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24226"/>
  <bookViews>
    <workbookView xWindow="0" yWindow="0" windowWidth="23040" windowHeight="9396"/>
  </bookViews>
  <sheets>
    <sheet name="Inleiding" sheetId="32" r:id="rId1"/>
    <sheet name="Burndownchart" sheetId="1" r:id="rId2"/>
    <sheet name="Productbacklog algemeen" sheetId="27" r:id="rId3"/>
    <sheet name="Productbacklog sprint 1" sheetId="28" r:id="rId4"/>
    <sheet name="Productbacklog sprint 2" sheetId="31" r:id="rId5"/>
    <sheet name="Productbacklog sprint 3" sheetId="29" r:id="rId6"/>
    <sheet name="Productbacklog sprint 4" sheetId="30" r:id="rId7"/>
    <sheet name="productbacklog Ali" sheetId="22" r:id="rId8"/>
    <sheet name="Sprintbacklog 1 Ali" sheetId="2" r:id="rId9"/>
    <sheet name="Sprintbacklog 2 Ali" sheetId="3" r:id="rId10"/>
    <sheet name="Sprintbacklog 3 Ali" sheetId="4" r:id="rId11"/>
    <sheet name="Sprintbacklog 4 Ali" sheetId="5" r:id="rId12"/>
    <sheet name="Productbacklog vincent" sheetId="23" r:id="rId13"/>
    <sheet name="Sprintbacklog 1 Vincent" sheetId="6" r:id="rId14"/>
    <sheet name="Sprintbacklog 2 Vincent" sheetId="7" r:id="rId15"/>
    <sheet name="Sprintbacklog 3 Vincent" sheetId="8" r:id="rId16"/>
    <sheet name="Sprintbacklog 4 Vincent" sheetId="9" r:id="rId17"/>
    <sheet name="productbacklog Ivo" sheetId="24" r:id="rId18"/>
    <sheet name="Sprintbacklog 1 Ivo" sheetId="10" r:id="rId19"/>
    <sheet name="Sprintbacklog 2 Ivo" sheetId="11" r:id="rId20"/>
    <sheet name="Sprintbacklog 3 Ivo" sheetId="12" r:id="rId21"/>
    <sheet name="Sprintbacklog 4 Ivo" sheetId="13" r:id="rId22"/>
    <sheet name="Productbacklog Kin Tiu" sheetId="25" r:id="rId23"/>
    <sheet name="Sprintbacklog 1 Kin Tiu" sheetId="14" r:id="rId24"/>
    <sheet name="Sprintbacklog 2 Kin Tiu" sheetId="15" r:id="rId25"/>
    <sheet name="Sprintbacklog 3 Kin Tiu" sheetId="16" r:id="rId26"/>
    <sheet name="Sprintbacklog 4 Kin Tiu" sheetId="17" r:id="rId27"/>
    <sheet name="Productbacklog Alex" sheetId="26" r:id="rId28"/>
    <sheet name="Sprintbacklog 1 Alex" sheetId="18" r:id="rId29"/>
    <sheet name="Sprintbacklog 2 Alex" sheetId="19" r:id="rId30"/>
    <sheet name="Sprintbacklog 3 Alex" sheetId="20" r:id="rId31"/>
    <sheet name="Sprintbacklog 4 Alex" sheetId="21" r:id="rId32"/>
  </sheets>
  <calcPr calcId="152511"/>
</workbook>
</file>

<file path=xl/calcChain.xml><?xml version="1.0" encoding="utf-8"?>
<calcChain xmlns="http://schemas.openxmlformats.org/spreadsheetml/2006/main">
  <c r="J5" i="1" l="1"/>
  <c r="H63" i="24" l="1"/>
  <c r="H34" i="24"/>
  <c r="H24" i="24"/>
  <c r="F52" i="23"/>
  <c r="T354" i="1"/>
  <c r="V328" i="1"/>
  <c r="X326" i="1"/>
  <c r="X297" i="1"/>
  <c r="X287" i="1"/>
  <c r="Z263" i="1" l="1"/>
  <c r="V263" i="1"/>
  <c r="Z255" i="1"/>
  <c r="Z239" i="1"/>
  <c r="Z230" i="1"/>
  <c r="AA239" i="1" l="1"/>
  <c r="Z190" i="1"/>
  <c r="C4" i="1" l="1"/>
  <c r="D4" i="1" s="1"/>
  <c r="E4" i="1" s="1"/>
  <c r="F4" i="1" s="1"/>
  <c r="G4" i="1" s="1"/>
  <c r="H4" i="1" s="1"/>
  <c r="I4" i="1" s="1"/>
  <c r="J4" i="1" s="1"/>
  <c r="K4" i="1" l="1"/>
  <c r="C5" i="1"/>
  <c r="D5" i="1" l="1"/>
  <c r="E5" i="1" s="1"/>
  <c r="F5" i="1" l="1"/>
  <c r="G5" i="1" l="1"/>
  <c r="H5" i="1" s="1"/>
  <c r="I5" i="1" s="1"/>
  <c r="K5" i="1" s="1"/>
</calcChain>
</file>

<file path=xl/sharedStrings.xml><?xml version="1.0" encoding="utf-8"?>
<sst xmlns="http://schemas.openxmlformats.org/spreadsheetml/2006/main" count="3766" uniqueCount="831">
  <si>
    <t>totale punten</t>
  </si>
  <si>
    <t>week 8</t>
  </si>
  <si>
    <t>Realline</t>
  </si>
  <si>
    <t>Idealline</t>
  </si>
  <si>
    <t>week 1(sprint 1)</t>
  </si>
  <si>
    <t>week 2(sprint 1)</t>
  </si>
  <si>
    <t>week 3(sprint 2)</t>
  </si>
  <si>
    <t>Week 4(sprint 2)</t>
  </si>
  <si>
    <t>week 5(sprint3)</t>
  </si>
  <si>
    <t>week 6(sprint 3)</t>
  </si>
  <si>
    <t>week 7(sprint 4)</t>
  </si>
  <si>
    <t>Totaal storypoints, must</t>
  </si>
  <si>
    <t>HOOFDSPEL</t>
  </si>
  <si>
    <t>FEATURES</t>
  </si>
  <si>
    <t>PRIORITEIT</t>
  </si>
  <si>
    <t>USER STORIES</t>
  </si>
  <si>
    <t>TAKEN</t>
  </si>
  <si>
    <t>storypoints</t>
  </si>
  <si>
    <t>ALGEMEEN</t>
  </si>
  <si>
    <t>Een hoofdspel waarbij de speler 5 mini-games kan spelen</t>
  </si>
  <si>
    <t>M</t>
  </si>
  <si>
    <t>Als speler wil ik een spel dat speelbaar is, omdat ik een leuke ervaring wil beleven zonder bugs</t>
  </si>
  <si>
    <t>1. Thema voor hoofdkaracter bedenken en verhaal</t>
  </si>
  <si>
    <t>2. features van de hoofdkarakter bedenken</t>
  </si>
  <si>
    <t>3. model van de hoofdkarakter tekenen</t>
  </si>
  <si>
    <t>algemeen speelkarakter vooraanzicht</t>
  </si>
  <si>
    <t>Als speler wil ik een duidelijk herkenbaar algemeen speelkarakter zodat de games een onderlinge samenhang hebben</t>
  </si>
  <si>
    <t>1. bovenaanzicht van de hoofdkarakter tekenen</t>
  </si>
  <si>
    <t>beginscherm</t>
  </si>
  <si>
    <t>Als speler wil ik een beginscherm voor de game zodat ik mijn speelervaring goed kan managen</t>
  </si>
  <si>
    <t>1. thema voor de beginscherm bedenken</t>
  </si>
  <si>
    <t>2. interactie tussen user en beginscherm-UI bedenken</t>
  </si>
  <si>
    <t>3. Model voor de beginscherm tekenen</t>
  </si>
  <si>
    <t>4. interactie van de beginscherm coderen</t>
  </si>
  <si>
    <t>quickplay-optie</t>
  </si>
  <si>
    <t>Als speler wil ik voor iedere game een quickplay-optie zodat ik iedere game makkelijk kan accessen</t>
  </si>
  <si>
    <t>1. button's voor quickoptie tekenen</t>
  </si>
  <si>
    <t>2. code voor het printen van de buttons voor de quickoptie printen schrijven</t>
  </si>
  <si>
    <t xml:space="preserve">5 minigames </t>
  </si>
  <si>
    <t>Als productowner wil ik dat er 5 minigames gemaakt worden zodat de spel verschillende ideeen hanteert en relevant blijft</t>
  </si>
  <si>
    <t>1. maken minigame 1 "Alex" (zie backlog minigame 1)</t>
  </si>
  <si>
    <t>2. maken minigame 2  "Ali" (zie backlog minigame 2)</t>
  </si>
  <si>
    <t>3. maken minigame 3  "Ivo" (zie backlog minigame 3)</t>
  </si>
  <si>
    <t>4. maken minigame 4  "Kin Tiu" (zie backlog minigame 4)</t>
  </si>
  <si>
    <t>5. maken minigame 5  "Vincent" (zie backlog minigame 5)</t>
  </si>
  <si>
    <t>gemeenschappelijke interface voor de games</t>
  </si>
  <si>
    <t>Als speler wil ik een interface die voor alle games hetzelfde is zodat ik de samenhang tussen de games duidelijk kan zien</t>
  </si>
  <si>
    <t>1. Interface thema bedenken</t>
  </si>
  <si>
    <t>2. interface model tekenen</t>
  </si>
  <si>
    <t>3. interface code schrijven voor het printen daarvan</t>
  </si>
  <si>
    <t>menu quit-button</t>
  </si>
  <si>
    <t>Als speler wil ik de game kunnen afsluiten omdat ik anders gefrustreerd word</t>
  </si>
  <si>
    <t>1. een ontwerp maken voor een ingame quite optie</t>
  </si>
  <si>
    <t>2. code schrijven voor het quite optie en voor het sluiten van de game</t>
  </si>
  <si>
    <t>3. printen van de quite optie</t>
  </si>
  <si>
    <t>Als speler wil ik een spel spelen die getest is zodat ik geen bugs ervaar</t>
  </si>
  <si>
    <t>1. Testen op volledigheid</t>
  </si>
  <si>
    <t>2. Testen op bugs</t>
  </si>
  <si>
    <t>3. Testen op overige mogelijk problemen</t>
  </si>
  <si>
    <t>4. bugs fixen</t>
  </si>
  <si>
    <t>SHOULD HAVES</t>
  </si>
  <si>
    <t>ranking van de punten in het menu</t>
  </si>
  <si>
    <t>S</t>
  </si>
  <si>
    <t>Als speler wil ik mijn ranking kunnen volgen in het menu zodat mijn inspanningen duidelijk weerspiegeld worden in punten</t>
  </si>
  <si>
    <t>1. bepalen wat de ranking thema is en schetsen</t>
  </si>
  <si>
    <t>2. model van ranking maken</t>
  </si>
  <si>
    <t>3. code van ranking schrijven</t>
  </si>
  <si>
    <t>4. code voor het printen van ranking schrijven</t>
  </si>
  <si>
    <t>settings kunnen aanpassen</t>
  </si>
  <si>
    <t>Als speler wil ik mijn settings kunnen aanpassen in een apart scherm zodat ik mijn speelervaring kan aanpassen aan mijn wensen</t>
  </si>
  <si>
    <t>1. een settings access button ontwerpen en tekenen</t>
  </si>
  <si>
    <t>2. settings access button printen en de functie geven dat het naar de settings navigeert</t>
  </si>
  <si>
    <t>3. bepalen welke setting aanpassbaar is.</t>
  </si>
  <si>
    <t>4. code schrijven voor het printen van de huidige settings</t>
  </si>
  <si>
    <t>5. code schrijven waarbij een optie toegevoegd wordt waarbij de settings wordt verandert</t>
  </si>
  <si>
    <t>speelmiddelen(.....)</t>
  </si>
  <si>
    <t>Als speler wil ik in de games verschillende middelen (zoals geld) kunnen gebruiken, zodat de waarde van de spel en van de collectables relevant blijft</t>
  </si>
  <si>
    <t>1. bepalen welke middelen van toepassing is en wat de thema daarvan is</t>
  </si>
  <si>
    <t>2. code schrijven waarbij de currency bijgehouden wordt</t>
  </si>
  <si>
    <t>3. code schrijven die de currency uitprint</t>
  </si>
  <si>
    <t>Als speler vind ik dat de should have features ingevoerd worden omdat het meer interesse levert</t>
  </si>
  <si>
    <t>WOULD LIKE TO HAVES</t>
  </si>
  <si>
    <t>Een algemene game waarin de games in onderlinge samenhang gespeeld kunnen worden</t>
  </si>
  <si>
    <t>W</t>
  </si>
  <si>
    <t>Als speler wil ik een algemene game waarin de minigames in onderlinge samenhang gespeeld kunnen worden zodat ik de thema in de werking kan ervaren waarbij ik mijn hoofdpoptje navigeer om de verschillende activiteiten uit te voeren.</t>
  </si>
  <si>
    <t>1. thema voor de algemeene game bedenken waarbij alle minigames daarbij tevoren komen</t>
  </si>
  <si>
    <t>2. een ontwerp maken waarbij alle ingangen van de minigames in terugkomen</t>
  </si>
  <si>
    <t>3. code schrijven waarbij de hoofdkarakter vanuit de algemenespel bij de ingang van de minigames kan komen en de minigame in kan gaan.</t>
  </si>
  <si>
    <t>4. een winkel acces optie toevoegen in de algemene spel</t>
  </si>
  <si>
    <t>het spel kunnen pauzeren</t>
  </si>
  <si>
    <t>Als speler wil ik het spel kunnen pauzeren, zodat ik tussentijds noodactie's in real life kan uitvoeren</t>
  </si>
  <si>
    <t>1. een pauzeer menu thema bedenken</t>
  </si>
  <si>
    <t>2. een pauzeer menu thema tekenen</t>
  </si>
  <si>
    <t>3. code schrijven voor het pauzeren van de game en voor het printen van de pauzeer menu</t>
  </si>
  <si>
    <t>4. optie's bedenken voor de pauzeer menu waarbij doorgaan/resume een must have is</t>
  </si>
  <si>
    <t>5. code schrijven voor de opties van de pauzeer menu en voor het printen van de optie's(buttons)</t>
  </si>
  <si>
    <t>currency kan tussen de verschillende games verdiend en gespendeerd worden</t>
  </si>
  <si>
    <t>Als speler wil ik dat ik mijn currency over verschillende games kan verdienen zodat ik een indicatie krijg van hoe goed ik ben</t>
  </si>
  <si>
    <t>1. score indicatie ontwerpen</t>
  </si>
  <si>
    <t>2. code schrijven voor het bijhouden van de score</t>
  </si>
  <si>
    <t>3. code schrijven voor het printen van de score</t>
  </si>
  <si>
    <t>als alle levens op zijn verschijnt er een scherm met de opties try again/quit</t>
  </si>
  <si>
    <t>Als speler wil ik bij het verliezen of beindigen van een van de minigames dat er een optie te voren komt waarbij ik opnieuwe spel of beindig zodat ik niet elke keer naar de hoofdmenu moet om de spel opnieuw te spelen</t>
  </si>
  <si>
    <t>1. eindscherm ontwerpen</t>
  </si>
  <si>
    <t>2. eindscherm opties bepalen</t>
  </si>
  <si>
    <t>3. code schrijven om functionaliteit aan de eindscherm opties te hangen</t>
  </si>
  <si>
    <t>4. code schrijven voor het printen van de eindscherm opties</t>
  </si>
  <si>
    <t>korte uitleg bij iedere game hoe het gespeeld wordt</t>
  </si>
  <si>
    <t>Als speler wil ik bij elke minigame een kort uitleg kunnen vinden waarbij de spel uitgelegd wordt zodat ik met kennis de spel kan spelen</t>
  </si>
  <si>
    <t>1. spelregels en te weten punten vastleggen</t>
  </si>
  <si>
    <t>2. een scherm ontwerpen en tekenen voor de spelregels</t>
  </si>
  <si>
    <t>3. tijdsbepaling: wanneer zijn de spelregels te zien</t>
  </si>
  <si>
    <t>4. een code schrijven waarbij de spelregels scherm geprint wordt</t>
  </si>
  <si>
    <t>In de hoofdmenu een cosmetic shop met modelen</t>
  </si>
  <si>
    <t>Als speler wil ik bij de hoofdmenu een shop menu tegenkomen die tot een cosmetic winkel navigeert zodat ik mijn currency kan besteden</t>
  </si>
  <si>
    <t>1. een schop-acces optie toevoegen aan de hoofdmenu</t>
  </si>
  <si>
    <t>2. een thema bedenken voor de shop vande spel</t>
  </si>
  <si>
    <t>3. de shop van de spel tekenen</t>
  </si>
  <si>
    <t>4. cosmetic tekenen voor de spel en toevoegen aan de shop</t>
  </si>
  <si>
    <t>5. de cosmetic hangen aan een price met de game currency als eenheid</t>
  </si>
  <si>
    <t>Als speler vind ik dat de Would like to have features ingevoerd worden omdat het meer interesse levert</t>
  </si>
  <si>
    <t>Ali productbacklog</t>
  </si>
  <si>
    <t>features</t>
  </si>
  <si>
    <t>prioriteit</t>
  </si>
  <si>
    <t>user stories</t>
  </si>
  <si>
    <t>Taken</t>
  </si>
  <si>
    <t>acceptatie criteria</t>
  </si>
  <si>
    <t>Het spel moet een hoofdpersonage hebben</t>
  </si>
  <si>
    <t>m</t>
  </si>
  <si>
    <t>Als speler wil ik een hoofdpersonage spelen die bij de thema past zodat de spel mij aanspreekt en zodat ik de thema herken in de andere minigames</t>
  </si>
  <si>
    <t>1. tekenen hoofdpersoon</t>
  </si>
  <si>
    <t>Als er een sprite af is van de hoofdpersonage</t>
  </si>
  <si>
    <t>2. bepalen functionaliteiten hoofdpersoon</t>
  </si>
  <si>
    <t>als de functionaliteiten bepaald zijn</t>
  </si>
  <si>
    <t>3. hoofdpersonage in de spel zetten</t>
  </si>
  <si>
    <t>als de functionaliteiten gecodeert zijn</t>
  </si>
  <si>
    <t>4. gedrag tussen hoofdpersonage en andere objecten bepalen</t>
  </si>
  <si>
    <t xml:space="preserve">als de wijze van interactie bepaald is </t>
  </si>
  <si>
    <t>Het spel moet een sprite hebben voor platforms die bij de terrein past</t>
  </si>
  <si>
    <t>Als gebruiker wil ik  een spel spellen waarbij de platforms bij de terrein past zodat ik aangetrokken wordt door de art style.</t>
  </si>
  <si>
    <t>1. platform models</t>
  </si>
  <si>
    <t>Als de modelen van de platforms af zijn</t>
  </si>
  <si>
    <t>2. achtergrond tekenen</t>
  </si>
  <si>
    <t>Als de model van de achtergrond af is</t>
  </si>
  <si>
    <t>3. collision en blit coderen</t>
  </si>
  <si>
    <t>als de code van platforms af is</t>
  </si>
  <si>
    <t>Het spel moet een sprite hebben voor de currencyform</t>
  </si>
  <si>
    <t>Als gebruiker wil ik een currency model hebben in de spelen zodat het spel duidelijk blijft</t>
  </si>
  <si>
    <t>1. currency model maken</t>
  </si>
  <si>
    <t>als de model van currency af is</t>
  </si>
  <si>
    <t>2. currency model in de GUI toevoegen</t>
  </si>
  <si>
    <t>als de model van currency printbaar is op de GUI</t>
  </si>
  <si>
    <t>3. currency laten wijzigen door te verzamelen</t>
  </si>
  <si>
    <t>als de currency interactief is</t>
  </si>
  <si>
    <t>het spel moet enemies en obstakels bevatten</t>
  </si>
  <si>
    <t>Als speler wil ik vijanden en obstakels tegenkomen in het spel zodat de spel relevant blijft</t>
  </si>
  <si>
    <t>1. Vijanden model's tekenen</t>
  </si>
  <si>
    <t>als de vijand model af is</t>
  </si>
  <si>
    <t>2. Vijanden gedrag bedenken</t>
  </si>
  <si>
    <t>als de vijand gedrag bepaald is</t>
  </si>
  <si>
    <t>3. Vijanden coderen</t>
  </si>
  <si>
    <t>als de code van vijanden af is</t>
  </si>
  <si>
    <t>4. obstakels bedenken</t>
  </si>
  <si>
    <t>als de obstakel ideeen af zijn</t>
  </si>
  <si>
    <t>5. obstakels tekenen</t>
  </si>
  <si>
    <t>als de obstakels models af zijn</t>
  </si>
  <si>
    <t>6. obstakels coderen</t>
  </si>
  <si>
    <t xml:space="preserve">als de code van de obstakels af is </t>
  </si>
  <si>
    <t>Einde conditie</t>
  </si>
  <si>
    <t>Als speler wil ik dat ik een einde tegenkomt zodat de spel niet oneindig gaat.</t>
  </si>
  <si>
    <t>1. Vastleggen wanneer de spel beeindigt</t>
  </si>
  <si>
    <t>als de eindconditie's bepaalt zijn</t>
  </si>
  <si>
    <t>2. coderen wanneer de spel einde bereikt is</t>
  </si>
  <si>
    <t>als de code voor de einde af is</t>
  </si>
  <si>
    <t>3. eindscherm UI ontwerkpen</t>
  </si>
  <si>
    <t>als de eindscherm UI af is</t>
  </si>
  <si>
    <t>4. eindscherm in de spel zetten</t>
  </si>
  <si>
    <t>als de spel een eindscherm bevat</t>
  </si>
  <si>
    <t>5. highscore in de eindscherm tonen</t>
  </si>
  <si>
    <t>als de scherm highscore kan opslaan en aantonen in de eindscherm</t>
  </si>
  <si>
    <t>Beginscherm</t>
  </si>
  <si>
    <t>Als speler wil ik dat er een beginscherm in de spel zit waar de spelregels uitgelegd worden zodat ik instaat zal zijn de spel te spellen</t>
  </si>
  <si>
    <t>1. uitleg spel schrijven</t>
  </si>
  <si>
    <t>als de uitleg van hoe de spel gespelt wordt af is</t>
  </si>
  <si>
    <t>2. ontwerpen beginscherm</t>
  </si>
  <si>
    <t>als de ontwerp voor de beginscherm af is</t>
  </si>
  <si>
    <t>3. beginscherm in de spel zetten en coderen</t>
  </si>
  <si>
    <t>als de beginscherm functionerend in de spel zit</t>
  </si>
  <si>
    <t>Er moet een score aantoonbaar zijn tijdens het spellen</t>
  </si>
  <si>
    <t>Als speler wil ik mijn score zien tijdens het spelen zodat ik interactie maak met de rewards van mijn acties en zodat ik naar meer verlang</t>
  </si>
  <si>
    <t>1. score indicatie model tekenen</t>
  </si>
  <si>
    <t>als de indicatie model af is</t>
  </si>
  <si>
    <t>2. score indicatie model in de spel bliten</t>
  </si>
  <si>
    <t>als de indicatie model in de spel zit</t>
  </si>
  <si>
    <t xml:space="preserve">3. score code schrijven </t>
  </si>
  <si>
    <t>als de score functioneert</t>
  </si>
  <si>
    <t>De levens van de speler moeten weergeven worden in de GUI</t>
  </si>
  <si>
    <t>s</t>
  </si>
  <si>
    <t xml:space="preserve">Als speler wil ik kunnen zien hoeveel leven ik overheb zodat ik een schatting kan maken over de mogelijke te nemen risico's </t>
  </si>
  <si>
    <t>1. bepalen locatie en indicatie leven</t>
  </si>
  <si>
    <t>als er bepaald is waar de leven komt en hoe het aangetoond wordt</t>
  </si>
  <si>
    <t>2. code schrijven voor het bliten</t>
  </si>
  <si>
    <t>als de leven in de game zit</t>
  </si>
  <si>
    <t>3. code schrijven voor het verschalen</t>
  </si>
  <si>
    <t>als de leven verschaald wordt aan de hand van interactie met enemy</t>
  </si>
  <si>
    <t xml:space="preserve">de spel bevat edelstenen </t>
  </si>
  <si>
    <t>als speler wil ik een mine mechanic ingame hebben zodat ik meer functionaliteiten heb in de spel omrent de interactie met de terrein en platforms</t>
  </si>
  <si>
    <t>1. code schrijven voor extra interactie met de platforms</t>
  </si>
  <si>
    <t>als er extra interactie omrent terrein in de spel afgerond is</t>
  </si>
  <si>
    <t>2. nieuwe platforms models tekenen</t>
  </si>
  <si>
    <t>animatie</t>
  </si>
  <si>
    <t>Als speler wil ik animatie in de spel hebben zodat ik indicatie heb welke functie uitgevoerd wordt</t>
  </si>
  <si>
    <t>1. animatie sprite tekenen hoofdpersonage</t>
  </si>
  <si>
    <t>als de hoofdpersonage animatie sprites af zijn</t>
  </si>
  <si>
    <t>2. animatie sprite tekenen enemies</t>
  </si>
  <si>
    <t>als er enemy animatie sprites gemaakt zijn</t>
  </si>
  <si>
    <t>3. code schrijven voor het animeren</t>
  </si>
  <si>
    <t>als er animatie in de spel zit</t>
  </si>
  <si>
    <t>Er dient een minigame - inside - minigame mechanic geplaats worden waarbij er een meetbar tevorenschijnt bij het proberen van minen</t>
  </si>
  <si>
    <t>w</t>
  </si>
  <si>
    <t>Als speler wil ik mechanics in de minigame hebben zodat de minigame meerdere doelen heeft en obstakels brengt</t>
  </si>
  <si>
    <t>1. mechanics bedenken</t>
  </si>
  <si>
    <t>als de spel mechanics vastgesteld zijn</t>
  </si>
  <si>
    <t>productbacklog vincent</t>
  </si>
  <si>
    <t>BACKLOG VAN MINIGAME "FRUIT VANGEN"</t>
  </si>
  <si>
    <t>ACCEPTANCE CRITERIA</t>
  </si>
  <si>
    <t>STORY POINTS</t>
  </si>
  <si>
    <t>GAMEPLAY (MUST HAVES)</t>
  </si>
  <si>
    <t>Minigame moet objecten van boven naar beneden laten bewegen</t>
  </si>
  <si>
    <t>Objecten in de game vallen naar beneden</t>
  </si>
  <si>
    <t>Als speler wil ik dat de objecten redelijk snel naar beneden vallen zodat het spel uitdagend is.</t>
  </si>
  <si>
    <t>1. Traject objecten coderen</t>
  </si>
  <si>
    <t>Minigame moet over meerdere rijen objecten laten vallen</t>
  </si>
  <si>
    <t>Objecten in de game vallen over meerdere rijen</t>
  </si>
  <si>
    <t>Als speler wil ik dat objecten over meerdere rijen vallen zodat ik de goede objecten kan opvangen en de foute objecten kan ontwijken.</t>
  </si>
  <si>
    <t>1. Spelruimte coderen</t>
  </si>
  <si>
    <t>2. Rijen coderen</t>
  </si>
  <si>
    <t>Minigame moet verschillende objecten laten vallen</t>
  </si>
  <si>
    <t>Er vallen verschillende objecten in de game</t>
  </si>
  <si>
    <t>Als speler wil ik dat er verschillende objecten naar beneden vallen, zodat het spel diversiteit bevat</t>
  </si>
  <si>
    <t>1. Verschillende objecten bedenken</t>
  </si>
  <si>
    <t>2. Functie coderen die objecten verschillende eigenschappen geeft</t>
  </si>
  <si>
    <t>3. Functie coderen die op basis van kansrekening een bepaald object laat vallen</t>
  </si>
  <si>
    <t>Minigame moet een speelbaar personage naar links en rechts laten bewegen</t>
  </si>
  <si>
    <t>Speler kan een personage naar links en rechts bewegen</t>
  </si>
  <si>
    <t>Als speler wil ik mijn personage kunnen bewegen zodat ik zelf bepaal welke objecten ik opvang</t>
  </si>
  <si>
    <t>1. Traject personage coderen</t>
  </si>
  <si>
    <t>2. Input speler coderen</t>
  </si>
  <si>
    <t>Minigame moet het huidige level weergeven</t>
  </si>
  <si>
    <t>Minigame geeft het huidige level weer</t>
  </si>
  <si>
    <t>Als speler wil ik zien in welk level ik zit zodat ik mijn voortgang kan zien</t>
  </si>
  <si>
    <t>1. Weergave van level coderen in spelscherm</t>
  </si>
  <si>
    <t>Minigame moet een score weergeven</t>
  </si>
  <si>
    <t>Score wordt weergegeven</t>
  </si>
  <si>
    <t>Als speler wil ik mijn score zien zodat ik een indicatie heb van mijn vaardigheid</t>
  </si>
  <si>
    <t>1. Weergave van score coderen in spelscherm</t>
  </si>
  <si>
    <t>Minigame moet een tijdslimiet hebben</t>
  </si>
  <si>
    <t>Tijdslimiet wordt weergegeven</t>
  </si>
  <si>
    <t>Als speler wil ik zien hoeveel tijd ik nog heb om het level af te ronden</t>
  </si>
  <si>
    <t>1. Weergave van tijdslimiet coderen in spelscherm</t>
  </si>
  <si>
    <t>Minigame moet het aantal levens weergeven</t>
  </si>
  <si>
    <t>Aantal levens worden weergegeven</t>
  </si>
  <si>
    <t>Als speler wil ik zien hoeveel levens ik nog heb zodat ik mijn strategie kan aanpassen</t>
  </si>
  <si>
    <t>1. Weergave van aantal levens coderen in spelscherm</t>
  </si>
  <si>
    <t>Minigame moet een leven afnemen als er een fout object in de mand valt</t>
  </si>
  <si>
    <t>Er wordt een leven afgenomen als een fout object in de mand valt</t>
  </si>
  <si>
    <t>Als speler wil ik dat ik gestraft wordt als ik een fout object opvang</t>
  </si>
  <si>
    <t xml:space="preserve">1. Functie van deductie van levens coderen </t>
  </si>
  <si>
    <t>2. Functie van registratie van foute objecten in mand coderen</t>
  </si>
  <si>
    <t>Minigame moet onderscheid kunnen maken tussen goede en foute objecten</t>
  </si>
  <si>
    <t>Minigame maakt onderscheid tussen goede en foute objecten</t>
  </si>
  <si>
    <t>Als speler wil ik dat het duidelijk is welke objecten goed zijn en welke fout</t>
  </si>
  <si>
    <t>1. Functie coderen die goede objecten van foute onderscheid</t>
  </si>
  <si>
    <t>Minigame moet eindigen als levens op zijn</t>
  </si>
  <si>
    <t>Minigame stopt als levens op zijn</t>
  </si>
  <si>
    <t>Als speler wil ik dat het spel stopt als ik geen levens meer heb</t>
  </si>
  <si>
    <t>1. Functie coderen die het spel stopt als er geen levens zijn</t>
  </si>
  <si>
    <t>Minigame moet stoppen als de tijd op is</t>
  </si>
  <si>
    <t>Minigame stopt als de tijd op is</t>
  </si>
  <si>
    <t>Als speler wil dat het spel stopt als de tijd op is.</t>
  </si>
  <si>
    <t>1. Functie coderen die het spel stopt als de tijd op is</t>
  </si>
  <si>
    <t>GRAPHICS (MUST HAVES)</t>
  </si>
  <si>
    <t>Minigame moet een achtergrond hebben</t>
  </si>
  <si>
    <t>Minigame heeft een achtergrond.</t>
  </si>
  <si>
    <t>Als speler wil ik dat de minigame ee acthergrond heeft, zodat het spel er mooi en verzorgd uit ziet</t>
  </si>
  <si>
    <t>1. Achtergrond ontwerpen</t>
  </si>
  <si>
    <t>2. Achtergrond laten weergeven in spel</t>
  </si>
  <si>
    <t>Objecten moeten afgebeeld worden</t>
  </si>
  <si>
    <t>Objecten worden afgebeeld.</t>
  </si>
  <si>
    <t>Als speler wil ik dat de objecten duidelijk worden afgebeeld.</t>
  </si>
  <si>
    <t>1. Objecten ontwerpen</t>
  </si>
  <si>
    <t>2. Objecten laten weergeven in spel</t>
  </si>
  <si>
    <t>Personage moet afgebeeld worden</t>
  </si>
  <si>
    <t>Personage wordt afgebeeld.</t>
  </si>
  <si>
    <t>Als speler wil ik dat het personage duidelijk wordt afgebeeld.</t>
  </si>
  <si>
    <t>1. Personage ontwerpen</t>
  </si>
  <si>
    <t>2. Personage laten weergeven in spel</t>
  </si>
  <si>
    <t>GAMEPLAY (SHOULD HAVES)</t>
  </si>
  <si>
    <t>Minigame moet aangeven hoeveel goede objecten de speler gevangen heeft</t>
  </si>
  <si>
    <t>Minigame geeft aan hoeveel goede objecten de speler gevangen heeft.</t>
  </si>
  <si>
    <t>Als speler wil dat de game aangeeft hoeveel objecten ik al heb gevangen, zodat ik weet hoeveel ik er nog moet vangen.</t>
  </si>
  <si>
    <t>1. Functie coderen die het aantal goede objecten telt</t>
  </si>
  <si>
    <t>Minigame moet score toevoegen als een goed object in de mand valt</t>
  </si>
  <si>
    <t>Minigame voegt score toe als een goed object in de mand valt</t>
  </si>
  <si>
    <t>Als speler wil ik dat ik wordt beloond voor het vangen van goede objecten</t>
  </si>
  <si>
    <t>1. Functie coderen die score toevoegt</t>
  </si>
  <si>
    <t>POST-GAME INTERACTIE (SHOULD HAVES)</t>
  </si>
  <si>
    <t>Minigame moet een game over scherm weergeven als levens op zijn</t>
  </si>
  <si>
    <t>Minigame geeft een game over scherm weer als levens op zijn</t>
  </si>
  <si>
    <t>Als speler wil ik dat mij wordt verteld dat het spel voorbij is als mijn levens op zijn</t>
  </si>
  <si>
    <t>1. Game over scherm ontwerpen</t>
  </si>
  <si>
    <t>Minigame moet een game over scherm weergeven als tijd op is</t>
  </si>
  <si>
    <t>Minigame geeft een game over scherm weer als tijd op is</t>
  </si>
  <si>
    <t>Als speler wil dat mij wordt verteld dat het spel voorbij als de tijd op is</t>
  </si>
  <si>
    <t>2. Functie coderen die het game over scherm weergeeft als levens op zijn</t>
  </si>
  <si>
    <t>Minigame moet op game over scherm weergeven welke score behaald is</t>
  </si>
  <si>
    <t>Minigame geeft op game over scherm welke score is behaald</t>
  </si>
  <si>
    <t>Als speler wil zien welke score ik heb behaald als het spel voorbij is</t>
  </si>
  <si>
    <t>4. Functie coderen die score weergeeft op game over scherm</t>
  </si>
  <si>
    <t>Minigame moet op game over scherm de optie geven om terug naar het menu te gaan</t>
  </si>
  <si>
    <t>Minigame geeft op game over scherm de optie om terug naar het menu te gaan</t>
  </si>
  <si>
    <t>Als speler wil ik als het spel voorbij is terug naar het menu kunnen gaan</t>
  </si>
  <si>
    <t>4. Functie coderen die het level weergeeft op game over scherm</t>
  </si>
  <si>
    <t>Minigame moet op game over scherm de optie geven om opnieuw te spelen</t>
  </si>
  <si>
    <t>Minigame geeft op game over scherm  de optie om opnieuw te spelen</t>
  </si>
  <si>
    <t>Als speler wil ik als het spel voorbij is opnieuw kunnen spelen</t>
  </si>
  <si>
    <t>5. Functie coderen die optie geeft om terug naar het menu te gaan</t>
  </si>
  <si>
    <t>PRE-GAME INTERACTIE (SHOULD HAVES)</t>
  </si>
  <si>
    <t>Minigame moet op het "level gehaald" scherm de optie geven om terug naar het menu te gaan</t>
  </si>
  <si>
    <t>Minigame geeft een "level gehaald" scherm de optie om terug naar het menu te gaan</t>
  </si>
  <si>
    <t>Als speler wil ik terug naar het menu kunnen gaan als ik een level gehaald heb</t>
  </si>
  <si>
    <t>1. Functie coderen die terug naar menu optie op level gehaald scherm weergeeft</t>
  </si>
  <si>
    <t>Voordat het spel begint moet er een scherm verschijnen dat het spel uitlegt</t>
  </si>
  <si>
    <t>Er verschijnt een scherm met uitleg voordat het spel begint</t>
  </si>
  <si>
    <t>Als speler wil ik weten hoe het spel werkt voordat het spel begint</t>
  </si>
  <si>
    <t>1. Uitleg scherm ontwerpen</t>
  </si>
  <si>
    <t>2. Functie coderen die het uitlegscherm weergeeft voordat het spel begint</t>
  </si>
  <si>
    <t>Minigame moet voordat het level begint weergeven welk level het is</t>
  </si>
  <si>
    <t>Minigame geeft weer welk level er gespeeld gaat worden voordat het spel begint</t>
  </si>
  <si>
    <t>Als speler wil ik weten welk level ik ga spelen voordat het level begint</t>
  </si>
  <si>
    <t>1. Beginscherm ontwerpen</t>
  </si>
  <si>
    <t>2. Functie coderen die het level weergeeft op beginscherm</t>
  </si>
  <si>
    <t>Minigame moet voordat het level begint weergeven wat het doel van het level is</t>
  </si>
  <si>
    <t>Minigame  geeft weer wat het doel van het level is voordat het spel begint</t>
  </si>
  <si>
    <t>Als speler wil ik weten wat het doel van het level is voordat het level begint</t>
  </si>
  <si>
    <t>1. Functie coderen die het doel weergeeft op beginscherm</t>
  </si>
  <si>
    <t>ANIMATIES (WOULD LIKE TO HAVES)</t>
  </si>
  <si>
    <t>Personage moet geanimeerd worden</t>
  </si>
  <si>
    <t>Personage is geanimeerd</t>
  </si>
  <si>
    <t>Als speler wil ik dat mijn personage geanimeerd is zodat ik echt het gevoel heb dat ik een echt persoon bestuur</t>
  </si>
  <si>
    <t>1. Sprites personage ontwerpen van meerdere loopposities</t>
  </si>
  <si>
    <t>2. Sprites personage coderen in een vloeiende animatie</t>
  </si>
  <si>
    <t>3. Animatie personage implementeren in spel</t>
  </si>
  <si>
    <t>HIGHSCORES (WOULD LIKE TO HAVES)</t>
  </si>
  <si>
    <t>Highscores moeten worden opgeslagen</t>
  </si>
  <si>
    <t>Highscores kunnen worden opgeslagen</t>
  </si>
  <si>
    <t>Als speler wil ik dat mijn highscores kunnen worden opgeslagen zodat ik mijn score aan anderen kan laten zien</t>
  </si>
  <si>
    <t>1. Functie coderen die highscore opslaat</t>
  </si>
  <si>
    <t>week af</t>
  </si>
  <si>
    <t>FEATURE</t>
  </si>
  <si>
    <t>PRIO</t>
  </si>
  <si>
    <t>TASKS</t>
  </si>
  <si>
    <t>SP</t>
  </si>
  <si>
    <t>MUST HAVES</t>
  </si>
  <si>
    <t>De boswachters in het spel moeten zelfstandig kunnen bewegen over grond-tiles</t>
  </si>
  <si>
    <t>Als speler wil ik dat mijn tegenstanders zelfstandig kunnen bewegen over het speelveld en onverwachtse keuzes kunnen maken zodat het spel voor mij interessant blijft</t>
  </si>
  <si>
    <t>- Vijanden sprite tekenen</t>
  </si>
  <si>
    <t>- Vijanden gedrag bedenken</t>
  </si>
  <si>
    <t>- Vijanden coderen</t>
  </si>
  <si>
    <t>Indien er contact plaats vindt met een boswachters moet er een leven verdwijnen</t>
  </si>
  <si>
    <t>als speler wil ik dat een collision met een boswachter tot gevolg heeft dat ik een leven verlies zodat het spel spannend blijft</t>
  </si>
  <si>
    <t>- collision met boswachter sprite tekenen</t>
  </si>
  <si>
    <t xml:space="preserve">- gevolg collision met boswachter coderen
</t>
  </si>
  <si>
    <t>De main character moet normaal niet door de bomen kunnen bewegen</t>
  </si>
  <si>
    <t>Als speler wil ik dat het handelen van mijn main character duidelijk begrensd is</t>
  </si>
  <si>
    <t>- collision main character met bomen coderen</t>
  </si>
  <si>
    <t>- het spel moet een sprite hebben voor bomen</t>
  </si>
  <si>
    <t>De main character moet door drie keer te hakken met een bijl een tile van bomen moeten kunnen veranderen in een grond tile</t>
  </si>
  <si>
    <t>Als speler wil ik creatief om kunnen gaan met het speelveld om het spel interessant te houden</t>
  </si>
  <si>
    <t>- hakken van bomen sprite tekenen (boom)</t>
  </si>
  <si>
    <t>- hakken van bomen coderen</t>
  </si>
  <si>
    <t>De main character moet vrij kunnen bewegen over een grond tile</t>
  </si>
  <si>
    <t>Als speler wil ik vrij kunnen bewegen over de daarvoor bestemde gebieden zodat ik in mijn spel niet gehinderd zordt</t>
  </si>
  <si>
    <t>- background tekenen</t>
  </si>
  <si>
    <t>- beweging main character speelveld coderen</t>
  </si>
  <si>
    <t>Het spel moet visueel aantrekkelijk zijn</t>
  </si>
  <si>
    <t>Als speler wil ik dat het spel visueel aantrekkelijk is zodat ik graag naar het speelveld zal kijken</t>
  </si>
  <si>
    <t>- Het spel moet een sprite hebben voor de main character</t>
  </si>
  <si>
    <t>Het spel moet currency hebben die verzameld kan worden</t>
  </si>
  <si>
    <t>Als speler wil ik een objective hebben in het spel om het spel interessant te maken</t>
  </si>
  <si>
    <t>- Het spel moet een sprite hebben voor currency</t>
  </si>
  <si>
    <t>- collision main character met currency coderen</t>
  </si>
  <si>
    <t>Het spel moet een speelbaar level hebben</t>
  </si>
  <si>
    <t>Als speler wil ik een speelbaar spel hebben met ten minste 1 level</t>
  </si>
  <si>
    <t xml:space="preserve">- Level ontwerpen </t>
  </si>
  <si>
    <t>- Level coderen</t>
  </si>
  <si>
    <t>Het spel moet een camera hebben om de speler te volgen op het scherm</t>
  </si>
  <si>
    <t>Als speler wil ik ten allen tijde weten waar mijn speelcharacter zich bevindt</t>
  </si>
  <si>
    <t>- volgcamera coderen</t>
  </si>
  <si>
    <t>Het spel moet een kader eromheen hebben met de HUD-functions</t>
  </si>
  <si>
    <t>Als speler wil ik dat de HUD functions mooi worden weergeven in een kader om het speelveld heen</t>
  </si>
  <si>
    <t>- kader met HUD-functions coderen</t>
  </si>
  <si>
    <t>totaal MH</t>
  </si>
  <si>
    <t>De levens van de main character worden weergeven in de GUI</t>
  </si>
  <si>
    <t>Als speler wil ik in de GUI zien hoeveel levens ik nog heb zodat ik mijn speelstijl eventueel daaraan kan aanpassen</t>
  </si>
  <si>
    <t>- sprite tekenen van de levens (hartje)</t>
  </si>
  <si>
    <t>- levens reactie op collision main character met boswachter coderen</t>
  </si>
  <si>
    <t>Het spel moet meerdere levels hebben met elk een eigen speelveld</t>
  </si>
  <si>
    <t>Als speler wil ik meerdere levels spelen met een eigen speelveld om geïnteresseerd te blijven in het spel</t>
  </si>
  <si>
    <t>- 5 levels erbij ontwerpen (bovenop basislevel)</t>
  </si>
  <si>
    <t>- 5 levels erbij maken (bovenop basislevel)</t>
  </si>
  <si>
    <t>Het aantal verzamelde punten worden weergeven in de GUI</t>
  </si>
  <si>
    <t>Als speler wil ik het aantal verzamelde punten kunnen zien in de GUI zodat ik mijn speelsessie kan vergelijken met andere sessies</t>
  </si>
  <si>
    <t>- sprite tekenen voor currency in gamebalk</t>
  </si>
  <si>
    <t>- punten reactie op collision main character met currency coderen</t>
  </si>
  <si>
    <t>Het spel moet het aantal fps weergeven zodat er adequaat getest kan worden</t>
  </si>
  <si>
    <t>Als tester wil ik het aantal fps kunnen volgens zodat ik weet of het spel optimaal funcitoneert</t>
  </si>
  <si>
    <t>- fps blitten op scherm</t>
  </si>
  <si>
    <t>De currency moet respawnen in het spel</t>
  </si>
  <si>
    <t>Als speler wil ik dat er steeds weer currency respawned zodat ik het spel kan blijven spelen</t>
  </si>
  <si>
    <t>- respawnen van currency coderen</t>
  </si>
  <si>
    <t>totaal SH</t>
  </si>
  <si>
    <t>Het zou leuk zijn als het spel een achtergrondmuziekje zou hebben</t>
  </si>
  <si>
    <t>Als speler zou ik graag een achtergrondmuziekje willen hebben voor tijdens het spelen om mijn speelervaring te vervolledigen</t>
  </si>
  <si>
    <t>- achtergrondmuziekje uitkiezen/componeren</t>
  </si>
  <si>
    <t>- achtergrondmuziekje bij spel coderen</t>
  </si>
  <si>
    <t>Het zou leuk zijn als de boswachters slomer zouden bewegen als de main character wiet gebruikt</t>
  </si>
  <si>
    <t>Als speler zou ik graag willen dat de boswachters slomer zouden bewegen als de main character wiet gebruikt ter afwisseling binnen het spel</t>
  </si>
  <si>
    <t>- sprite tekenen voor wiet</t>
  </si>
  <si>
    <t>- reactie boswachters collision met wiet door main character coderen</t>
  </si>
  <si>
    <t>Het zou leuk zijn als de main character door de bomen zou kunnen bewegen als hij paddo's gebruikt</t>
  </si>
  <si>
    <t>Als speler zou ik graag willen dat de main character door een collision met paddo's door de bomen heen kan wandelen ter afwisseling binnen het spel</t>
  </si>
  <si>
    <t>- sprite tekenen voor paddo's</t>
  </si>
  <si>
    <t>- reactie main character collision met paddo's coderen</t>
  </si>
  <si>
    <t>Het zou leuk zijn als er aan het omhakken van een boom een geluid gekoppeld zou zijn</t>
  </si>
  <si>
    <t>Als speler zou ik graag willen dat er aan het omhakken van een boom geluid gekoppeld is zodat ik mijn aandacht beter kan houden bij wat er in het spel gebeurd</t>
  </si>
  <si>
    <t>- geluid zoeken omhakken boom</t>
  </si>
  <si>
    <t>- geluid koppelen aan omhakken boom coderen</t>
  </si>
  <si>
    <t>Het zou leuk zijn als er aan een collision met een boswachter een geluid gekoppeld zou zijn</t>
  </si>
  <si>
    <t>Als speler zou ik graag willen dat er aan een collision met een boswachter geluid gekoppeld is zodat ik mijn aandacht beter kan houden bij wat er in het spel gebeurd</t>
  </si>
  <si>
    <t>- geluid zoeken collision met boswachter</t>
  </si>
  <si>
    <t>- geluid koppelen aan collision met boswachter coderen</t>
  </si>
  <si>
    <t>Het zou leuk zijn als er aan een collision met een boswachter een healthbar reactie zou plaats vinden</t>
  </si>
  <si>
    <t>Als speler zou ik graag willen dat er aan een collision met een boswachter een healthbar reactie in de GUI gekoppeld is zodat ik mijn aandacht beter kan houden bij wat er in het spel gebeurd</t>
  </si>
  <si>
    <t>- sprite tekenen voor healthbar reactie collision met boswachter</t>
  </si>
  <si>
    <t>- healthbar reactie voor collision met boswachter coderen</t>
  </si>
  <si>
    <t>Het zou leuk zijn als er aan het gebruik van paddo's door de main character een tekstmelding op het beeldscherm gekoppeld zou zijn</t>
  </si>
  <si>
    <t>Als speler zou ik graag willen dat er aan een collision met paddo's een tekstmelding in de GUI gekoppeld is zodat ik mijn aandacht beter kan houden bij wat er in het spel gebeurd</t>
  </si>
  <si>
    <t>- sprite tekenen voor tekstmelding collision met paddo's</t>
  </si>
  <si>
    <t>- tekstmelding voor collision met paddo's coderen</t>
  </si>
  <si>
    <t>Het zou leuk zijn als er aan het gebruik van paddo's door de main character een kleurverandering van het beeldscherm gekoppeld zou zijn</t>
  </si>
  <si>
    <t>Als speler zou ik graag willen dat er aan een collision met paddo's een kleurverandering van het scherm gekoppeld is zodat ik mijn aandacht beter kan houden bij wat er in het spel gebeurd</t>
  </si>
  <si>
    <t>- kleurverandering collision met paddo's coderen</t>
  </si>
  <si>
    <t>Het zou leuk zijn als er aan het gebruik van paddo's door de main character een audiofragment gekoppeld zou zijn</t>
  </si>
  <si>
    <t>Als speler zou ik graag willen dat er aan een collision met paddo's een audiofragment in de GUI gekoppeld is zodat ik mijn aandacht beter kan houden bij wat er in het spel gebeurd</t>
  </si>
  <si>
    <t>- geluid zoeken collision met paddo's</t>
  </si>
  <si>
    <t>- geluid koppelen aan collision met paddo's coderen</t>
  </si>
  <si>
    <t>Het zou leuk zijn als er aan het gebruik van wiet door de main character een tekstmelding op het beeldscherm gekoppeld zou zijn</t>
  </si>
  <si>
    <t>Als speler zou ik graag willen dat er aan een collision met een wietplant een tekstmelding in de GUI gekoppeld is zodat ik mijn aandacht beter kan houden bij wat er in het spel gebeurd</t>
  </si>
  <si>
    <t>- sprite tekenen voor tekstmelding collision met wiet</t>
  </si>
  <si>
    <t>- tekstmelding voor collision met wiet coderen</t>
  </si>
  <si>
    <t>Het zou leuk zijn als er aan het gebruik van wiet door de main character een kleurverandering van het beeldscherm gekoppeld zou zijn</t>
  </si>
  <si>
    <t>Als speler zou ik graag willen dat er aan een collision met een wietplant een kleurverandering van het scherm gekoppeld is zodat ik mijn aandacht beter kan houden bij wat er in het spel gebeurd</t>
  </si>
  <si>
    <t>Het zou leuk zijn als er aan het gebruik van wiet door de main character een audiofragment gekoppeld zou zijn</t>
  </si>
  <si>
    <t>Als speler zou ik graag willen dat er aan een collision met een wietplant een audiomelding gekoppeld is zodat ik mijn aandacht beter kan houden bij wat er in het spel gebeurd</t>
  </si>
  <si>
    <t>- geluid zoeken collision met wiet</t>
  </si>
  <si>
    <t>- geluid koppelen aan collision met wiet coderen</t>
  </si>
  <si>
    <t>Het zou leuk zijn als er meerdere vormen van currency zouden zijn</t>
  </si>
  <si>
    <t>Als speler zie ik graag wat diversiteit in de soorten currency teneinde het spel interessant te houden</t>
  </si>
  <si>
    <t>- verschillende sprites van in-game currency tekenen</t>
  </si>
  <si>
    <t>highscore moet worden opgeslagen en weergeven in GUI</t>
  </si>
  <si>
    <t>Als speler wil ik mijn voortgang kunnen vergelijken met andere keren dat ik het spel heb gespeeld</t>
  </si>
  <si>
    <t>- highscore coderen</t>
  </si>
  <si>
    <t>Het spel moet een beginscherm met uitleg hebben</t>
  </si>
  <si>
    <t xml:space="preserve"> W</t>
  </si>
  <si>
    <t>Als speler wil ik zelf bepalen wanneer het spel begint en uitleg ontvangen over hoe het spel gespeeld moet worden</t>
  </si>
  <si>
    <t>- beginscherm coderen</t>
  </si>
  <si>
    <t>- uitleg weergeven</t>
  </si>
  <si>
    <t>het spel moet een game-over scherm hebben</t>
  </si>
  <si>
    <t>Als speler wil ik mijn score zien nadat het spel is afgelopen</t>
  </si>
  <si>
    <t>- gameover scherm weergeven</t>
  </si>
  <si>
    <t>totaal WH</t>
  </si>
  <si>
    <t>week 1</t>
  </si>
  <si>
    <t>week 7</t>
  </si>
  <si>
    <t>week 6</t>
  </si>
  <si>
    <t>week 2</t>
  </si>
  <si>
    <t>week 3</t>
  </si>
  <si>
    <t>week 5</t>
  </si>
  <si>
    <t>week 4</t>
  </si>
  <si>
    <t>week af/week hoort af</t>
  </si>
  <si>
    <t>week af/ week hoort af</t>
  </si>
  <si>
    <t>Code</t>
  </si>
  <si>
    <t>Features</t>
  </si>
  <si>
    <t>Story</t>
  </si>
  <si>
    <t>Prioriteit</t>
  </si>
  <si>
    <t>Storypoints</t>
  </si>
  <si>
    <t>Tasks</t>
  </si>
  <si>
    <t>Acceptatie criteria</t>
  </si>
  <si>
    <t>SP-C 1</t>
  </si>
  <si>
    <t>Het spel moet speelbare sprite voor de speler hebben en die moet bewegen kunnen worden door de speler</t>
  </si>
  <si>
    <t>Als speler wil ik een speelbare sprite die bij de thema past en kan in verschillende richtingen bewegen</t>
  </si>
  <si>
    <t xml:space="preserve">1. Een sprite maken voor de speler </t>
  </si>
  <si>
    <t>1. Als er een sprite voor de speler bestaat
2. Als de sprite in alle richtigen kunnen bewegen
3. Als de sprite helemaal aan de andere kan oversteken en terug komen bij het startpunt</t>
  </si>
  <si>
    <t>2. De sprite moet in alle richtingen kunnen bewegen</t>
  </si>
  <si>
    <t>3. De sprite moet aan de andere kant kunnen oversteken en viceversa</t>
  </si>
  <si>
    <t>SP-C 2</t>
  </si>
  <si>
    <t>Het spel moet vershillende obstakels hebben en deze moeten in een richting bewegen kunnen worden</t>
  </si>
  <si>
    <t>Als speler wil ik obstakels in het spel toevoegen, deze in verschillende vormen kunnen krijgen en ze kunnen zelf bewegen in een richting</t>
  </si>
  <si>
    <t>1. Toevoegen van obstakels in het spel</t>
  </si>
  <si>
    <t>1. Als de obstakels in het spel toegevoegd zijn
2. Als alle obstakels een vorm hebben gekregen
3. Als de obstakels in een richting zelf kunnen bewegen</t>
  </si>
  <si>
    <t>2. Verschillende vormen maken voor de obstakels</t>
  </si>
  <si>
    <t>3. Zorg dat de obstakels in een richting zelf kunnen bewegen</t>
  </si>
  <si>
    <t>SP-C 3</t>
  </si>
  <si>
    <t>Het spel moet verschillende items hebben en deze moeten opgepakt kunnen worden door de speler om punten te scoren</t>
  </si>
  <si>
    <t>Als speler wil ik items kunnen verzamelen om punten te scoren en de items een vorm krijgen</t>
  </si>
  <si>
    <t>1. Toevoegen van items in het spel</t>
  </si>
  <si>
    <t>1. Als de items in het spel toegevoegd zijn
2. Als de items een vorm hebben gekregen
3. De items verdwijnen als de speler doorheen gaat
4. Als de punten zelf accumeleren nadat een item verdwijnd is</t>
  </si>
  <si>
    <t>2. Vormen voor de items maken</t>
  </si>
  <si>
    <t>3. De speler moet de items kunnen oppakken</t>
  </si>
  <si>
    <t>4. Na het oppakken van een item, verdien je punten</t>
  </si>
  <si>
    <t>SP-C 4</t>
  </si>
  <si>
    <t>Het spel moet de score van de speler aantonen</t>
  </si>
  <si>
    <t>Als speler wil ik weten hoeveel punten ik gescord heb</t>
  </si>
  <si>
    <t>1. De score in het spel aantonen</t>
  </si>
  <si>
    <t>Als de score overzichtelijk is in het spel</t>
  </si>
  <si>
    <t>SP-C 5</t>
  </si>
  <si>
    <t>Het spel moet een achtergrond hebben</t>
  </si>
  <si>
    <t>Als speler wil ik een achtergrond hebben die bij het spel past</t>
  </si>
  <si>
    <t>1. Een achtergrond die bij het spel past toevoegen</t>
  </si>
  <si>
    <t>1. Als het spel een achtergrond heeft als je aan het spelen bent</t>
  </si>
  <si>
    <t>SP-C 6</t>
  </si>
  <si>
    <t>Het sprite moet dood gaan als het tegen een obstakel komt en moet terug naar start(punt)</t>
  </si>
  <si>
    <t>Als speler wil ik dat de sprite dood gaat als het tegen een obstakel komt en opnieuw beginnen aan start(punt)</t>
  </si>
  <si>
    <t>1. De sprite moet dood gaan als het tegen een obstakel komt</t>
  </si>
  <si>
    <t xml:space="preserve">1. Als de sprite dood gaat wanneer het tegen een obstakel komt
2. Als de sprite dood gaat, start je opnieuw bij start(punt)
 </t>
  </si>
  <si>
    <t>2. De sprite moet bij start(punt) spawnen als het dood gaat</t>
  </si>
  <si>
    <t>SP-C 7</t>
  </si>
  <si>
    <t>Eind conditie(een eindlijn)</t>
  </si>
  <si>
    <t>Als speler wil ik een eindlijn zodat het spel niet oneindig wordt</t>
  </si>
  <si>
    <t>1. Een eindlijn in het spel zetten</t>
  </si>
  <si>
    <t>1. Als het spel eindigt wanneer de sprite door de eindlijn loopt</t>
  </si>
  <si>
    <t>SP-C 8</t>
  </si>
  <si>
    <t>Als speler wil ik een beginscherm waar ik de instructie kan lezen voor het spel</t>
  </si>
  <si>
    <t>1. Het spel moet een beginscherm hebben met de instructie van het spel erop</t>
  </si>
  <si>
    <t>1. Als het spel opgestart wordt, moet er een scherm verschijnen met de instructie van het spel erop</t>
  </si>
  <si>
    <t>SP-C 9</t>
  </si>
  <si>
    <t>Eindscherm</t>
  </si>
  <si>
    <t>Als speler wil ik een eindscherm met 'Game Over' erop verschijnen als al de levens kwijt gaan</t>
  </si>
  <si>
    <t>1. Het spel moet een eindscherm hebben met 'Game Over' erop verschijnen als je dood gaat en je hebt geen meer levens</t>
  </si>
  <si>
    <t>1. Als een scherm met 'GameOver' verschijnen wanneer je dood gaat en je hebt geen meer levens</t>
  </si>
  <si>
    <t>SP-C 10</t>
  </si>
  <si>
    <t>Het spel moet de aantal levens van de speler aangeven</t>
  </si>
  <si>
    <t xml:space="preserve">Als speler wil ik weten nog kansen ik heb voordat ik 'Game Over' krijg
</t>
  </si>
  <si>
    <t>1. De aantal levens in het spel moet aangeven</t>
  </si>
  <si>
    <t>1. Als de aantal leven overzichtelijk is in het spel
2. Als een leven kwijt gaat wanneer de sprite dood gaat</t>
  </si>
  <si>
    <t>2. Een leven moet kwijt gaan als de sprite is dood gegaan</t>
  </si>
  <si>
    <t>SP-C 11</t>
  </si>
  <si>
    <t>Het spel moet een tijdslimiet hebben</t>
  </si>
  <si>
    <t>Als speler wil ik een tijdslimiet hebben zodat het spel niet te lang duurt</t>
  </si>
  <si>
    <t>1. Een tijdslimiet in het spel zetten</t>
  </si>
  <si>
    <t>1. Als de tijdslimiet overzichtelijk is in het spel
2. Als het spel automatisch beeindigd als de tijd is op</t>
  </si>
  <si>
    <t>2. Het spel moet beeindigd als de tijd is op</t>
  </si>
  <si>
    <t>SP-C 12</t>
  </si>
  <si>
    <t>De sprite moet langzamer bewegen wanneer het een item oppakt</t>
  </si>
  <si>
    <t>Als speler wil ik dat de sprite langzamer bewegen als het een item oppakt</t>
  </si>
  <si>
    <t>1. De sprite moet langzamer worden als het elke keer een item oppakt</t>
  </si>
  <si>
    <t>1. Als de sprite langzamer wordt wanneer het elke keer een item oppakt</t>
  </si>
  <si>
    <t>Totaal SP</t>
  </si>
  <si>
    <t xml:space="preserve">Priority </t>
  </si>
  <si>
    <t>User Stories</t>
  </si>
  <si>
    <t>Story Points</t>
  </si>
  <si>
    <t>Must have</t>
  </si>
  <si>
    <t>De kabouter in het spel moet kunnen bewegen</t>
  </si>
  <si>
    <t>Als speler wil ik dat de kabouter in het spel naar links en rechts kan bewegen en omhoog kan springen.</t>
  </si>
  <si>
    <t xml:space="preserve">- Code schrijven voor het bewegen naar links
- Code schrijven voor het bewegen naar rechts
- Code schrijven voor het bewegen naar omhoog
</t>
  </si>
  <si>
    <t>Het spel eindigt wanneer de kabouter een balk mis springt</t>
  </si>
  <si>
    <t>Als speler wil ik weten wanneer het spel eindigt</t>
  </si>
  <si>
    <t>- Code schrijven voor een game over scherm</t>
  </si>
  <si>
    <t>De kabouter moet op een object kunnen landen</t>
  </si>
  <si>
    <t xml:space="preserve">Als speler wil ik dat de kabouter op een balk kan landen om vervolgens naar een andere balk te kunnen springen. </t>
  </si>
  <si>
    <t xml:space="preserve">- Code schrijven voor het automatische genereren van balken </t>
  </si>
  <si>
    <t>Het spel moet een sprite hebben voor de kabouter</t>
  </si>
  <si>
    <t xml:space="preserve">Als speler wil ik een schets hebben van de kabouter, zodat ik het herken binnen het spel. </t>
  </si>
  <si>
    <t>- Schets maken van de kabouter</t>
  </si>
  <si>
    <t>Het spel moet een boom als achtergrond hebben</t>
  </si>
  <si>
    <t>Als speler wil ik een boom als achtergrond hebben, zodat het spel duidelijk wordt waar het afspeelt</t>
  </si>
  <si>
    <t xml:space="preserve">- Schets maken van de boom
- Code schrijven voor de achtergrond </t>
  </si>
  <si>
    <t>Should Have</t>
  </si>
  <si>
    <t>Er moet een teller komen in het spel voor de verdiende klaverpunten</t>
  </si>
  <si>
    <t>Als speler wil ik als doel punten verdienen</t>
  </si>
  <si>
    <t>- Code schrijven voor de teller</t>
  </si>
  <si>
    <t>Het spel moet verschillende levels bevatten met verschillende obstakels</t>
  </si>
  <si>
    <t>Als speler wil ik obstakels in het spel hebben, zodat het moeilijk wordt om hoger te komen in de boom</t>
  </si>
  <si>
    <t>- Code schrijven voor de obstakels
- Sprite maken voor bewegende poppetjes</t>
  </si>
  <si>
    <t>Wanneer het spel eindigt, wil ik het opnieuw kunnen spelen</t>
  </si>
  <si>
    <t>Als speler wil ik een optie hebben om het spel nog een keer te spelen</t>
  </si>
  <si>
    <t>- Code schrijven voor het opnieuw spelen van het spel</t>
  </si>
  <si>
    <t>Wanneer het spel eindigt, wil ik de highscore weten</t>
  </si>
  <si>
    <t>Als speler wil ik de highscore weten, om die te overtreffen</t>
  </si>
  <si>
    <t>- Code schrijven voor het bijhouden van de score</t>
  </si>
  <si>
    <t>Could have</t>
  </si>
  <si>
    <t>Een object die een boost geeft, waardoor de kabouter kan vliegen om sneller de top te kunnen bereiken</t>
  </si>
  <si>
    <t>C</t>
  </si>
  <si>
    <t>Als speler wil ik bij het verzamelen van een boost object, omhoog kunnen vliegen om hoger te komen</t>
  </si>
  <si>
    <t xml:space="preserve">- Code schrijven voor een boost object
- Code schrijven voor een vlieg functie
- Sprite maken voor een vliegende kabouter
</t>
  </si>
  <si>
    <t>Een object zoals een tak die een optie geeft aan de kabouter om objecten te kunnen ontwijken</t>
  </si>
  <si>
    <t>Als speler wil ik in het spel op een tak kunnen lopen om de obstakels te ontwijken</t>
  </si>
  <si>
    <t xml:space="preserve">- Sprite maken voor een tak
- Code schrijven om een tak te genereren </t>
  </si>
  <si>
    <t>Would like to have</t>
  </si>
  <si>
    <t>Een achtergrond muziek voor het spel</t>
  </si>
  <si>
    <t>Als speler wil ik een achtergrond muziek hebben voor het spel</t>
  </si>
  <si>
    <t>- Code schrijven voor het toevoegen van een achtergrond muziek</t>
  </si>
  <si>
    <t xml:space="preserve">Een achtergrond deuntje voor het verzamelen van klaverpunten. </t>
  </si>
  <si>
    <t>Als speler wil ik dat het verzamelen van punten kenbaar wordt, door middel van een deuntje</t>
  </si>
  <si>
    <t>- Deuntje creëren
- Code schrijven voor het deuntje dat afspeelt, wanneer er contact is tussen de kabouter en de losliggende klaverpunten</t>
  </si>
  <si>
    <t xml:space="preserve"> week 3</t>
  </si>
  <si>
    <t>Als wij een een thema en een verhaal voor de spel en hoofdkaracter hebben</t>
  </si>
  <si>
    <t>als wij een algemeen idee hebben hoe onze hoofdkarakter eruit komt te zien</t>
  </si>
  <si>
    <t>als wij de hoofdkarakter algemeen sprite hebben</t>
  </si>
  <si>
    <t>als wij de bovenaanzicht van onze hoofdkarakter hebben</t>
  </si>
  <si>
    <t>als wij een idee hebben hoe wij de beginscherm koppelen aan de game verhaal</t>
  </si>
  <si>
    <t>als wij de een idee hebben hoe de gebruiker wil navigeren</t>
  </si>
  <si>
    <t>als wij de beginscherm hebben zonder functionaliteiten</t>
  </si>
  <si>
    <t>als wij de beginscherm functionaliteiten af hebben</t>
  </si>
  <si>
    <t>als wij de menu buttons model af hebben</t>
  </si>
  <si>
    <t>als wij de buttons in game hebben</t>
  </si>
  <si>
    <t>zie acceptatie criteria must haves minibacklog Alex</t>
  </si>
  <si>
    <t>zie acceptatie criteria must haves minibacklog Ali</t>
  </si>
  <si>
    <t>zie acceptatie criteria must haves minibacklog Ivo</t>
  </si>
  <si>
    <t>zie acceptatie criteria must haves minibacklog Kin Tiu</t>
  </si>
  <si>
    <t>zie acceptatie criteria must haves minibacklog Vincent</t>
  </si>
  <si>
    <t>als wij hebben bepaald hoe de scherm eruit komt te zien incl kader</t>
  </si>
  <si>
    <t>als wij de inferface hebben getekend</t>
  </si>
  <si>
    <t>als wij alles wat in de interface moet komen(bepaald door ons op week 2) op de scherm hebben geblit</t>
  </si>
  <si>
    <t>als wij een ingame quite optie button hebben</t>
  </si>
  <si>
    <t>als wij een ingame quite optie button model hebben</t>
  </si>
  <si>
    <t>als wij de ingame quite optie op de scherm kunnen tonen(bij de menu)</t>
  </si>
  <si>
    <t>als wij hebben getest op volledigheid(controle backlog, zie backlog bestand)</t>
  </si>
  <si>
    <t>als wij mogelijke problemen eruit hebben gehaald</t>
  </si>
  <si>
    <t>als wij alle bugs naar voren brengen</t>
  </si>
  <si>
    <t>als wij alle bugs gefixt hebben</t>
  </si>
  <si>
    <t>als wij een ranking systeem hebben bedacht en geschets</t>
  </si>
  <si>
    <t>als wij models van de ranking systeem af hebben</t>
  </si>
  <si>
    <t>als wij code hiervan af hebben</t>
  </si>
  <si>
    <t>als wij het ingame kunnen tonen</t>
  </si>
  <si>
    <t>als wij een setting button hebben getekend</t>
  </si>
  <si>
    <t>als wij een setting button op de hoofdmenu kunnen bliten</t>
  </si>
  <si>
    <t>Het spel is af wanneer de product owner over een in PyGame gemaakte hoofdspel beschikt die 5 minigames bevat die getest is bij de doelgroepen die aan alle features die gesteld zijn door de PO voldoet.</t>
  </si>
  <si>
    <t>definition of done</t>
  </si>
  <si>
    <t>als wij een idee hebben welke functionaliteiten de settings moet hebben</t>
  </si>
  <si>
    <t>als wij de huidige settings kunnen bliten</t>
  </si>
  <si>
    <t>Als wij via de ingame menu de settings kunnen veranderen</t>
  </si>
  <si>
    <t>als wij weten wat de ingame currency is</t>
  </si>
  <si>
    <t>als wij een model hebben voor de ingame currency</t>
  </si>
  <si>
    <t>als wij de currency in de spel hebben met de functionaliteiten</t>
  </si>
  <si>
    <t>zie acceptatie criteria should haves minibacklog Alex</t>
  </si>
  <si>
    <t>zie acceptatie criteria should haves minibacklog Ali</t>
  </si>
  <si>
    <t>zie acceptatie criteria should haves minibacklog Ivo</t>
  </si>
  <si>
    <t>zie acceptatie criteria should haves minibacklog Kin Tiu</t>
  </si>
  <si>
    <t>zie acceptatie criteria should haves minibacklog Vincent</t>
  </si>
  <si>
    <t>als wij een gezamenlijke thema hebben waarbij we terug kunnen laten zien in alle minigames</t>
  </si>
  <si>
    <t>als wij een ontwerp hebben van alle ingangen van de minigames</t>
  </si>
  <si>
    <t>als wij een hoofdspel hebben waaruit we naar de minigames navigeren</t>
  </si>
  <si>
    <t>als wij een winkel acces optie toevoegen in de algemeen spel</t>
  </si>
  <si>
    <t>als wij een pauzeer menu idee hebben</t>
  </si>
  <si>
    <t>als wij een pauzeer menu model hebben</t>
  </si>
  <si>
    <t>als wij de pauzeer menu kunnen afsluiten</t>
  </si>
  <si>
    <t>als wij de pauzeer menu in game hebben</t>
  </si>
  <si>
    <t>als wij navigatie buttons in de pauzeer menu hebben</t>
  </si>
  <si>
    <t>als wij een ontwerp hebben voor ingame geld voor de accesorie winkel</t>
  </si>
  <si>
    <t>als wij de ingame geld kunnen bijhouden</t>
  </si>
  <si>
    <t>als wij de ingame geld kunnen printen</t>
  </si>
  <si>
    <t>als wij een ontwerp hebben voor de eindscherm</t>
  </si>
  <si>
    <t>als wij weten hoe we navigeren vanuit de eindscherm</t>
  </si>
  <si>
    <t>wanneer het eindscherm functioneert en ingame zit</t>
  </si>
  <si>
    <t>als wij de het eindscherm kunnen tonen</t>
  </si>
  <si>
    <t>als wij de spelregels in een rijtje hebben</t>
  </si>
  <si>
    <t>als wij een ontwerp hebben voor de beginscherm</t>
  </si>
  <si>
    <t>als wij weten wanneer we de beginscherm laten zien met de spelregels</t>
  </si>
  <si>
    <t>als wij de beginscherm kunnen tonen</t>
  </si>
  <si>
    <t>als wij een shop-acces button in de menu hebben</t>
  </si>
  <si>
    <t>als wij de thema van de shop koppelen aan de spel thema</t>
  </si>
  <si>
    <t>als wij de models en ontwerp van de shop af hebben</t>
  </si>
  <si>
    <t>als wij cosmetics en accessories in de ingame shop hebben</t>
  </si>
  <si>
    <t>als wij een waarde/minium accomplishments  aan de cosmetics hangen</t>
  </si>
  <si>
    <t>zie acceptatie criteria would like haves minibacklog Alex</t>
  </si>
  <si>
    <t>zie acceptatie criteria would like haves minibacklog Ali</t>
  </si>
  <si>
    <t>zie acceptatie criteria would like haves minibacklog Ivo</t>
  </si>
  <si>
    <t>zie acceptatie criteria would like haves minibacklog Kin Tiu</t>
  </si>
  <si>
    <t>zie acceptatie criteria would like haves minibacklog Vincent</t>
  </si>
  <si>
    <t>Ter calcualtie -&gt;</t>
  </si>
  <si>
    <t>=</t>
  </si>
  <si>
    <t>Gehaald</t>
  </si>
  <si>
    <t>Niet gehaald</t>
  </si>
  <si>
    <t>Beargumentatie niet gehaalde punten</t>
  </si>
  <si>
    <t>Wij hebben veels te veel ambitiouse duelen aan ons zelf gesteld onder would like to have en should have waardoor we niet alles kunen afronden, wij hebben wel meeste-tot-alle must haves afgerond</t>
  </si>
  <si>
    <t>- Er is een sprite voor de vijand</t>
  </si>
  <si>
    <t>- Er is een concept voor het gedrag van de vijand</t>
  </si>
  <si>
    <t>- De vijanden zijn een werkend onderdeel van de game</t>
  </si>
  <si>
    <t>- Er is een animatie voor een collision met de boswachter</t>
  </si>
  <si>
    <t>- Het gevolg van een collision met een boswachter is gecodeerd</t>
  </si>
  <si>
    <t>- De main character kan niet door de bomen wandelen</t>
  </si>
  <si>
    <t>- Er is een sprite voor bomen</t>
  </si>
  <si>
    <t>- Er is een animatie voor het omhakken van bomen</t>
  </si>
  <si>
    <t>- Het omhakken van bomen is onderdeel van het spel</t>
  </si>
  <si>
    <t>- Er is een background voor het speelveld</t>
  </si>
  <si>
    <t>- De main character kan zich soepel bewegen over het gehele speelveld</t>
  </si>
  <si>
    <t>- Er is een sprite voor de main character</t>
  </si>
  <si>
    <t>- Het spel heeft een sprite voor currency</t>
  </si>
  <si>
    <t>- Het spel houdt een score bij van de verzamelde currency</t>
  </si>
  <si>
    <t>- Er is een ontwerp van een level</t>
  </si>
  <si>
    <t>- Het ontwerp van het level is omgezet in code</t>
  </si>
  <si>
    <t>- Er is een volgcamera die de speler volgt over het speelveld</t>
  </si>
  <si>
    <t>- Er is een kader om het speelveld heen waarin de HUD-functions kunnen worden opgenomen</t>
  </si>
  <si>
    <t>- Er is een sprite voor de levens</t>
  </si>
  <si>
    <t>- Bij een collision met de main character wordt er een hartje afgetrokken van de resterende hartjes</t>
  </si>
  <si>
    <t>- Er zijn 5 additionele ontwerpen van levels</t>
  </si>
  <si>
    <t>- Er zijn 5 additionele levels in de vorm van code</t>
  </si>
  <si>
    <t>- Er is een sprite voor currency in kader</t>
  </si>
  <si>
    <t>- Bij een collision met currency wordt er score opgeteld naar gelang de currency</t>
  </si>
  <si>
    <t>- De fps wordt weergeven op het scherm</t>
  </si>
  <si>
    <t>- De currency wordt in-game gerespawned</t>
  </si>
  <si>
    <t>- Er is een achtergrondmuziekje uitgezocht</t>
  </si>
  <si>
    <t>- Er is een achtergrondmuziekje bij het spel gecodeerd</t>
  </si>
  <si>
    <t>- Er is een sprite voor wiet</t>
  </si>
  <si>
    <t>- De boswachters bewegen slomer als de main character collision heeft met boswachters</t>
  </si>
  <si>
    <t>- Er is een sprite voor paddo's</t>
  </si>
  <si>
    <t>- De main character kan door de bomen bewegen als bij collision heeft met paddo's</t>
  </si>
  <si>
    <t>- Er is een geluid voor het omhakken van een boom</t>
  </si>
  <si>
    <t>- Er is een geluid gekoppeld aan het omhakken van een boom</t>
  </si>
  <si>
    <t>- Er is een geluid voor de collision van de main character met een boswachter</t>
  </si>
  <si>
    <t>- Er is een geluid gekoppeld aan de collision van de main character met een boswachter</t>
  </si>
  <si>
    <t>- Er is een sprite voor de verandering van de healthbar in reactie op een collision van de main character met de boswachter</t>
  </si>
  <si>
    <t>- De healthbar wodrdt aangepast wanneer de main character een collision heeft met een boswachter</t>
  </si>
  <si>
    <t>- Er is een sprite voor de tekstmelding voor een collision van de main character met paddo's</t>
  </si>
  <si>
    <t>- Er wordt een teksttmelding weergeven bij een collision met paddo's door de main character</t>
  </si>
  <si>
    <t>- Het scherm verandert van kleur bij een collision tussen de main character en paddo's</t>
  </si>
  <si>
    <t>- Er is een geluid beschikbaar om af te spelen bij een collision tussen de main character en de paddo</t>
  </si>
  <si>
    <t>- Er wordt een geluid afgespeeld bij een collision tussen de main character en een paddo</t>
  </si>
  <si>
    <t>- Er is een sprite getekend voor een tekstmelding bij een collision tussen de main character en een wietplant</t>
  </si>
  <si>
    <t>- Er is een stekstmelding bij een collision tussen de main character en wiet</t>
  </si>
  <si>
    <t>- Er is een kleuverandering van het scherm bij een collision tussen de main character en een paddo</t>
  </si>
  <si>
    <t>- Er is een geluid beschikbaar voor een collision tussen de main character en wiet</t>
  </si>
  <si>
    <t>- Er wordt een geuid gekoppeld aan een collision tussen de main character en wiet</t>
  </si>
  <si>
    <t>- Er zijn verschillende vormen van currency verwerkt in het spel</t>
  </si>
  <si>
    <t>- Er is een highscore die wordt weergen aan het einde van het spel</t>
  </si>
  <si>
    <t>- Er is een beginscherm alvorens het spel begint</t>
  </si>
  <si>
    <t>- Er wordt uitleg weergeven op het beginscherm over hoe het spel te spelen</t>
  </si>
  <si>
    <t>- Nadat de drie levens op zijn wordt er een gameover scherm weergeven</t>
  </si>
  <si>
    <t>CODE</t>
  </si>
  <si>
    <t>IK-M-01</t>
  </si>
  <si>
    <t>IK-M-02</t>
  </si>
  <si>
    <t>IK-M-03</t>
  </si>
  <si>
    <t>IK-M-04</t>
  </si>
  <si>
    <t>IK-M-05</t>
  </si>
  <si>
    <t>IK-M-06</t>
  </si>
  <si>
    <t>IK-M-07</t>
  </si>
  <si>
    <t>IK-M-08</t>
  </si>
  <si>
    <t>IK-M-09</t>
  </si>
  <si>
    <t>IK-M-10</t>
  </si>
  <si>
    <t>IK-S-01</t>
  </si>
  <si>
    <t>IK-S-02</t>
  </si>
  <si>
    <t>IK-S-03</t>
  </si>
  <si>
    <t>IK-S-04</t>
  </si>
  <si>
    <t>IK-S-05</t>
  </si>
  <si>
    <t>IK-W-01</t>
  </si>
  <si>
    <t>IK-W-02</t>
  </si>
  <si>
    <t>IK-W-03</t>
  </si>
  <si>
    <t>IK-W-04</t>
  </si>
  <si>
    <t>IK-W-05</t>
  </si>
  <si>
    <t>IK-W-06</t>
  </si>
  <si>
    <t>IK-W-07</t>
  </si>
  <si>
    <t>IK-W-08</t>
  </si>
  <si>
    <t>IK-W-09</t>
  </si>
  <si>
    <t>IK-W-10</t>
  </si>
  <si>
    <t>IK-W-11</t>
  </si>
  <si>
    <t>IK-W-12</t>
  </si>
  <si>
    <t>IK-W-13</t>
  </si>
  <si>
    <t>IK-W-14</t>
  </si>
  <si>
    <t>IK-W-15</t>
  </si>
  <si>
    <t>IK-W-16</t>
  </si>
  <si>
    <t>code</t>
  </si>
  <si>
    <t>aaf-m-01</t>
  </si>
  <si>
    <t>aaf-m-02</t>
  </si>
  <si>
    <t>aaf-m-05</t>
  </si>
  <si>
    <t>aaf-m-03</t>
  </si>
  <si>
    <t>aaf-m-04</t>
  </si>
  <si>
    <t>aaf-m-06</t>
  </si>
  <si>
    <t>aaf-m-07</t>
  </si>
  <si>
    <t>aaf-s-01</t>
  </si>
  <si>
    <t>aaf-s-02</t>
  </si>
  <si>
    <t>aaf-s-03</t>
  </si>
  <si>
    <t>aaf-w-01</t>
  </si>
  <si>
    <t>al-m-01</t>
  </si>
  <si>
    <t>al-m-02</t>
  </si>
  <si>
    <t>al-m-03</t>
  </si>
  <si>
    <t>al-m-04</t>
  </si>
  <si>
    <t>al-m-05</t>
  </si>
  <si>
    <t>al-m-06</t>
  </si>
  <si>
    <t>al-m-07</t>
  </si>
  <si>
    <t>al-s-01</t>
  </si>
  <si>
    <t>al-s-02</t>
  </si>
  <si>
    <t>al-s-03</t>
  </si>
  <si>
    <t>al-s-04</t>
  </si>
  <si>
    <t>al-w-01</t>
  </si>
  <si>
    <t>al-w-02</t>
  </si>
  <si>
    <t>al-w-03</t>
  </si>
  <si>
    <t>al-w-04</t>
  </si>
  <si>
    <t>al-w-05</t>
  </si>
  <si>
    <t>al-w-06</t>
  </si>
  <si>
    <t>al-w-07</t>
  </si>
  <si>
    <t>Kin Tiu backlog</t>
  </si>
  <si>
    <t>Alex backlog</t>
  </si>
  <si>
    <t>Ivo backlog</t>
  </si>
  <si>
    <t>Acceptance Criteria</t>
  </si>
  <si>
    <t>Speler kan de kabouter links en rechts laten bewegen</t>
  </si>
  <si>
    <t>Bij een missprong moet een game over scherm komen</t>
  </si>
  <si>
    <t>Speler kan door middel van op spatie drukken springen op een balk</t>
  </si>
  <si>
    <t>De personage in het spel is de kabouter, die in het spel moet voorkomen</t>
  </si>
  <si>
    <t>In het spel wordt de score bijgehouden van de speler</t>
  </si>
  <si>
    <t>- In het spel moet de kabouter oneindig kunnen springen
- Er moeten verschillende obstakels komen die het spel moeilijk maakt,
bijvoorbeeld poppetjes die op de balken lopen die het spel kunnen beëindigen</t>
  </si>
  <si>
    <t>Wanneer het spel eindigt, moet de speler door middel van een knop
opnieuw kunnen spelen</t>
  </si>
  <si>
    <t>Wanneer het spel eindigt, moet de highscore worden getoond</t>
  </si>
  <si>
    <t>Er is een boom als achtergrond in het spel</t>
  </si>
  <si>
    <t>Bij het verzamelen van een boost object, moet de kabouter kunnen vliegen 
of heel hoog kunnen springen om verder in het spel te komen</t>
  </si>
  <si>
    <t>In het spel moet de kabouter op een tak kunnen lopen om de obstakels te 
ontwijken die het spel kunnen beëindigen</t>
  </si>
  <si>
    <t>Het spel moet een achtergrond muziek hebben</t>
  </si>
  <si>
    <t>Bij het verzamelen van punten of het bereiken van een balk, 
moet er een deuntje worden gemaakt</t>
  </si>
  <si>
    <t>Scrum proces bewaken</t>
  </si>
  <si>
    <t>In dit document is het bewaken van de scrum proces te zien, dit document is ook gebruikt door groep 1(Ali, Ivo, Kin Tiu, Alex, Vincent) op periode 2 van het schooljaar 2017/2018 om project(game maken) te bewaken en voort te zetten. Verder kunt u door de tabs te wisselen de scrum bewaak documenten(exclusief trello board) inzien.</t>
  </si>
  <si>
    <t>click tab</t>
  </si>
</sst>
</file>

<file path=xl/styles.xml><?xml version="1.0" encoding="utf-8"?>
<styleSheet xmlns="http://schemas.openxmlformats.org/spreadsheetml/2006/main" xmlns:mc="http://schemas.openxmlformats.org/markup-compatibility/2006" xmlns:x14ac="http://schemas.microsoft.com/office/spreadsheetml/2009/9/ac" mc:Ignorable="x14ac">
  <fonts count="16">
    <font>
      <sz val="11"/>
      <color theme="1"/>
      <name val="Calibri"/>
      <family val="2"/>
      <scheme val="minor"/>
    </font>
    <font>
      <sz val="10"/>
      <name val="Arial"/>
    </font>
    <font>
      <sz val="10"/>
      <color rgb="FF000000"/>
      <name val="Arial"/>
    </font>
    <font>
      <sz val="10"/>
      <name val="Arial"/>
      <family val="2"/>
    </font>
    <font>
      <sz val="11"/>
      <name val="Calibri"/>
    </font>
    <font>
      <sz val="10"/>
      <color rgb="FF000000"/>
      <name val="'Arial'"/>
    </font>
    <font>
      <b/>
      <sz val="10"/>
      <name val="Arial"/>
    </font>
    <font>
      <b/>
      <sz val="18"/>
      <color theme="1"/>
      <name val="Arial"/>
      <family val="2"/>
    </font>
    <font>
      <sz val="14"/>
      <color theme="1"/>
      <name val="Arial"/>
      <family val="2"/>
    </font>
    <font>
      <sz val="20"/>
      <color theme="1"/>
      <name val="Arial"/>
      <family val="2"/>
    </font>
    <font>
      <sz val="35"/>
      <color theme="1"/>
      <name val="Arial"/>
      <family val="2"/>
    </font>
    <font>
      <sz val="25"/>
      <color theme="1"/>
      <name val="Arial"/>
      <family val="2"/>
    </font>
    <font>
      <b/>
      <sz val="14"/>
      <color theme="1"/>
      <name val="Arial"/>
      <family val="2"/>
    </font>
    <font>
      <sz val="13"/>
      <color theme="1"/>
      <name val="Arial"/>
      <family val="2"/>
    </font>
    <font>
      <sz val="10"/>
      <color rgb="FF000000"/>
      <name val="Arial"/>
      <family val="2"/>
    </font>
    <font>
      <b/>
      <sz val="11"/>
      <color theme="1"/>
      <name val="Calibri"/>
      <family val="2"/>
      <scheme val="minor"/>
    </font>
  </fonts>
  <fills count="9">
    <fill>
      <patternFill patternType="none"/>
    </fill>
    <fill>
      <patternFill patternType="gray125"/>
    </fill>
    <fill>
      <patternFill patternType="solid">
        <fgColor rgb="FF92D050"/>
        <bgColor indexed="64"/>
      </patternFill>
    </fill>
    <fill>
      <patternFill patternType="solid">
        <fgColor rgb="FFFF0000"/>
        <bgColor indexed="64"/>
      </patternFill>
    </fill>
    <fill>
      <patternFill patternType="solid">
        <fgColor rgb="FF93C47D"/>
        <bgColor rgb="FF93C47D"/>
      </patternFill>
    </fill>
    <fill>
      <patternFill patternType="solid">
        <fgColor rgb="FFEA9999"/>
        <bgColor rgb="FFEA9999"/>
      </patternFill>
    </fill>
    <fill>
      <patternFill patternType="solid">
        <fgColor rgb="FFFFFFFF"/>
        <bgColor rgb="FFFFFFFF"/>
      </patternFill>
    </fill>
    <fill>
      <patternFill patternType="solid">
        <fgColor rgb="FF92D050"/>
        <bgColor rgb="FFFFFFFF"/>
      </patternFill>
    </fill>
    <fill>
      <patternFill patternType="solid">
        <fgColor rgb="FFFF0000"/>
        <bgColor rgb="FFFFFFFF"/>
      </patternFill>
    </fill>
  </fills>
  <borders count="67">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bottom/>
      <diagonal/>
    </border>
    <border>
      <left/>
      <right style="thin">
        <color indexed="64"/>
      </right>
      <top/>
      <bottom style="thin">
        <color indexed="64"/>
      </bottom>
      <diagonal/>
    </border>
    <border>
      <left/>
      <right/>
      <top/>
      <bottom style="thin">
        <color indexed="64"/>
      </bottom>
      <diagonal/>
    </border>
    <border>
      <left style="thin">
        <color indexed="64"/>
      </left>
      <right/>
      <top style="medium">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ck">
        <color rgb="FF000000"/>
      </left>
      <right style="thick">
        <color rgb="FF000000"/>
      </right>
      <top style="thick">
        <color rgb="FF000000"/>
      </top>
      <bottom style="thick">
        <color rgb="FF000000"/>
      </bottom>
      <diagonal/>
    </border>
    <border>
      <left style="thick">
        <color rgb="FF000000"/>
      </left>
      <right/>
      <top style="thick">
        <color rgb="FF000000"/>
      </top>
      <bottom/>
      <diagonal/>
    </border>
    <border>
      <left/>
      <right/>
      <top style="thick">
        <color rgb="FF000000"/>
      </top>
      <bottom/>
      <diagonal/>
    </border>
    <border>
      <left/>
      <right style="thick">
        <color rgb="FF000000"/>
      </right>
      <top style="thick">
        <color rgb="FF000000"/>
      </top>
      <bottom/>
      <diagonal/>
    </border>
    <border>
      <left style="thick">
        <color rgb="FF000000"/>
      </left>
      <right/>
      <top/>
      <bottom/>
      <diagonal/>
    </border>
    <border>
      <left/>
      <right style="thick">
        <color rgb="FF000000"/>
      </right>
      <top/>
      <bottom/>
      <diagonal/>
    </border>
    <border>
      <left style="thick">
        <color rgb="FF000000"/>
      </left>
      <right/>
      <top/>
      <bottom style="thick">
        <color rgb="FF000000"/>
      </bottom>
      <diagonal/>
    </border>
    <border>
      <left/>
      <right/>
      <top/>
      <bottom style="thick">
        <color rgb="FF000000"/>
      </bottom>
      <diagonal/>
    </border>
    <border>
      <left/>
      <right style="thick">
        <color rgb="FF000000"/>
      </right>
      <top/>
      <bottom style="thick">
        <color rgb="FF000000"/>
      </bottom>
      <diagonal/>
    </border>
    <border>
      <left style="thick">
        <color rgb="FF000000"/>
      </left>
      <right style="thick">
        <color rgb="FF000000"/>
      </right>
      <top/>
      <bottom/>
      <diagonal/>
    </border>
    <border>
      <left/>
      <right/>
      <top style="medium">
        <color rgb="FF000000"/>
      </top>
      <bottom/>
      <diagonal/>
    </border>
    <border>
      <left style="medium">
        <color rgb="FF000000"/>
      </left>
      <right style="medium">
        <color rgb="FF000000"/>
      </right>
      <top style="medium">
        <color rgb="FF000000"/>
      </top>
      <bottom/>
      <diagonal/>
    </border>
    <border>
      <left/>
      <right style="medium">
        <color rgb="FF000000"/>
      </right>
      <top style="medium">
        <color rgb="FF000000"/>
      </top>
      <bottom/>
      <diagonal/>
    </border>
    <border>
      <left/>
      <right/>
      <top style="medium">
        <color rgb="FF000000"/>
      </top>
      <bottom style="thin">
        <color rgb="FF000000"/>
      </bottom>
      <diagonal/>
    </border>
    <border>
      <left style="medium">
        <color rgb="FF000000"/>
      </left>
      <right style="medium">
        <color rgb="FF000000"/>
      </right>
      <top style="medium">
        <color rgb="FF000000"/>
      </top>
      <bottom style="thin">
        <color rgb="FF000000"/>
      </bottom>
      <diagonal/>
    </border>
    <border>
      <left style="medium">
        <color rgb="FF000000"/>
      </left>
      <right style="medium">
        <color rgb="FF000000"/>
      </right>
      <top/>
      <bottom/>
      <diagonal/>
    </border>
    <border>
      <left/>
      <right style="medium">
        <color rgb="FF000000"/>
      </right>
      <top/>
      <bottom/>
      <diagonal/>
    </border>
    <border>
      <left/>
      <right/>
      <top style="thin">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diagonal/>
    </border>
    <border>
      <left style="medium">
        <color rgb="FF000000"/>
      </left>
      <right style="medium">
        <color rgb="FF000000"/>
      </right>
      <top style="thin">
        <color rgb="FF000000"/>
      </top>
      <bottom style="medium">
        <color rgb="FF000000"/>
      </bottom>
      <diagonal/>
    </border>
    <border>
      <left style="medium">
        <color rgb="FF000000"/>
      </left>
      <right/>
      <top style="medium">
        <color rgb="FF000000"/>
      </top>
      <bottom/>
      <diagonal/>
    </border>
    <border>
      <left style="medium">
        <color rgb="FF000000"/>
      </left>
      <right/>
      <top/>
      <bottom/>
      <diagonal/>
    </border>
    <border>
      <left style="medium">
        <color rgb="FF000000"/>
      </left>
      <right/>
      <top/>
      <bottom style="medium">
        <color rgb="FF000000"/>
      </bottom>
      <diagonal/>
    </border>
    <border>
      <left/>
      <right/>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top style="thin">
        <color rgb="FF000000"/>
      </top>
      <bottom style="thin">
        <color rgb="FF000000"/>
      </bottom>
      <diagonal/>
    </border>
    <border>
      <left style="medium">
        <color rgb="FF000000"/>
      </left>
      <right/>
      <top style="medium">
        <color rgb="FF000000"/>
      </top>
      <bottom style="thin">
        <color rgb="FF000000"/>
      </bottom>
      <diagonal/>
    </border>
    <border>
      <left style="medium">
        <color rgb="FF000000"/>
      </left>
      <right/>
      <top style="thin">
        <color rgb="FF000000"/>
      </top>
      <bottom/>
      <diagonal/>
    </border>
    <border>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style="medium">
        <color rgb="FF000000"/>
      </left>
      <right style="medium">
        <color rgb="FF000000"/>
      </right>
      <top/>
      <bottom style="thin">
        <color rgb="FF000000"/>
      </bottom>
      <diagonal/>
    </border>
    <border>
      <left style="medium">
        <color rgb="FF000000"/>
      </left>
      <right style="medium">
        <color rgb="FF000000"/>
      </right>
      <top style="thin">
        <color rgb="FF000000"/>
      </top>
      <bottom/>
      <diagonal/>
    </border>
    <border>
      <left style="medium">
        <color indexed="64"/>
      </left>
      <right style="medium">
        <color rgb="FF000000"/>
      </right>
      <top style="medium">
        <color indexed="64"/>
      </top>
      <bottom style="medium">
        <color indexed="64"/>
      </bottom>
      <diagonal/>
    </border>
    <border>
      <left style="medium">
        <color rgb="FF000000"/>
      </left>
      <right style="medium">
        <color rgb="FF000000"/>
      </right>
      <top style="medium">
        <color indexed="64"/>
      </top>
      <bottom style="medium">
        <color indexed="64"/>
      </bottom>
      <diagonal/>
    </border>
    <border>
      <left style="medium">
        <color rgb="FF000000"/>
      </left>
      <right/>
      <top style="medium">
        <color indexed="64"/>
      </top>
      <bottom style="medium">
        <color indexed="64"/>
      </bottom>
      <diagonal/>
    </border>
    <border>
      <left style="medium">
        <color rgb="FF000000"/>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s>
  <cellStyleXfs count="2">
    <xf numFmtId="0" fontId="0" fillId="0" borderId="0"/>
    <xf numFmtId="0" fontId="2" fillId="0" borderId="0"/>
  </cellStyleXfs>
  <cellXfs count="217">
    <xf numFmtId="0" fontId="0" fillId="0" borderId="0" xfId="0"/>
    <xf numFmtId="0" fontId="1" fillId="0" borderId="0" xfId="0" applyFont="1" applyAlignment="1">
      <alignment wrapText="1"/>
    </xf>
    <xf numFmtId="0" fontId="1" fillId="0" borderId="0" xfId="0" applyFont="1" applyAlignment="1">
      <alignment horizontal="right" wrapText="1"/>
    </xf>
    <xf numFmtId="0" fontId="1" fillId="0" borderId="0" xfId="1" applyFont="1" applyAlignment="1">
      <alignment wrapText="1"/>
    </xf>
    <xf numFmtId="0" fontId="2" fillId="0" borderId="0" xfId="1" applyFont="1" applyAlignment="1">
      <alignment wrapText="1"/>
    </xf>
    <xf numFmtId="0" fontId="1" fillId="2" borderId="0" xfId="0" applyFont="1" applyFill="1" applyAlignment="1">
      <alignment wrapText="1"/>
    </xf>
    <xf numFmtId="0" fontId="1" fillId="3" borderId="0" xfId="0" applyFont="1" applyFill="1" applyAlignment="1">
      <alignment wrapText="1"/>
    </xf>
    <xf numFmtId="0" fontId="2" fillId="2" borderId="0" xfId="1" applyFont="1" applyFill="1" applyAlignment="1">
      <alignment wrapText="1"/>
    </xf>
    <xf numFmtId="0" fontId="2" fillId="3" borderId="0" xfId="1" applyFont="1" applyFill="1" applyAlignment="1">
      <alignment wrapText="1"/>
    </xf>
    <xf numFmtId="0" fontId="3" fillId="0" borderId="0" xfId="0" applyFont="1" applyAlignment="1">
      <alignment wrapText="1"/>
    </xf>
    <xf numFmtId="0" fontId="0" fillId="0" borderId="15" xfId="0" applyBorder="1" applyAlignment="1">
      <alignment wrapText="1"/>
    </xf>
    <xf numFmtId="0" fontId="0" fillId="0" borderId="16" xfId="0" applyBorder="1" applyAlignment="1">
      <alignment wrapText="1"/>
    </xf>
    <xf numFmtId="0" fontId="0" fillId="0" borderId="17" xfId="0" applyBorder="1" applyAlignment="1">
      <alignment wrapText="1"/>
    </xf>
    <xf numFmtId="0" fontId="1" fillId="4" borderId="0" xfId="0" applyFont="1" applyFill="1" applyAlignment="1">
      <alignment wrapText="1"/>
    </xf>
    <xf numFmtId="0" fontId="2" fillId="4" borderId="0" xfId="0" applyFont="1" applyFill="1" applyAlignment="1">
      <alignment wrapText="1"/>
    </xf>
    <xf numFmtId="0" fontId="1" fillId="5" borderId="0" xfId="0" applyFont="1" applyFill="1" applyAlignment="1">
      <alignment wrapText="1"/>
    </xf>
    <xf numFmtId="0" fontId="5" fillId="5" borderId="0" xfId="0" applyFont="1" applyFill="1" applyAlignment="1">
      <alignment wrapText="1"/>
    </xf>
    <xf numFmtId="0" fontId="5" fillId="4" borderId="0" xfId="0" applyFont="1" applyFill="1" applyAlignment="1">
      <alignment wrapText="1"/>
    </xf>
    <xf numFmtId="0" fontId="2" fillId="0" borderId="0" xfId="1" applyFont="1" applyFill="1" applyAlignment="1">
      <alignment wrapText="1"/>
    </xf>
    <xf numFmtId="0" fontId="0" fillId="0" borderId="0" xfId="0" applyFill="1"/>
    <xf numFmtId="0" fontId="1" fillId="0" borderId="50" xfId="0" applyFont="1" applyBorder="1" applyAlignment="1">
      <alignment vertical="center" wrapText="1"/>
    </xf>
    <xf numFmtId="0" fontId="1" fillId="0" borderId="36" xfId="0" applyFont="1" applyBorder="1" applyAlignment="1">
      <alignment wrapText="1"/>
    </xf>
    <xf numFmtId="0" fontId="1" fillId="0" borderId="39" xfId="0" applyFont="1" applyBorder="1" applyAlignment="1">
      <alignment horizontal="center" vertical="center" wrapText="1"/>
    </xf>
    <xf numFmtId="0" fontId="1" fillId="0" borderId="59" xfId="0" applyFont="1" applyBorder="1" applyAlignment="1">
      <alignment horizontal="center" vertical="center" wrapText="1"/>
    </xf>
    <xf numFmtId="0" fontId="2" fillId="6" borderId="36" xfId="0" applyFont="1" applyFill="1" applyBorder="1" applyAlignment="1">
      <alignment horizontal="left" vertical="center" wrapText="1"/>
    </xf>
    <xf numFmtId="0" fontId="1" fillId="0" borderId="36" xfId="0" applyFont="1" applyBorder="1" applyAlignment="1">
      <alignment horizontal="left" vertical="center" wrapText="1"/>
    </xf>
    <xf numFmtId="0" fontId="1" fillId="0" borderId="48" xfId="0" applyFont="1" applyBorder="1" applyAlignment="1">
      <alignment horizontal="left" vertical="center" wrapText="1"/>
    </xf>
    <xf numFmtId="0" fontId="1" fillId="0" borderId="36" xfId="0" applyFont="1" applyBorder="1" applyAlignment="1">
      <alignment vertical="center" wrapText="1"/>
    </xf>
    <xf numFmtId="0" fontId="1" fillId="0" borderId="49" xfId="0" applyFont="1" applyBorder="1" applyAlignment="1">
      <alignment vertical="center" wrapText="1"/>
    </xf>
    <xf numFmtId="0" fontId="1" fillId="0" borderId="36" xfId="0" applyFont="1" applyBorder="1" applyAlignment="1">
      <alignment horizontal="center" vertical="center" wrapText="1"/>
    </xf>
    <xf numFmtId="0" fontId="1" fillId="2" borderId="39" xfId="0" applyFont="1" applyFill="1" applyBorder="1" applyAlignment="1">
      <alignment vertical="center" wrapText="1"/>
    </xf>
    <xf numFmtId="0" fontId="2" fillId="7" borderId="43" xfId="0" applyFont="1" applyFill="1" applyBorder="1" applyAlignment="1">
      <alignment horizontal="left" wrapText="1"/>
    </xf>
    <xf numFmtId="0" fontId="2" fillId="7" borderId="47" xfId="0" applyFont="1" applyFill="1" applyBorder="1" applyAlignment="1">
      <alignment horizontal="left" wrapText="1"/>
    </xf>
    <xf numFmtId="0" fontId="0" fillId="0" borderId="23" xfId="0" applyBorder="1" applyAlignment="1">
      <alignment wrapText="1"/>
    </xf>
    <xf numFmtId="0" fontId="0" fillId="0" borderId="24" xfId="0" applyBorder="1" applyAlignment="1">
      <alignment wrapText="1"/>
    </xf>
    <xf numFmtId="0" fontId="0" fillId="0" borderId="0" xfId="0" applyAlignment="1">
      <alignment wrapText="1"/>
    </xf>
    <xf numFmtId="0" fontId="0" fillId="0" borderId="18" xfId="0" applyBorder="1" applyAlignment="1">
      <alignment wrapText="1"/>
    </xf>
    <xf numFmtId="0" fontId="0" fillId="0" borderId="2" xfId="0" applyBorder="1" applyAlignment="1">
      <alignment wrapText="1"/>
    </xf>
    <xf numFmtId="0" fontId="0" fillId="0" borderId="3" xfId="0" applyBorder="1" applyAlignment="1">
      <alignment wrapText="1"/>
    </xf>
    <xf numFmtId="0" fontId="0" fillId="0" borderId="21" xfId="0" applyBorder="1" applyAlignment="1">
      <alignment wrapText="1"/>
    </xf>
    <xf numFmtId="0" fontId="0" fillId="0" borderId="4" xfId="0" applyBorder="1" applyAlignment="1">
      <alignment wrapText="1"/>
    </xf>
    <xf numFmtId="0" fontId="0" fillId="0" borderId="5" xfId="0" applyBorder="1" applyAlignment="1">
      <alignment wrapText="1"/>
    </xf>
    <xf numFmtId="1" fontId="0" fillId="0" borderId="1" xfId="0" applyNumberFormat="1" applyBorder="1" applyAlignment="1">
      <alignment wrapText="1"/>
    </xf>
    <xf numFmtId="1" fontId="0" fillId="0" borderId="6" xfId="0" applyNumberFormat="1" applyBorder="1" applyAlignment="1">
      <alignment wrapText="1"/>
    </xf>
    <xf numFmtId="0" fontId="0" fillId="0" borderId="12" xfId="0" applyBorder="1" applyAlignment="1">
      <alignment wrapText="1"/>
    </xf>
    <xf numFmtId="1" fontId="0" fillId="0" borderId="13" xfId="0" applyNumberFormat="1" applyBorder="1" applyAlignment="1">
      <alignment wrapText="1"/>
    </xf>
    <xf numFmtId="1" fontId="0" fillId="0" borderId="22" xfId="0" applyNumberFormat="1" applyBorder="1" applyAlignment="1">
      <alignment wrapText="1"/>
    </xf>
    <xf numFmtId="1" fontId="0" fillId="0" borderId="14" xfId="0" applyNumberFormat="1" applyBorder="1" applyAlignment="1">
      <alignment wrapText="1"/>
    </xf>
    <xf numFmtId="1" fontId="0" fillId="0" borderId="0" xfId="0" applyNumberFormat="1" applyAlignment="1">
      <alignment wrapText="1"/>
    </xf>
    <xf numFmtId="0" fontId="0" fillId="0" borderId="7" xfId="0" applyBorder="1" applyAlignment="1">
      <alignment wrapText="1"/>
    </xf>
    <xf numFmtId="0" fontId="0" fillId="0" borderId="0" xfId="0" applyBorder="1" applyAlignment="1">
      <alignment wrapText="1"/>
    </xf>
    <xf numFmtId="0" fontId="0" fillId="0" borderId="8" xfId="0" applyBorder="1" applyAlignment="1">
      <alignment wrapText="1"/>
    </xf>
    <xf numFmtId="0" fontId="0" fillId="0" borderId="9" xfId="0" applyBorder="1" applyAlignment="1">
      <alignment wrapText="1"/>
    </xf>
    <xf numFmtId="0" fontId="0" fillId="0" borderId="10" xfId="0" applyBorder="1" applyAlignment="1">
      <alignment wrapText="1"/>
    </xf>
    <xf numFmtId="0" fontId="0" fillId="0" borderId="11" xfId="0" applyBorder="1" applyAlignment="1">
      <alignment wrapText="1"/>
    </xf>
    <xf numFmtId="0" fontId="0" fillId="0" borderId="20" xfId="0" applyBorder="1" applyAlignment="1">
      <alignment wrapText="1"/>
    </xf>
    <xf numFmtId="0" fontId="0" fillId="0" borderId="19" xfId="0" applyBorder="1" applyAlignment="1">
      <alignment wrapText="1"/>
    </xf>
    <xf numFmtId="0" fontId="0" fillId="0" borderId="0" xfId="0" applyFont="1" applyAlignment="1">
      <alignment wrapText="1"/>
    </xf>
    <xf numFmtId="0" fontId="0" fillId="0" borderId="0" xfId="0" applyFill="1" applyAlignment="1">
      <alignment wrapText="1"/>
    </xf>
    <xf numFmtId="0" fontId="4" fillId="0" borderId="25" xfId="0" applyFont="1" applyBorder="1" applyAlignment="1">
      <alignment wrapText="1"/>
    </xf>
    <xf numFmtId="0" fontId="4" fillId="0" borderId="34" xfId="0" applyFont="1" applyFill="1" applyBorder="1" applyAlignment="1">
      <alignment wrapText="1"/>
    </xf>
    <xf numFmtId="0" fontId="4" fillId="0" borderId="0" xfId="0" applyFont="1" applyAlignment="1">
      <alignment wrapText="1"/>
    </xf>
    <xf numFmtId="0" fontId="4" fillId="0" borderId="26" xfId="0" applyFont="1" applyBorder="1" applyAlignment="1">
      <alignment wrapText="1"/>
    </xf>
    <xf numFmtId="0" fontId="4" fillId="0" borderId="27" xfId="0" applyFont="1" applyBorder="1" applyAlignment="1">
      <alignment wrapText="1"/>
    </xf>
    <xf numFmtId="0" fontId="4" fillId="2" borderId="27" xfId="0" applyFont="1" applyFill="1" applyBorder="1" applyAlignment="1">
      <alignment wrapText="1"/>
    </xf>
    <xf numFmtId="0" fontId="4" fillId="2" borderId="28" xfId="0" applyFont="1" applyFill="1" applyBorder="1" applyAlignment="1">
      <alignment wrapText="1"/>
    </xf>
    <xf numFmtId="0" fontId="4" fillId="0" borderId="0" xfId="0" applyFont="1" applyFill="1" applyBorder="1" applyAlignment="1">
      <alignment wrapText="1"/>
    </xf>
    <xf numFmtId="0" fontId="4" fillId="2" borderId="0" xfId="0" applyFont="1" applyFill="1" applyAlignment="1">
      <alignment wrapText="1"/>
    </xf>
    <xf numFmtId="0" fontId="4" fillId="2" borderId="30" xfId="0" applyFont="1" applyFill="1" applyBorder="1" applyAlignment="1">
      <alignment wrapText="1"/>
    </xf>
    <xf numFmtId="0" fontId="4" fillId="0" borderId="29" xfId="0" applyFont="1" applyBorder="1" applyAlignment="1">
      <alignment wrapText="1"/>
    </xf>
    <xf numFmtId="0" fontId="4" fillId="3" borderId="0" xfId="0" applyFont="1" applyFill="1" applyAlignment="1">
      <alignment wrapText="1"/>
    </xf>
    <xf numFmtId="0" fontId="4" fillId="3" borderId="30" xfId="0" applyFont="1" applyFill="1" applyBorder="1" applyAlignment="1">
      <alignment wrapText="1"/>
    </xf>
    <xf numFmtId="0" fontId="0" fillId="0" borderId="0" xfId="0" applyFont="1" applyFill="1" applyBorder="1" applyAlignment="1">
      <alignment wrapText="1"/>
    </xf>
    <xf numFmtId="0" fontId="4" fillId="2" borderId="32" xfId="0" applyFont="1" applyFill="1" applyBorder="1" applyAlignment="1">
      <alignment wrapText="1"/>
    </xf>
    <xf numFmtId="0" fontId="4" fillId="2" borderId="33" xfId="0" applyFont="1" applyFill="1" applyBorder="1" applyAlignment="1">
      <alignment wrapText="1"/>
    </xf>
    <xf numFmtId="0" fontId="4" fillId="3" borderId="27" xfId="0" applyFont="1" applyFill="1" applyBorder="1" applyAlignment="1">
      <alignment wrapText="1"/>
    </xf>
    <xf numFmtId="0" fontId="4" fillId="3" borderId="28" xfId="0" applyFont="1" applyFill="1" applyBorder="1" applyAlignment="1">
      <alignment wrapText="1"/>
    </xf>
    <xf numFmtId="0" fontId="4" fillId="0" borderId="30" xfId="0" applyFont="1" applyBorder="1" applyAlignment="1">
      <alignment wrapText="1"/>
    </xf>
    <xf numFmtId="0" fontId="4" fillId="0" borderId="31" xfId="0" applyFont="1" applyBorder="1" applyAlignment="1">
      <alignment wrapText="1"/>
    </xf>
    <xf numFmtId="0" fontId="4" fillId="0" borderId="32" xfId="0" applyFont="1" applyBorder="1" applyAlignment="1">
      <alignment wrapText="1"/>
    </xf>
    <xf numFmtId="0" fontId="4" fillId="3" borderId="32" xfId="0" applyFont="1" applyFill="1" applyBorder="1" applyAlignment="1">
      <alignment wrapText="1"/>
    </xf>
    <xf numFmtId="0" fontId="4" fillId="3" borderId="33" xfId="0" applyFont="1" applyFill="1" applyBorder="1" applyAlignment="1">
      <alignment wrapText="1"/>
    </xf>
    <xf numFmtId="0" fontId="6" fillId="0" borderId="0" xfId="0" applyFont="1" applyAlignment="1">
      <alignment wrapText="1"/>
    </xf>
    <xf numFmtId="0" fontId="1" fillId="0" borderId="38" xfId="0" applyFont="1" applyBorder="1" applyAlignment="1">
      <alignment horizontal="center" vertical="center" wrapText="1"/>
    </xf>
    <xf numFmtId="0" fontId="1" fillId="0" borderId="42" xfId="0" applyFont="1" applyBorder="1" applyAlignment="1">
      <alignment horizontal="center" vertical="center" wrapText="1"/>
    </xf>
    <xf numFmtId="0" fontId="1" fillId="0" borderId="46" xfId="0" applyFont="1" applyBorder="1" applyAlignment="1">
      <alignment horizontal="center" vertical="center" wrapText="1"/>
    </xf>
    <xf numFmtId="0" fontId="2" fillId="7" borderId="39" xfId="0" applyFont="1" applyFill="1" applyBorder="1" applyAlignment="1">
      <alignment horizontal="left" wrapText="1"/>
    </xf>
    <xf numFmtId="0" fontId="1" fillId="0" borderId="43" xfId="0" applyFont="1" applyBorder="1" applyAlignment="1">
      <alignment horizontal="center" vertical="center" wrapText="1"/>
    </xf>
    <xf numFmtId="0" fontId="1" fillId="0" borderId="47" xfId="0" applyFont="1" applyBorder="1" applyAlignment="1">
      <alignment horizontal="center" vertical="center" wrapText="1"/>
    </xf>
    <xf numFmtId="0" fontId="1" fillId="0" borderId="52" xfId="0" applyFont="1" applyBorder="1" applyAlignment="1">
      <alignment horizontal="center" vertical="center" wrapText="1"/>
    </xf>
    <xf numFmtId="0" fontId="1" fillId="0" borderId="50" xfId="0" applyFont="1" applyBorder="1" applyAlignment="1">
      <alignment wrapText="1"/>
    </xf>
    <xf numFmtId="0" fontId="1" fillId="0" borderId="52" xfId="0" applyFont="1" applyBorder="1" applyAlignment="1">
      <alignment wrapText="1"/>
    </xf>
    <xf numFmtId="0" fontId="1" fillId="0" borderId="44" xfId="0" applyFont="1" applyBorder="1" applyAlignment="1">
      <alignment horizontal="center" wrapText="1"/>
    </xf>
    <xf numFmtId="0" fontId="1" fillId="0" borderId="45" xfId="0" applyFont="1" applyBorder="1" applyAlignment="1">
      <alignment horizontal="center" vertical="center" wrapText="1"/>
    </xf>
    <xf numFmtId="0" fontId="2" fillId="7" borderId="51" xfId="0" applyFont="1" applyFill="1" applyBorder="1" applyAlignment="1">
      <alignment horizontal="left" wrapText="1"/>
    </xf>
    <xf numFmtId="0" fontId="1" fillId="0" borderId="44" xfId="0" applyFont="1" applyBorder="1" applyAlignment="1">
      <alignment wrapText="1"/>
    </xf>
    <xf numFmtId="0" fontId="1" fillId="0" borderId="53" xfId="0" applyFont="1" applyBorder="1" applyAlignment="1">
      <alignment horizontal="center" vertical="center" wrapText="1"/>
    </xf>
    <xf numFmtId="0" fontId="2" fillId="7" borderId="54" xfId="0" applyFont="1" applyFill="1" applyBorder="1" applyAlignment="1">
      <alignment horizontal="left" wrapText="1"/>
    </xf>
    <xf numFmtId="0" fontId="1" fillId="0" borderId="55" xfId="0" applyFont="1" applyBorder="1" applyAlignment="1">
      <alignment horizontal="center" vertical="center" wrapText="1"/>
    </xf>
    <xf numFmtId="0" fontId="2" fillId="7" borderId="55" xfId="0" applyFont="1" applyFill="1" applyBorder="1" applyAlignment="1">
      <alignment horizontal="left" wrapText="1"/>
    </xf>
    <xf numFmtId="0" fontId="1" fillId="0" borderId="50" xfId="0" applyFont="1" applyBorder="1" applyAlignment="1">
      <alignment horizontal="center" vertical="center" wrapText="1"/>
    </xf>
    <xf numFmtId="0" fontId="1" fillId="2" borderId="52" xfId="0" applyFont="1" applyFill="1" applyBorder="1" applyAlignment="1">
      <alignment wrapText="1"/>
    </xf>
    <xf numFmtId="0" fontId="1" fillId="0" borderId="56" xfId="0" applyFont="1" applyBorder="1" applyAlignment="1">
      <alignment wrapText="1"/>
    </xf>
    <xf numFmtId="0" fontId="1" fillId="0" borderId="57" xfId="0" applyFont="1" applyBorder="1" applyAlignment="1">
      <alignment horizontal="center" vertical="center" wrapText="1"/>
    </xf>
    <xf numFmtId="0" fontId="1" fillId="3" borderId="39" xfId="0" applyFont="1" applyFill="1" applyBorder="1" applyAlignment="1">
      <alignment wrapText="1"/>
    </xf>
    <xf numFmtId="0" fontId="2" fillId="8" borderId="47" xfId="0" applyFont="1" applyFill="1" applyBorder="1" applyAlignment="1">
      <alignment horizontal="left" wrapText="1"/>
    </xf>
    <xf numFmtId="0" fontId="2" fillId="8" borderId="58" xfId="0" applyFont="1" applyFill="1" applyBorder="1" applyAlignment="1">
      <alignment horizontal="left" wrapText="1"/>
    </xf>
    <xf numFmtId="0" fontId="1" fillId="0" borderId="51" xfId="0" applyFont="1" applyBorder="1" applyAlignment="1">
      <alignment horizontal="center" vertical="center" wrapText="1"/>
    </xf>
    <xf numFmtId="0" fontId="1" fillId="0" borderId="50" xfId="0" applyFont="1" applyBorder="1" applyAlignment="1">
      <alignment horizontal="center" wrapText="1"/>
    </xf>
    <xf numFmtId="0" fontId="2" fillId="8" borderId="51" xfId="0" applyFont="1" applyFill="1" applyBorder="1" applyAlignment="1">
      <alignment horizontal="left" wrapText="1"/>
    </xf>
    <xf numFmtId="0" fontId="1" fillId="0" borderId="0" xfId="0" applyFont="1" applyAlignment="1">
      <alignment horizontal="center" wrapText="1"/>
    </xf>
    <xf numFmtId="0" fontId="2" fillId="6" borderId="0" xfId="0" applyFont="1" applyFill="1" applyAlignment="1">
      <alignment horizontal="left" wrapText="1"/>
    </xf>
    <xf numFmtId="0" fontId="1" fillId="0" borderId="35" xfId="0" applyFont="1" applyBorder="1" applyAlignment="1">
      <alignment horizontal="center" vertical="center" wrapText="1"/>
    </xf>
    <xf numFmtId="0" fontId="1" fillId="0" borderId="49" xfId="0" applyFont="1" applyBorder="1" applyAlignment="1">
      <alignment wrapText="1"/>
    </xf>
    <xf numFmtId="0" fontId="1" fillId="0" borderId="37" xfId="0" applyFont="1" applyBorder="1" applyAlignment="1">
      <alignment horizontal="center" vertical="center" wrapText="1"/>
    </xf>
    <xf numFmtId="0" fontId="1" fillId="0" borderId="41" xfId="0" applyFont="1" applyBorder="1" applyAlignment="1">
      <alignment horizontal="center" vertical="center" wrapText="1"/>
    </xf>
    <xf numFmtId="0" fontId="1" fillId="2" borderId="36" xfId="0" applyFont="1" applyFill="1" applyBorder="1" applyAlignment="1">
      <alignment vertical="center" wrapText="1"/>
    </xf>
    <xf numFmtId="0" fontId="1" fillId="0" borderId="60" xfId="0" applyFont="1" applyBorder="1" applyAlignment="1">
      <alignment horizontal="center" vertical="center" wrapText="1"/>
    </xf>
    <xf numFmtId="0" fontId="1" fillId="0" borderId="61" xfId="0" applyFont="1" applyBorder="1" applyAlignment="1">
      <alignment vertical="center" wrapText="1"/>
    </xf>
    <xf numFmtId="0" fontId="1" fillId="0" borderId="16" xfId="0" applyFont="1" applyBorder="1" applyAlignment="1">
      <alignment vertical="center" wrapText="1"/>
    </xf>
    <xf numFmtId="0" fontId="1" fillId="0" borderId="61" xfId="0" applyFont="1" applyBorder="1" applyAlignment="1">
      <alignment horizontal="center" vertical="center" wrapText="1"/>
    </xf>
    <xf numFmtId="0" fontId="2" fillId="7" borderId="61" xfId="0" applyFont="1" applyFill="1" applyBorder="1" applyAlignment="1">
      <alignment horizontal="left" wrapText="1"/>
    </xf>
    <xf numFmtId="0" fontId="1" fillId="0" borderId="40" xfId="0" applyFont="1" applyBorder="1" applyAlignment="1">
      <alignment horizontal="center" wrapText="1"/>
    </xf>
    <xf numFmtId="0" fontId="2" fillId="7" borderId="0" xfId="0" applyFont="1" applyFill="1" applyBorder="1" applyAlignment="1">
      <alignment horizontal="left" wrapText="1"/>
    </xf>
    <xf numFmtId="0" fontId="1" fillId="0" borderId="60" xfId="0" applyFont="1" applyBorder="1" applyAlignment="1">
      <alignment wrapText="1"/>
    </xf>
    <xf numFmtId="0" fontId="1" fillId="0" borderId="61" xfId="0" applyFont="1" applyBorder="1" applyAlignment="1">
      <alignment wrapText="1"/>
    </xf>
    <xf numFmtId="0" fontId="1" fillId="0" borderId="62" xfId="0" applyFont="1" applyBorder="1" applyAlignment="1">
      <alignment wrapText="1"/>
    </xf>
    <xf numFmtId="0" fontId="1" fillId="0" borderId="62" xfId="0" applyFont="1" applyBorder="1" applyAlignment="1">
      <alignment horizontal="center" vertical="center" wrapText="1"/>
    </xf>
    <xf numFmtId="0" fontId="2" fillId="7" borderId="62" xfId="0" applyFont="1" applyFill="1" applyBorder="1" applyAlignment="1">
      <alignment horizontal="left" wrapText="1"/>
    </xf>
    <xf numFmtId="0" fontId="0" fillId="0" borderId="0" xfId="0" applyFont="1" applyAlignment="1">
      <alignment wrapText="1"/>
    </xf>
    <xf numFmtId="0" fontId="0" fillId="0" borderId="0" xfId="0" applyFont="1" applyAlignment="1">
      <alignment wrapText="1"/>
    </xf>
    <xf numFmtId="0" fontId="0" fillId="2" borderId="0" xfId="0" applyFill="1" applyAlignment="1">
      <alignment wrapText="1"/>
    </xf>
    <xf numFmtId="0" fontId="0" fillId="3" borderId="0" xfId="0" applyFill="1" applyAlignment="1">
      <alignment wrapText="1"/>
    </xf>
    <xf numFmtId="0" fontId="11" fillId="0" borderId="0" xfId="0" quotePrefix="1" applyFont="1" applyAlignment="1">
      <alignment wrapText="1"/>
    </xf>
    <xf numFmtId="49" fontId="14" fillId="4" borderId="0" xfId="0" applyNumberFormat="1" applyFont="1" applyFill="1" applyAlignment="1">
      <alignment wrapText="1"/>
    </xf>
    <xf numFmtId="49" fontId="3" fillId="4" borderId="0" xfId="0" applyNumberFormat="1" applyFont="1" applyFill="1" applyAlignment="1">
      <alignment wrapText="1"/>
    </xf>
    <xf numFmtId="49" fontId="3" fillId="0" borderId="0" xfId="0" applyNumberFormat="1" applyFont="1" applyAlignment="1">
      <alignment wrapText="1"/>
    </xf>
    <xf numFmtId="49" fontId="3" fillId="5" borderId="0" xfId="0" applyNumberFormat="1" applyFont="1" applyFill="1" applyAlignment="1">
      <alignment wrapText="1"/>
    </xf>
    <xf numFmtId="0" fontId="3" fillId="4" borderId="0" xfId="0" applyFont="1" applyFill="1" applyAlignment="1">
      <alignment wrapText="1"/>
    </xf>
    <xf numFmtId="0" fontId="3" fillId="5" borderId="0" xfId="0" applyFont="1" applyFill="1" applyAlignment="1">
      <alignment wrapText="1"/>
    </xf>
    <xf numFmtId="0" fontId="0" fillId="0" borderId="0" xfId="0" applyFont="1" applyAlignment="1">
      <alignment wrapText="1"/>
    </xf>
    <xf numFmtId="0" fontId="1" fillId="2" borderId="36" xfId="0" applyFont="1" applyFill="1" applyBorder="1" applyAlignment="1">
      <alignment wrapText="1"/>
    </xf>
    <xf numFmtId="0" fontId="1" fillId="2" borderId="56" xfId="0" applyFont="1" applyFill="1" applyBorder="1" applyAlignment="1">
      <alignment wrapText="1"/>
    </xf>
    <xf numFmtId="0" fontId="1" fillId="2" borderId="36" xfId="0" applyFont="1" applyFill="1" applyBorder="1" applyAlignment="1">
      <alignment horizontal="left" vertical="center" wrapText="1"/>
    </xf>
    <xf numFmtId="0" fontId="1" fillId="2" borderId="36" xfId="0" applyFont="1" applyFill="1" applyBorder="1" applyAlignment="1">
      <alignment horizontal="left" vertical="top" wrapText="1"/>
    </xf>
    <xf numFmtId="0" fontId="1" fillId="2" borderId="40" xfId="0" applyFont="1" applyFill="1" applyBorder="1" applyAlignment="1">
      <alignment wrapText="1"/>
    </xf>
    <xf numFmtId="0" fontId="1" fillId="2" borderId="63" xfId="0" applyFont="1" applyFill="1" applyBorder="1" applyAlignment="1">
      <alignment wrapText="1"/>
    </xf>
    <xf numFmtId="0" fontId="1" fillId="2" borderId="17" xfId="0" applyFont="1" applyFill="1" applyBorder="1" applyAlignment="1">
      <alignment vertical="center" wrapText="1"/>
    </xf>
    <xf numFmtId="0" fontId="1" fillId="2" borderId="44" xfId="0" applyFont="1" applyFill="1" applyBorder="1" applyAlignment="1">
      <alignment wrapText="1"/>
    </xf>
    <xf numFmtId="0" fontId="1" fillId="3" borderId="52" xfId="0" applyFont="1" applyFill="1" applyBorder="1" applyAlignment="1">
      <alignment wrapText="1"/>
    </xf>
    <xf numFmtId="0" fontId="1" fillId="0" borderId="0" xfId="0" applyFont="1" applyAlignment="1"/>
    <xf numFmtId="0" fontId="0" fillId="0" borderId="0" xfId="0" applyFont="1" applyAlignment="1"/>
    <xf numFmtId="0" fontId="12" fillId="0" borderId="64" xfId="0" applyFont="1" applyBorder="1" applyAlignment="1">
      <alignment wrapText="1"/>
    </xf>
    <xf numFmtId="0" fontId="12" fillId="0" borderId="65" xfId="0" applyFont="1" applyBorder="1" applyAlignment="1">
      <alignment wrapText="1"/>
    </xf>
    <xf numFmtId="0" fontId="12" fillId="0" borderId="66" xfId="0" applyFont="1" applyBorder="1" applyAlignment="1">
      <alignment wrapText="1"/>
    </xf>
    <xf numFmtId="0" fontId="0" fillId="0" borderId="64" xfId="0" applyBorder="1" applyAlignment="1">
      <alignment vertical="top" wrapText="1"/>
    </xf>
    <xf numFmtId="0" fontId="0" fillId="0" borderId="65" xfId="0" applyBorder="1" applyAlignment="1">
      <alignment vertical="top" wrapText="1"/>
    </xf>
    <xf numFmtId="0" fontId="0" fillId="0" borderId="66" xfId="0" applyBorder="1" applyAlignment="1">
      <alignment vertical="top" wrapText="1"/>
    </xf>
    <xf numFmtId="0" fontId="0" fillId="0" borderId="7" xfId="0" applyBorder="1" applyAlignment="1">
      <alignment vertical="top" wrapText="1"/>
    </xf>
    <xf numFmtId="0" fontId="0" fillId="0" borderId="0" xfId="0" applyBorder="1" applyAlignment="1">
      <alignment vertical="top" wrapText="1"/>
    </xf>
    <xf numFmtId="0" fontId="0" fillId="0" borderId="8" xfId="0" applyBorder="1" applyAlignment="1">
      <alignment vertical="top" wrapText="1"/>
    </xf>
    <xf numFmtId="0" fontId="0" fillId="0" borderId="9" xfId="0" applyBorder="1" applyAlignment="1">
      <alignment vertical="top" wrapText="1"/>
    </xf>
    <xf numFmtId="0" fontId="0" fillId="0" borderId="10" xfId="0" applyBorder="1" applyAlignment="1">
      <alignment vertical="top" wrapText="1"/>
    </xf>
    <xf numFmtId="0" fontId="0" fillId="0" borderId="11" xfId="0" applyBorder="1" applyAlignment="1">
      <alignment vertical="top" wrapText="1"/>
    </xf>
    <xf numFmtId="0" fontId="4" fillId="0" borderId="26" xfId="0" applyFont="1" applyBorder="1" applyAlignment="1">
      <alignment wrapText="1"/>
    </xf>
    <xf numFmtId="0" fontId="4" fillId="0" borderId="29" xfId="0" applyFont="1" applyBorder="1" applyAlignment="1">
      <alignment wrapText="1"/>
    </xf>
    <xf numFmtId="0" fontId="4" fillId="0" borderId="27" xfId="0" applyFont="1" applyBorder="1" applyAlignment="1">
      <alignment wrapText="1"/>
    </xf>
    <xf numFmtId="0" fontId="0" fillId="0" borderId="0" xfId="0" applyFont="1" applyAlignment="1">
      <alignment wrapText="1"/>
    </xf>
    <xf numFmtId="0" fontId="4" fillId="0" borderId="0" xfId="0" applyFont="1" applyAlignment="1">
      <alignment wrapText="1"/>
    </xf>
    <xf numFmtId="0" fontId="4" fillId="0" borderId="31" xfId="0" applyFont="1" applyBorder="1" applyAlignment="1">
      <alignment wrapText="1"/>
    </xf>
    <xf numFmtId="0" fontId="4" fillId="0" borderId="32" xfId="0" applyFont="1" applyBorder="1" applyAlignment="1">
      <alignment wrapText="1"/>
    </xf>
    <xf numFmtId="0" fontId="0" fillId="0" borderId="15" xfId="0" applyBorder="1" applyAlignment="1">
      <alignment wrapText="1"/>
    </xf>
    <xf numFmtId="0" fontId="0" fillId="0" borderId="16" xfId="0" applyBorder="1" applyAlignment="1">
      <alignment wrapText="1"/>
    </xf>
    <xf numFmtId="0" fontId="0" fillId="0" borderId="17" xfId="0" applyBorder="1" applyAlignment="1">
      <alignment wrapText="1"/>
    </xf>
    <xf numFmtId="0" fontId="4" fillId="0" borderId="0" xfId="0" applyFont="1" applyAlignment="1">
      <alignment horizontal="center" wrapText="1"/>
    </xf>
    <xf numFmtId="0" fontId="8" fillId="0" borderId="0" xfId="0" applyFont="1" applyAlignment="1">
      <alignment vertical="top" wrapText="1"/>
    </xf>
    <xf numFmtId="0" fontId="7" fillId="0" borderId="0" xfId="0" applyFont="1" applyAlignment="1">
      <alignment wrapText="1"/>
    </xf>
    <xf numFmtId="0" fontId="10" fillId="0" borderId="0" xfId="0" applyFont="1" applyAlignment="1">
      <alignment wrapText="1"/>
    </xf>
    <xf numFmtId="0" fontId="9" fillId="0" borderId="0" xfId="0" applyFont="1" applyAlignment="1">
      <alignment wrapText="1"/>
    </xf>
    <xf numFmtId="0" fontId="13" fillId="0" borderId="0" xfId="0" applyFont="1" applyAlignment="1">
      <alignment wrapText="1"/>
    </xf>
    <xf numFmtId="0" fontId="12" fillId="0" borderId="0" xfId="0" applyFont="1" applyAlignment="1">
      <alignment wrapText="1"/>
    </xf>
    <xf numFmtId="0" fontId="1" fillId="0" borderId="35" xfId="0" applyFont="1" applyBorder="1" applyAlignment="1">
      <alignment horizontal="center" vertical="center" wrapText="1"/>
    </xf>
    <xf numFmtId="0" fontId="2" fillId="6" borderId="36" xfId="0" applyFont="1" applyFill="1" applyBorder="1" applyAlignment="1">
      <alignment horizontal="left" vertical="center" wrapText="1"/>
    </xf>
    <xf numFmtId="0" fontId="1" fillId="0" borderId="40" xfId="0" applyFont="1" applyBorder="1" applyAlignment="1">
      <alignment wrapText="1"/>
    </xf>
    <xf numFmtId="0" fontId="1" fillId="0" borderId="44" xfId="0" applyFont="1" applyBorder="1" applyAlignment="1">
      <alignment wrapText="1"/>
    </xf>
    <xf numFmtId="0" fontId="1" fillId="0" borderId="37" xfId="0" applyFont="1" applyBorder="1" applyAlignment="1">
      <alignment horizontal="left" vertical="center" wrapText="1"/>
    </xf>
    <xf numFmtId="0" fontId="1" fillId="0" borderId="41" xfId="0" applyFont="1" applyBorder="1" applyAlignment="1">
      <alignment wrapText="1"/>
    </xf>
    <xf numFmtId="0" fontId="1" fillId="0" borderId="45" xfId="0" applyFont="1" applyBorder="1" applyAlignment="1">
      <alignment wrapText="1"/>
    </xf>
    <xf numFmtId="0" fontId="1" fillId="0" borderId="36" xfId="0" applyFont="1" applyBorder="1" applyAlignment="1">
      <alignment horizontal="center" vertical="center" wrapText="1"/>
    </xf>
    <xf numFmtId="0" fontId="1" fillId="0" borderId="36" xfId="0" applyFont="1" applyBorder="1" applyAlignment="1">
      <alignment horizontal="left" vertical="center" wrapText="1"/>
    </xf>
    <xf numFmtId="0" fontId="1" fillId="0" borderId="48" xfId="0" applyFont="1" applyBorder="1" applyAlignment="1">
      <alignment horizontal="left" vertical="center" wrapText="1"/>
    </xf>
    <xf numFmtId="0" fontId="1" fillId="0" borderId="49" xfId="0" applyFont="1" applyBorder="1" applyAlignment="1">
      <alignment wrapText="1"/>
    </xf>
    <xf numFmtId="0" fontId="1" fillId="0" borderId="50" xfId="0" applyFont="1" applyBorder="1" applyAlignment="1">
      <alignment wrapText="1"/>
    </xf>
    <xf numFmtId="0" fontId="2" fillId="6" borderId="37" xfId="0" applyFont="1" applyFill="1" applyBorder="1" applyAlignment="1">
      <alignment horizontal="left" vertical="center" wrapText="1"/>
    </xf>
    <xf numFmtId="0" fontId="1" fillId="0" borderId="36" xfId="0" applyFont="1" applyBorder="1" applyAlignment="1">
      <alignment vertical="center" wrapText="1"/>
    </xf>
    <xf numFmtId="0" fontId="1" fillId="0" borderId="37" xfId="0" applyFont="1" applyBorder="1" applyAlignment="1">
      <alignment vertical="center" wrapText="1"/>
    </xf>
    <xf numFmtId="0" fontId="1" fillId="0" borderId="36" xfId="0" applyFont="1" applyBorder="1" applyAlignment="1">
      <alignment horizontal="left" vertical="top" wrapText="1"/>
    </xf>
    <xf numFmtId="0" fontId="1" fillId="0" borderId="49" xfId="0" applyFont="1" applyBorder="1" applyAlignment="1">
      <alignment vertical="center" wrapText="1"/>
    </xf>
    <xf numFmtId="0" fontId="1" fillId="0" borderId="35" xfId="0" applyFont="1" applyBorder="1" applyAlignment="1">
      <alignment vertical="center" wrapText="1"/>
    </xf>
    <xf numFmtId="0" fontId="1" fillId="0" borderId="51" xfId="0" applyFont="1" applyBorder="1" applyAlignment="1">
      <alignment wrapText="1"/>
    </xf>
    <xf numFmtId="0" fontId="1" fillId="0" borderId="0" xfId="0" applyFont="1" applyAlignment="1">
      <alignment horizontal="center" vertical="center" wrapText="1"/>
    </xf>
    <xf numFmtId="0" fontId="1" fillId="0" borderId="37" xfId="0" applyFont="1" applyBorder="1" applyAlignment="1">
      <alignment wrapText="1"/>
    </xf>
    <xf numFmtId="0" fontId="1" fillId="0" borderId="49" xfId="0" applyFont="1" applyBorder="1" applyAlignment="1">
      <alignment horizontal="left" vertical="center" wrapText="1"/>
    </xf>
    <xf numFmtId="0" fontId="1" fillId="0" borderId="41" xfId="0" applyFont="1" applyBorder="1" applyAlignment="1">
      <alignment horizontal="left" vertical="center" wrapText="1"/>
    </xf>
    <xf numFmtId="0" fontId="1" fillId="0" borderId="49" xfId="0" applyFont="1" applyBorder="1" applyAlignment="1">
      <alignment horizontal="center" vertical="center" wrapText="1"/>
    </xf>
    <xf numFmtId="0" fontId="1" fillId="2" borderId="36" xfId="0" applyFont="1" applyFill="1" applyBorder="1" applyAlignment="1">
      <alignment horizontal="left" vertical="center" wrapText="1"/>
    </xf>
    <xf numFmtId="0" fontId="1" fillId="2" borderId="40" xfId="0" applyFont="1" applyFill="1" applyBorder="1" applyAlignment="1">
      <alignment wrapText="1"/>
    </xf>
    <xf numFmtId="0" fontId="1" fillId="2" borderId="44" xfId="0" applyFont="1" applyFill="1" applyBorder="1" applyAlignment="1">
      <alignment wrapText="1"/>
    </xf>
    <xf numFmtId="0" fontId="1" fillId="2" borderId="37" xfId="0" applyFont="1" applyFill="1" applyBorder="1" applyAlignment="1">
      <alignment horizontal="left" vertical="center" wrapText="1"/>
    </xf>
    <xf numFmtId="0" fontId="1" fillId="2" borderId="41" xfId="0" applyFont="1" applyFill="1" applyBorder="1" applyAlignment="1">
      <alignment wrapText="1"/>
    </xf>
    <xf numFmtId="0" fontId="1" fillId="2" borderId="45" xfId="0" applyFont="1" applyFill="1" applyBorder="1" applyAlignment="1">
      <alignment wrapText="1"/>
    </xf>
    <xf numFmtId="0" fontId="1" fillId="2" borderId="36" xfId="0" applyFont="1" applyFill="1" applyBorder="1" applyAlignment="1">
      <alignment horizontal="left" vertical="top" wrapText="1"/>
    </xf>
    <xf numFmtId="0" fontId="1" fillId="2" borderId="37" xfId="0" applyFont="1" applyFill="1" applyBorder="1" applyAlignment="1">
      <alignment vertical="center" wrapText="1"/>
    </xf>
    <xf numFmtId="0" fontId="1" fillId="3" borderId="41" xfId="0" applyFont="1" applyFill="1" applyBorder="1" applyAlignment="1">
      <alignment horizontal="left" vertical="center" wrapText="1"/>
    </xf>
    <xf numFmtId="0" fontId="1" fillId="3" borderId="45" xfId="0" applyFont="1" applyFill="1" applyBorder="1" applyAlignment="1">
      <alignment wrapText="1"/>
    </xf>
    <xf numFmtId="0" fontId="1" fillId="3" borderId="37" xfId="0" applyFont="1" applyFill="1" applyBorder="1" applyAlignment="1">
      <alignment wrapText="1"/>
    </xf>
    <xf numFmtId="0" fontId="15" fillId="0" borderId="0" xfId="0" applyFont="1" applyAlignment="1">
      <alignment wrapText="1"/>
    </xf>
  </cellXfs>
  <cellStyles count="2">
    <cellStyle name="Standaard" xfId="0" builtinId="0"/>
    <cellStyle name="Standaard 2" xfId="1"/>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haredStrings" Target="sharedStrings.xml"/><Relationship Id="rId8" Type="http://schemas.openxmlformats.org/officeDocument/2006/relationships/worksheet" Target="worksheets/sheet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nl-NL"/>
              <a:t>Burndown chart</a:t>
            </a:r>
            <a:r>
              <a:rPr lang="nl-NL" baseline="0"/>
              <a:t> periode 2</a:t>
            </a:r>
            <a:endParaRPr lang="nl-NL"/>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nl-NL"/>
        </a:p>
      </c:txPr>
    </c:title>
    <c:autoTitleDeleted val="0"/>
    <c:plotArea>
      <c:layout>
        <c:manualLayout>
          <c:layoutTarget val="inner"/>
          <c:xMode val="edge"/>
          <c:yMode val="edge"/>
          <c:x val="0.1196920384951881"/>
          <c:y val="0.15042833187518226"/>
          <c:w val="0.87753018372703417"/>
          <c:h val="0.61498432487605714"/>
        </c:manualLayout>
      </c:layout>
      <c:lineChart>
        <c:grouping val="standard"/>
        <c:varyColors val="0"/>
        <c:ser>
          <c:idx val="0"/>
          <c:order val="0"/>
          <c:tx>
            <c:strRef>
              <c:f>Burndownchart!$B$4</c:f>
              <c:strCache>
                <c:ptCount val="1"/>
                <c:pt idx="0">
                  <c:v>Idealline</c:v>
                </c:pt>
              </c:strCache>
            </c:strRef>
          </c:tx>
          <c:spPr>
            <a:ln w="28575" cap="rnd">
              <a:solidFill>
                <a:schemeClr val="accent1"/>
              </a:solidFill>
              <a:round/>
            </a:ln>
            <a:effectLst/>
          </c:spPr>
          <c:marker>
            <c:symbol val="circle"/>
            <c:size val="5"/>
            <c:spPr>
              <a:solidFill>
                <a:schemeClr val="accent6"/>
              </a:solidFill>
              <a:ln w="9525">
                <a:solidFill>
                  <a:schemeClr val="accent1"/>
                </a:solidFill>
              </a:ln>
              <a:effectLst/>
            </c:spPr>
          </c:marker>
          <c:val>
            <c:numRef>
              <c:f>Burndownchart!$C$4:$K$4</c:f>
              <c:numCache>
                <c:formatCode>0</c:formatCode>
                <c:ptCount val="9"/>
                <c:pt idx="0">
                  <c:v>894</c:v>
                </c:pt>
                <c:pt idx="1">
                  <c:v>766.28571428571433</c:v>
                </c:pt>
                <c:pt idx="2">
                  <c:v>638.57142857142867</c:v>
                </c:pt>
                <c:pt idx="3">
                  <c:v>510.85714285714295</c:v>
                </c:pt>
                <c:pt idx="4">
                  <c:v>383.14285714285722</c:v>
                </c:pt>
                <c:pt idx="5">
                  <c:v>255.4285714285715</c:v>
                </c:pt>
                <c:pt idx="6">
                  <c:v>127.71428571428579</c:v>
                </c:pt>
                <c:pt idx="7">
                  <c:v>0</c:v>
                </c:pt>
                <c:pt idx="8">
                  <c:v>0</c:v>
                </c:pt>
              </c:numCache>
            </c:numRef>
          </c:val>
          <c:smooth val="0"/>
        </c:ser>
        <c:ser>
          <c:idx val="1"/>
          <c:order val="1"/>
          <c:tx>
            <c:strRef>
              <c:f>Burndownchart!$B$5</c:f>
              <c:strCache>
                <c:ptCount val="1"/>
                <c:pt idx="0">
                  <c:v>Realline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val>
            <c:numRef>
              <c:f>Burndownchart!$C$5:$K$5</c:f>
              <c:numCache>
                <c:formatCode>0</c:formatCode>
                <c:ptCount val="9"/>
                <c:pt idx="0">
                  <c:v>894</c:v>
                </c:pt>
                <c:pt idx="1">
                  <c:v>823</c:v>
                </c:pt>
                <c:pt idx="2">
                  <c:v>749</c:v>
                </c:pt>
                <c:pt idx="3">
                  <c:v>654</c:v>
                </c:pt>
                <c:pt idx="4">
                  <c:v>607</c:v>
                </c:pt>
                <c:pt idx="5">
                  <c:v>531</c:v>
                </c:pt>
                <c:pt idx="6">
                  <c:v>460</c:v>
                </c:pt>
                <c:pt idx="7">
                  <c:v>277</c:v>
                </c:pt>
                <c:pt idx="8">
                  <c:v>277</c:v>
                </c:pt>
              </c:numCache>
            </c:numRef>
          </c:val>
          <c:smooth val="0"/>
        </c:ser>
        <c:dLbls>
          <c:showLegendKey val="0"/>
          <c:showVal val="0"/>
          <c:showCatName val="0"/>
          <c:showSerName val="0"/>
          <c:showPercent val="0"/>
          <c:showBubbleSize val="0"/>
        </c:dLbls>
        <c:marker val="1"/>
        <c:smooth val="0"/>
        <c:axId val="164501520"/>
        <c:axId val="164498800"/>
      </c:lineChart>
      <c:catAx>
        <c:axId val="164501520"/>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NL"/>
          </a:p>
        </c:txPr>
        <c:crossAx val="164498800"/>
        <c:crosses val="autoZero"/>
        <c:auto val="1"/>
        <c:lblAlgn val="ctr"/>
        <c:lblOffset val="100"/>
        <c:noMultiLvlLbl val="0"/>
      </c:catAx>
      <c:valAx>
        <c:axId val="16449880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NL"/>
          </a:p>
        </c:txPr>
        <c:crossAx val="16450152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NL"/>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l-NL"/>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xdr:col>
      <xdr:colOff>647700</xdr:colOff>
      <xdr:row>19</xdr:row>
      <xdr:rowOff>106680</xdr:rowOff>
    </xdr:from>
    <xdr:to>
      <xdr:col>3</xdr:col>
      <xdr:colOff>167640</xdr:colOff>
      <xdr:row>28</xdr:row>
      <xdr:rowOff>99060</xdr:rowOff>
    </xdr:to>
    <xdr:pic>
      <xdr:nvPicPr>
        <xdr:cNvPr id="2" name="Afbeelding 1" descr="Afbeeldingsresultaat voor pijl beneden"/>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57300" y="3604260"/>
          <a:ext cx="1638300" cy="1638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29848</xdr:colOff>
      <xdr:row>6</xdr:row>
      <xdr:rowOff>34637</xdr:rowOff>
    </xdr:from>
    <xdr:to>
      <xdr:col>10</xdr:col>
      <xdr:colOff>574865</xdr:colOff>
      <xdr:row>25</xdr:row>
      <xdr:rowOff>149798</xdr:rowOff>
    </xdr:to>
    <xdr:graphicFrame macro="">
      <xdr:nvGraphicFramePr>
        <xdr:cNvPr id="2" name="Grafiek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Kantoorthema">
  <a:themeElements>
    <a:clrScheme name="Kantoor">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Kantoor">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Kantoor">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21"/>
  <sheetViews>
    <sheetView tabSelected="1" zoomScaleNormal="100" workbookViewId="0">
      <selection activeCell="E18" sqref="E18"/>
    </sheetView>
  </sheetViews>
  <sheetFormatPr defaultRowHeight="14.4"/>
  <cols>
    <col min="1" max="1" width="8.88671875" style="35"/>
    <col min="2" max="2" width="15.21875" style="35" bestFit="1" customWidth="1"/>
    <col min="3" max="3" width="15.6640625" style="35" bestFit="1" customWidth="1"/>
    <col min="4" max="4" width="16.21875" style="35" bestFit="1" customWidth="1"/>
    <col min="5" max="5" width="15.21875" style="35" bestFit="1" customWidth="1"/>
    <col min="6" max="7" width="15.6640625" style="35" bestFit="1" customWidth="1"/>
    <col min="8" max="8" width="7.77734375" style="35" bestFit="1" customWidth="1"/>
    <col min="9" max="14" width="8.88671875" style="35"/>
    <col min="15" max="15" width="104.88671875" style="35" customWidth="1"/>
    <col min="16" max="16" width="11.77734375" style="35" bestFit="1" customWidth="1"/>
    <col min="17" max="17" width="105.5546875" style="35" customWidth="1"/>
    <col min="18" max="18" width="69.109375" style="35" customWidth="1"/>
    <col min="19" max="19" width="21.21875" style="35" customWidth="1"/>
    <col min="20" max="20" width="58.88671875" style="35" bestFit="1" customWidth="1"/>
    <col min="21" max="21" width="16.5546875" style="35" customWidth="1"/>
    <col min="22" max="22" width="4.33203125" style="35" bestFit="1" customWidth="1"/>
    <col min="23" max="23" width="20.6640625" style="35" bestFit="1" customWidth="1"/>
    <col min="24" max="24" width="4.33203125" style="35" bestFit="1" customWidth="1"/>
    <col min="25" max="25" width="30" style="35" bestFit="1" customWidth="1"/>
    <col min="26" max="26" width="15.5546875" style="35" customWidth="1"/>
    <col min="27" max="16384" width="8.88671875" style="35"/>
  </cols>
  <sheetData>
    <row r="1" spans="2:4" ht="15" thickBot="1"/>
    <row r="2" spans="2:4" ht="15" customHeight="1" thickBot="1">
      <c r="B2" s="152" t="s">
        <v>828</v>
      </c>
      <c r="C2" s="153"/>
      <c r="D2" s="154"/>
    </row>
    <row r="3" spans="2:4">
      <c r="B3" s="155" t="s">
        <v>829</v>
      </c>
      <c r="C3" s="156"/>
      <c r="D3" s="157"/>
    </row>
    <row r="4" spans="2:4">
      <c r="B4" s="158"/>
      <c r="C4" s="159"/>
      <c r="D4" s="160"/>
    </row>
    <row r="5" spans="2:4">
      <c r="B5" s="158"/>
      <c r="C5" s="159"/>
      <c r="D5" s="160"/>
    </row>
    <row r="6" spans="2:4">
      <c r="B6" s="158"/>
      <c r="C6" s="159"/>
      <c r="D6" s="160"/>
    </row>
    <row r="7" spans="2:4">
      <c r="B7" s="158"/>
      <c r="C7" s="159"/>
      <c r="D7" s="160"/>
    </row>
    <row r="8" spans="2:4">
      <c r="B8" s="158"/>
      <c r="C8" s="159"/>
      <c r="D8" s="160"/>
    </row>
    <row r="9" spans="2:4">
      <c r="B9" s="158"/>
      <c r="C9" s="159"/>
      <c r="D9" s="160"/>
    </row>
    <row r="10" spans="2:4">
      <c r="B10" s="158"/>
      <c r="C10" s="159"/>
      <c r="D10" s="160"/>
    </row>
    <row r="11" spans="2:4">
      <c r="B11" s="158"/>
      <c r="C11" s="159"/>
      <c r="D11" s="160"/>
    </row>
    <row r="12" spans="2:4">
      <c r="B12" s="158"/>
      <c r="C12" s="159"/>
      <c r="D12" s="160"/>
    </row>
    <row r="13" spans="2:4">
      <c r="B13" s="158"/>
      <c r="C13" s="159"/>
      <c r="D13" s="160"/>
    </row>
    <row r="14" spans="2:4">
      <c r="B14" s="158"/>
      <c r="C14" s="159"/>
      <c r="D14" s="160"/>
    </row>
    <row r="15" spans="2:4">
      <c r="B15" s="158"/>
      <c r="C15" s="159"/>
      <c r="D15" s="160"/>
    </row>
    <row r="16" spans="2:4">
      <c r="B16" s="158"/>
      <c r="C16" s="159"/>
      <c r="D16" s="160"/>
    </row>
    <row r="17" spans="2:4" ht="15" thickBot="1">
      <c r="B17" s="161"/>
      <c r="C17" s="162"/>
      <c r="D17" s="163"/>
    </row>
    <row r="19" spans="2:4">
      <c r="C19" s="216" t="s">
        <v>830</v>
      </c>
    </row>
    <row r="21" spans="2:4">
      <c r="B21"/>
    </row>
  </sheetData>
  <mergeCells count="2">
    <mergeCell ref="B2:D2"/>
    <mergeCell ref="B3:D17"/>
  </mergeCells>
  <pageMargins left="0.7" right="0.7" top="0.75" bottom="0.75" header="0.3" footer="0.3"/>
  <pageSetup paperSize="9" orientation="portrait" horizontalDpi="4294967293" verticalDpi="0"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
  <sheetViews>
    <sheetView zoomScale="70" zoomScaleNormal="70" workbookViewId="0">
      <selection activeCell="E15" sqref="E15"/>
    </sheetView>
  </sheetViews>
  <sheetFormatPr defaultColWidth="46.6640625" defaultRowHeight="14.4"/>
  <cols>
    <col min="1" max="1" width="8.5546875" bestFit="1" customWidth="1"/>
    <col min="2" max="2" width="46.109375" bestFit="1" customWidth="1"/>
    <col min="3" max="3" width="7.5546875" bestFit="1" customWidth="1"/>
    <col min="5" max="5" width="46.109375" bestFit="1" customWidth="1"/>
    <col min="6" max="6" width="9.77734375" bestFit="1" customWidth="1"/>
    <col min="7" max="7" width="44.5546875" bestFit="1" customWidth="1"/>
  </cols>
  <sheetData>
    <row r="1" spans="1:7">
      <c r="B1" s="35" t="s">
        <v>121</v>
      </c>
      <c r="C1" s="35"/>
      <c r="D1" s="35"/>
      <c r="E1" s="35"/>
      <c r="F1" s="35"/>
      <c r="G1" s="35"/>
    </row>
    <row r="2" spans="1:7">
      <c r="A2" t="s">
        <v>781</v>
      </c>
      <c r="B2" s="3" t="s">
        <v>122</v>
      </c>
      <c r="C2" s="3" t="s">
        <v>123</v>
      </c>
      <c r="D2" s="3" t="s">
        <v>124</v>
      </c>
      <c r="E2" s="4" t="s">
        <v>125</v>
      </c>
      <c r="F2" s="4" t="s">
        <v>17</v>
      </c>
      <c r="G2" s="4" t="s">
        <v>126</v>
      </c>
    </row>
    <row r="3" spans="1:7" ht="40.200000000000003">
      <c r="A3" s="35" t="s">
        <v>782</v>
      </c>
      <c r="B3" s="3" t="s">
        <v>127</v>
      </c>
      <c r="C3" s="3" t="s">
        <v>128</v>
      </c>
      <c r="D3" s="4" t="s">
        <v>129</v>
      </c>
      <c r="E3" s="7" t="s">
        <v>134</v>
      </c>
      <c r="F3" s="7">
        <v>2</v>
      </c>
      <c r="G3" s="7" t="s">
        <v>135</v>
      </c>
    </row>
    <row r="4" spans="1:7" ht="27">
      <c r="B4" s="3"/>
      <c r="C4" s="3"/>
      <c r="D4" s="4"/>
      <c r="E4" s="7" t="s">
        <v>136</v>
      </c>
      <c r="F4" s="7">
        <v>2</v>
      </c>
      <c r="G4" s="7" t="s">
        <v>137</v>
      </c>
    </row>
    <row r="5" spans="1:7">
      <c r="B5" s="3"/>
      <c r="C5" s="3"/>
      <c r="D5" s="3"/>
      <c r="E5" s="4"/>
      <c r="F5" s="4"/>
      <c r="G5" s="4"/>
    </row>
    <row r="6" spans="1:7" ht="40.200000000000003">
      <c r="A6" s="35" t="s">
        <v>783</v>
      </c>
      <c r="B6" s="3" t="s">
        <v>138</v>
      </c>
      <c r="C6" s="3" t="s">
        <v>128</v>
      </c>
      <c r="D6" s="4" t="s">
        <v>139</v>
      </c>
      <c r="E6" s="7" t="s">
        <v>144</v>
      </c>
      <c r="F6" s="7">
        <v>2</v>
      </c>
      <c r="G6" s="7" t="s">
        <v>145</v>
      </c>
    </row>
    <row r="7" spans="1:7">
      <c r="B7" s="3"/>
      <c r="C7" s="3"/>
      <c r="D7" s="4"/>
      <c r="E7" s="4"/>
      <c r="F7" s="3"/>
      <c r="G7" s="4"/>
    </row>
    <row r="8" spans="1:7" ht="27">
      <c r="A8" s="35" t="s">
        <v>786</v>
      </c>
      <c r="B8" s="3" t="s">
        <v>154</v>
      </c>
      <c r="C8" s="3" t="s">
        <v>128</v>
      </c>
      <c r="D8" s="4" t="s">
        <v>155</v>
      </c>
      <c r="E8" s="7" t="s">
        <v>160</v>
      </c>
      <c r="F8" s="7">
        <v>3</v>
      </c>
      <c r="G8" s="7" t="s">
        <v>161</v>
      </c>
    </row>
    <row r="9" spans="1:7">
      <c r="B9" s="3"/>
      <c r="C9" s="3"/>
      <c r="D9" s="4"/>
      <c r="E9" s="4"/>
      <c r="F9" s="4"/>
      <c r="G9" s="4"/>
    </row>
    <row r="10" spans="1:7" ht="40.200000000000003">
      <c r="A10" s="35" t="s">
        <v>787</v>
      </c>
      <c r="B10" s="3" t="s">
        <v>180</v>
      </c>
      <c r="C10" s="3" t="s">
        <v>128</v>
      </c>
      <c r="D10" s="4" t="s">
        <v>181</v>
      </c>
      <c r="E10" s="7" t="s">
        <v>182</v>
      </c>
      <c r="F10" s="7">
        <v>1</v>
      </c>
      <c r="G10" s="7" t="s">
        <v>183</v>
      </c>
    </row>
    <row r="11" spans="1:7">
      <c r="B11" s="3"/>
      <c r="C11" s="3"/>
      <c r="D11" s="4"/>
      <c r="E11" s="7" t="s">
        <v>184</v>
      </c>
      <c r="F11" s="7">
        <v>1</v>
      </c>
      <c r="G11" s="7" t="s">
        <v>185</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2"/>
  <sheetViews>
    <sheetView zoomScale="70" zoomScaleNormal="70" workbookViewId="0">
      <selection activeCell="E22" sqref="E22"/>
    </sheetView>
  </sheetViews>
  <sheetFormatPr defaultColWidth="46.6640625" defaultRowHeight="14.4"/>
  <cols>
    <col min="1" max="1" width="8.5546875" bestFit="1" customWidth="1"/>
    <col min="2" max="2" width="46.109375" bestFit="1" customWidth="1"/>
    <col min="3" max="3" width="7.5546875" bestFit="1" customWidth="1"/>
    <col min="5" max="5" width="46.109375" bestFit="1" customWidth="1"/>
    <col min="6" max="6" width="9.77734375" bestFit="1" customWidth="1"/>
    <col min="7" max="7" width="44.5546875" bestFit="1" customWidth="1"/>
  </cols>
  <sheetData>
    <row r="1" spans="1:7">
      <c r="B1" s="35" t="s">
        <v>121</v>
      </c>
      <c r="C1" s="35"/>
      <c r="D1" s="35"/>
      <c r="E1" s="35"/>
      <c r="F1" s="35"/>
      <c r="G1" s="35"/>
    </row>
    <row r="2" spans="1:7">
      <c r="A2" t="s">
        <v>781</v>
      </c>
      <c r="B2" s="3" t="s">
        <v>122</v>
      </c>
      <c r="C2" s="3" t="s">
        <v>123</v>
      </c>
      <c r="D2" s="3" t="s">
        <v>124</v>
      </c>
      <c r="E2" s="4" t="s">
        <v>125</v>
      </c>
      <c r="F2" s="4" t="s">
        <v>17</v>
      </c>
      <c r="G2" s="4" t="s">
        <v>126</v>
      </c>
    </row>
    <row r="3" spans="1:7" ht="27">
      <c r="A3" s="35" t="s">
        <v>785</v>
      </c>
      <c r="B3" s="3" t="s">
        <v>146</v>
      </c>
      <c r="C3" s="3" t="s">
        <v>128</v>
      </c>
      <c r="D3" s="4" t="s">
        <v>147</v>
      </c>
      <c r="E3" s="7" t="s">
        <v>148</v>
      </c>
      <c r="F3" s="7">
        <v>1</v>
      </c>
      <c r="G3" s="7" t="s">
        <v>149</v>
      </c>
    </row>
    <row r="4" spans="1:7">
      <c r="B4" s="3"/>
      <c r="C4" s="3"/>
      <c r="D4" s="4"/>
      <c r="E4" s="7" t="s">
        <v>150</v>
      </c>
      <c r="F4" s="7">
        <v>1</v>
      </c>
      <c r="G4" s="7" t="s">
        <v>151</v>
      </c>
    </row>
    <row r="5" spans="1:7">
      <c r="B5" s="3"/>
      <c r="C5" s="3"/>
      <c r="D5" s="4"/>
      <c r="E5" s="7" t="s">
        <v>152</v>
      </c>
      <c r="F5" s="7">
        <v>1</v>
      </c>
      <c r="G5" s="7" t="s">
        <v>153</v>
      </c>
    </row>
    <row r="6" spans="1:7">
      <c r="B6" s="3"/>
      <c r="C6" s="3"/>
      <c r="D6" s="4"/>
      <c r="E6" s="4"/>
      <c r="F6" s="4"/>
      <c r="G6" s="4"/>
    </row>
    <row r="7" spans="1:7" ht="27">
      <c r="A7" s="35" t="s">
        <v>786</v>
      </c>
      <c r="B7" s="3" t="s">
        <v>154</v>
      </c>
      <c r="C7" s="3" t="s">
        <v>128</v>
      </c>
      <c r="D7" s="4" t="s">
        <v>155</v>
      </c>
      <c r="E7" s="7" t="s">
        <v>166</v>
      </c>
      <c r="F7" s="7">
        <v>4</v>
      </c>
      <c r="G7" s="7" t="s">
        <v>167</v>
      </c>
    </row>
    <row r="8" spans="1:7">
      <c r="B8" s="3"/>
      <c r="C8" s="3"/>
      <c r="D8" s="4"/>
      <c r="E8" s="4"/>
      <c r="F8" s="4"/>
      <c r="G8" s="4"/>
    </row>
    <row r="9" spans="1:7" ht="27">
      <c r="A9" s="35" t="s">
        <v>784</v>
      </c>
      <c r="B9" s="3" t="s">
        <v>168</v>
      </c>
      <c r="C9" s="3" t="s">
        <v>128</v>
      </c>
      <c r="D9" s="4" t="s">
        <v>169</v>
      </c>
      <c r="E9" s="7" t="s">
        <v>170</v>
      </c>
      <c r="F9" s="7">
        <v>1</v>
      </c>
      <c r="G9" s="7" t="s">
        <v>171</v>
      </c>
    </row>
    <row r="10" spans="1:7">
      <c r="B10" s="3"/>
      <c r="C10" s="3"/>
      <c r="D10" s="4"/>
      <c r="E10" s="4"/>
      <c r="F10" s="4"/>
      <c r="G10" s="4"/>
    </row>
    <row r="11" spans="1:7" ht="40.200000000000003">
      <c r="A11" s="35" t="s">
        <v>788</v>
      </c>
      <c r="B11" s="3" t="s">
        <v>188</v>
      </c>
      <c r="C11" s="3" t="s">
        <v>128</v>
      </c>
      <c r="D11" s="4" t="s">
        <v>189</v>
      </c>
      <c r="E11" s="7" t="s">
        <v>194</v>
      </c>
      <c r="F11" s="7">
        <v>1</v>
      </c>
      <c r="G11" s="7" t="s">
        <v>195</v>
      </c>
    </row>
    <row r="12" spans="1:7">
      <c r="B12" s="3"/>
      <c r="C12" s="3"/>
      <c r="D12" s="4"/>
      <c r="E12" s="4"/>
      <c r="F12" s="4"/>
      <c r="G12" s="4"/>
    </row>
    <row r="13" spans="1:7" ht="40.200000000000003">
      <c r="A13" s="35" t="s">
        <v>789</v>
      </c>
      <c r="B13" s="3" t="s">
        <v>196</v>
      </c>
      <c r="C13" s="3" t="s">
        <v>197</v>
      </c>
      <c r="D13" s="4" t="s">
        <v>198</v>
      </c>
      <c r="E13" s="7" t="s">
        <v>199</v>
      </c>
      <c r="F13" s="7">
        <v>1</v>
      </c>
      <c r="G13" s="7" t="s">
        <v>200</v>
      </c>
    </row>
    <row r="14" spans="1:7">
      <c r="B14" s="3"/>
      <c r="C14" s="3"/>
      <c r="D14" s="4"/>
      <c r="E14" s="7" t="s">
        <v>201</v>
      </c>
      <c r="F14" s="7">
        <v>1</v>
      </c>
      <c r="G14" s="7" t="s">
        <v>202</v>
      </c>
    </row>
    <row r="15" spans="1:7" ht="27">
      <c r="B15" s="3"/>
      <c r="C15" s="3"/>
      <c r="D15" s="4"/>
      <c r="E15" s="7" t="s">
        <v>203</v>
      </c>
      <c r="F15" s="7">
        <v>1</v>
      </c>
      <c r="G15" s="7" t="s">
        <v>204</v>
      </c>
    </row>
    <row r="16" spans="1:7">
      <c r="B16" s="35"/>
      <c r="C16" s="35"/>
      <c r="D16" s="35"/>
      <c r="E16" s="35"/>
      <c r="F16" s="35"/>
      <c r="G16" s="35"/>
    </row>
    <row r="17" spans="1:7" ht="40.200000000000003">
      <c r="A17" s="35" t="s">
        <v>790</v>
      </c>
      <c r="B17" s="3" t="s">
        <v>205</v>
      </c>
      <c r="C17" s="3" t="s">
        <v>197</v>
      </c>
      <c r="D17" s="4" t="s">
        <v>206</v>
      </c>
      <c r="E17" s="8" t="s">
        <v>207</v>
      </c>
      <c r="F17" s="8">
        <v>10</v>
      </c>
      <c r="G17" s="8" t="s">
        <v>208</v>
      </c>
    </row>
    <row r="18" spans="1:7">
      <c r="B18" s="3"/>
      <c r="C18" s="3"/>
      <c r="D18" s="4"/>
      <c r="E18" s="8" t="s">
        <v>209</v>
      </c>
      <c r="F18" s="8">
        <v>10</v>
      </c>
      <c r="G18" s="8" t="s">
        <v>202</v>
      </c>
    </row>
    <row r="19" spans="1:7">
      <c r="B19" s="3"/>
      <c r="C19" s="3"/>
      <c r="D19" s="4"/>
      <c r="E19" s="4"/>
      <c r="F19" s="4"/>
      <c r="G19" s="4"/>
    </row>
    <row r="20" spans="1:7" ht="27">
      <c r="A20" s="35" t="s">
        <v>791</v>
      </c>
      <c r="B20" s="3" t="s">
        <v>210</v>
      </c>
      <c r="C20" s="4" t="s">
        <v>197</v>
      </c>
      <c r="D20" s="4" t="s">
        <v>211</v>
      </c>
      <c r="E20" s="8" t="s">
        <v>216</v>
      </c>
      <c r="F20" s="8">
        <v>10</v>
      </c>
      <c r="G20" s="8" t="s">
        <v>217</v>
      </c>
    </row>
    <row r="21" spans="1:7">
      <c r="B21" s="3"/>
      <c r="C21" s="4"/>
      <c r="D21" s="4"/>
      <c r="E21" s="4"/>
      <c r="F21" s="4"/>
      <c r="G21" s="4"/>
    </row>
    <row r="22" spans="1:7" ht="40.200000000000003">
      <c r="A22" s="35" t="s">
        <v>792</v>
      </c>
      <c r="B22" s="3" t="s">
        <v>218</v>
      </c>
      <c r="C22" s="3" t="s">
        <v>219</v>
      </c>
      <c r="D22" s="4" t="s">
        <v>220</v>
      </c>
      <c r="E22" s="8" t="s">
        <v>221</v>
      </c>
      <c r="F22" s="8">
        <v>3</v>
      </c>
      <c r="G22" s="8" t="s">
        <v>222</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
  <sheetViews>
    <sheetView zoomScale="70" zoomScaleNormal="70" workbookViewId="0">
      <selection activeCell="D16" sqref="D16"/>
    </sheetView>
  </sheetViews>
  <sheetFormatPr defaultColWidth="46.6640625" defaultRowHeight="14.4"/>
  <cols>
    <col min="1" max="1" width="8.5546875" bestFit="1" customWidth="1"/>
    <col min="2" max="2" width="46.109375" bestFit="1" customWidth="1"/>
    <col min="3" max="3" width="7.5546875" bestFit="1" customWidth="1"/>
    <col min="5" max="5" width="46.109375" bestFit="1" customWidth="1"/>
    <col min="6" max="6" width="9.77734375" bestFit="1" customWidth="1"/>
    <col min="7" max="7" width="44.5546875" bestFit="1" customWidth="1"/>
  </cols>
  <sheetData>
    <row r="1" spans="1:7">
      <c r="B1" s="35" t="s">
        <v>121</v>
      </c>
      <c r="C1" s="35"/>
      <c r="D1" s="35"/>
      <c r="E1" s="35"/>
      <c r="F1" s="35"/>
      <c r="G1" s="35"/>
    </row>
    <row r="2" spans="1:7">
      <c r="A2" t="s">
        <v>781</v>
      </c>
      <c r="B2" s="3" t="s">
        <v>122</v>
      </c>
      <c r="C2" s="3" t="s">
        <v>123</v>
      </c>
      <c r="D2" s="3" t="s">
        <v>124</v>
      </c>
      <c r="E2" s="4" t="s">
        <v>125</v>
      </c>
      <c r="F2" s="4" t="s">
        <v>17</v>
      </c>
      <c r="G2" s="4" t="s">
        <v>126</v>
      </c>
    </row>
    <row r="3" spans="1:7">
      <c r="B3" s="3"/>
      <c r="C3" s="3"/>
      <c r="D3" s="4"/>
      <c r="E3" s="4"/>
      <c r="F3" s="4"/>
      <c r="G3" s="4"/>
    </row>
    <row r="4" spans="1:7" ht="27">
      <c r="A4" s="35" t="s">
        <v>784</v>
      </c>
      <c r="B4" s="3" t="s">
        <v>168</v>
      </c>
      <c r="C4" s="3" t="s">
        <v>128</v>
      </c>
      <c r="D4" s="4" t="s">
        <v>169</v>
      </c>
      <c r="E4" s="7" t="s">
        <v>172</v>
      </c>
      <c r="F4" s="7">
        <v>3</v>
      </c>
      <c r="G4" s="7" t="s">
        <v>173</v>
      </c>
    </row>
    <row r="5" spans="1:7">
      <c r="B5" s="3"/>
      <c r="C5" s="3"/>
      <c r="D5" s="4"/>
      <c r="E5" s="7" t="s">
        <v>174</v>
      </c>
      <c r="F5" s="7">
        <v>2</v>
      </c>
      <c r="G5" s="7" t="s">
        <v>175</v>
      </c>
    </row>
    <row r="6" spans="1:7">
      <c r="B6" s="3"/>
      <c r="C6" s="3"/>
      <c r="D6" s="4"/>
      <c r="E6" s="7" t="s">
        <v>176</v>
      </c>
      <c r="F6" s="7">
        <v>2</v>
      </c>
      <c r="G6" s="7" t="s">
        <v>177</v>
      </c>
    </row>
    <row r="7" spans="1:7" ht="27">
      <c r="B7" s="3"/>
      <c r="C7" s="3"/>
      <c r="D7" s="4"/>
      <c r="E7" s="7" t="s">
        <v>178</v>
      </c>
      <c r="F7" s="7">
        <v>3</v>
      </c>
      <c r="G7" s="7" t="s">
        <v>179</v>
      </c>
    </row>
    <row r="8" spans="1:7">
      <c r="B8" s="3"/>
      <c r="C8" s="3"/>
      <c r="D8" s="4"/>
      <c r="E8" s="4"/>
      <c r="F8" s="4"/>
      <c r="G8" s="4"/>
    </row>
    <row r="9" spans="1:7" ht="40.200000000000003">
      <c r="A9" s="35" t="s">
        <v>787</v>
      </c>
      <c r="B9" s="3" t="s">
        <v>180</v>
      </c>
      <c r="C9" s="3" t="s">
        <v>128</v>
      </c>
      <c r="D9" s="4" t="s">
        <v>181</v>
      </c>
      <c r="E9" s="7" t="s">
        <v>186</v>
      </c>
      <c r="F9" s="7">
        <v>2</v>
      </c>
      <c r="G9" s="7" t="s">
        <v>187</v>
      </c>
    </row>
    <row r="10" spans="1:7">
      <c r="B10" s="3"/>
      <c r="C10" s="3"/>
      <c r="D10" s="4"/>
      <c r="E10" s="4"/>
      <c r="F10" s="4"/>
      <c r="G10" s="4"/>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2"/>
  <sheetViews>
    <sheetView topLeftCell="A37" zoomScale="85" zoomScaleNormal="85" workbookViewId="0">
      <selection activeCell="F50" sqref="E50:F50"/>
    </sheetView>
  </sheetViews>
  <sheetFormatPr defaultColWidth="39.5546875" defaultRowHeight="14.4"/>
  <cols>
    <col min="2" max="2" width="10.21875" bestFit="1" customWidth="1"/>
    <col min="3" max="3" width="39.44140625" bestFit="1" customWidth="1"/>
    <col min="5" max="5" width="39.33203125" bestFit="1" customWidth="1"/>
    <col min="6" max="6" width="12.88671875" bestFit="1" customWidth="1"/>
    <col min="7" max="7" width="19.88671875" bestFit="1" customWidth="1"/>
  </cols>
  <sheetData>
    <row r="1" spans="1:7" ht="15" thickBot="1">
      <c r="A1" s="35" t="s">
        <v>223</v>
      </c>
      <c r="B1" s="35"/>
      <c r="C1" s="35"/>
      <c r="D1" s="35"/>
      <c r="E1" s="35"/>
      <c r="F1" s="35"/>
      <c r="G1" s="35"/>
    </row>
    <row r="2" spans="1:7" ht="15.6" thickTop="1" thickBot="1">
      <c r="A2" s="59" t="s">
        <v>224</v>
      </c>
      <c r="B2" s="57"/>
      <c r="C2" s="57"/>
      <c r="D2" s="57"/>
      <c r="E2" s="57"/>
      <c r="F2" s="57"/>
      <c r="G2" s="57"/>
    </row>
    <row r="3" spans="1:7" ht="15.6" thickTop="1" thickBot="1">
      <c r="A3" s="59" t="s">
        <v>13</v>
      </c>
      <c r="B3" s="59" t="s">
        <v>14</v>
      </c>
      <c r="C3" s="59" t="s">
        <v>225</v>
      </c>
      <c r="D3" s="59" t="s">
        <v>15</v>
      </c>
      <c r="E3" s="59" t="s">
        <v>16</v>
      </c>
      <c r="F3" s="59" t="s">
        <v>226</v>
      </c>
      <c r="G3" s="60" t="s">
        <v>489</v>
      </c>
    </row>
    <row r="4" spans="1:7" ht="15.6" thickTop="1" thickBot="1">
      <c r="A4" s="61" t="s">
        <v>227</v>
      </c>
      <c r="B4" s="57"/>
      <c r="C4" s="61"/>
      <c r="D4" s="57"/>
      <c r="E4" s="57"/>
      <c r="F4" s="57"/>
      <c r="G4" s="57"/>
    </row>
    <row r="5" spans="1:7" ht="43.8" thickTop="1">
      <c r="A5" s="62" t="s">
        <v>228</v>
      </c>
      <c r="B5" s="63" t="s">
        <v>20</v>
      </c>
      <c r="C5" s="63" t="s">
        <v>229</v>
      </c>
      <c r="D5" s="63" t="s">
        <v>230</v>
      </c>
      <c r="E5" s="64" t="s">
        <v>231</v>
      </c>
      <c r="F5" s="65">
        <v>2</v>
      </c>
      <c r="G5" s="66" t="s">
        <v>486</v>
      </c>
    </row>
    <row r="6" spans="1:7">
      <c r="A6" s="165" t="s">
        <v>232</v>
      </c>
      <c r="B6" s="167" t="s">
        <v>20</v>
      </c>
      <c r="C6" s="168" t="s">
        <v>233</v>
      </c>
      <c r="D6" s="174" t="s">
        <v>234</v>
      </c>
      <c r="E6" s="67" t="s">
        <v>235</v>
      </c>
      <c r="F6" s="68">
        <v>2</v>
      </c>
      <c r="G6" s="57" t="s">
        <v>486</v>
      </c>
    </row>
    <row r="7" spans="1:7">
      <c r="A7" s="165"/>
      <c r="B7" s="167"/>
      <c r="C7" s="167"/>
      <c r="D7" s="167"/>
      <c r="E7" s="67" t="s">
        <v>236</v>
      </c>
      <c r="F7" s="68">
        <v>2</v>
      </c>
      <c r="G7" s="57" t="s">
        <v>488</v>
      </c>
    </row>
    <row r="8" spans="1:7">
      <c r="A8" s="165" t="s">
        <v>237</v>
      </c>
      <c r="B8" s="167" t="s">
        <v>20</v>
      </c>
      <c r="C8" s="168" t="s">
        <v>238</v>
      </c>
      <c r="D8" s="168" t="s">
        <v>239</v>
      </c>
      <c r="E8" s="67" t="s">
        <v>240</v>
      </c>
      <c r="F8" s="68">
        <v>1</v>
      </c>
      <c r="G8" s="57" t="s">
        <v>482</v>
      </c>
    </row>
    <row r="9" spans="1:7" ht="28.8">
      <c r="A9" s="165"/>
      <c r="B9" s="167"/>
      <c r="C9" s="167"/>
      <c r="D9" s="167"/>
      <c r="E9" s="67" t="s">
        <v>241</v>
      </c>
      <c r="F9" s="68">
        <v>2</v>
      </c>
      <c r="G9" s="57" t="s">
        <v>488</v>
      </c>
    </row>
    <row r="10" spans="1:7" ht="28.8">
      <c r="A10" s="165"/>
      <c r="B10" s="167"/>
      <c r="C10" s="167"/>
      <c r="D10" s="167"/>
      <c r="E10" s="67" t="s">
        <v>242</v>
      </c>
      <c r="F10" s="68">
        <v>2</v>
      </c>
      <c r="G10" s="57" t="s">
        <v>487</v>
      </c>
    </row>
    <row r="11" spans="1:7">
      <c r="A11" s="165" t="s">
        <v>243</v>
      </c>
      <c r="B11" s="167" t="s">
        <v>20</v>
      </c>
      <c r="C11" s="168" t="s">
        <v>244</v>
      </c>
      <c r="D11" s="168" t="s">
        <v>245</v>
      </c>
      <c r="E11" s="67" t="s">
        <v>246</v>
      </c>
      <c r="F11" s="68">
        <v>2</v>
      </c>
      <c r="G11" s="57" t="s">
        <v>488</v>
      </c>
    </row>
    <row r="12" spans="1:7">
      <c r="A12" s="165"/>
      <c r="B12" s="167"/>
      <c r="C12" s="167"/>
      <c r="D12" s="167"/>
      <c r="E12" s="67" t="s">
        <v>247</v>
      </c>
      <c r="F12" s="68">
        <v>2</v>
      </c>
      <c r="G12" s="57" t="s">
        <v>486</v>
      </c>
    </row>
    <row r="13" spans="1:7" ht="28.8">
      <c r="A13" s="69" t="s">
        <v>248</v>
      </c>
      <c r="B13" s="57" t="s">
        <v>20</v>
      </c>
      <c r="C13" s="61" t="s">
        <v>249</v>
      </c>
      <c r="D13" s="61" t="s">
        <v>250</v>
      </c>
      <c r="E13" s="70" t="s">
        <v>251</v>
      </c>
      <c r="F13" s="71">
        <v>2</v>
      </c>
      <c r="G13" s="57" t="s">
        <v>484</v>
      </c>
    </row>
    <row r="14" spans="1:7" ht="28.8">
      <c r="A14" s="69" t="s">
        <v>252</v>
      </c>
      <c r="B14" s="57" t="s">
        <v>20</v>
      </c>
      <c r="C14" s="61" t="s">
        <v>253</v>
      </c>
      <c r="D14" s="61" t="s">
        <v>254</v>
      </c>
      <c r="E14" s="67" t="s">
        <v>255</v>
      </c>
      <c r="F14" s="68">
        <v>2</v>
      </c>
      <c r="G14" s="57" t="s">
        <v>487</v>
      </c>
    </row>
    <row r="15" spans="1:7" ht="28.8">
      <c r="A15" s="69" t="s">
        <v>256</v>
      </c>
      <c r="B15" s="57" t="s">
        <v>20</v>
      </c>
      <c r="C15" s="61" t="s">
        <v>257</v>
      </c>
      <c r="D15" s="61" t="s">
        <v>258</v>
      </c>
      <c r="E15" s="70" t="s">
        <v>259</v>
      </c>
      <c r="F15" s="71">
        <v>2</v>
      </c>
      <c r="G15" s="57" t="s">
        <v>484</v>
      </c>
    </row>
    <row r="16" spans="1:7" ht="28.8">
      <c r="A16" s="69" t="s">
        <v>260</v>
      </c>
      <c r="B16" s="57" t="s">
        <v>20</v>
      </c>
      <c r="C16" s="61" t="s">
        <v>261</v>
      </c>
      <c r="D16" s="61" t="s">
        <v>262</v>
      </c>
      <c r="E16" s="70" t="s">
        <v>263</v>
      </c>
      <c r="F16" s="71">
        <v>2</v>
      </c>
      <c r="G16" s="57" t="s">
        <v>484</v>
      </c>
    </row>
    <row r="17" spans="1:7">
      <c r="A17" s="165" t="s">
        <v>264</v>
      </c>
      <c r="B17" s="167" t="s">
        <v>20</v>
      </c>
      <c r="C17" s="168" t="s">
        <v>265</v>
      </c>
      <c r="D17" s="168" t="s">
        <v>266</v>
      </c>
      <c r="E17" s="70" t="s">
        <v>267</v>
      </c>
      <c r="F17" s="71">
        <v>2</v>
      </c>
      <c r="G17" s="57" t="s">
        <v>484</v>
      </c>
    </row>
    <row r="18" spans="1:7" ht="28.8">
      <c r="A18" s="165"/>
      <c r="B18" s="167"/>
      <c r="C18" s="167"/>
      <c r="D18" s="167"/>
      <c r="E18" s="67" t="s">
        <v>268</v>
      </c>
      <c r="F18" s="68">
        <v>2</v>
      </c>
      <c r="G18" s="57" t="s">
        <v>487</v>
      </c>
    </row>
    <row r="19" spans="1:7" ht="28.8">
      <c r="A19" s="69" t="s">
        <v>269</v>
      </c>
      <c r="B19" s="57" t="s">
        <v>20</v>
      </c>
      <c r="C19" s="61" t="s">
        <v>270</v>
      </c>
      <c r="D19" s="61" t="s">
        <v>271</v>
      </c>
      <c r="E19" s="67" t="s">
        <v>272</v>
      </c>
      <c r="F19" s="68">
        <v>2</v>
      </c>
      <c r="G19" s="57" t="s">
        <v>487</v>
      </c>
    </row>
    <row r="20" spans="1:7" ht="28.8">
      <c r="A20" s="69" t="s">
        <v>273</v>
      </c>
      <c r="B20" s="57" t="s">
        <v>20</v>
      </c>
      <c r="C20" s="61" t="s">
        <v>274</v>
      </c>
      <c r="D20" s="61" t="s">
        <v>275</v>
      </c>
      <c r="E20" s="70" t="s">
        <v>276</v>
      </c>
      <c r="F20" s="71">
        <v>2</v>
      </c>
      <c r="G20" s="57" t="s">
        <v>483</v>
      </c>
    </row>
    <row r="21" spans="1:7" ht="28.8">
      <c r="A21" s="69" t="s">
        <v>277</v>
      </c>
      <c r="B21" s="57" t="s">
        <v>20</v>
      </c>
      <c r="C21" s="61" t="s">
        <v>278</v>
      </c>
      <c r="D21" s="61" t="s">
        <v>279</v>
      </c>
      <c r="E21" s="70" t="s">
        <v>280</v>
      </c>
      <c r="F21" s="71">
        <v>2</v>
      </c>
      <c r="G21" s="57" t="s">
        <v>483</v>
      </c>
    </row>
    <row r="22" spans="1:7" ht="15" thickBot="1">
      <c r="A22" s="61" t="s">
        <v>281</v>
      </c>
      <c r="B22" s="57"/>
      <c r="C22" s="61"/>
      <c r="D22" s="61"/>
      <c r="E22" s="57"/>
      <c r="F22" s="57"/>
      <c r="G22" s="57"/>
    </row>
    <row r="23" spans="1:7" ht="15" thickTop="1">
      <c r="A23" s="164" t="s">
        <v>282</v>
      </c>
      <c r="B23" s="166" t="s">
        <v>20</v>
      </c>
      <c r="C23" s="166" t="s">
        <v>283</v>
      </c>
      <c r="D23" s="166" t="s">
        <v>284</v>
      </c>
      <c r="E23" s="64" t="s">
        <v>285</v>
      </c>
      <c r="F23" s="65">
        <v>3</v>
      </c>
      <c r="G23" s="57" t="s">
        <v>485</v>
      </c>
    </row>
    <row r="24" spans="1:7">
      <c r="A24" s="165"/>
      <c r="B24" s="167"/>
      <c r="C24" s="167"/>
      <c r="D24" s="167"/>
      <c r="E24" s="67" t="s">
        <v>286</v>
      </c>
      <c r="F24" s="68">
        <v>1</v>
      </c>
      <c r="G24" s="57" t="s">
        <v>486</v>
      </c>
    </row>
    <row r="25" spans="1:7">
      <c r="A25" s="165" t="s">
        <v>287</v>
      </c>
      <c r="B25" s="167" t="s">
        <v>20</v>
      </c>
      <c r="C25" s="168" t="s">
        <v>288</v>
      </c>
      <c r="D25" s="168" t="s">
        <v>289</v>
      </c>
      <c r="E25" s="67" t="s">
        <v>290</v>
      </c>
      <c r="F25" s="68">
        <v>3</v>
      </c>
      <c r="G25" s="57" t="s">
        <v>485</v>
      </c>
    </row>
    <row r="26" spans="1:7">
      <c r="A26" s="165"/>
      <c r="B26" s="167"/>
      <c r="C26" s="167"/>
      <c r="D26" s="167"/>
      <c r="E26" s="67" t="s">
        <v>291</v>
      </c>
      <c r="F26" s="68">
        <v>1</v>
      </c>
      <c r="G26" s="72" t="s">
        <v>488</v>
      </c>
    </row>
    <row r="27" spans="1:7">
      <c r="A27" s="165" t="s">
        <v>292</v>
      </c>
      <c r="B27" s="168" t="s">
        <v>20</v>
      </c>
      <c r="C27" s="168" t="s">
        <v>293</v>
      </c>
      <c r="D27" s="168" t="s">
        <v>294</v>
      </c>
      <c r="E27" s="67" t="s">
        <v>295</v>
      </c>
      <c r="F27" s="68">
        <v>3</v>
      </c>
      <c r="G27" s="72" t="s">
        <v>482</v>
      </c>
    </row>
    <row r="28" spans="1:7" ht="15" thickBot="1">
      <c r="A28" s="169"/>
      <c r="B28" s="170"/>
      <c r="C28" s="170"/>
      <c r="D28" s="170"/>
      <c r="E28" s="73" t="s">
        <v>296</v>
      </c>
      <c r="F28" s="74">
        <v>1</v>
      </c>
      <c r="G28" s="72" t="s">
        <v>486</v>
      </c>
    </row>
    <row r="29" spans="1:7" ht="15.6" thickTop="1" thickBot="1">
      <c r="A29" s="61" t="s">
        <v>297</v>
      </c>
      <c r="B29" s="57"/>
      <c r="C29" s="61"/>
      <c r="D29" s="61"/>
      <c r="E29" s="57"/>
      <c r="F29" s="57"/>
      <c r="G29" s="57"/>
    </row>
    <row r="30" spans="1:7" ht="43.8" thickTop="1">
      <c r="A30" s="62" t="s">
        <v>298</v>
      </c>
      <c r="B30" s="63" t="s">
        <v>62</v>
      </c>
      <c r="C30" s="63" t="s">
        <v>299</v>
      </c>
      <c r="D30" s="63" t="s">
        <v>300</v>
      </c>
      <c r="E30" s="75" t="s">
        <v>301</v>
      </c>
      <c r="F30" s="76">
        <v>2</v>
      </c>
      <c r="G30" s="66" t="s">
        <v>487</v>
      </c>
    </row>
    <row r="31" spans="1:7" ht="28.8">
      <c r="A31" s="69" t="s">
        <v>302</v>
      </c>
      <c r="B31" s="57" t="s">
        <v>62</v>
      </c>
      <c r="C31" s="61" t="s">
        <v>303</v>
      </c>
      <c r="D31" s="61" t="s">
        <v>304</v>
      </c>
      <c r="E31" s="67" t="s">
        <v>305</v>
      </c>
      <c r="F31" s="68">
        <v>2</v>
      </c>
      <c r="G31" s="72" t="s">
        <v>484</v>
      </c>
    </row>
    <row r="32" spans="1:7">
      <c r="A32" s="69" t="s">
        <v>306</v>
      </c>
      <c r="B32" s="57"/>
      <c r="C32" s="61"/>
      <c r="D32" s="61"/>
      <c r="E32" s="57"/>
      <c r="F32" s="77"/>
      <c r="G32" s="57"/>
    </row>
    <row r="33" spans="1:7" ht="28.8">
      <c r="A33" s="69" t="s">
        <v>307</v>
      </c>
      <c r="B33" s="57" t="s">
        <v>62</v>
      </c>
      <c r="C33" s="61" t="s">
        <v>308</v>
      </c>
      <c r="D33" s="61" t="s">
        <v>309</v>
      </c>
      <c r="E33" s="70" t="s">
        <v>310</v>
      </c>
      <c r="F33" s="71">
        <v>4</v>
      </c>
      <c r="G33" s="72" t="s">
        <v>485</v>
      </c>
    </row>
    <row r="34" spans="1:7" ht="28.8">
      <c r="A34" s="69" t="s">
        <v>311</v>
      </c>
      <c r="B34" s="57" t="s">
        <v>62</v>
      </c>
      <c r="C34" s="61" t="s">
        <v>312</v>
      </c>
      <c r="D34" s="61" t="s">
        <v>313</v>
      </c>
      <c r="E34" s="70" t="s">
        <v>314</v>
      </c>
      <c r="F34" s="71">
        <v>2</v>
      </c>
      <c r="G34" s="72" t="s">
        <v>483</v>
      </c>
    </row>
    <row r="35" spans="1:7" ht="28.8">
      <c r="A35" s="69" t="s">
        <v>315</v>
      </c>
      <c r="B35" s="57" t="s">
        <v>62</v>
      </c>
      <c r="C35" s="61" t="s">
        <v>316</v>
      </c>
      <c r="D35" s="61" t="s">
        <v>317</v>
      </c>
      <c r="E35" s="70" t="s">
        <v>318</v>
      </c>
      <c r="F35" s="71">
        <v>2</v>
      </c>
      <c r="G35" s="72" t="s">
        <v>483</v>
      </c>
    </row>
    <row r="36" spans="1:7" ht="28.8">
      <c r="A36" s="69" t="s">
        <v>319</v>
      </c>
      <c r="B36" s="57" t="s">
        <v>62</v>
      </c>
      <c r="C36" s="61" t="s">
        <v>320</v>
      </c>
      <c r="D36" s="61" t="s">
        <v>321</v>
      </c>
      <c r="E36" s="70" t="s">
        <v>322</v>
      </c>
      <c r="F36" s="71">
        <v>2</v>
      </c>
      <c r="G36" s="72" t="s">
        <v>483</v>
      </c>
    </row>
    <row r="37" spans="1:7" ht="28.8">
      <c r="A37" s="69" t="s">
        <v>323</v>
      </c>
      <c r="B37" s="57" t="s">
        <v>62</v>
      </c>
      <c r="C37" s="61" t="s">
        <v>324</v>
      </c>
      <c r="D37" s="61" t="s">
        <v>325</v>
      </c>
      <c r="E37" s="70" t="s">
        <v>326</v>
      </c>
      <c r="F37" s="71">
        <v>2</v>
      </c>
      <c r="G37" s="72" t="s">
        <v>483</v>
      </c>
    </row>
    <row r="38" spans="1:7">
      <c r="A38" s="61" t="s">
        <v>327</v>
      </c>
      <c r="B38" s="57"/>
      <c r="C38" s="61"/>
      <c r="D38" s="61"/>
      <c r="E38" s="57"/>
      <c r="F38" s="57"/>
      <c r="G38" s="57"/>
    </row>
    <row r="39" spans="1:7" ht="43.2">
      <c r="A39" s="69" t="s">
        <v>328</v>
      </c>
      <c r="B39" s="57" t="s">
        <v>62</v>
      </c>
      <c r="C39" s="61" t="s">
        <v>329</v>
      </c>
      <c r="D39" s="61" t="s">
        <v>330</v>
      </c>
      <c r="E39" s="70" t="s">
        <v>331</v>
      </c>
      <c r="F39" s="71">
        <v>2</v>
      </c>
      <c r="G39" s="72" t="s">
        <v>484</v>
      </c>
    </row>
    <row r="40" spans="1:7">
      <c r="A40" s="165" t="s">
        <v>332</v>
      </c>
      <c r="B40" s="168" t="s">
        <v>62</v>
      </c>
      <c r="C40" s="168" t="s">
        <v>333</v>
      </c>
      <c r="D40" s="168" t="s">
        <v>334</v>
      </c>
      <c r="E40" s="70" t="s">
        <v>335</v>
      </c>
      <c r="F40" s="71">
        <v>4</v>
      </c>
      <c r="G40" s="72" t="s">
        <v>483</v>
      </c>
    </row>
    <row r="41" spans="1:7" ht="28.8">
      <c r="A41" s="165"/>
      <c r="B41" s="167"/>
      <c r="C41" s="167"/>
      <c r="D41" s="167"/>
      <c r="E41" s="70" t="s">
        <v>336</v>
      </c>
      <c r="F41" s="71">
        <v>2</v>
      </c>
      <c r="G41" s="72" t="s">
        <v>483</v>
      </c>
    </row>
    <row r="42" spans="1:7">
      <c r="A42" s="165" t="s">
        <v>337</v>
      </c>
      <c r="B42" s="167" t="s">
        <v>62</v>
      </c>
      <c r="C42" s="168" t="s">
        <v>338</v>
      </c>
      <c r="D42" s="168" t="s">
        <v>339</v>
      </c>
      <c r="E42" s="70" t="s">
        <v>340</v>
      </c>
      <c r="F42" s="71">
        <v>4</v>
      </c>
      <c r="G42" s="72" t="s">
        <v>483</v>
      </c>
    </row>
    <row r="43" spans="1:7" ht="28.8">
      <c r="A43" s="165"/>
      <c r="B43" s="167"/>
      <c r="C43" s="167"/>
      <c r="D43" s="167"/>
      <c r="E43" s="70" t="s">
        <v>341</v>
      </c>
      <c r="F43" s="71">
        <v>2</v>
      </c>
      <c r="G43" s="72" t="s">
        <v>483</v>
      </c>
    </row>
    <row r="44" spans="1:7" ht="29.4" thickBot="1">
      <c r="A44" s="78" t="s">
        <v>342</v>
      </c>
      <c r="B44" s="79" t="s">
        <v>62</v>
      </c>
      <c r="C44" s="79" t="s">
        <v>343</v>
      </c>
      <c r="D44" s="79" t="s">
        <v>344</v>
      </c>
      <c r="E44" s="80" t="s">
        <v>345</v>
      </c>
      <c r="F44" s="81">
        <v>2</v>
      </c>
      <c r="G44" s="66" t="s">
        <v>483</v>
      </c>
    </row>
    <row r="45" spans="1:7" ht="15.6" thickTop="1" thickBot="1">
      <c r="A45" s="61" t="s">
        <v>346</v>
      </c>
      <c r="B45" s="57"/>
      <c r="C45" s="61"/>
      <c r="D45" s="57"/>
      <c r="E45" s="57"/>
      <c r="F45" s="57"/>
      <c r="G45" s="57"/>
    </row>
    <row r="46" spans="1:7" ht="29.4" thickTop="1">
      <c r="A46" s="164" t="s">
        <v>347</v>
      </c>
      <c r="B46" s="166" t="s">
        <v>83</v>
      </c>
      <c r="C46" s="166" t="s">
        <v>348</v>
      </c>
      <c r="D46" s="166" t="s">
        <v>349</v>
      </c>
      <c r="E46" s="64" t="s">
        <v>350</v>
      </c>
      <c r="F46" s="65">
        <v>4</v>
      </c>
      <c r="G46" s="57" t="s">
        <v>485</v>
      </c>
    </row>
    <row r="47" spans="1:7" ht="28.8">
      <c r="A47" s="165"/>
      <c r="B47" s="167"/>
      <c r="C47" s="167"/>
      <c r="D47" s="167"/>
      <c r="E47" s="70" t="s">
        <v>351</v>
      </c>
      <c r="F47" s="71">
        <v>2</v>
      </c>
      <c r="G47" s="72" t="s">
        <v>488</v>
      </c>
    </row>
    <row r="48" spans="1:7">
      <c r="A48" s="165"/>
      <c r="B48" s="167"/>
      <c r="C48" s="167"/>
      <c r="D48" s="167"/>
      <c r="E48" s="70" t="s">
        <v>352</v>
      </c>
      <c r="F48" s="71">
        <v>1</v>
      </c>
      <c r="G48" s="72" t="s">
        <v>488</v>
      </c>
    </row>
    <row r="49" spans="1:7" ht="15" thickBot="1">
      <c r="A49" s="61" t="s">
        <v>353</v>
      </c>
      <c r="B49" s="61"/>
      <c r="C49" s="61"/>
      <c r="D49" s="57"/>
      <c r="E49" s="57"/>
      <c r="F49" s="57"/>
      <c r="G49" s="57"/>
    </row>
    <row r="50" spans="1:7" ht="43.8" thickTop="1">
      <c r="A50" s="62" t="s">
        <v>354</v>
      </c>
      <c r="B50" s="63" t="s">
        <v>83</v>
      </c>
      <c r="C50" s="63" t="s">
        <v>355</v>
      </c>
      <c r="D50" s="63" t="s">
        <v>356</v>
      </c>
      <c r="E50" s="75" t="s">
        <v>357</v>
      </c>
      <c r="F50" s="76">
        <v>2</v>
      </c>
      <c r="G50" s="66" t="s">
        <v>484</v>
      </c>
    </row>
    <row r="51" spans="1:7">
      <c r="A51" s="61"/>
      <c r="B51" s="61"/>
      <c r="C51" s="57"/>
      <c r="D51" s="57"/>
      <c r="E51" s="57"/>
      <c r="F51" s="57"/>
      <c r="G51" s="57"/>
    </row>
    <row r="52" spans="1:7">
      <c r="A52" s="57"/>
      <c r="B52" s="57"/>
      <c r="C52" s="57"/>
      <c r="D52" s="57"/>
      <c r="E52" s="57"/>
      <c r="F52" s="57">
        <f>SUM(F5:F50)</f>
        <v>86</v>
      </c>
      <c r="G52" s="57"/>
    </row>
  </sheetData>
  <mergeCells count="40">
    <mergeCell ref="A42:A43"/>
    <mergeCell ref="B42:B43"/>
    <mergeCell ref="C42:C43"/>
    <mergeCell ref="D42:D43"/>
    <mergeCell ref="A46:A48"/>
    <mergeCell ref="B46:B48"/>
    <mergeCell ref="C46:C48"/>
    <mergeCell ref="D46:D48"/>
    <mergeCell ref="A27:A28"/>
    <mergeCell ref="B27:B28"/>
    <mergeCell ref="C27:C28"/>
    <mergeCell ref="D27:D28"/>
    <mergeCell ref="A40:A41"/>
    <mergeCell ref="B40:B41"/>
    <mergeCell ref="C40:C41"/>
    <mergeCell ref="D40:D41"/>
    <mergeCell ref="A23:A24"/>
    <mergeCell ref="B23:B24"/>
    <mergeCell ref="C23:C24"/>
    <mergeCell ref="D23:D24"/>
    <mergeCell ref="A25:A26"/>
    <mergeCell ref="B25:B26"/>
    <mergeCell ref="C25:C26"/>
    <mergeCell ref="D25:D26"/>
    <mergeCell ref="A11:A12"/>
    <mergeCell ref="B11:B12"/>
    <mergeCell ref="C11:C12"/>
    <mergeCell ref="D11:D12"/>
    <mergeCell ref="A17:A18"/>
    <mergeCell ref="B17:B18"/>
    <mergeCell ref="C17:C18"/>
    <mergeCell ref="D17:D18"/>
    <mergeCell ref="A6:A7"/>
    <mergeCell ref="B6:B7"/>
    <mergeCell ref="C6:C7"/>
    <mergeCell ref="D6:D7"/>
    <mergeCell ref="A8:A10"/>
    <mergeCell ref="B8:B10"/>
    <mergeCell ref="C8:C10"/>
    <mergeCell ref="D8:D10"/>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
  <sheetViews>
    <sheetView zoomScale="85" zoomScaleNormal="85" workbookViewId="0">
      <selection activeCell="G18" sqref="G18"/>
    </sheetView>
  </sheetViews>
  <sheetFormatPr defaultColWidth="39.5546875" defaultRowHeight="14.4"/>
  <cols>
    <col min="2" max="2" width="10.21875" bestFit="1" customWidth="1"/>
    <col min="3" max="3" width="39.44140625" bestFit="1" customWidth="1"/>
    <col min="5" max="5" width="39.33203125" bestFit="1" customWidth="1"/>
    <col min="6" max="6" width="12.88671875" bestFit="1" customWidth="1"/>
  </cols>
  <sheetData>
    <row r="1" spans="1:6" ht="15" thickBot="1">
      <c r="A1" s="35" t="s">
        <v>223</v>
      </c>
      <c r="B1" s="35"/>
      <c r="C1" s="35"/>
      <c r="D1" s="35"/>
      <c r="E1" s="35"/>
      <c r="F1" s="35"/>
    </row>
    <row r="2" spans="1:6" ht="15.6" thickTop="1" thickBot="1">
      <c r="A2" s="59" t="s">
        <v>224</v>
      </c>
      <c r="B2" s="57"/>
      <c r="C2" s="57"/>
      <c r="D2" s="57"/>
      <c r="E2" s="57"/>
      <c r="F2" s="57"/>
    </row>
    <row r="3" spans="1:6" ht="15.6" thickTop="1" thickBot="1">
      <c r="A3" s="59" t="s">
        <v>13</v>
      </c>
      <c r="B3" s="59" t="s">
        <v>14</v>
      </c>
      <c r="C3" s="59" t="s">
        <v>225</v>
      </c>
      <c r="D3" s="59" t="s">
        <v>15</v>
      </c>
      <c r="E3" s="59" t="s">
        <v>16</v>
      </c>
      <c r="F3" s="59" t="s">
        <v>226</v>
      </c>
    </row>
    <row r="4" spans="1:6" ht="15" thickTop="1">
      <c r="A4" s="61" t="s">
        <v>227</v>
      </c>
      <c r="B4" s="57"/>
      <c r="C4" s="61"/>
      <c r="D4" s="57"/>
      <c r="E4" s="57"/>
      <c r="F4" s="57"/>
    </row>
    <row r="5" spans="1:6" ht="14.4" customHeight="1">
      <c r="A5" s="69" t="s">
        <v>237</v>
      </c>
      <c r="B5" s="57" t="s">
        <v>20</v>
      </c>
      <c r="C5" s="61" t="s">
        <v>238</v>
      </c>
      <c r="D5" s="61" t="s">
        <v>239</v>
      </c>
      <c r="E5" s="67" t="s">
        <v>240</v>
      </c>
      <c r="F5" s="68">
        <v>1</v>
      </c>
    </row>
    <row r="6" spans="1:6" ht="15" thickBot="1">
      <c r="A6" s="61" t="s">
        <v>281</v>
      </c>
      <c r="B6" s="57"/>
      <c r="C6" s="61"/>
      <c r="D6" s="61"/>
      <c r="E6" s="57"/>
      <c r="F6" s="57"/>
    </row>
    <row r="7" spans="1:6" ht="15" customHeight="1" thickTop="1">
      <c r="A7" s="62" t="s">
        <v>282</v>
      </c>
      <c r="B7" s="63" t="s">
        <v>20</v>
      </c>
      <c r="C7" s="63" t="s">
        <v>283</v>
      </c>
      <c r="D7" s="63" t="s">
        <v>284</v>
      </c>
      <c r="E7" s="64" t="s">
        <v>285</v>
      </c>
      <c r="F7" s="65">
        <v>3</v>
      </c>
    </row>
    <row r="8" spans="1:6" ht="14.4" customHeight="1">
      <c r="A8" s="69" t="s">
        <v>287</v>
      </c>
      <c r="B8" s="57" t="s">
        <v>20</v>
      </c>
      <c r="C8" s="61" t="s">
        <v>288</v>
      </c>
      <c r="D8" s="61" t="s">
        <v>289</v>
      </c>
      <c r="E8" s="67" t="s">
        <v>290</v>
      </c>
      <c r="F8" s="68">
        <v>3</v>
      </c>
    </row>
    <row r="9" spans="1:6" ht="14.4" customHeight="1">
      <c r="A9" s="69" t="s">
        <v>292</v>
      </c>
      <c r="B9" s="61" t="s">
        <v>20</v>
      </c>
      <c r="C9" s="61" t="s">
        <v>293</v>
      </c>
      <c r="D9" s="61" t="s">
        <v>294</v>
      </c>
      <c r="E9" s="67" t="s">
        <v>295</v>
      </c>
      <c r="F9" s="68">
        <v>3</v>
      </c>
    </row>
    <row r="10" spans="1:6">
      <c r="A10" s="61" t="s">
        <v>297</v>
      </c>
      <c r="B10" s="57"/>
      <c r="C10" s="61"/>
      <c r="D10" s="61"/>
      <c r="E10" s="57"/>
      <c r="F10" s="57"/>
    </row>
    <row r="11" spans="1:6" ht="28.8">
      <c r="A11" s="69" t="s">
        <v>307</v>
      </c>
      <c r="B11" s="57" t="s">
        <v>62</v>
      </c>
      <c r="C11" s="61" t="s">
        <v>308</v>
      </c>
      <c r="D11" s="61" t="s">
        <v>309</v>
      </c>
      <c r="E11" s="70" t="s">
        <v>310</v>
      </c>
      <c r="F11" s="71">
        <v>4</v>
      </c>
    </row>
    <row r="12" spans="1:6" ht="15" thickBot="1">
      <c r="A12" s="61" t="s">
        <v>346</v>
      </c>
      <c r="B12" s="57"/>
      <c r="C12" s="61"/>
      <c r="D12" s="57"/>
      <c r="E12" s="57"/>
      <c r="F12" s="57"/>
    </row>
    <row r="13" spans="1:6" ht="29.4" customHeight="1" thickTop="1">
      <c r="A13" s="62" t="s">
        <v>347</v>
      </c>
      <c r="B13" s="63" t="s">
        <v>83</v>
      </c>
      <c r="C13" s="63" t="s">
        <v>348</v>
      </c>
      <c r="D13" s="63" t="s">
        <v>349</v>
      </c>
      <c r="E13" s="64" t="s">
        <v>350</v>
      </c>
      <c r="F13" s="65">
        <v>4</v>
      </c>
    </row>
    <row r="14" spans="1:6">
      <c r="A14" s="61"/>
      <c r="B14" s="61"/>
      <c r="C14" s="57"/>
      <c r="D14" s="57"/>
      <c r="E14" s="57"/>
      <c r="F14" s="57"/>
    </row>
    <row r="15" spans="1:6">
      <c r="A15" s="57"/>
      <c r="B15" s="57"/>
      <c r="C15" s="57"/>
      <c r="D15" s="57"/>
      <c r="E15" s="57"/>
      <c r="F15" s="57"/>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3"/>
  <sheetViews>
    <sheetView zoomScale="70" zoomScaleNormal="70" workbookViewId="0">
      <selection activeCell="E16" sqref="E16"/>
    </sheetView>
  </sheetViews>
  <sheetFormatPr defaultColWidth="55.6640625" defaultRowHeight="14.4"/>
  <cols>
    <col min="1" max="1" width="55.5546875" bestFit="1" customWidth="1"/>
    <col min="2" max="2" width="10.21875" bestFit="1" customWidth="1"/>
    <col min="3" max="4" width="55.44140625" bestFit="1" customWidth="1"/>
    <col min="5" max="5" width="55.5546875" bestFit="1" customWidth="1"/>
    <col min="6" max="6" width="12.88671875" bestFit="1" customWidth="1"/>
  </cols>
  <sheetData>
    <row r="1" spans="1:6" ht="15" thickBot="1">
      <c r="A1" s="35" t="s">
        <v>223</v>
      </c>
      <c r="B1" s="35"/>
      <c r="C1" s="35"/>
      <c r="D1" s="35"/>
      <c r="E1" s="35"/>
      <c r="F1" s="35"/>
    </row>
    <row r="2" spans="1:6" ht="15.6" thickTop="1" thickBot="1">
      <c r="A2" s="59" t="s">
        <v>224</v>
      </c>
      <c r="B2" s="57"/>
      <c r="C2" s="57"/>
      <c r="D2" s="57"/>
      <c r="E2" s="57"/>
      <c r="F2" s="57"/>
    </row>
    <row r="3" spans="1:6" ht="15.6" thickTop="1" thickBot="1">
      <c r="A3" s="59" t="s">
        <v>13</v>
      </c>
      <c r="B3" s="59" t="s">
        <v>14</v>
      </c>
      <c r="C3" s="59" t="s">
        <v>225</v>
      </c>
      <c r="D3" s="59" t="s">
        <v>15</v>
      </c>
      <c r="E3" s="59" t="s">
        <v>16</v>
      </c>
      <c r="F3" s="59" t="s">
        <v>226</v>
      </c>
    </row>
    <row r="4" spans="1:6" ht="15.6" thickTop="1" thickBot="1">
      <c r="A4" s="61" t="s">
        <v>227</v>
      </c>
      <c r="B4" s="57"/>
      <c r="C4" s="61"/>
      <c r="D4" s="57"/>
      <c r="E4" s="57"/>
      <c r="F4" s="57"/>
    </row>
    <row r="5" spans="1:6" ht="29.4" thickTop="1">
      <c r="A5" s="62" t="s">
        <v>228</v>
      </c>
      <c r="B5" s="63" t="s">
        <v>20</v>
      </c>
      <c r="C5" s="63" t="s">
        <v>229</v>
      </c>
      <c r="D5" s="63" t="s">
        <v>230</v>
      </c>
      <c r="E5" s="64" t="s">
        <v>231</v>
      </c>
      <c r="F5" s="65">
        <v>2</v>
      </c>
    </row>
    <row r="6" spans="1:6">
      <c r="A6" s="165" t="s">
        <v>232</v>
      </c>
      <c r="B6" s="167" t="s">
        <v>20</v>
      </c>
      <c r="C6" s="168" t="s">
        <v>233</v>
      </c>
      <c r="D6" s="174" t="s">
        <v>234</v>
      </c>
      <c r="E6" s="67" t="s">
        <v>235</v>
      </c>
      <c r="F6" s="68">
        <v>2</v>
      </c>
    </row>
    <row r="7" spans="1:6">
      <c r="A7" s="165"/>
      <c r="B7" s="167"/>
      <c r="C7" s="167"/>
      <c r="D7" s="167"/>
      <c r="E7" s="67" t="s">
        <v>236</v>
      </c>
      <c r="F7" s="68">
        <v>2</v>
      </c>
    </row>
    <row r="8" spans="1:6" ht="28.8">
      <c r="A8" s="69"/>
      <c r="B8" s="57"/>
      <c r="C8" s="57"/>
      <c r="D8" s="57"/>
      <c r="E8" s="67" t="s">
        <v>241</v>
      </c>
      <c r="F8" s="68">
        <v>2</v>
      </c>
    </row>
    <row r="9" spans="1:6">
      <c r="A9" s="165" t="s">
        <v>243</v>
      </c>
      <c r="B9" s="167" t="s">
        <v>20</v>
      </c>
      <c r="C9" s="168" t="s">
        <v>244</v>
      </c>
      <c r="D9" s="168" t="s">
        <v>245</v>
      </c>
      <c r="E9" s="67" t="s">
        <v>246</v>
      </c>
      <c r="F9" s="68">
        <v>2</v>
      </c>
    </row>
    <row r="10" spans="1:6">
      <c r="A10" s="165"/>
      <c r="B10" s="167"/>
      <c r="C10" s="167"/>
      <c r="D10" s="167"/>
      <c r="E10" s="67" t="s">
        <v>247</v>
      </c>
      <c r="F10" s="68">
        <v>2</v>
      </c>
    </row>
    <row r="11" spans="1:6" ht="15" thickBot="1">
      <c r="A11" s="61" t="s">
        <v>281</v>
      </c>
      <c r="B11" s="57"/>
      <c r="C11" s="61"/>
      <c r="D11" s="61"/>
      <c r="E11" s="57"/>
      <c r="F11" s="57"/>
    </row>
    <row r="12" spans="1:6" ht="15" customHeight="1" thickTop="1">
      <c r="A12" s="62" t="s">
        <v>282</v>
      </c>
      <c r="B12" s="63" t="s">
        <v>20</v>
      </c>
      <c r="C12" s="63" t="s">
        <v>283</v>
      </c>
      <c r="D12" s="63" t="s">
        <v>284</v>
      </c>
      <c r="E12" s="67" t="s">
        <v>286</v>
      </c>
      <c r="F12" s="65">
        <v>1</v>
      </c>
    </row>
    <row r="13" spans="1:6">
      <c r="A13" s="69"/>
      <c r="B13" s="57"/>
      <c r="C13" s="57"/>
      <c r="D13" s="57"/>
      <c r="E13" s="67" t="s">
        <v>291</v>
      </c>
      <c r="F13" s="68">
        <v>1</v>
      </c>
    </row>
  </sheetData>
  <mergeCells count="8">
    <mergeCell ref="A9:A10"/>
    <mergeCell ref="B9:B10"/>
    <mergeCell ref="C9:C10"/>
    <mergeCell ref="D9:D10"/>
    <mergeCell ref="A6:A7"/>
    <mergeCell ref="B6:B7"/>
    <mergeCell ref="C6:C7"/>
    <mergeCell ref="D6:D7"/>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
  <sheetViews>
    <sheetView workbookViewId="0">
      <selection activeCell="G1" sqref="G1:G1048576"/>
    </sheetView>
  </sheetViews>
  <sheetFormatPr defaultColWidth="37" defaultRowHeight="14.4"/>
  <cols>
    <col min="2" max="2" width="10.21875" bestFit="1" customWidth="1"/>
    <col min="5" max="5" width="36.88671875" bestFit="1" customWidth="1"/>
    <col min="6" max="6" width="12.88671875" bestFit="1" customWidth="1"/>
  </cols>
  <sheetData>
    <row r="1" spans="1:6" ht="15" thickBot="1">
      <c r="A1" s="35" t="s">
        <v>223</v>
      </c>
      <c r="B1" s="35"/>
      <c r="C1" s="35"/>
      <c r="D1" s="35"/>
      <c r="E1" s="35"/>
      <c r="F1" s="35"/>
    </row>
    <row r="2" spans="1:6" ht="30" thickTop="1" thickBot="1">
      <c r="A2" s="59" t="s">
        <v>224</v>
      </c>
      <c r="B2" s="57"/>
      <c r="C2" s="57"/>
      <c r="D2" s="57"/>
      <c r="E2" s="57"/>
      <c r="F2" s="57"/>
    </row>
    <row r="3" spans="1:6" ht="15.6" thickTop="1" thickBot="1">
      <c r="A3" s="59" t="s">
        <v>13</v>
      </c>
      <c r="B3" s="59" t="s">
        <v>14</v>
      </c>
      <c r="C3" s="59" t="s">
        <v>225</v>
      </c>
      <c r="D3" s="59" t="s">
        <v>15</v>
      </c>
      <c r="E3" s="59" t="s">
        <v>16</v>
      </c>
      <c r="F3" s="59" t="s">
        <v>226</v>
      </c>
    </row>
    <row r="4" spans="1:6" ht="15" thickTop="1">
      <c r="A4" s="61" t="s">
        <v>227</v>
      </c>
      <c r="B4" s="57"/>
      <c r="C4" s="61"/>
      <c r="D4" s="57"/>
      <c r="E4" s="57"/>
      <c r="F4" s="57"/>
    </row>
    <row r="5" spans="1:6" ht="28.8" customHeight="1">
      <c r="A5" s="69" t="s">
        <v>243</v>
      </c>
      <c r="B5" s="57" t="s">
        <v>20</v>
      </c>
      <c r="C5" s="61" t="s">
        <v>244</v>
      </c>
      <c r="D5" s="61" t="s">
        <v>245</v>
      </c>
      <c r="E5" s="67" t="s">
        <v>242</v>
      </c>
      <c r="F5" s="68">
        <v>2</v>
      </c>
    </row>
    <row r="6" spans="1:6" ht="28.8">
      <c r="A6" s="69" t="s">
        <v>248</v>
      </c>
      <c r="B6" s="57" t="s">
        <v>20</v>
      </c>
      <c r="C6" s="61" t="s">
        <v>249</v>
      </c>
      <c r="D6" s="61" t="s">
        <v>250</v>
      </c>
      <c r="E6" s="70" t="s">
        <v>251</v>
      </c>
      <c r="F6" s="71">
        <v>2</v>
      </c>
    </row>
    <row r="7" spans="1:6" ht="28.8">
      <c r="A7" s="69" t="s">
        <v>252</v>
      </c>
      <c r="B7" s="57" t="s">
        <v>20</v>
      </c>
      <c r="C7" s="61" t="s">
        <v>253</v>
      </c>
      <c r="D7" s="61" t="s">
        <v>254</v>
      </c>
      <c r="E7" s="67" t="s">
        <v>255</v>
      </c>
      <c r="F7" s="68">
        <v>2</v>
      </c>
    </row>
    <row r="8" spans="1:6" ht="28.8">
      <c r="A8" s="69" t="s">
        <v>256</v>
      </c>
      <c r="B8" s="57" t="s">
        <v>20</v>
      </c>
      <c r="C8" s="61" t="s">
        <v>257</v>
      </c>
      <c r="D8" s="61" t="s">
        <v>258</v>
      </c>
      <c r="E8" s="70" t="s">
        <v>259</v>
      </c>
      <c r="F8" s="71">
        <v>2</v>
      </c>
    </row>
    <row r="9" spans="1:6" ht="28.8">
      <c r="A9" s="69" t="s">
        <v>260</v>
      </c>
      <c r="B9" s="57" t="s">
        <v>20</v>
      </c>
      <c r="C9" s="61" t="s">
        <v>261</v>
      </c>
      <c r="D9" s="61" t="s">
        <v>262</v>
      </c>
      <c r="E9" s="70" t="s">
        <v>263</v>
      </c>
      <c r="F9" s="71">
        <v>2</v>
      </c>
    </row>
    <row r="10" spans="1:6">
      <c r="A10" s="165" t="s">
        <v>264</v>
      </c>
      <c r="B10" s="167" t="s">
        <v>20</v>
      </c>
      <c r="C10" s="168" t="s">
        <v>265</v>
      </c>
      <c r="D10" s="168" t="s">
        <v>266</v>
      </c>
      <c r="E10" s="70" t="s">
        <v>267</v>
      </c>
      <c r="F10" s="71">
        <v>2</v>
      </c>
    </row>
    <row r="11" spans="1:6" ht="28.8">
      <c r="A11" s="165"/>
      <c r="B11" s="167"/>
      <c r="C11" s="167"/>
      <c r="D11" s="167"/>
      <c r="E11" s="67" t="s">
        <v>268</v>
      </c>
      <c r="F11" s="68">
        <v>2</v>
      </c>
    </row>
    <row r="12" spans="1:6" ht="28.8">
      <c r="A12" s="69" t="s">
        <v>269</v>
      </c>
      <c r="B12" s="57" t="s">
        <v>20</v>
      </c>
      <c r="C12" s="61" t="s">
        <v>270</v>
      </c>
      <c r="D12" s="61" t="s">
        <v>271</v>
      </c>
      <c r="E12" s="67" t="s">
        <v>272</v>
      </c>
      <c r="F12" s="68">
        <v>2</v>
      </c>
    </row>
    <row r="13" spans="1:6" ht="15" thickBot="1">
      <c r="A13" s="61" t="s">
        <v>297</v>
      </c>
      <c r="B13" s="57"/>
      <c r="C13" s="61"/>
      <c r="D13" s="61"/>
      <c r="E13" s="57"/>
      <c r="F13" s="57"/>
    </row>
    <row r="14" spans="1:6" ht="43.8" thickTop="1">
      <c r="A14" s="62" t="s">
        <v>298</v>
      </c>
      <c r="B14" s="63" t="s">
        <v>62</v>
      </c>
      <c r="C14" s="63" t="s">
        <v>299</v>
      </c>
      <c r="D14" s="63" t="s">
        <v>300</v>
      </c>
      <c r="E14" s="75" t="s">
        <v>301</v>
      </c>
      <c r="F14" s="76">
        <v>2</v>
      </c>
    </row>
    <row r="15" spans="1:6" ht="28.8">
      <c r="A15" s="69" t="s">
        <v>302</v>
      </c>
      <c r="B15" s="57" t="s">
        <v>62</v>
      </c>
      <c r="C15" s="61" t="s">
        <v>303</v>
      </c>
      <c r="D15" s="61" t="s">
        <v>304</v>
      </c>
      <c r="E15" s="67" t="s">
        <v>305</v>
      </c>
      <c r="F15" s="68">
        <v>2</v>
      </c>
    </row>
    <row r="16" spans="1:6">
      <c r="A16" s="61" t="s">
        <v>327</v>
      </c>
      <c r="B16" s="57"/>
      <c r="C16" s="61"/>
      <c r="D16" s="61"/>
      <c r="E16" s="57"/>
      <c r="F16" s="57"/>
    </row>
    <row r="17" spans="1:6" ht="43.2">
      <c r="A17" s="69" t="s">
        <v>328</v>
      </c>
      <c r="B17" s="57" t="s">
        <v>62</v>
      </c>
      <c r="C17" s="61" t="s">
        <v>329</v>
      </c>
      <c r="D17" s="61" t="s">
        <v>330</v>
      </c>
      <c r="E17" s="70" t="s">
        <v>331</v>
      </c>
      <c r="F17" s="71">
        <v>2</v>
      </c>
    </row>
    <row r="18" spans="1:6">
      <c r="A18" s="61" t="s">
        <v>346</v>
      </c>
      <c r="B18" s="57"/>
      <c r="C18" s="61"/>
      <c r="D18" s="57"/>
      <c r="E18" s="57"/>
      <c r="F18" s="57"/>
    </row>
    <row r="19" spans="1:6" ht="15" thickBot="1">
      <c r="A19" s="61" t="s">
        <v>353</v>
      </c>
      <c r="B19" s="61"/>
      <c r="C19" s="61"/>
      <c r="D19" s="57"/>
      <c r="E19" s="57"/>
      <c r="F19" s="57"/>
    </row>
    <row r="20" spans="1:6" ht="43.8" thickTop="1">
      <c r="A20" s="62" t="s">
        <v>354</v>
      </c>
      <c r="B20" s="63" t="s">
        <v>83</v>
      </c>
      <c r="C20" s="63" t="s">
        <v>355</v>
      </c>
      <c r="D20" s="63" t="s">
        <v>356</v>
      </c>
      <c r="E20" s="75" t="s">
        <v>357</v>
      </c>
      <c r="F20" s="76">
        <v>2</v>
      </c>
    </row>
  </sheetData>
  <mergeCells count="4">
    <mergeCell ref="A10:A11"/>
    <mergeCell ref="B10:B11"/>
    <mergeCell ref="C10:C11"/>
    <mergeCell ref="D10:D11"/>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8"/>
  <sheetViews>
    <sheetView workbookViewId="0">
      <selection activeCell="E5" sqref="E5"/>
    </sheetView>
  </sheetViews>
  <sheetFormatPr defaultColWidth="37.6640625" defaultRowHeight="14.4"/>
  <cols>
    <col min="1" max="1" width="37.5546875" bestFit="1" customWidth="1"/>
    <col min="2" max="2" width="10.21875" bestFit="1" customWidth="1"/>
    <col min="3" max="4" width="37.77734375" bestFit="1" customWidth="1"/>
    <col min="5" max="5" width="37.33203125" bestFit="1" customWidth="1"/>
    <col min="6" max="6" width="12.88671875" bestFit="1" customWidth="1"/>
  </cols>
  <sheetData>
    <row r="1" spans="1:6" ht="15" thickBot="1">
      <c r="A1" s="35" t="s">
        <v>223</v>
      </c>
      <c r="B1" s="35"/>
      <c r="C1" s="35"/>
      <c r="D1" s="35"/>
      <c r="E1" s="35"/>
      <c r="F1" s="35"/>
    </row>
    <row r="2" spans="1:6" ht="15.6" thickTop="1" thickBot="1">
      <c r="A2" s="59" t="s">
        <v>224</v>
      </c>
      <c r="B2" s="57"/>
      <c r="C2" s="57"/>
      <c r="D2" s="57"/>
      <c r="E2" s="57"/>
      <c r="F2" s="57"/>
    </row>
    <row r="3" spans="1:6" ht="15.6" thickTop="1" thickBot="1">
      <c r="A3" s="59" t="s">
        <v>13</v>
      </c>
      <c r="B3" s="59" t="s">
        <v>14</v>
      </c>
      <c r="C3" s="59" t="s">
        <v>225</v>
      </c>
      <c r="D3" s="59" t="s">
        <v>15</v>
      </c>
      <c r="E3" s="59" t="s">
        <v>16</v>
      </c>
      <c r="F3" s="59" t="s">
        <v>226</v>
      </c>
    </row>
    <row r="4" spans="1:6" ht="15" thickTop="1">
      <c r="A4" s="61" t="s">
        <v>227</v>
      </c>
      <c r="B4" s="57"/>
      <c r="C4" s="61"/>
      <c r="D4" s="57"/>
      <c r="E4" s="57"/>
      <c r="F4" s="57"/>
    </row>
    <row r="5" spans="1:6" ht="28.8">
      <c r="A5" s="69" t="s">
        <v>273</v>
      </c>
      <c r="B5" s="57" t="s">
        <v>20</v>
      </c>
      <c r="C5" s="61" t="s">
        <v>274</v>
      </c>
      <c r="D5" s="61" t="s">
        <v>275</v>
      </c>
      <c r="E5" s="70" t="s">
        <v>276</v>
      </c>
      <c r="F5" s="71">
        <v>2</v>
      </c>
    </row>
    <row r="6" spans="1:6" ht="28.8">
      <c r="A6" s="69" t="s">
        <v>277</v>
      </c>
      <c r="B6" s="57" t="s">
        <v>20</v>
      </c>
      <c r="C6" s="61" t="s">
        <v>278</v>
      </c>
      <c r="D6" s="61" t="s">
        <v>279</v>
      </c>
      <c r="E6" s="70" t="s">
        <v>280</v>
      </c>
      <c r="F6" s="71">
        <v>2</v>
      </c>
    </row>
    <row r="7" spans="1:6">
      <c r="A7" s="69" t="s">
        <v>306</v>
      </c>
      <c r="B7" s="57"/>
      <c r="C7" s="61"/>
      <c r="D7" s="61"/>
      <c r="E7" s="57"/>
      <c r="F7" s="77"/>
    </row>
    <row r="8" spans="1:6" ht="28.8">
      <c r="A8" s="69" t="s">
        <v>311</v>
      </c>
      <c r="B8" s="57" t="s">
        <v>62</v>
      </c>
      <c r="C8" s="61" t="s">
        <v>312</v>
      </c>
      <c r="D8" s="61" t="s">
        <v>313</v>
      </c>
      <c r="E8" s="70" t="s">
        <v>314</v>
      </c>
      <c r="F8" s="71">
        <v>2</v>
      </c>
    </row>
    <row r="9" spans="1:6" ht="28.8">
      <c r="A9" s="69" t="s">
        <v>315</v>
      </c>
      <c r="B9" s="57" t="s">
        <v>62</v>
      </c>
      <c r="C9" s="61" t="s">
        <v>316</v>
      </c>
      <c r="D9" s="61" t="s">
        <v>317</v>
      </c>
      <c r="E9" s="70" t="s">
        <v>318</v>
      </c>
      <c r="F9" s="71">
        <v>2</v>
      </c>
    </row>
    <row r="10" spans="1:6" ht="28.8">
      <c r="A10" s="69" t="s">
        <v>319</v>
      </c>
      <c r="B10" s="57" t="s">
        <v>62</v>
      </c>
      <c r="C10" s="61" t="s">
        <v>320</v>
      </c>
      <c r="D10" s="61" t="s">
        <v>321</v>
      </c>
      <c r="E10" s="70" t="s">
        <v>322</v>
      </c>
      <c r="F10" s="71">
        <v>2</v>
      </c>
    </row>
    <row r="11" spans="1:6" ht="28.8">
      <c r="A11" s="69" t="s">
        <v>323</v>
      </c>
      <c r="B11" s="57" t="s">
        <v>62</v>
      </c>
      <c r="C11" s="61" t="s">
        <v>324</v>
      </c>
      <c r="D11" s="61" t="s">
        <v>325</v>
      </c>
      <c r="E11" s="70" t="s">
        <v>326</v>
      </c>
      <c r="F11" s="71">
        <v>2</v>
      </c>
    </row>
    <row r="12" spans="1:6">
      <c r="A12" s="61" t="s">
        <v>327</v>
      </c>
      <c r="B12" s="57"/>
      <c r="C12" s="61"/>
      <c r="D12" s="61"/>
      <c r="E12" s="57"/>
      <c r="F12" s="57"/>
    </row>
    <row r="13" spans="1:6">
      <c r="A13" s="165" t="s">
        <v>332</v>
      </c>
      <c r="B13" s="168" t="s">
        <v>62</v>
      </c>
      <c r="C13" s="168" t="s">
        <v>333</v>
      </c>
      <c r="D13" s="168" t="s">
        <v>334</v>
      </c>
      <c r="E13" s="70" t="s">
        <v>335</v>
      </c>
      <c r="F13" s="71">
        <v>4</v>
      </c>
    </row>
    <row r="14" spans="1:6" ht="28.8">
      <c r="A14" s="165"/>
      <c r="B14" s="167"/>
      <c r="C14" s="167"/>
      <c r="D14" s="167"/>
      <c r="E14" s="70" t="s">
        <v>336</v>
      </c>
      <c r="F14" s="71">
        <v>2</v>
      </c>
    </row>
    <row r="15" spans="1:6">
      <c r="A15" s="165" t="s">
        <v>337</v>
      </c>
      <c r="B15" s="167" t="s">
        <v>62</v>
      </c>
      <c r="C15" s="168" t="s">
        <v>338</v>
      </c>
      <c r="D15" s="168" t="s">
        <v>339</v>
      </c>
      <c r="E15" s="70" t="s">
        <v>340</v>
      </c>
      <c r="F15" s="71">
        <v>4</v>
      </c>
    </row>
    <row r="16" spans="1:6" ht="28.8">
      <c r="A16" s="165"/>
      <c r="B16" s="167"/>
      <c r="C16" s="167"/>
      <c r="D16" s="167"/>
      <c r="E16" s="70" t="s">
        <v>341</v>
      </c>
      <c r="F16" s="71">
        <v>2</v>
      </c>
    </row>
    <row r="17" spans="1:6" ht="29.4" thickBot="1">
      <c r="A17" s="78" t="s">
        <v>342</v>
      </c>
      <c r="B17" s="79" t="s">
        <v>62</v>
      </c>
      <c r="C17" s="79" t="s">
        <v>343</v>
      </c>
      <c r="D17" s="79" t="s">
        <v>344</v>
      </c>
      <c r="E17" s="80" t="s">
        <v>345</v>
      </c>
      <c r="F17" s="81">
        <v>2</v>
      </c>
    </row>
    <row r="18" spans="1:6" ht="15" thickTop="1"/>
  </sheetData>
  <mergeCells count="8">
    <mergeCell ref="A15:A16"/>
    <mergeCell ref="B15:B16"/>
    <mergeCell ref="C15:C16"/>
    <mergeCell ref="D15:D16"/>
    <mergeCell ref="A13:A14"/>
    <mergeCell ref="B13:B14"/>
    <mergeCell ref="C13:C14"/>
    <mergeCell ref="D13:D14"/>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3"/>
  <sheetViews>
    <sheetView topLeftCell="A55" zoomScale="85" zoomScaleNormal="85" workbookViewId="0">
      <selection activeCell="F59" activeCellId="6" sqref="F36:F37 F39 F42:F47 F50 F51:F52 F53:F57 F59"/>
    </sheetView>
  </sheetViews>
  <sheetFormatPr defaultColWidth="48.6640625" defaultRowHeight="14.4"/>
  <cols>
    <col min="1" max="1" width="9" customWidth="1"/>
    <col min="2" max="2" width="48.5546875" bestFit="1" customWidth="1"/>
    <col min="3" max="3" width="5.33203125" bestFit="1" customWidth="1"/>
    <col min="5" max="5" width="48.5546875" bestFit="1" customWidth="1"/>
    <col min="6" max="6" width="48.5546875" customWidth="1"/>
    <col min="7" max="7" width="3.44140625" bestFit="1" customWidth="1"/>
    <col min="8" max="8" width="19.44140625" bestFit="1" customWidth="1"/>
  </cols>
  <sheetData>
    <row r="1" spans="1:8">
      <c r="A1" s="35"/>
      <c r="B1" s="35"/>
      <c r="C1" s="35"/>
      <c r="D1" s="35"/>
      <c r="E1" s="35"/>
      <c r="F1" s="35"/>
      <c r="G1" s="35"/>
      <c r="H1" s="35"/>
    </row>
    <row r="2" spans="1:8">
      <c r="A2" s="9" t="s">
        <v>749</v>
      </c>
      <c r="B2" s="1" t="s">
        <v>359</v>
      </c>
      <c r="C2" s="1" t="s">
        <v>360</v>
      </c>
      <c r="D2" s="1" t="s">
        <v>15</v>
      </c>
      <c r="E2" s="1" t="s">
        <v>361</v>
      </c>
      <c r="F2" s="9" t="s">
        <v>225</v>
      </c>
      <c r="G2" s="1" t="s">
        <v>362</v>
      </c>
      <c r="H2" s="1" t="s">
        <v>490</v>
      </c>
    </row>
    <row r="3" spans="1:8">
      <c r="A3" s="9"/>
      <c r="B3" s="1"/>
      <c r="C3" s="1"/>
      <c r="D3" s="1"/>
      <c r="E3" s="1"/>
      <c r="F3" s="9"/>
      <c r="G3" s="1"/>
      <c r="H3" s="1"/>
    </row>
    <row r="4" spans="1:8">
      <c r="A4" s="9"/>
      <c r="B4" s="1" t="s">
        <v>363</v>
      </c>
      <c r="C4" s="1"/>
      <c r="D4" s="1"/>
      <c r="E4" s="1"/>
      <c r="F4" s="9"/>
      <c r="G4" s="1"/>
      <c r="H4" s="1"/>
    </row>
    <row r="5" spans="1:8">
      <c r="A5" s="9"/>
      <c r="B5" s="1" t="s">
        <v>18</v>
      </c>
      <c r="C5" s="1"/>
      <c r="D5" s="1"/>
      <c r="E5" s="1"/>
      <c r="F5" s="9"/>
      <c r="G5" s="1"/>
      <c r="H5" s="1"/>
    </row>
    <row r="6" spans="1:8" ht="40.200000000000003">
      <c r="A6" s="138" t="s">
        <v>750</v>
      </c>
      <c r="B6" s="13" t="s">
        <v>364</v>
      </c>
      <c r="C6" s="13" t="s">
        <v>20</v>
      </c>
      <c r="D6" s="13" t="s">
        <v>365</v>
      </c>
      <c r="E6" s="14" t="s">
        <v>366</v>
      </c>
      <c r="F6" s="134" t="s">
        <v>696</v>
      </c>
      <c r="G6" s="13">
        <v>1</v>
      </c>
      <c r="H6" s="1" t="s">
        <v>485</v>
      </c>
    </row>
    <row r="7" spans="1:8">
      <c r="A7" s="138"/>
      <c r="B7" s="13"/>
      <c r="C7" s="13"/>
      <c r="D7" s="13"/>
      <c r="E7" s="14" t="s">
        <v>367</v>
      </c>
      <c r="F7" s="134" t="s">
        <v>697</v>
      </c>
      <c r="G7" s="13">
        <v>3</v>
      </c>
      <c r="H7" s="1" t="s">
        <v>482</v>
      </c>
    </row>
    <row r="8" spans="1:8">
      <c r="A8" s="138"/>
      <c r="B8" s="13"/>
      <c r="C8" s="13"/>
      <c r="D8" s="13"/>
      <c r="E8" s="14" t="s">
        <v>368</v>
      </c>
      <c r="F8" s="134" t="s">
        <v>698</v>
      </c>
      <c r="G8" s="13">
        <v>4</v>
      </c>
      <c r="H8" s="1" t="s">
        <v>488</v>
      </c>
    </row>
    <row r="9" spans="1:8" ht="40.200000000000003">
      <c r="A9" s="138" t="s">
        <v>751</v>
      </c>
      <c r="B9" s="13" t="s">
        <v>369</v>
      </c>
      <c r="C9" s="13" t="s">
        <v>20</v>
      </c>
      <c r="D9" s="13" t="s">
        <v>370</v>
      </c>
      <c r="E9" s="13" t="s">
        <v>371</v>
      </c>
      <c r="F9" s="135" t="s">
        <v>699</v>
      </c>
      <c r="G9" s="13">
        <v>1</v>
      </c>
      <c r="H9" s="1" t="s">
        <v>488</v>
      </c>
    </row>
    <row r="10" spans="1:8" ht="27">
      <c r="A10" s="138"/>
      <c r="B10" s="13"/>
      <c r="C10" s="13"/>
      <c r="D10" s="13"/>
      <c r="E10" s="13" t="s">
        <v>372</v>
      </c>
      <c r="F10" s="135" t="s">
        <v>700</v>
      </c>
      <c r="G10" s="13">
        <v>4</v>
      </c>
      <c r="H10" s="1" t="s">
        <v>488</v>
      </c>
    </row>
    <row r="11" spans="1:8" ht="27">
      <c r="A11" s="138" t="s">
        <v>752</v>
      </c>
      <c r="B11" s="13" t="s">
        <v>373</v>
      </c>
      <c r="C11" s="13" t="s">
        <v>20</v>
      </c>
      <c r="D11" s="13" t="s">
        <v>374</v>
      </c>
      <c r="E11" s="13" t="s">
        <v>375</v>
      </c>
      <c r="F11" s="135" t="s">
        <v>701</v>
      </c>
      <c r="G11" s="13">
        <v>5</v>
      </c>
      <c r="H11" s="1" t="s">
        <v>486</v>
      </c>
    </row>
    <row r="12" spans="1:8">
      <c r="A12" s="138"/>
      <c r="B12" s="13"/>
      <c r="C12" s="13"/>
      <c r="D12" s="13"/>
      <c r="E12" s="13" t="s">
        <v>376</v>
      </c>
      <c r="F12" s="135" t="s">
        <v>702</v>
      </c>
      <c r="G12" s="13">
        <v>1</v>
      </c>
      <c r="H12" s="1" t="s">
        <v>485</v>
      </c>
    </row>
    <row r="13" spans="1:8" ht="40.200000000000003">
      <c r="A13" s="138" t="s">
        <v>753</v>
      </c>
      <c r="B13" s="13" t="s">
        <v>377</v>
      </c>
      <c r="C13" s="13" t="s">
        <v>20</v>
      </c>
      <c r="D13" s="13" t="s">
        <v>378</v>
      </c>
      <c r="E13" s="13" t="s">
        <v>379</v>
      </c>
      <c r="F13" s="135" t="s">
        <v>703</v>
      </c>
      <c r="G13" s="13">
        <v>2</v>
      </c>
      <c r="H13" s="1" t="s">
        <v>485</v>
      </c>
    </row>
    <row r="14" spans="1:8">
      <c r="A14" s="138"/>
      <c r="B14" s="13"/>
      <c r="C14" s="13"/>
      <c r="D14" s="13"/>
      <c r="E14" s="13" t="s">
        <v>380</v>
      </c>
      <c r="F14" s="135" t="s">
        <v>704</v>
      </c>
      <c r="G14" s="13">
        <v>5</v>
      </c>
      <c r="H14" s="1" t="s">
        <v>486</v>
      </c>
    </row>
    <row r="15" spans="1:8" ht="40.200000000000003">
      <c r="A15" s="138" t="s">
        <v>754</v>
      </c>
      <c r="B15" s="13" t="s">
        <v>381</v>
      </c>
      <c r="C15" s="13" t="s">
        <v>20</v>
      </c>
      <c r="D15" s="13" t="s">
        <v>382</v>
      </c>
      <c r="E15" s="13" t="s">
        <v>383</v>
      </c>
      <c r="F15" s="135" t="s">
        <v>705</v>
      </c>
      <c r="G15" s="13">
        <v>2</v>
      </c>
      <c r="H15" s="1" t="s">
        <v>485</v>
      </c>
    </row>
    <row r="16" spans="1:8" ht="27">
      <c r="A16" s="138"/>
      <c r="B16" s="13"/>
      <c r="C16" s="13"/>
      <c r="D16" s="13"/>
      <c r="E16" s="13" t="s">
        <v>384</v>
      </c>
      <c r="F16" s="135" t="s">
        <v>706</v>
      </c>
      <c r="G16" s="13">
        <v>5</v>
      </c>
      <c r="H16" s="1" t="s">
        <v>486</v>
      </c>
    </row>
    <row r="17" spans="1:8" ht="27">
      <c r="A17" s="138" t="s">
        <v>755</v>
      </c>
      <c r="B17" s="13" t="s">
        <v>385</v>
      </c>
      <c r="C17" s="13" t="s">
        <v>20</v>
      </c>
      <c r="D17" s="13" t="s">
        <v>386</v>
      </c>
      <c r="E17" s="13" t="s">
        <v>387</v>
      </c>
      <c r="F17" s="135" t="s">
        <v>707</v>
      </c>
      <c r="G17" s="13">
        <v>1</v>
      </c>
      <c r="H17" s="1" t="s">
        <v>482</v>
      </c>
    </row>
    <row r="18" spans="1:8" ht="27">
      <c r="A18" s="138" t="s">
        <v>756</v>
      </c>
      <c r="B18" s="13" t="s">
        <v>388</v>
      </c>
      <c r="C18" s="13" t="s">
        <v>20</v>
      </c>
      <c r="D18" s="13" t="s">
        <v>389</v>
      </c>
      <c r="E18" s="13" t="s">
        <v>390</v>
      </c>
      <c r="F18" s="135" t="s">
        <v>708</v>
      </c>
      <c r="G18" s="13">
        <v>1</v>
      </c>
      <c r="H18" s="1" t="s">
        <v>485</v>
      </c>
    </row>
    <row r="19" spans="1:8" ht="27">
      <c r="A19" s="138"/>
      <c r="B19" s="13"/>
      <c r="C19" s="13"/>
      <c r="D19" s="13"/>
      <c r="E19" s="13" t="s">
        <v>391</v>
      </c>
      <c r="F19" s="135" t="s">
        <v>709</v>
      </c>
      <c r="G19" s="13">
        <v>3</v>
      </c>
      <c r="H19" s="1" t="s">
        <v>486</v>
      </c>
    </row>
    <row r="20" spans="1:8" ht="27">
      <c r="A20" s="138" t="s">
        <v>757</v>
      </c>
      <c r="B20" s="13" t="s">
        <v>392</v>
      </c>
      <c r="C20" s="13" t="s">
        <v>20</v>
      </c>
      <c r="D20" s="13" t="s">
        <v>393</v>
      </c>
      <c r="E20" s="13" t="s">
        <v>394</v>
      </c>
      <c r="F20" s="135" t="s">
        <v>710</v>
      </c>
      <c r="G20" s="13">
        <v>2</v>
      </c>
      <c r="H20" s="1" t="s">
        <v>487</v>
      </c>
    </row>
    <row r="21" spans="1:8">
      <c r="A21" s="138"/>
      <c r="B21" s="13"/>
      <c r="C21" s="13"/>
      <c r="D21" s="13"/>
      <c r="E21" s="13" t="s">
        <v>395</v>
      </c>
      <c r="F21" s="135" t="s">
        <v>711</v>
      </c>
      <c r="G21" s="13">
        <v>4</v>
      </c>
      <c r="H21" s="1" t="s">
        <v>487</v>
      </c>
    </row>
    <row r="22" spans="1:8" ht="27">
      <c r="A22" s="138" t="s">
        <v>758</v>
      </c>
      <c r="B22" s="13" t="s">
        <v>396</v>
      </c>
      <c r="C22" s="13" t="s">
        <v>20</v>
      </c>
      <c r="D22" s="13" t="s">
        <v>397</v>
      </c>
      <c r="E22" s="13" t="s">
        <v>398</v>
      </c>
      <c r="F22" s="135" t="s">
        <v>712</v>
      </c>
      <c r="G22" s="13">
        <v>5</v>
      </c>
      <c r="H22" s="1" t="s">
        <v>487</v>
      </c>
    </row>
    <row r="23" spans="1:8" ht="27">
      <c r="A23" s="138" t="s">
        <v>759</v>
      </c>
      <c r="B23" s="13" t="s">
        <v>399</v>
      </c>
      <c r="C23" s="13" t="s">
        <v>20</v>
      </c>
      <c r="D23" s="13" t="s">
        <v>400</v>
      </c>
      <c r="E23" s="13" t="s">
        <v>401</v>
      </c>
      <c r="F23" s="135" t="s">
        <v>713</v>
      </c>
      <c r="G23" s="13">
        <v>5</v>
      </c>
      <c r="H23" s="1" t="s">
        <v>484</v>
      </c>
    </row>
    <row r="24" spans="1:8">
      <c r="A24" s="9"/>
      <c r="B24" s="1"/>
      <c r="C24" s="1"/>
      <c r="D24" s="1"/>
      <c r="E24" s="1"/>
      <c r="F24" s="136"/>
      <c r="G24" s="1"/>
      <c r="H24" s="1">
        <f>SUM(G6:G23)</f>
        <v>54</v>
      </c>
    </row>
    <row r="25" spans="1:8">
      <c r="A25" s="9"/>
      <c r="B25" s="1" t="s">
        <v>60</v>
      </c>
      <c r="C25" s="1"/>
      <c r="D25" s="1"/>
      <c r="E25" s="1"/>
      <c r="F25" s="136"/>
      <c r="G25" s="1"/>
      <c r="H25" s="1"/>
    </row>
    <row r="26" spans="1:8" ht="27">
      <c r="A26" s="138" t="s">
        <v>760</v>
      </c>
      <c r="B26" s="13" t="s">
        <v>403</v>
      </c>
      <c r="C26" s="13" t="s">
        <v>62</v>
      </c>
      <c r="D26" s="13" t="s">
        <v>404</v>
      </c>
      <c r="E26" s="13" t="s">
        <v>405</v>
      </c>
      <c r="F26" s="135" t="s">
        <v>714</v>
      </c>
      <c r="G26" s="13">
        <v>1</v>
      </c>
      <c r="H26" s="1" t="s">
        <v>485</v>
      </c>
    </row>
    <row r="27" spans="1:8" ht="27">
      <c r="A27" s="138"/>
      <c r="B27" s="13"/>
      <c r="C27" s="13"/>
      <c r="D27" s="13"/>
      <c r="E27" s="13" t="s">
        <v>406</v>
      </c>
      <c r="F27" s="135" t="s">
        <v>715</v>
      </c>
      <c r="G27" s="13">
        <v>5</v>
      </c>
      <c r="H27" s="1" t="s">
        <v>487</v>
      </c>
    </row>
    <row r="28" spans="1:8" ht="27">
      <c r="A28" s="139" t="s">
        <v>761</v>
      </c>
      <c r="B28" s="15" t="s">
        <v>407</v>
      </c>
      <c r="C28" s="15" t="s">
        <v>62</v>
      </c>
      <c r="D28" s="15" t="s">
        <v>408</v>
      </c>
      <c r="E28" s="15" t="s">
        <v>409</v>
      </c>
      <c r="F28" s="137" t="s">
        <v>716</v>
      </c>
      <c r="G28" s="15">
        <v>3</v>
      </c>
      <c r="H28" s="1" t="s">
        <v>484</v>
      </c>
    </row>
    <row r="29" spans="1:8">
      <c r="A29" s="139"/>
      <c r="B29" s="15"/>
      <c r="C29" s="15"/>
      <c r="D29" s="15"/>
      <c r="E29" s="15" t="s">
        <v>410</v>
      </c>
      <c r="F29" s="137" t="s">
        <v>717</v>
      </c>
      <c r="G29" s="15">
        <v>7</v>
      </c>
      <c r="H29" s="1" t="s">
        <v>484</v>
      </c>
    </row>
    <row r="30" spans="1:8" ht="40.200000000000003">
      <c r="A30" s="138" t="s">
        <v>762</v>
      </c>
      <c r="B30" s="13" t="s">
        <v>411</v>
      </c>
      <c r="C30" s="13" t="s">
        <v>62</v>
      </c>
      <c r="D30" s="13" t="s">
        <v>412</v>
      </c>
      <c r="E30" s="13" t="s">
        <v>413</v>
      </c>
      <c r="F30" s="135" t="s">
        <v>718</v>
      </c>
      <c r="G30" s="13">
        <v>1</v>
      </c>
      <c r="H30" s="1" t="s">
        <v>485</v>
      </c>
    </row>
    <row r="31" spans="1:8" ht="27">
      <c r="A31" s="138"/>
      <c r="B31" s="13"/>
      <c r="C31" s="13"/>
      <c r="D31" s="13"/>
      <c r="E31" s="13" t="s">
        <v>414</v>
      </c>
      <c r="F31" s="135" t="s">
        <v>719</v>
      </c>
      <c r="G31" s="13">
        <v>5</v>
      </c>
      <c r="H31" s="1" t="s">
        <v>487</v>
      </c>
    </row>
    <row r="32" spans="1:8" ht="27">
      <c r="A32" s="138" t="s">
        <v>763</v>
      </c>
      <c r="B32" s="13" t="s">
        <v>415</v>
      </c>
      <c r="C32" s="13" t="s">
        <v>62</v>
      </c>
      <c r="D32" s="13" t="s">
        <v>416</v>
      </c>
      <c r="E32" s="13" t="s">
        <v>417</v>
      </c>
      <c r="F32" s="135" t="s">
        <v>720</v>
      </c>
      <c r="G32" s="13">
        <v>4</v>
      </c>
      <c r="H32" s="1" t="s">
        <v>484</v>
      </c>
    </row>
    <row r="33" spans="1:8" ht="27">
      <c r="A33" s="138" t="s">
        <v>764</v>
      </c>
      <c r="B33" s="13" t="s">
        <v>418</v>
      </c>
      <c r="C33" s="13" t="s">
        <v>62</v>
      </c>
      <c r="D33" s="13" t="s">
        <v>419</v>
      </c>
      <c r="E33" s="13" t="s">
        <v>420</v>
      </c>
      <c r="F33" s="135" t="s">
        <v>721</v>
      </c>
      <c r="G33" s="13">
        <v>5</v>
      </c>
      <c r="H33" s="1" t="s">
        <v>484</v>
      </c>
    </row>
    <row r="34" spans="1:8">
      <c r="A34" s="9"/>
      <c r="B34" s="1"/>
      <c r="C34" s="1"/>
      <c r="D34" s="1"/>
      <c r="E34" s="1"/>
      <c r="F34" s="136"/>
      <c r="G34" s="1"/>
      <c r="H34" s="1">
        <f>SUM(G26:G33)</f>
        <v>31</v>
      </c>
    </row>
    <row r="35" spans="1:8">
      <c r="A35" s="9"/>
      <c r="B35" s="1" t="s">
        <v>81</v>
      </c>
      <c r="C35" s="1"/>
      <c r="D35" s="1"/>
      <c r="E35" s="1"/>
      <c r="F35" s="136"/>
      <c r="G35" s="1"/>
      <c r="H35" s="1"/>
    </row>
    <row r="36" spans="1:8" ht="40.200000000000003">
      <c r="A36" s="139" t="s">
        <v>765</v>
      </c>
      <c r="B36" s="15" t="s">
        <v>422</v>
      </c>
      <c r="C36" s="15" t="s">
        <v>83</v>
      </c>
      <c r="D36" s="15" t="s">
        <v>423</v>
      </c>
      <c r="E36" s="15" t="s">
        <v>424</v>
      </c>
      <c r="F36" s="137" t="s">
        <v>722</v>
      </c>
      <c r="G36" s="15">
        <v>1</v>
      </c>
      <c r="H36" s="1" t="s">
        <v>484</v>
      </c>
    </row>
    <row r="37" spans="1:8">
      <c r="A37" s="139"/>
      <c r="B37" s="15"/>
      <c r="C37" s="15"/>
      <c r="D37" s="15"/>
      <c r="E37" s="15" t="s">
        <v>425</v>
      </c>
      <c r="F37" s="137" t="s">
        <v>723</v>
      </c>
      <c r="G37" s="15">
        <v>2</v>
      </c>
      <c r="H37" s="1" t="s">
        <v>484</v>
      </c>
    </row>
    <row r="38" spans="1:8" ht="40.200000000000003">
      <c r="A38" s="139" t="s">
        <v>766</v>
      </c>
      <c r="B38" s="15" t="s">
        <v>426</v>
      </c>
      <c r="C38" s="15" t="s">
        <v>83</v>
      </c>
      <c r="D38" s="15" t="s">
        <v>427</v>
      </c>
      <c r="E38" s="15" t="s">
        <v>428</v>
      </c>
      <c r="F38" s="137" t="s">
        <v>724</v>
      </c>
      <c r="G38" s="15">
        <v>1</v>
      </c>
      <c r="H38" s="1" t="s">
        <v>485</v>
      </c>
    </row>
    <row r="39" spans="1:8" ht="27">
      <c r="A39" s="139"/>
      <c r="B39" s="15"/>
      <c r="C39" s="15"/>
      <c r="D39" s="15"/>
      <c r="E39" s="15" t="s">
        <v>429</v>
      </c>
      <c r="F39" s="137" t="s">
        <v>725</v>
      </c>
      <c r="G39" s="15">
        <v>5</v>
      </c>
      <c r="H39" s="1" t="s">
        <v>487</v>
      </c>
    </row>
    <row r="40" spans="1:8" ht="40.200000000000003">
      <c r="A40" s="139" t="s">
        <v>767</v>
      </c>
      <c r="B40" s="15" t="s">
        <v>430</v>
      </c>
      <c r="C40" s="15" t="s">
        <v>83</v>
      </c>
      <c r="D40" s="15" t="s">
        <v>431</v>
      </c>
      <c r="E40" s="15" t="s">
        <v>432</v>
      </c>
      <c r="F40" s="137" t="s">
        <v>726</v>
      </c>
      <c r="G40" s="15">
        <v>1</v>
      </c>
      <c r="H40" s="1" t="s">
        <v>482</v>
      </c>
    </row>
    <row r="41" spans="1:8" ht="27">
      <c r="A41" s="139"/>
      <c r="B41" s="15"/>
      <c r="C41" s="15"/>
      <c r="D41" s="15"/>
      <c r="E41" s="15" t="s">
        <v>433</v>
      </c>
      <c r="F41" s="137" t="s">
        <v>727</v>
      </c>
      <c r="G41" s="15">
        <v>5</v>
      </c>
      <c r="H41" s="1" t="s">
        <v>488</v>
      </c>
    </row>
    <row r="42" spans="1:8" ht="40.200000000000003">
      <c r="A42" s="139" t="s">
        <v>768</v>
      </c>
      <c r="B42" s="15" t="s">
        <v>434</v>
      </c>
      <c r="C42" s="15" t="s">
        <v>83</v>
      </c>
      <c r="D42" s="15" t="s">
        <v>435</v>
      </c>
      <c r="E42" s="15" t="s">
        <v>436</v>
      </c>
      <c r="F42" s="137" t="s">
        <v>728</v>
      </c>
      <c r="G42" s="15">
        <v>1</v>
      </c>
      <c r="H42" s="1" t="s">
        <v>484</v>
      </c>
    </row>
    <row r="43" spans="1:8" ht="27">
      <c r="A43" s="139"/>
      <c r="B43" s="15"/>
      <c r="C43" s="15"/>
      <c r="D43" s="15"/>
      <c r="E43" s="15" t="s">
        <v>437</v>
      </c>
      <c r="F43" s="137" t="s">
        <v>729</v>
      </c>
      <c r="G43" s="15">
        <v>5</v>
      </c>
      <c r="H43" s="1" t="s">
        <v>484</v>
      </c>
    </row>
    <row r="44" spans="1:8" ht="40.200000000000003">
      <c r="A44" s="139" t="s">
        <v>769</v>
      </c>
      <c r="B44" s="15" t="s">
        <v>438</v>
      </c>
      <c r="C44" s="15" t="s">
        <v>83</v>
      </c>
      <c r="D44" s="16" t="s">
        <v>439</v>
      </c>
      <c r="E44" s="15" t="s">
        <v>440</v>
      </c>
      <c r="F44" s="137" t="s">
        <v>730</v>
      </c>
      <c r="G44" s="15">
        <v>1</v>
      </c>
      <c r="H44" s="1" t="s">
        <v>484</v>
      </c>
    </row>
    <row r="45" spans="1:8" ht="27">
      <c r="A45" s="139"/>
      <c r="B45" s="15"/>
      <c r="C45" s="15"/>
      <c r="D45" s="16"/>
      <c r="E45" s="15" t="s">
        <v>441</v>
      </c>
      <c r="F45" s="137" t="s">
        <v>731</v>
      </c>
      <c r="G45" s="15">
        <v>2</v>
      </c>
      <c r="H45" s="1" t="s">
        <v>484</v>
      </c>
    </row>
    <row r="46" spans="1:8" ht="53.4">
      <c r="A46" s="138" t="s">
        <v>770</v>
      </c>
      <c r="B46" s="13" t="s">
        <v>442</v>
      </c>
      <c r="C46" s="13" t="s">
        <v>83</v>
      </c>
      <c r="D46" s="17" t="s">
        <v>443</v>
      </c>
      <c r="E46" s="13" t="s">
        <v>444</v>
      </c>
      <c r="F46" s="135" t="s">
        <v>732</v>
      </c>
      <c r="G46" s="13">
        <v>2</v>
      </c>
      <c r="H46" s="1" t="s">
        <v>484</v>
      </c>
    </row>
    <row r="47" spans="1:8" ht="27">
      <c r="A47" s="138"/>
      <c r="B47" s="13"/>
      <c r="C47" s="13"/>
      <c r="D47" s="17"/>
      <c r="E47" s="13" t="s">
        <v>445</v>
      </c>
      <c r="F47" s="135" t="s">
        <v>733</v>
      </c>
      <c r="G47" s="13">
        <v>5</v>
      </c>
      <c r="H47" s="1" t="s">
        <v>484</v>
      </c>
    </row>
    <row r="48" spans="1:8" ht="53.4">
      <c r="A48" s="139" t="s">
        <v>771</v>
      </c>
      <c r="B48" s="15" t="s">
        <v>446</v>
      </c>
      <c r="C48" s="15" t="s">
        <v>83</v>
      </c>
      <c r="D48" s="16" t="s">
        <v>447</v>
      </c>
      <c r="E48" s="15" t="s">
        <v>448</v>
      </c>
      <c r="F48" s="137" t="s">
        <v>734</v>
      </c>
      <c r="G48" s="15">
        <v>1</v>
      </c>
      <c r="H48" s="1" t="s">
        <v>488</v>
      </c>
    </row>
    <row r="49" spans="1:8" ht="27">
      <c r="A49" s="139"/>
      <c r="B49" s="15"/>
      <c r="C49" s="15"/>
      <c r="D49" s="16"/>
      <c r="E49" s="15" t="s">
        <v>449</v>
      </c>
      <c r="F49" s="137" t="s">
        <v>735</v>
      </c>
      <c r="G49" s="15">
        <v>2</v>
      </c>
      <c r="H49" s="1" t="s">
        <v>488</v>
      </c>
    </row>
    <row r="50" spans="1:8" ht="53.4">
      <c r="A50" s="139" t="s">
        <v>772</v>
      </c>
      <c r="B50" s="15" t="s">
        <v>450</v>
      </c>
      <c r="C50" s="15" t="s">
        <v>83</v>
      </c>
      <c r="D50" s="16" t="s">
        <v>451</v>
      </c>
      <c r="E50" s="15" t="s">
        <v>452</v>
      </c>
      <c r="F50" s="137" t="s">
        <v>736</v>
      </c>
      <c r="G50" s="15">
        <v>5</v>
      </c>
      <c r="H50" s="1" t="s">
        <v>487</v>
      </c>
    </row>
    <row r="51" spans="1:8" ht="53.4">
      <c r="A51" s="139" t="s">
        <v>773</v>
      </c>
      <c r="B51" s="15" t="s">
        <v>453</v>
      </c>
      <c r="C51" s="15" t="s">
        <v>83</v>
      </c>
      <c r="D51" s="16" t="s">
        <v>454</v>
      </c>
      <c r="E51" s="15" t="s">
        <v>455</v>
      </c>
      <c r="F51" s="137" t="s">
        <v>737</v>
      </c>
      <c r="G51" s="15">
        <v>1</v>
      </c>
      <c r="H51" s="1" t="s">
        <v>484</v>
      </c>
    </row>
    <row r="52" spans="1:8" ht="27">
      <c r="A52" s="139"/>
      <c r="B52" s="15"/>
      <c r="C52" s="15"/>
      <c r="D52" s="16"/>
      <c r="E52" s="15" t="s">
        <v>456</v>
      </c>
      <c r="F52" s="137" t="s">
        <v>738</v>
      </c>
      <c r="G52" s="15">
        <v>2</v>
      </c>
      <c r="H52" s="1" t="s">
        <v>484</v>
      </c>
    </row>
    <row r="53" spans="1:8" ht="53.4">
      <c r="A53" s="139" t="s">
        <v>774</v>
      </c>
      <c r="B53" s="15" t="s">
        <v>457</v>
      </c>
      <c r="C53" s="15" t="s">
        <v>83</v>
      </c>
      <c r="D53" s="16" t="s">
        <v>458</v>
      </c>
      <c r="E53" s="15" t="s">
        <v>459</v>
      </c>
      <c r="F53" s="137" t="s">
        <v>739</v>
      </c>
      <c r="G53" s="15">
        <v>1</v>
      </c>
      <c r="H53" s="1" t="s">
        <v>487</v>
      </c>
    </row>
    <row r="54" spans="1:8" ht="27">
      <c r="A54" s="139"/>
      <c r="B54" s="15"/>
      <c r="C54" s="15"/>
      <c r="D54" s="16"/>
      <c r="E54" s="15" t="s">
        <v>460</v>
      </c>
      <c r="F54" s="137" t="s">
        <v>740</v>
      </c>
      <c r="G54" s="15">
        <v>2</v>
      </c>
      <c r="H54" s="1" t="s">
        <v>487</v>
      </c>
    </row>
    <row r="55" spans="1:8" ht="53.4">
      <c r="A55" s="139" t="s">
        <v>775</v>
      </c>
      <c r="B55" s="15" t="s">
        <v>461</v>
      </c>
      <c r="C55" s="15" t="s">
        <v>83</v>
      </c>
      <c r="D55" s="16" t="s">
        <v>462</v>
      </c>
      <c r="E55" s="15" t="s">
        <v>452</v>
      </c>
      <c r="F55" s="137" t="s">
        <v>741</v>
      </c>
      <c r="G55" s="15">
        <v>3</v>
      </c>
      <c r="H55" s="1" t="s">
        <v>487</v>
      </c>
    </row>
    <row r="56" spans="1:8" ht="40.200000000000003">
      <c r="A56" s="139" t="s">
        <v>776</v>
      </c>
      <c r="B56" s="15" t="s">
        <v>463</v>
      </c>
      <c r="C56" s="15" t="s">
        <v>83</v>
      </c>
      <c r="D56" s="16" t="s">
        <v>464</v>
      </c>
      <c r="E56" s="15" t="s">
        <v>465</v>
      </c>
      <c r="F56" s="137" t="s">
        <v>742</v>
      </c>
      <c r="G56" s="15">
        <v>1</v>
      </c>
      <c r="H56" s="1" t="s">
        <v>484</v>
      </c>
    </row>
    <row r="57" spans="1:8" ht="27">
      <c r="A57" s="139"/>
      <c r="B57" s="15"/>
      <c r="C57" s="15"/>
      <c r="D57" s="15"/>
      <c r="E57" s="15" t="s">
        <v>466</v>
      </c>
      <c r="F57" s="137" t="s">
        <v>743</v>
      </c>
      <c r="G57" s="15">
        <v>2</v>
      </c>
      <c r="H57" s="1" t="s">
        <v>484</v>
      </c>
    </row>
    <row r="58" spans="1:8" ht="27">
      <c r="A58" s="138" t="s">
        <v>777</v>
      </c>
      <c r="B58" s="13" t="s">
        <v>467</v>
      </c>
      <c r="C58" s="13" t="s">
        <v>83</v>
      </c>
      <c r="D58" s="13" t="s">
        <v>468</v>
      </c>
      <c r="E58" s="13" t="s">
        <v>469</v>
      </c>
      <c r="F58" s="135" t="s">
        <v>744</v>
      </c>
      <c r="G58" s="13">
        <v>2</v>
      </c>
      <c r="H58" s="1" t="s">
        <v>485</v>
      </c>
    </row>
    <row r="59" spans="1:8" ht="27">
      <c r="A59" s="138" t="s">
        <v>778</v>
      </c>
      <c r="B59" s="13" t="s">
        <v>470</v>
      </c>
      <c r="C59" s="13" t="s">
        <v>83</v>
      </c>
      <c r="D59" s="13" t="s">
        <v>471</v>
      </c>
      <c r="E59" s="13" t="s">
        <v>472</v>
      </c>
      <c r="F59" s="135" t="s">
        <v>745</v>
      </c>
      <c r="G59" s="13">
        <v>3</v>
      </c>
      <c r="H59" s="1" t="s">
        <v>483</v>
      </c>
    </row>
    <row r="60" spans="1:8" ht="27">
      <c r="A60" s="138" t="s">
        <v>779</v>
      </c>
      <c r="B60" s="13" t="s">
        <v>473</v>
      </c>
      <c r="C60" s="13" t="s">
        <v>474</v>
      </c>
      <c r="D60" s="13" t="s">
        <v>475</v>
      </c>
      <c r="E60" s="13" t="s">
        <v>476</v>
      </c>
      <c r="F60" s="135" t="s">
        <v>746</v>
      </c>
      <c r="G60" s="13">
        <v>3</v>
      </c>
      <c r="H60" s="1" t="s">
        <v>483</v>
      </c>
    </row>
    <row r="61" spans="1:8" ht="27">
      <c r="A61" s="138"/>
      <c r="B61" s="13"/>
      <c r="C61" s="13"/>
      <c r="D61" s="13"/>
      <c r="E61" s="13" t="s">
        <v>477</v>
      </c>
      <c r="F61" s="135" t="s">
        <v>747</v>
      </c>
      <c r="G61" s="13">
        <v>2</v>
      </c>
      <c r="H61" s="1" t="s">
        <v>483</v>
      </c>
    </row>
    <row r="62" spans="1:8" ht="27">
      <c r="A62" s="138" t="s">
        <v>780</v>
      </c>
      <c r="B62" s="13" t="s">
        <v>478</v>
      </c>
      <c r="C62" s="13" t="s">
        <v>83</v>
      </c>
      <c r="D62" s="13" t="s">
        <v>479</v>
      </c>
      <c r="E62" s="13" t="s">
        <v>480</v>
      </c>
      <c r="F62" s="135" t="s">
        <v>748</v>
      </c>
      <c r="G62" s="13">
        <v>3</v>
      </c>
      <c r="H62" s="1" t="s">
        <v>483</v>
      </c>
    </row>
    <row r="63" spans="1:8">
      <c r="A63" s="129"/>
      <c r="B63" s="57"/>
      <c r="C63" s="1"/>
      <c r="D63" s="1"/>
      <c r="E63" s="1"/>
      <c r="F63" s="9"/>
      <c r="G63" s="1"/>
      <c r="H63" s="1">
        <f>SUM(G36:G62)</f>
        <v>64</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1"/>
  <sheetViews>
    <sheetView zoomScale="70" zoomScaleNormal="70" workbookViewId="0">
      <selection activeCell="F14" sqref="F14:F15"/>
    </sheetView>
  </sheetViews>
  <sheetFormatPr defaultColWidth="55.5546875" defaultRowHeight="14.4"/>
  <cols>
    <col min="2" max="2" width="55.33203125" bestFit="1" customWidth="1"/>
    <col min="3" max="3" width="5.33203125" bestFit="1" customWidth="1"/>
    <col min="5" max="5" width="48.5546875" bestFit="1" customWidth="1"/>
    <col min="6" max="6" width="48.5546875" customWidth="1"/>
    <col min="7" max="7" width="3.44140625" bestFit="1" customWidth="1"/>
  </cols>
  <sheetData>
    <row r="1" spans="1:7">
      <c r="A1" t="s">
        <v>781</v>
      </c>
      <c r="B1" s="1" t="s">
        <v>359</v>
      </c>
      <c r="C1" s="1" t="s">
        <v>360</v>
      </c>
      <c r="D1" s="1" t="s">
        <v>15</v>
      </c>
      <c r="E1" s="1" t="s">
        <v>361</v>
      </c>
      <c r="F1" s="1"/>
      <c r="G1" s="1" t="s">
        <v>362</v>
      </c>
    </row>
    <row r="2" spans="1:7">
      <c r="B2" s="1"/>
      <c r="C2" s="1"/>
      <c r="D2" s="1"/>
      <c r="E2" s="1"/>
      <c r="F2" s="1" t="s">
        <v>225</v>
      </c>
      <c r="G2" s="1"/>
    </row>
    <row r="3" spans="1:7">
      <c r="B3" s="1" t="s">
        <v>363</v>
      </c>
      <c r="C3" s="1"/>
      <c r="D3" s="1"/>
      <c r="E3" s="1"/>
      <c r="F3" s="1"/>
      <c r="G3" s="1"/>
    </row>
    <row r="4" spans="1:7">
      <c r="B4" s="1" t="s">
        <v>18</v>
      </c>
      <c r="C4" s="1"/>
      <c r="D4" s="1"/>
      <c r="E4" s="1"/>
      <c r="F4" s="1"/>
      <c r="G4" s="1"/>
    </row>
    <row r="5" spans="1:7" ht="40.200000000000003">
      <c r="A5" s="138" t="s">
        <v>750</v>
      </c>
      <c r="B5" s="13" t="s">
        <v>364</v>
      </c>
      <c r="C5" s="13" t="s">
        <v>20</v>
      </c>
      <c r="D5" s="13" t="s">
        <v>365</v>
      </c>
      <c r="E5" s="14" t="s">
        <v>366</v>
      </c>
      <c r="F5" s="134" t="s">
        <v>696</v>
      </c>
      <c r="G5" s="13">
        <v>1</v>
      </c>
    </row>
    <row r="6" spans="1:7">
      <c r="B6" s="13"/>
      <c r="C6" s="13"/>
      <c r="D6" s="13"/>
      <c r="E6" s="14" t="s">
        <v>367</v>
      </c>
      <c r="F6" s="134" t="s">
        <v>697</v>
      </c>
      <c r="G6" s="13">
        <v>3</v>
      </c>
    </row>
    <row r="7" spans="1:7" ht="27">
      <c r="A7" s="138" t="s">
        <v>752</v>
      </c>
      <c r="B7" s="13" t="s">
        <v>373</v>
      </c>
      <c r="C7" s="13" t="s">
        <v>20</v>
      </c>
      <c r="D7" s="13" t="s">
        <v>374</v>
      </c>
      <c r="E7" s="13" t="s">
        <v>376</v>
      </c>
      <c r="F7" s="135" t="s">
        <v>702</v>
      </c>
      <c r="G7" s="13">
        <v>5</v>
      </c>
    </row>
    <row r="8" spans="1:7" ht="27">
      <c r="A8" s="138" t="s">
        <v>753</v>
      </c>
      <c r="B8" s="13" t="s">
        <v>377</v>
      </c>
      <c r="C8" s="13" t="s">
        <v>20</v>
      </c>
      <c r="D8" s="13" t="s">
        <v>378</v>
      </c>
      <c r="E8" s="13" t="s">
        <v>379</v>
      </c>
      <c r="F8" s="135" t="s">
        <v>703</v>
      </c>
      <c r="G8" s="13">
        <v>2</v>
      </c>
    </row>
    <row r="9" spans="1:7" ht="27">
      <c r="A9" s="138" t="s">
        <v>754</v>
      </c>
      <c r="B9" s="13" t="s">
        <v>381</v>
      </c>
      <c r="C9" s="13" t="s">
        <v>20</v>
      </c>
      <c r="D9" s="13" t="s">
        <v>382</v>
      </c>
      <c r="E9" s="13" t="s">
        <v>383</v>
      </c>
      <c r="F9" s="135" t="s">
        <v>705</v>
      </c>
      <c r="G9" s="13">
        <v>2</v>
      </c>
    </row>
    <row r="10" spans="1:7" ht="27">
      <c r="A10" s="138" t="s">
        <v>755</v>
      </c>
      <c r="B10" s="13" t="s">
        <v>385</v>
      </c>
      <c r="C10" s="13" t="s">
        <v>20</v>
      </c>
      <c r="D10" s="13" t="s">
        <v>386</v>
      </c>
      <c r="E10" s="13" t="s">
        <v>387</v>
      </c>
      <c r="F10" s="135" t="s">
        <v>707</v>
      </c>
      <c r="G10" s="13">
        <v>1</v>
      </c>
    </row>
    <row r="11" spans="1:7" ht="27">
      <c r="A11" s="138" t="s">
        <v>756</v>
      </c>
      <c r="B11" s="13" t="s">
        <v>388</v>
      </c>
      <c r="C11" s="13" t="s">
        <v>20</v>
      </c>
      <c r="D11" s="13" t="s">
        <v>389</v>
      </c>
      <c r="E11" s="13" t="s">
        <v>390</v>
      </c>
      <c r="F11" s="135" t="s">
        <v>708</v>
      </c>
      <c r="G11" s="13">
        <v>1</v>
      </c>
    </row>
    <row r="12" spans="1:7">
      <c r="B12" s="1"/>
      <c r="C12" s="1"/>
      <c r="D12" s="1"/>
      <c r="E12" s="1"/>
      <c r="F12" s="1"/>
      <c r="G12" s="1"/>
    </row>
    <row r="13" spans="1:7">
      <c r="B13" s="1" t="s">
        <v>60</v>
      </c>
      <c r="C13" s="1"/>
      <c r="D13" s="1"/>
      <c r="E13" s="1"/>
      <c r="F13" s="1"/>
      <c r="G13" s="1"/>
    </row>
    <row r="14" spans="1:7" ht="27">
      <c r="A14" s="138" t="s">
        <v>760</v>
      </c>
      <c r="B14" s="13" t="s">
        <v>403</v>
      </c>
      <c r="C14" s="13" t="s">
        <v>62</v>
      </c>
      <c r="D14" s="13" t="s">
        <v>404</v>
      </c>
      <c r="E14" s="13" t="s">
        <v>405</v>
      </c>
      <c r="F14" s="135" t="s">
        <v>714</v>
      </c>
      <c r="G14" s="13">
        <v>1</v>
      </c>
    </row>
    <row r="15" spans="1:7" ht="27">
      <c r="A15" s="138" t="s">
        <v>762</v>
      </c>
      <c r="B15" s="13" t="s">
        <v>411</v>
      </c>
      <c r="C15" s="13" t="s">
        <v>62</v>
      </c>
      <c r="D15" s="13" t="s">
        <v>412</v>
      </c>
      <c r="E15" s="13" t="s">
        <v>413</v>
      </c>
      <c r="F15" s="135" t="s">
        <v>718</v>
      </c>
      <c r="G15" s="13">
        <v>1</v>
      </c>
    </row>
    <row r="16" spans="1:7">
      <c r="B16" s="1"/>
      <c r="C16" s="1"/>
      <c r="D16" s="1"/>
      <c r="E16" s="1"/>
      <c r="F16" s="1"/>
      <c r="G16" s="1"/>
    </row>
    <row r="17" spans="1:7">
      <c r="B17" s="1" t="s">
        <v>81</v>
      </c>
      <c r="C17" s="1"/>
      <c r="D17" s="1"/>
      <c r="E17" s="1"/>
      <c r="F17" s="1"/>
      <c r="G17" s="1"/>
    </row>
    <row r="18" spans="1:7" ht="40.200000000000003">
      <c r="A18" s="139" t="s">
        <v>766</v>
      </c>
      <c r="B18" s="15" t="s">
        <v>426</v>
      </c>
      <c r="C18" s="15" t="s">
        <v>83</v>
      </c>
      <c r="D18" s="15" t="s">
        <v>427</v>
      </c>
      <c r="E18" s="15" t="s">
        <v>428</v>
      </c>
      <c r="F18" s="137" t="s">
        <v>724</v>
      </c>
      <c r="G18" s="15">
        <v>1</v>
      </c>
    </row>
    <row r="19" spans="1:7" ht="40.200000000000003">
      <c r="A19" s="139" t="s">
        <v>767</v>
      </c>
      <c r="B19" s="15" t="s">
        <v>430</v>
      </c>
      <c r="C19" s="15" t="s">
        <v>83</v>
      </c>
      <c r="D19" s="15" t="s">
        <v>431</v>
      </c>
      <c r="E19" s="15" t="s">
        <v>432</v>
      </c>
      <c r="F19" s="137" t="s">
        <v>726</v>
      </c>
      <c r="G19" s="15">
        <v>1</v>
      </c>
    </row>
    <row r="20" spans="1:7" ht="27">
      <c r="A20" s="138" t="s">
        <v>777</v>
      </c>
      <c r="B20" s="13" t="s">
        <v>467</v>
      </c>
      <c r="C20" s="13" t="s">
        <v>83</v>
      </c>
      <c r="D20" s="13" t="s">
        <v>468</v>
      </c>
      <c r="E20" s="13" t="s">
        <v>469</v>
      </c>
      <c r="F20" s="135" t="s">
        <v>744</v>
      </c>
      <c r="G20" s="13">
        <v>2</v>
      </c>
    </row>
    <row r="21" spans="1:7">
      <c r="B21" s="57"/>
      <c r="C21" s="1"/>
      <c r="D21" s="1"/>
      <c r="E21" s="1"/>
      <c r="F21" s="1"/>
      <c r="G21" s="1"/>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376"/>
  <sheetViews>
    <sheetView zoomScale="40" zoomScaleNormal="40" workbookViewId="0">
      <selection activeCell="N11" sqref="N11"/>
    </sheetView>
  </sheetViews>
  <sheetFormatPr defaultRowHeight="14.4"/>
  <cols>
    <col min="1" max="1" width="8.88671875" style="35"/>
    <col min="2" max="2" width="9" style="35" bestFit="1" customWidth="1"/>
    <col min="3" max="3" width="13.6640625" style="35" bestFit="1" customWidth="1"/>
    <col min="4" max="4" width="14.88671875" style="35" bestFit="1" customWidth="1"/>
    <col min="5" max="5" width="15.21875" style="35" bestFit="1" customWidth="1"/>
    <col min="6" max="6" width="15.6640625" style="35" bestFit="1" customWidth="1"/>
    <col min="7" max="7" width="16.21875" style="35" bestFit="1" customWidth="1"/>
    <col min="8" max="8" width="15.21875" style="35" bestFit="1" customWidth="1"/>
    <col min="9" max="10" width="15.6640625" style="35" bestFit="1" customWidth="1"/>
    <col min="11" max="11" width="7.77734375" style="35" bestFit="1" customWidth="1"/>
    <col min="12" max="17" width="8.88671875" style="35"/>
    <col min="18" max="18" width="104.88671875" style="35" customWidth="1"/>
    <col min="19" max="19" width="11.77734375" style="35" bestFit="1" customWidth="1"/>
    <col min="20" max="20" width="105.5546875" style="35" customWidth="1"/>
    <col min="21" max="21" width="69.109375" style="35" customWidth="1"/>
    <col min="22" max="22" width="21.21875" style="35" customWidth="1"/>
    <col min="23" max="23" width="58.88671875" style="35" bestFit="1" customWidth="1"/>
    <col min="24" max="24" width="16.5546875" style="35" customWidth="1"/>
    <col min="25" max="25" width="4.33203125" style="35" bestFit="1" customWidth="1"/>
    <col min="26" max="26" width="20.6640625" style="35" bestFit="1" customWidth="1"/>
    <col min="27" max="27" width="4.33203125" style="35" bestFit="1" customWidth="1"/>
    <col min="28" max="28" width="30" style="35" bestFit="1" customWidth="1"/>
    <col min="29" max="29" width="15.5546875" style="35" customWidth="1"/>
    <col min="30" max="16384" width="8.88671875" style="35"/>
  </cols>
  <sheetData>
    <row r="1" spans="1:16" ht="15" thickBot="1">
      <c r="A1" s="33"/>
      <c r="B1" s="33"/>
      <c r="C1" s="33"/>
      <c r="D1" s="33"/>
      <c r="E1" s="33"/>
      <c r="F1" s="33"/>
      <c r="G1" s="33"/>
      <c r="H1" s="33"/>
      <c r="I1" s="33"/>
      <c r="J1" s="33"/>
      <c r="K1" s="33"/>
      <c r="L1" s="33"/>
      <c r="M1" s="33"/>
      <c r="N1" s="33"/>
      <c r="O1" s="33"/>
      <c r="P1" s="34"/>
    </row>
    <row r="2" spans="1:16" ht="15" thickBot="1">
      <c r="B2" s="171" t="s">
        <v>11</v>
      </c>
      <c r="C2" s="172"/>
      <c r="D2" s="172"/>
      <c r="E2" s="172"/>
      <c r="F2" s="172"/>
      <c r="G2" s="172"/>
      <c r="H2" s="172"/>
      <c r="I2" s="172"/>
      <c r="J2" s="172"/>
      <c r="K2" s="173"/>
      <c r="P2" s="36"/>
    </row>
    <row r="3" spans="1:16">
      <c r="B3" s="37"/>
      <c r="C3" s="38" t="s">
        <v>0</v>
      </c>
      <c r="D3" s="38" t="s">
        <v>4</v>
      </c>
      <c r="E3" s="38" t="s">
        <v>5</v>
      </c>
      <c r="F3" s="38" t="s">
        <v>6</v>
      </c>
      <c r="G3" s="38" t="s">
        <v>7</v>
      </c>
      <c r="H3" s="38" t="s">
        <v>8</v>
      </c>
      <c r="I3" s="39" t="s">
        <v>9</v>
      </c>
      <c r="J3" s="39" t="s">
        <v>10</v>
      </c>
      <c r="K3" s="40" t="s">
        <v>1</v>
      </c>
      <c r="P3" s="36"/>
    </row>
    <row r="4" spans="1:16">
      <c r="B4" s="41" t="s">
        <v>3</v>
      </c>
      <c r="C4" s="42">
        <f>(V48+V47+V49+V52+V55+V56+V57+V58+V61+V63+V64+V65+V66+V67+V69+V70+V71+V73+V75+V74+V77+V79+V78+V80+V86+V87+V88+V89+V91+V92+V93+V94+V95+V97+V98+V99+V101+V102+V103+V104+V105+V112+V113+V114+V115+V118+V119+V120+V121+V122+V124+V125+V126+V128+V129+V130+V131+V133+V134+V135+V136+V138+V139+V140+V141+V142+V144+V145+V146+V147+V148)</f>
        <v>894</v>
      </c>
      <c r="D4" s="42">
        <f>C4-(C4/7)</f>
        <v>766.28571428571433</v>
      </c>
      <c r="E4" s="42">
        <f>D4-(C4/7)</f>
        <v>638.57142857142867</v>
      </c>
      <c r="F4" s="42">
        <f>E4-(C4/7)</f>
        <v>510.85714285714295</v>
      </c>
      <c r="G4" s="42">
        <f>F4-(C4/7)</f>
        <v>383.14285714285722</v>
      </c>
      <c r="H4" s="42">
        <f>G4-(C4/7)</f>
        <v>255.4285714285715</v>
      </c>
      <c r="I4" s="42">
        <f>H4-(C4/7)</f>
        <v>127.71428571428579</v>
      </c>
      <c r="J4" s="42">
        <f>I4-(C4/7)</f>
        <v>0</v>
      </c>
      <c r="K4" s="43">
        <f>J4-J4</f>
        <v>0</v>
      </c>
      <c r="P4" s="36"/>
    </row>
    <row r="5" spans="1:16" ht="15" thickBot="1">
      <c r="B5" s="44" t="s">
        <v>2</v>
      </c>
      <c r="C5" s="45">
        <f>C4</f>
        <v>894</v>
      </c>
      <c r="D5" s="45">
        <f>C5-((2+2+5+5+10+20)+(3+4+3+1)+(1+3)+(3+1)+(3)+(5))</f>
        <v>823</v>
      </c>
      <c r="E5" s="45">
        <f>D5-((1+4+10+4)+(2+4+1+3+1+1+10+4)+(3+3+4)+(1+1+2+2+1+1+1+2)+(3)+(5))</f>
        <v>749</v>
      </c>
      <c r="F5" s="45">
        <f>E5-((4+2+8+3)+(2+2+3+1)+(2+2+2+1+1)+(5+5+5+3)+(3+3+3)+(15+20))</f>
        <v>654</v>
      </c>
      <c r="G5" s="45">
        <f>F5-((0)+(2)+(2+2+2+1)+(4+1+4)+(3+3+3)+(10+5+5))</f>
        <v>607</v>
      </c>
      <c r="H5" s="45">
        <f>G5-((4+3+8)+(1+1+4+1)+(2+2+2+2)+(2+4+5+5)+(3+3+3+3+3)+(15))</f>
        <v>531</v>
      </c>
      <c r="I5" s="46">
        <f>H5-((4+4+6+4)+(1+1+1+1)+(2)+(5+4+5+2+5)+(3+3)+(5+5+10))</f>
        <v>460</v>
      </c>
      <c r="J5" s="46">
        <f>I5-((5+2+10+4+2+2+1+25+25+10+45+5+3+4+1)+(3+2+2+3+2)+(0)+(3+3+2+3)+(3+3)+(10))</f>
        <v>277</v>
      </c>
      <c r="K5" s="47">
        <f>J5</f>
        <v>277</v>
      </c>
      <c r="P5" s="36"/>
    </row>
    <row r="6" spans="1:16" ht="15" thickBot="1">
      <c r="B6" s="10"/>
      <c r="C6" s="11"/>
      <c r="D6" s="11"/>
      <c r="E6" s="11"/>
      <c r="F6" s="11"/>
      <c r="G6" s="11"/>
      <c r="H6" s="11"/>
      <c r="I6" s="11"/>
      <c r="J6" s="11"/>
      <c r="K6" s="12"/>
      <c r="N6" s="48"/>
      <c r="P6" s="36"/>
    </row>
    <row r="7" spans="1:16">
      <c r="B7" s="49"/>
      <c r="C7" s="50"/>
      <c r="D7" s="50"/>
      <c r="E7" s="50"/>
      <c r="F7" s="50"/>
      <c r="G7" s="50"/>
      <c r="H7" s="50"/>
      <c r="I7" s="50"/>
      <c r="J7" s="50"/>
      <c r="K7" s="51"/>
      <c r="P7" s="36"/>
    </row>
    <row r="8" spans="1:16">
      <c r="B8" s="49"/>
      <c r="C8" s="50"/>
      <c r="D8" s="50"/>
      <c r="E8" s="50"/>
      <c r="F8" s="50"/>
      <c r="G8" s="50"/>
      <c r="H8" s="50"/>
      <c r="I8" s="50"/>
      <c r="J8" s="50"/>
      <c r="K8" s="51"/>
      <c r="P8" s="36"/>
    </row>
    <row r="9" spans="1:16">
      <c r="B9" s="49"/>
      <c r="C9" s="50"/>
      <c r="D9" s="50"/>
      <c r="E9" s="50"/>
      <c r="F9" s="50"/>
      <c r="G9" s="50"/>
      <c r="H9" s="50"/>
      <c r="I9" s="50"/>
      <c r="J9" s="50"/>
      <c r="K9" s="51"/>
      <c r="P9" s="36"/>
    </row>
    <row r="10" spans="1:16">
      <c r="B10" s="49"/>
      <c r="C10" s="50"/>
      <c r="D10" s="50"/>
      <c r="E10" s="50"/>
      <c r="F10" s="50"/>
      <c r="G10" s="50"/>
      <c r="H10" s="50"/>
      <c r="I10" s="50"/>
      <c r="J10" s="50"/>
      <c r="K10" s="51"/>
      <c r="P10" s="36"/>
    </row>
    <row r="11" spans="1:16">
      <c r="B11" s="49"/>
      <c r="C11" s="50"/>
      <c r="D11" s="50"/>
      <c r="E11" s="50"/>
      <c r="F11" s="50"/>
      <c r="G11" s="50"/>
      <c r="H11" s="50"/>
      <c r="I11" s="50"/>
      <c r="J11" s="50"/>
      <c r="K11" s="51"/>
      <c r="P11" s="36"/>
    </row>
    <row r="12" spans="1:16">
      <c r="B12" s="49"/>
      <c r="C12" s="50"/>
      <c r="D12" s="50"/>
      <c r="E12" s="50"/>
      <c r="F12" s="50"/>
      <c r="G12" s="50"/>
      <c r="H12" s="50"/>
      <c r="I12" s="50"/>
      <c r="J12" s="50"/>
      <c r="K12" s="51"/>
      <c r="P12" s="36"/>
    </row>
    <row r="13" spans="1:16">
      <c r="B13" s="49"/>
      <c r="C13" s="50"/>
      <c r="D13" s="50"/>
      <c r="E13" s="50"/>
      <c r="F13" s="50"/>
      <c r="G13" s="50"/>
      <c r="H13" s="50"/>
      <c r="I13" s="50"/>
      <c r="J13" s="50"/>
      <c r="K13" s="51"/>
      <c r="P13" s="36"/>
    </row>
    <row r="14" spans="1:16">
      <c r="B14" s="49"/>
      <c r="C14" s="50"/>
      <c r="D14" s="50"/>
      <c r="E14" s="50"/>
      <c r="F14" s="50"/>
      <c r="G14" s="50"/>
      <c r="H14" s="50"/>
      <c r="I14" s="50"/>
      <c r="J14" s="50"/>
      <c r="K14" s="51"/>
      <c r="P14" s="36"/>
    </row>
    <row r="15" spans="1:16">
      <c r="B15" s="49"/>
      <c r="C15" s="50"/>
      <c r="D15" s="50"/>
      <c r="E15" s="50"/>
      <c r="F15" s="50"/>
      <c r="G15" s="50"/>
      <c r="H15" s="50"/>
      <c r="I15" s="50"/>
      <c r="J15" s="50"/>
      <c r="K15" s="51"/>
      <c r="P15" s="36"/>
    </row>
    <row r="16" spans="1:16">
      <c r="B16" s="49"/>
      <c r="C16" s="50"/>
      <c r="D16" s="50"/>
      <c r="E16" s="50"/>
      <c r="F16" s="50"/>
      <c r="G16" s="50"/>
      <c r="H16" s="50"/>
      <c r="I16" s="50"/>
      <c r="J16" s="50"/>
      <c r="K16" s="51"/>
      <c r="P16" s="36"/>
    </row>
    <row r="17" spans="2:16">
      <c r="B17" s="49"/>
      <c r="C17" s="50"/>
      <c r="D17" s="50"/>
      <c r="E17" s="50"/>
      <c r="F17" s="50"/>
      <c r="G17" s="50"/>
      <c r="H17" s="50"/>
      <c r="I17" s="50"/>
      <c r="J17" s="50"/>
      <c r="K17" s="51"/>
      <c r="P17" s="36"/>
    </row>
    <row r="18" spans="2:16">
      <c r="B18" s="49"/>
      <c r="C18" s="50"/>
      <c r="D18" s="50"/>
      <c r="E18" s="50"/>
      <c r="F18" s="50"/>
      <c r="G18" s="50"/>
      <c r="H18" s="50"/>
      <c r="I18" s="50"/>
      <c r="J18" s="50"/>
      <c r="K18" s="51"/>
      <c r="P18" s="36"/>
    </row>
    <row r="19" spans="2:16">
      <c r="B19" s="49"/>
      <c r="C19" s="50"/>
      <c r="D19" s="50"/>
      <c r="E19" s="50"/>
      <c r="F19" s="50"/>
      <c r="G19" s="50"/>
      <c r="H19" s="50"/>
      <c r="I19" s="50"/>
      <c r="J19" s="50"/>
      <c r="K19" s="51"/>
      <c r="P19" s="36"/>
    </row>
    <row r="20" spans="2:16">
      <c r="B20" s="49"/>
      <c r="C20" s="50"/>
      <c r="D20" s="50"/>
      <c r="E20" s="50"/>
      <c r="F20" s="50"/>
      <c r="G20" s="50"/>
      <c r="H20" s="50"/>
      <c r="I20" s="50"/>
      <c r="J20" s="50"/>
      <c r="K20" s="51"/>
      <c r="P20" s="36"/>
    </row>
    <row r="21" spans="2:16">
      <c r="B21" s="49"/>
      <c r="C21" s="50"/>
      <c r="D21" s="50"/>
      <c r="E21" s="50"/>
      <c r="F21" s="50"/>
      <c r="G21" s="50"/>
      <c r="H21" s="50"/>
      <c r="I21" s="50"/>
      <c r="J21" s="50"/>
      <c r="K21" s="51"/>
      <c r="P21" s="36"/>
    </row>
    <row r="22" spans="2:16">
      <c r="B22" s="49"/>
      <c r="C22" s="50"/>
      <c r="D22" s="50"/>
      <c r="E22" s="50"/>
      <c r="F22" s="50"/>
      <c r="G22" s="50"/>
      <c r="H22" s="50"/>
      <c r="I22" s="50"/>
      <c r="J22" s="50"/>
      <c r="K22" s="51"/>
      <c r="P22" s="36"/>
    </row>
    <row r="23" spans="2:16">
      <c r="B23" s="49"/>
      <c r="C23" s="50"/>
      <c r="D23" s="50"/>
      <c r="E23" s="50"/>
      <c r="F23" s="50"/>
      <c r="G23" s="50"/>
      <c r="H23" s="50"/>
      <c r="I23" s="50"/>
      <c r="J23" s="50"/>
      <c r="K23" s="51"/>
      <c r="P23" s="36"/>
    </row>
    <row r="24" spans="2:16">
      <c r="B24" s="49"/>
      <c r="C24" s="50"/>
      <c r="D24" s="50"/>
      <c r="E24" s="50"/>
      <c r="F24" s="50"/>
      <c r="G24" s="50"/>
      <c r="H24" s="50"/>
      <c r="I24" s="50"/>
      <c r="J24" s="50"/>
      <c r="K24" s="51"/>
      <c r="P24" s="36"/>
    </row>
    <row r="25" spans="2:16">
      <c r="B25" s="49"/>
      <c r="C25" s="50"/>
      <c r="D25" s="50"/>
      <c r="E25" s="50"/>
      <c r="F25" s="50"/>
      <c r="G25" s="50"/>
      <c r="H25" s="50"/>
      <c r="I25" s="50"/>
      <c r="J25" s="50"/>
      <c r="K25" s="51"/>
      <c r="P25" s="36"/>
    </row>
    <row r="26" spans="2:16" ht="15" thickBot="1">
      <c r="B26" s="52"/>
      <c r="C26" s="53"/>
      <c r="D26" s="53"/>
      <c r="E26" s="53"/>
      <c r="F26" s="53"/>
      <c r="G26" s="53"/>
      <c r="H26" s="53"/>
      <c r="I26" s="53"/>
      <c r="J26" s="53"/>
      <c r="K26" s="54"/>
      <c r="P26" s="36"/>
    </row>
    <row r="27" spans="2:16">
      <c r="P27" s="36"/>
    </row>
    <row r="28" spans="2:16">
      <c r="P28" s="36"/>
    </row>
    <row r="29" spans="2:16">
      <c r="P29" s="36"/>
    </row>
    <row r="30" spans="2:16" ht="22.8">
      <c r="B30" s="176" t="s">
        <v>648</v>
      </c>
      <c r="C30" s="176"/>
      <c r="D30" s="176"/>
      <c r="E30" s="176"/>
      <c r="F30" s="176"/>
      <c r="G30" s="176"/>
      <c r="H30" s="176"/>
      <c r="I30" s="176"/>
      <c r="J30" s="176"/>
      <c r="K30" s="176"/>
      <c r="P30" s="36"/>
    </row>
    <row r="31" spans="2:16">
      <c r="B31" s="175" t="s">
        <v>647</v>
      </c>
      <c r="C31" s="175"/>
      <c r="D31" s="175"/>
      <c r="E31" s="175"/>
      <c r="F31" s="175"/>
      <c r="G31" s="175"/>
      <c r="H31" s="175"/>
      <c r="I31" s="175"/>
      <c r="J31" s="175"/>
      <c r="K31" s="175"/>
      <c r="P31" s="36"/>
    </row>
    <row r="32" spans="2:16">
      <c r="B32" s="175"/>
      <c r="C32" s="175"/>
      <c r="D32" s="175"/>
      <c r="E32" s="175"/>
      <c r="F32" s="175"/>
      <c r="G32" s="175"/>
      <c r="H32" s="175"/>
      <c r="I32" s="175"/>
      <c r="J32" s="175"/>
      <c r="K32" s="175"/>
      <c r="P32" s="36"/>
    </row>
    <row r="33" spans="1:28">
      <c r="B33" s="175"/>
      <c r="C33" s="175"/>
      <c r="D33" s="175"/>
      <c r="E33" s="175"/>
      <c r="F33" s="175"/>
      <c r="G33" s="175"/>
      <c r="H33" s="175"/>
      <c r="I33" s="175"/>
      <c r="J33" s="175"/>
      <c r="K33" s="175"/>
      <c r="P33" s="36"/>
    </row>
    <row r="34" spans="1:28">
      <c r="B34" s="175"/>
      <c r="C34" s="175"/>
      <c r="D34" s="175"/>
      <c r="E34" s="175"/>
      <c r="F34" s="175"/>
      <c r="G34" s="175"/>
      <c r="H34" s="175"/>
      <c r="I34" s="175"/>
      <c r="J34" s="175"/>
      <c r="K34" s="175"/>
      <c r="P34" s="36"/>
    </row>
    <row r="35" spans="1:28">
      <c r="B35" s="175"/>
      <c r="C35" s="175"/>
      <c r="D35" s="175"/>
      <c r="E35" s="175"/>
      <c r="F35" s="175"/>
      <c r="G35" s="175"/>
      <c r="H35" s="175"/>
      <c r="I35" s="175"/>
      <c r="J35" s="175"/>
      <c r="K35" s="175"/>
      <c r="P35" s="36"/>
    </row>
    <row r="36" spans="1:28">
      <c r="B36" s="175"/>
      <c r="C36" s="175"/>
      <c r="D36" s="175"/>
      <c r="E36" s="175"/>
      <c r="F36" s="175"/>
      <c r="G36" s="175"/>
      <c r="H36" s="175"/>
      <c r="I36" s="175"/>
      <c r="J36" s="175"/>
      <c r="K36" s="175"/>
      <c r="P36" s="36"/>
    </row>
    <row r="37" spans="1:28">
      <c r="B37" s="175"/>
      <c r="C37" s="175"/>
      <c r="D37" s="175"/>
      <c r="E37" s="175"/>
      <c r="F37" s="175"/>
      <c r="G37" s="175"/>
      <c r="H37" s="175"/>
      <c r="I37" s="175"/>
      <c r="J37" s="175"/>
      <c r="K37" s="175"/>
      <c r="P37" s="36"/>
    </row>
    <row r="38" spans="1:28">
      <c r="B38" s="175"/>
      <c r="C38" s="175"/>
      <c r="D38" s="175"/>
      <c r="E38" s="175"/>
      <c r="F38" s="175"/>
      <c r="G38" s="175"/>
      <c r="H38" s="175"/>
      <c r="I38" s="175"/>
      <c r="J38" s="175"/>
      <c r="K38" s="175"/>
      <c r="P38" s="36"/>
    </row>
    <row r="39" spans="1:28">
      <c r="P39" s="36"/>
    </row>
    <row r="40" spans="1:28">
      <c r="A40" s="55"/>
      <c r="B40" s="55"/>
      <c r="C40" s="55"/>
      <c r="D40" s="55"/>
      <c r="E40" s="55"/>
      <c r="F40" s="55"/>
      <c r="G40" s="55"/>
      <c r="H40" s="55"/>
      <c r="I40" s="55"/>
      <c r="J40" s="55"/>
      <c r="K40" s="55"/>
      <c r="L40" s="55"/>
      <c r="M40" s="55"/>
      <c r="N40" s="55"/>
      <c r="O40" s="55"/>
      <c r="P40" s="56"/>
    </row>
    <row r="42" spans="1:28">
      <c r="R42" s="1"/>
      <c r="S42" s="1"/>
      <c r="T42" s="1"/>
      <c r="U42" s="1"/>
      <c r="V42" s="1"/>
      <c r="W42" s="1"/>
      <c r="X42" s="1"/>
      <c r="Y42" s="1"/>
      <c r="Z42" s="1"/>
      <c r="AA42" s="1"/>
      <c r="AB42" s="1"/>
    </row>
    <row r="43" spans="1:28">
      <c r="R43" s="1" t="s">
        <v>12</v>
      </c>
      <c r="S43" s="1"/>
      <c r="T43" s="1"/>
      <c r="U43" s="1"/>
      <c r="V43" s="1"/>
      <c r="W43" s="1"/>
      <c r="X43" s="1"/>
      <c r="Y43" s="1"/>
      <c r="Z43" s="1"/>
      <c r="AA43" s="1"/>
      <c r="AB43" s="1"/>
    </row>
    <row r="44" spans="1:28">
      <c r="J44" s="177" t="s">
        <v>690</v>
      </c>
      <c r="K44" s="177"/>
      <c r="L44" s="177"/>
      <c r="M44" s="177"/>
      <c r="N44" s="177"/>
      <c r="Q44" s="35" t="s">
        <v>491</v>
      </c>
      <c r="R44" s="1" t="s">
        <v>13</v>
      </c>
      <c r="S44" s="1" t="s">
        <v>14</v>
      </c>
      <c r="T44" s="1" t="s">
        <v>15</v>
      </c>
      <c r="U44" s="1" t="s">
        <v>16</v>
      </c>
      <c r="V44" s="1" t="s">
        <v>17</v>
      </c>
      <c r="W44" s="4" t="s">
        <v>126</v>
      </c>
      <c r="X44" s="9" t="s">
        <v>358</v>
      </c>
      <c r="Y44" s="1"/>
      <c r="Z44" s="1"/>
      <c r="AA44" s="1"/>
      <c r="AB44" s="1"/>
    </row>
    <row r="45" spans="1:28">
      <c r="J45" s="177"/>
      <c r="K45" s="177"/>
      <c r="L45" s="177"/>
      <c r="M45" s="177"/>
      <c r="N45" s="177"/>
      <c r="R45" s="1"/>
      <c r="S45" s="1"/>
      <c r="T45" s="1"/>
      <c r="U45" s="1"/>
      <c r="V45" s="1"/>
      <c r="X45" s="1"/>
      <c r="Y45" s="1"/>
      <c r="Z45" s="1"/>
      <c r="AA45" s="1"/>
      <c r="AB45" s="1"/>
    </row>
    <row r="46" spans="1:28">
      <c r="J46" s="177"/>
      <c r="K46" s="177"/>
      <c r="L46" s="177"/>
      <c r="M46" s="177"/>
      <c r="N46" s="177"/>
      <c r="R46" s="1" t="s">
        <v>18</v>
      </c>
      <c r="S46" s="1"/>
      <c r="T46" s="1"/>
      <c r="U46" s="1"/>
      <c r="V46" s="1"/>
      <c r="X46" s="1"/>
      <c r="Y46" s="1"/>
      <c r="Z46" s="1"/>
      <c r="AA46" s="1"/>
      <c r="AB46" s="1"/>
    </row>
    <row r="47" spans="1:28" ht="31.2">
      <c r="J47" s="131"/>
      <c r="K47" s="133" t="s">
        <v>691</v>
      </c>
      <c r="L47" s="178" t="s">
        <v>692</v>
      </c>
      <c r="M47" s="178"/>
      <c r="N47" s="178"/>
      <c r="Q47" s="35" t="s">
        <v>793</v>
      </c>
      <c r="R47" s="1" t="s">
        <v>19</v>
      </c>
      <c r="S47" s="1" t="s">
        <v>20</v>
      </c>
      <c r="T47" s="1" t="s">
        <v>21</v>
      </c>
      <c r="U47" s="5" t="s">
        <v>22</v>
      </c>
      <c r="V47" s="5">
        <v>2</v>
      </c>
      <c r="W47" s="131" t="s">
        <v>616</v>
      </c>
      <c r="X47" s="1" t="s">
        <v>482</v>
      </c>
      <c r="Y47" s="1"/>
      <c r="Z47" s="1"/>
      <c r="AA47" s="1"/>
      <c r="AB47" s="1"/>
    </row>
    <row r="48" spans="1:28" ht="31.2">
      <c r="J48" s="132"/>
      <c r="K48" s="133" t="s">
        <v>691</v>
      </c>
      <c r="L48" s="178" t="s">
        <v>693</v>
      </c>
      <c r="M48" s="178"/>
      <c r="N48" s="178"/>
      <c r="R48" s="1"/>
      <c r="S48" s="1"/>
      <c r="T48" s="1"/>
      <c r="U48" s="5" t="s">
        <v>23</v>
      </c>
      <c r="V48" s="5">
        <v>2</v>
      </c>
      <c r="W48" s="131" t="s">
        <v>617</v>
      </c>
      <c r="X48" s="1" t="s">
        <v>482</v>
      </c>
      <c r="Y48" s="1"/>
      <c r="Z48" s="1"/>
      <c r="AA48" s="1"/>
      <c r="AB48" s="1"/>
    </row>
    <row r="49" spans="10:28">
      <c r="R49" s="1"/>
      <c r="S49" s="1"/>
      <c r="T49" s="1"/>
      <c r="U49" s="5" t="s">
        <v>24</v>
      </c>
      <c r="V49" s="5">
        <v>5</v>
      </c>
      <c r="W49" s="131" t="s">
        <v>618</v>
      </c>
      <c r="X49" s="1" t="s">
        <v>482</v>
      </c>
      <c r="Y49" s="1"/>
      <c r="Z49" s="1"/>
      <c r="AA49" s="1"/>
      <c r="AB49" s="1"/>
    </row>
    <row r="50" spans="10:28">
      <c r="J50" s="180" t="s">
        <v>694</v>
      </c>
      <c r="K50" s="180"/>
      <c r="L50" s="180"/>
      <c r="M50" s="180"/>
      <c r="N50" s="180"/>
      <c r="R50" s="1"/>
      <c r="S50" s="1"/>
      <c r="T50" s="1"/>
      <c r="U50" s="1"/>
      <c r="V50" s="1"/>
      <c r="X50" s="1"/>
      <c r="Y50" s="1"/>
      <c r="Z50" s="1"/>
      <c r="AA50" s="1"/>
      <c r="AB50" s="1"/>
    </row>
    <row r="51" spans="10:28">
      <c r="J51" s="180"/>
      <c r="K51" s="180"/>
      <c r="L51" s="180"/>
      <c r="M51" s="180"/>
      <c r="N51" s="180"/>
      <c r="R51" s="1"/>
      <c r="S51" s="1"/>
      <c r="T51" s="1"/>
      <c r="U51" s="1"/>
      <c r="V51" s="1"/>
      <c r="X51" s="1"/>
      <c r="Y51" s="1"/>
      <c r="Z51" s="1"/>
      <c r="AA51" s="1"/>
      <c r="AB51" s="1"/>
    </row>
    <row r="52" spans="10:28">
      <c r="J52" s="179" t="s">
        <v>695</v>
      </c>
      <c r="K52" s="179"/>
      <c r="L52" s="179"/>
      <c r="M52" s="179"/>
      <c r="N52" s="179"/>
      <c r="Q52" s="35" t="s">
        <v>794</v>
      </c>
      <c r="R52" s="1" t="s">
        <v>25</v>
      </c>
      <c r="S52" s="1" t="s">
        <v>20</v>
      </c>
      <c r="T52" s="1" t="s">
        <v>26</v>
      </c>
      <c r="U52" s="5" t="s">
        <v>27</v>
      </c>
      <c r="V52" s="5">
        <v>5</v>
      </c>
      <c r="W52" s="131" t="s">
        <v>619</v>
      </c>
      <c r="X52" s="1" t="s">
        <v>482</v>
      </c>
      <c r="Y52" s="1"/>
      <c r="Z52" s="1"/>
      <c r="AA52" s="1"/>
      <c r="AB52" s="1"/>
    </row>
    <row r="53" spans="10:28">
      <c r="J53" s="179"/>
      <c r="K53" s="179"/>
      <c r="L53" s="179"/>
      <c r="M53" s="179"/>
      <c r="N53" s="179"/>
      <c r="R53" s="1"/>
      <c r="S53" s="1"/>
      <c r="T53" s="1"/>
      <c r="U53" s="1"/>
      <c r="V53" s="1"/>
      <c r="X53" s="1"/>
      <c r="Y53" s="1"/>
      <c r="Z53" s="1"/>
      <c r="AA53" s="1"/>
      <c r="AB53" s="1"/>
    </row>
    <row r="54" spans="10:28">
      <c r="J54" s="179"/>
      <c r="K54" s="179"/>
      <c r="L54" s="179"/>
      <c r="M54" s="179"/>
      <c r="N54" s="179"/>
      <c r="R54" s="1"/>
      <c r="S54" s="1"/>
      <c r="T54" s="1"/>
      <c r="U54" s="1"/>
      <c r="V54" s="1"/>
      <c r="X54" s="1"/>
      <c r="Y54" s="1"/>
      <c r="Z54" s="1"/>
      <c r="AA54" s="1"/>
      <c r="AB54" s="1"/>
    </row>
    <row r="55" spans="10:28" ht="28.8">
      <c r="J55" s="179"/>
      <c r="K55" s="179"/>
      <c r="L55" s="179"/>
      <c r="M55" s="179"/>
      <c r="N55" s="179"/>
      <c r="Q55" s="35" t="s">
        <v>795</v>
      </c>
      <c r="R55" s="1" t="s">
        <v>28</v>
      </c>
      <c r="S55" s="1" t="s">
        <v>20</v>
      </c>
      <c r="T55" s="1" t="s">
        <v>29</v>
      </c>
      <c r="U55" s="5" t="s">
        <v>30</v>
      </c>
      <c r="V55" s="5">
        <v>5</v>
      </c>
      <c r="W55" s="131" t="s">
        <v>620</v>
      </c>
      <c r="X55" s="1" t="s">
        <v>483</v>
      </c>
      <c r="Y55" s="1"/>
      <c r="Z55" s="1"/>
      <c r="AA55" s="1"/>
      <c r="AB55" s="1"/>
    </row>
    <row r="56" spans="10:28">
      <c r="J56" s="179"/>
      <c r="K56" s="179"/>
      <c r="L56" s="179"/>
      <c r="M56" s="179"/>
      <c r="N56" s="179"/>
      <c r="R56" s="1"/>
      <c r="S56" s="1"/>
      <c r="T56" s="1"/>
      <c r="U56" s="5" t="s">
        <v>31</v>
      </c>
      <c r="V56" s="5">
        <v>2</v>
      </c>
      <c r="W56" s="131" t="s">
        <v>621</v>
      </c>
      <c r="X56" s="1" t="s">
        <v>483</v>
      </c>
      <c r="Y56" s="1"/>
      <c r="Z56" s="1"/>
      <c r="AA56" s="1"/>
      <c r="AB56" s="1"/>
    </row>
    <row r="57" spans="10:28">
      <c r="R57" s="1"/>
      <c r="S57" s="1"/>
      <c r="T57" s="1"/>
      <c r="U57" s="5" t="s">
        <v>32</v>
      </c>
      <c r="V57" s="5">
        <v>10</v>
      </c>
      <c r="W57" s="131" t="s">
        <v>622</v>
      </c>
      <c r="X57" s="1" t="s">
        <v>483</v>
      </c>
      <c r="Y57" s="1"/>
      <c r="Z57" s="1"/>
      <c r="AA57" s="1"/>
      <c r="AB57" s="1"/>
    </row>
    <row r="58" spans="10:28">
      <c r="R58" s="1"/>
      <c r="S58" s="1"/>
      <c r="T58" s="1"/>
      <c r="U58" s="5" t="s">
        <v>33</v>
      </c>
      <c r="V58" s="5">
        <v>4</v>
      </c>
      <c r="W58" s="131" t="s">
        <v>623</v>
      </c>
      <c r="X58" s="1" t="s">
        <v>483</v>
      </c>
      <c r="Y58" s="1"/>
      <c r="Z58" s="1"/>
      <c r="AA58" s="1"/>
      <c r="AB58" s="1"/>
    </row>
    <row r="59" spans="10:28">
      <c r="R59" s="1"/>
      <c r="S59" s="1"/>
      <c r="T59" s="1"/>
      <c r="U59" s="1"/>
      <c r="V59" s="1"/>
      <c r="X59" s="1"/>
      <c r="Y59" s="1"/>
      <c r="Z59" s="1"/>
      <c r="AA59" s="1"/>
      <c r="AB59" s="1"/>
    </row>
    <row r="60" spans="10:28">
      <c r="Q60" s="35" t="s">
        <v>796</v>
      </c>
      <c r="R60" s="1" t="s">
        <v>34</v>
      </c>
      <c r="S60" s="1" t="s">
        <v>20</v>
      </c>
      <c r="T60" s="1" t="s">
        <v>35</v>
      </c>
      <c r="U60" s="5" t="s">
        <v>36</v>
      </c>
      <c r="V60" s="5">
        <v>4</v>
      </c>
      <c r="W60" s="131" t="s">
        <v>624</v>
      </c>
      <c r="X60" s="1" t="s">
        <v>484</v>
      </c>
      <c r="Y60" s="1"/>
      <c r="Z60" s="1"/>
      <c r="AA60" s="1"/>
      <c r="AB60" s="1"/>
    </row>
    <row r="61" spans="10:28">
      <c r="R61" s="1"/>
      <c r="S61" s="1"/>
      <c r="T61" s="1"/>
      <c r="U61" s="5" t="s">
        <v>37</v>
      </c>
      <c r="V61" s="5">
        <v>2</v>
      </c>
      <c r="W61" s="131" t="s">
        <v>625</v>
      </c>
      <c r="X61" s="1" t="s">
        <v>483</v>
      </c>
      <c r="Y61" s="1"/>
      <c r="Z61" s="1"/>
      <c r="AA61" s="1"/>
      <c r="AB61" s="1"/>
    </row>
    <row r="62" spans="10:28">
      <c r="R62" s="1"/>
      <c r="S62" s="1"/>
      <c r="T62" s="1"/>
      <c r="U62" s="1"/>
      <c r="V62" s="1"/>
      <c r="X62" s="1"/>
      <c r="Y62" s="1"/>
      <c r="Z62" s="1"/>
      <c r="AA62" s="1"/>
      <c r="AB62" s="1"/>
    </row>
    <row r="63" spans="10:28">
      <c r="Q63" s="35" t="s">
        <v>797</v>
      </c>
      <c r="R63" s="1" t="s">
        <v>38</v>
      </c>
      <c r="S63" s="1" t="s">
        <v>20</v>
      </c>
      <c r="T63" s="1" t="s">
        <v>39</v>
      </c>
      <c r="U63" s="5" t="s">
        <v>40</v>
      </c>
      <c r="V63" s="5">
        <v>45</v>
      </c>
      <c r="W63" s="131" t="s">
        <v>626</v>
      </c>
      <c r="X63" s="1"/>
      <c r="Y63" s="1"/>
      <c r="Z63" s="1"/>
      <c r="AA63" s="1"/>
      <c r="AB63" s="1"/>
    </row>
    <row r="64" spans="10:28">
      <c r="R64" s="57"/>
      <c r="S64" s="1" t="s">
        <v>20</v>
      </c>
      <c r="T64" s="1"/>
      <c r="U64" s="5" t="s">
        <v>41</v>
      </c>
      <c r="V64" s="5">
        <v>55</v>
      </c>
      <c r="W64" s="131" t="s">
        <v>627</v>
      </c>
      <c r="X64" s="1"/>
      <c r="Y64" s="1"/>
      <c r="Z64" s="1"/>
      <c r="AA64" s="1"/>
      <c r="AB64" s="1"/>
    </row>
    <row r="65" spans="17:28">
      <c r="R65" s="57"/>
      <c r="S65" s="1" t="s">
        <v>20</v>
      </c>
      <c r="T65" s="1"/>
      <c r="U65" s="5" t="s">
        <v>42</v>
      </c>
      <c r="V65" s="5">
        <v>54</v>
      </c>
      <c r="W65" s="131" t="s">
        <v>628</v>
      </c>
      <c r="X65" s="1"/>
      <c r="Y65" s="1"/>
      <c r="Z65" s="1"/>
      <c r="AA65" s="1"/>
      <c r="AB65" s="1"/>
    </row>
    <row r="66" spans="17:28">
      <c r="R66" s="57"/>
      <c r="S66" s="1" t="s">
        <v>20</v>
      </c>
      <c r="T66" s="1"/>
      <c r="U66" s="5" t="s">
        <v>43</v>
      </c>
      <c r="V66" s="5">
        <v>51</v>
      </c>
      <c r="W66" s="131" t="s">
        <v>629</v>
      </c>
      <c r="X66" s="1"/>
      <c r="Y66" s="1"/>
      <c r="Z66" s="1"/>
      <c r="AA66" s="1"/>
      <c r="AB66" s="1"/>
    </row>
    <row r="67" spans="17:28">
      <c r="R67" s="57"/>
      <c r="S67" s="1" t="s">
        <v>20</v>
      </c>
      <c r="T67" s="1"/>
      <c r="U67" s="5" t="s">
        <v>44</v>
      </c>
      <c r="V67" s="5">
        <v>45</v>
      </c>
      <c r="W67" s="131" t="s">
        <v>630</v>
      </c>
      <c r="X67" s="1"/>
      <c r="Y67" s="1"/>
      <c r="Z67" s="1"/>
      <c r="AA67" s="1"/>
      <c r="AB67" s="1"/>
    </row>
    <row r="68" spans="17:28">
      <c r="R68" s="1"/>
      <c r="S68" s="1"/>
      <c r="T68" s="1"/>
      <c r="U68" s="1"/>
      <c r="V68" s="1"/>
      <c r="X68" s="1"/>
      <c r="Y68" s="1"/>
      <c r="Z68" s="1"/>
      <c r="AA68" s="1"/>
      <c r="AB68" s="1"/>
    </row>
    <row r="69" spans="17:28">
      <c r="Q69" s="35" t="s">
        <v>798</v>
      </c>
      <c r="R69" s="1" t="s">
        <v>45</v>
      </c>
      <c r="S69" s="1" t="s">
        <v>20</v>
      </c>
      <c r="T69" s="1" t="s">
        <v>46</v>
      </c>
      <c r="U69" s="5" t="s">
        <v>47</v>
      </c>
      <c r="V69" s="5">
        <v>1</v>
      </c>
      <c r="W69" s="131" t="s">
        <v>631</v>
      </c>
      <c r="X69" s="1" t="s">
        <v>485</v>
      </c>
      <c r="Y69" s="1"/>
      <c r="Z69" s="1"/>
      <c r="AA69" s="1"/>
      <c r="AB69" s="1"/>
    </row>
    <row r="70" spans="17:28">
      <c r="R70" s="1"/>
      <c r="S70" s="1"/>
      <c r="T70" s="1"/>
      <c r="U70" s="5" t="s">
        <v>48</v>
      </c>
      <c r="V70" s="5">
        <v>4</v>
      </c>
      <c r="W70" s="131" t="s">
        <v>632</v>
      </c>
      <c r="X70" s="1" t="s">
        <v>485</v>
      </c>
      <c r="Y70" s="1"/>
      <c r="Z70" s="1"/>
      <c r="AA70" s="1"/>
      <c r="AB70" s="1"/>
    </row>
    <row r="71" spans="17:28" ht="28.8">
      <c r="R71" s="1"/>
      <c r="S71" s="1"/>
      <c r="T71" s="1"/>
      <c r="U71" s="5" t="s">
        <v>49</v>
      </c>
      <c r="V71" s="5">
        <v>2</v>
      </c>
      <c r="W71" s="131" t="s">
        <v>633</v>
      </c>
      <c r="X71" s="1" t="s">
        <v>483</v>
      </c>
      <c r="Y71" s="1"/>
      <c r="Z71" s="1"/>
      <c r="AA71" s="1"/>
      <c r="AB71" s="1"/>
    </row>
    <row r="72" spans="17:28">
      <c r="R72" s="1"/>
      <c r="S72" s="1"/>
      <c r="T72" s="1"/>
      <c r="U72" s="1"/>
      <c r="V72" s="1"/>
      <c r="X72" s="1"/>
      <c r="Y72" s="1"/>
      <c r="Z72" s="1"/>
      <c r="AA72" s="1"/>
      <c r="AB72" s="1"/>
    </row>
    <row r="73" spans="17:28">
      <c r="Q73" s="35" t="s">
        <v>799</v>
      </c>
      <c r="R73" s="1" t="s">
        <v>50</v>
      </c>
      <c r="S73" s="1" t="s">
        <v>20</v>
      </c>
      <c r="T73" s="1" t="s">
        <v>51</v>
      </c>
      <c r="U73" s="5" t="s">
        <v>52</v>
      </c>
      <c r="V73" s="5">
        <v>4</v>
      </c>
      <c r="W73" s="131" t="s">
        <v>635</v>
      </c>
      <c r="X73" s="1" t="s">
        <v>486</v>
      </c>
      <c r="Y73" s="1"/>
      <c r="Z73" s="1"/>
      <c r="AA73" s="1"/>
      <c r="AB73" s="1"/>
    </row>
    <row r="74" spans="17:28">
      <c r="R74" s="57"/>
      <c r="S74" s="57"/>
      <c r="T74" s="57"/>
      <c r="U74" s="5" t="s">
        <v>53</v>
      </c>
      <c r="V74" s="5">
        <v>2</v>
      </c>
      <c r="W74" s="131" t="s">
        <v>634</v>
      </c>
      <c r="X74" s="1" t="s">
        <v>486</v>
      </c>
      <c r="Y74" s="1"/>
      <c r="Z74" s="1"/>
      <c r="AA74" s="1"/>
      <c r="AB74" s="1"/>
    </row>
    <row r="75" spans="17:28">
      <c r="R75" s="57"/>
      <c r="S75" s="57"/>
      <c r="T75" s="1"/>
      <c r="U75" s="5" t="s">
        <v>54</v>
      </c>
      <c r="V75" s="5">
        <v>1</v>
      </c>
      <c r="W75" s="131" t="s">
        <v>636</v>
      </c>
      <c r="X75" s="1" t="s">
        <v>483</v>
      </c>
      <c r="Y75" s="1"/>
      <c r="Z75" s="1"/>
      <c r="AA75" s="1"/>
      <c r="AB75" s="1"/>
    </row>
    <row r="76" spans="17:28">
      <c r="R76" s="1"/>
      <c r="S76" s="1"/>
      <c r="T76" s="1"/>
      <c r="U76" s="1"/>
      <c r="V76" s="1"/>
      <c r="X76" s="1"/>
      <c r="Y76" s="1"/>
      <c r="Z76" s="1"/>
      <c r="AA76" s="1"/>
      <c r="AB76" s="1"/>
    </row>
    <row r="77" spans="17:28" ht="28.8">
      <c r="R77" s="1"/>
      <c r="S77" s="1" t="s">
        <v>20</v>
      </c>
      <c r="T77" s="1" t="s">
        <v>55</v>
      </c>
      <c r="U77" s="5" t="s">
        <v>56</v>
      </c>
      <c r="V77" s="5">
        <v>25</v>
      </c>
      <c r="W77" s="131" t="s">
        <v>637</v>
      </c>
      <c r="X77" s="1" t="s">
        <v>483</v>
      </c>
      <c r="Y77" s="1"/>
      <c r="Z77" s="1"/>
      <c r="AA77" s="1"/>
      <c r="AB77" s="1"/>
    </row>
    <row r="78" spans="17:28">
      <c r="R78" s="1"/>
      <c r="S78" s="1"/>
      <c r="T78" s="1"/>
      <c r="U78" s="5" t="s">
        <v>57</v>
      </c>
      <c r="V78" s="5">
        <v>25</v>
      </c>
      <c r="W78" s="131" t="s">
        <v>639</v>
      </c>
      <c r="X78" s="1" t="s">
        <v>483</v>
      </c>
      <c r="Y78" s="1"/>
      <c r="Z78" s="1"/>
      <c r="AA78" s="1"/>
      <c r="AB78" s="1"/>
    </row>
    <row r="79" spans="17:28">
      <c r="R79" s="1"/>
      <c r="S79" s="1"/>
      <c r="T79" s="1"/>
      <c r="U79" s="5" t="s">
        <v>58</v>
      </c>
      <c r="V79" s="5">
        <v>10</v>
      </c>
      <c r="W79" s="131" t="s">
        <v>638</v>
      </c>
      <c r="X79" s="1" t="s">
        <v>483</v>
      </c>
      <c r="Y79" s="1"/>
      <c r="Z79" s="1"/>
      <c r="AA79" s="1"/>
      <c r="AB79" s="1"/>
    </row>
    <row r="80" spans="17:28">
      <c r="R80" s="1"/>
      <c r="S80" s="1"/>
      <c r="T80" s="1"/>
      <c r="U80" s="5" t="s">
        <v>59</v>
      </c>
      <c r="V80" s="5">
        <v>45</v>
      </c>
      <c r="W80" s="131" t="s">
        <v>640</v>
      </c>
      <c r="X80" s="1" t="s">
        <v>483</v>
      </c>
      <c r="Y80" s="1"/>
      <c r="Z80" s="1"/>
      <c r="AA80" s="1"/>
      <c r="AB80" s="1"/>
    </row>
    <row r="81" spans="17:28">
      <c r="R81" s="1"/>
      <c r="S81" s="1"/>
      <c r="T81" s="1"/>
      <c r="U81" s="1"/>
      <c r="V81" s="1"/>
      <c r="X81" s="1"/>
      <c r="Y81" s="1"/>
      <c r="Z81" s="1"/>
      <c r="AA81" s="1"/>
      <c r="AB81" s="1"/>
    </row>
    <row r="82" spans="17:28">
      <c r="R82" s="1"/>
      <c r="S82" s="1"/>
      <c r="T82" s="1"/>
      <c r="U82" s="1"/>
      <c r="V82" s="1"/>
      <c r="X82" s="1"/>
      <c r="Y82" s="1"/>
      <c r="Z82" s="1"/>
      <c r="AA82" s="1"/>
      <c r="AB82" s="1"/>
    </row>
    <row r="83" spans="17:28">
      <c r="R83" s="1"/>
      <c r="S83" s="1"/>
      <c r="T83" s="1"/>
      <c r="U83" s="1"/>
      <c r="V83" s="1"/>
      <c r="X83" s="1"/>
      <c r="Y83" s="1"/>
      <c r="Z83" s="1"/>
      <c r="AA83" s="1"/>
      <c r="AB83" s="1"/>
    </row>
    <row r="84" spans="17:28">
      <c r="R84" s="1"/>
      <c r="S84" s="1"/>
      <c r="T84" s="1"/>
      <c r="U84" s="1"/>
      <c r="V84" s="1"/>
      <c r="X84" s="1"/>
      <c r="Y84" s="1"/>
      <c r="Z84" s="1"/>
      <c r="AA84" s="1"/>
      <c r="AB84" s="1"/>
    </row>
    <row r="85" spans="17:28">
      <c r="R85" s="1" t="s">
        <v>60</v>
      </c>
      <c r="S85" s="1"/>
      <c r="T85" s="1"/>
      <c r="U85" s="1"/>
      <c r="V85" s="1"/>
      <c r="X85" s="1"/>
      <c r="Y85" s="1"/>
      <c r="Z85" s="1"/>
      <c r="AA85" s="1"/>
      <c r="AB85" s="1"/>
    </row>
    <row r="86" spans="17:28">
      <c r="Q86" s="35" t="s">
        <v>800</v>
      </c>
      <c r="R86" s="1" t="s">
        <v>61</v>
      </c>
      <c r="S86" s="1" t="s">
        <v>62</v>
      </c>
      <c r="T86" s="1" t="s">
        <v>63</v>
      </c>
      <c r="U86" s="6" t="s">
        <v>64</v>
      </c>
      <c r="V86" s="6">
        <v>2</v>
      </c>
      <c r="W86" s="132" t="s">
        <v>641</v>
      </c>
      <c r="X86" s="1" t="s">
        <v>487</v>
      </c>
      <c r="Y86" s="1"/>
      <c r="Z86" s="1"/>
      <c r="AA86" s="1"/>
      <c r="AB86" s="1"/>
    </row>
    <row r="87" spans="17:28">
      <c r="R87" s="1"/>
      <c r="S87" s="1"/>
      <c r="T87" s="1"/>
      <c r="U87" s="6" t="s">
        <v>65</v>
      </c>
      <c r="V87" s="6">
        <v>3</v>
      </c>
      <c r="W87" s="132" t="s">
        <v>642</v>
      </c>
      <c r="X87" s="1" t="s">
        <v>485</v>
      </c>
      <c r="Y87" s="1"/>
      <c r="Z87" s="1"/>
      <c r="AA87" s="1"/>
      <c r="AB87" s="1"/>
    </row>
    <row r="88" spans="17:28">
      <c r="R88" s="1"/>
      <c r="S88" s="1"/>
      <c r="T88" s="1"/>
      <c r="U88" s="6" t="s">
        <v>66</v>
      </c>
      <c r="V88" s="6">
        <v>2</v>
      </c>
      <c r="W88" s="132" t="s">
        <v>643</v>
      </c>
      <c r="X88" s="1" t="s">
        <v>487</v>
      </c>
      <c r="Y88" s="1"/>
      <c r="Z88" s="1"/>
      <c r="AA88" s="1"/>
      <c r="AB88" s="1"/>
    </row>
    <row r="89" spans="17:28">
      <c r="R89" s="1"/>
      <c r="S89" s="1"/>
      <c r="T89" s="1"/>
      <c r="U89" s="6" t="s">
        <v>67</v>
      </c>
      <c r="V89" s="6">
        <v>2</v>
      </c>
      <c r="W89" s="132" t="s">
        <v>644</v>
      </c>
      <c r="X89" s="1" t="s">
        <v>487</v>
      </c>
      <c r="Y89" s="1"/>
      <c r="Z89" s="1"/>
      <c r="AA89" s="1"/>
      <c r="AB89" s="1"/>
    </row>
    <row r="90" spans="17:28">
      <c r="R90" s="1"/>
      <c r="S90" s="1"/>
      <c r="T90" s="1"/>
      <c r="U90" s="1"/>
      <c r="V90" s="1"/>
      <c r="X90" s="1"/>
      <c r="Y90" s="1"/>
      <c r="Z90" s="1"/>
      <c r="AA90" s="1"/>
      <c r="AB90" s="1"/>
    </row>
    <row r="91" spans="17:28" ht="27">
      <c r="Q91" s="35" t="s">
        <v>801</v>
      </c>
      <c r="R91" s="1" t="s">
        <v>68</v>
      </c>
      <c r="S91" s="1" t="s">
        <v>62</v>
      </c>
      <c r="T91" s="1" t="s">
        <v>69</v>
      </c>
      <c r="U91" s="6" t="s">
        <v>70</v>
      </c>
      <c r="V91" s="6">
        <v>2</v>
      </c>
      <c r="W91" s="132" t="s">
        <v>645</v>
      </c>
      <c r="X91" s="1" t="s">
        <v>484</v>
      </c>
      <c r="Y91" s="1"/>
      <c r="Z91" s="1"/>
      <c r="AA91" s="1"/>
      <c r="AB91" s="1"/>
    </row>
    <row r="92" spans="17:28" ht="27">
      <c r="R92" s="1"/>
      <c r="S92" s="1"/>
      <c r="T92" s="1"/>
      <c r="U92" s="6" t="s">
        <v>71</v>
      </c>
      <c r="V92" s="6">
        <v>2</v>
      </c>
      <c r="W92" s="132" t="s">
        <v>646</v>
      </c>
      <c r="X92" s="1" t="s">
        <v>484</v>
      </c>
      <c r="Y92" s="1"/>
      <c r="Z92" s="1"/>
      <c r="AA92" s="1"/>
      <c r="AB92" s="1"/>
    </row>
    <row r="93" spans="17:28" ht="28.8">
      <c r="R93" s="1"/>
      <c r="S93" s="1"/>
      <c r="T93" s="1"/>
      <c r="U93" s="6" t="s">
        <v>72</v>
      </c>
      <c r="V93" s="6">
        <v>2</v>
      </c>
      <c r="W93" s="132" t="s">
        <v>649</v>
      </c>
      <c r="X93" s="1" t="s">
        <v>484</v>
      </c>
      <c r="Y93" s="1"/>
      <c r="Z93" s="1"/>
      <c r="AA93" s="1"/>
      <c r="AB93" s="1"/>
    </row>
    <row r="94" spans="17:28">
      <c r="R94" s="1"/>
      <c r="S94" s="1"/>
      <c r="T94" s="1"/>
      <c r="U94" s="6" t="s">
        <v>73</v>
      </c>
      <c r="V94" s="6">
        <v>2</v>
      </c>
      <c r="W94" s="132" t="s">
        <v>650</v>
      </c>
      <c r="X94" s="1" t="s">
        <v>484</v>
      </c>
      <c r="Y94" s="1"/>
      <c r="Z94" s="1"/>
      <c r="AA94" s="1"/>
      <c r="AB94" s="1"/>
    </row>
    <row r="95" spans="17:28" ht="27">
      <c r="R95" s="1"/>
      <c r="S95" s="1"/>
      <c r="T95" s="1"/>
      <c r="U95" s="6" t="s">
        <v>74</v>
      </c>
      <c r="V95" s="6">
        <v>2</v>
      </c>
      <c r="W95" s="132" t="s">
        <v>651</v>
      </c>
      <c r="X95" s="1" t="s">
        <v>484</v>
      </c>
      <c r="Y95" s="1"/>
      <c r="Z95" s="1"/>
      <c r="AA95" s="1"/>
      <c r="AB95" s="1"/>
    </row>
    <row r="96" spans="17:28">
      <c r="R96" s="1"/>
      <c r="S96" s="1"/>
      <c r="T96" s="1"/>
      <c r="U96" s="1"/>
      <c r="V96" s="1"/>
      <c r="X96" s="1"/>
      <c r="Y96" s="1"/>
      <c r="Z96" s="1"/>
      <c r="AA96" s="1"/>
      <c r="AB96" s="1"/>
    </row>
    <row r="97" spans="17:28" ht="27">
      <c r="Q97" s="35" t="s">
        <v>802</v>
      </c>
      <c r="R97" s="1" t="s">
        <v>75</v>
      </c>
      <c r="S97" s="1" t="s">
        <v>62</v>
      </c>
      <c r="T97" s="1" t="s">
        <v>76</v>
      </c>
      <c r="U97" s="5" t="s">
        <v>77</v>
      </c>
      <c r="V97" s="5">
        <v>4</v>
      </c>
      <c r="W97" s="131" t="s">
        <v>652</v>
      </c>
      <c r="X97" s="1" t="s">
        <v>487</v>
      </c>
      <c r="Y97" s="1"/>
      <c r="Z97" s="1"/>
      <c r="AA97" s="1"/>
      <c r="AB97" s="1"/>
    </row>
    <row r="98" spans="17:28">
      <c r="R98" s="1"/>
      <c r="S98" s="1"/>
      <c r="T98" s="1"/>
      <c r="U98" s="5" t="s">
        <v>78</v>
      </c>
      <c r="V98" s="5">
        <v>6</v>
      </c>
      <c r="W98" s="131" t="s">
        <v>653</v>
      </c>
      <c r="X98" s="1" t="s">
        <v>487</v>
      </c>
      <c r="Y98" s="1"/>
      <c r="Z98" s="1"/>
      <c r="AA98" s="1"/>
      <c r="AB98" s="1"/>
    </row>
    <row r="99" spans="17:28">
      <c r="R99" s="1"/>
      <c r="S99" s="1"/>
      <c r="T99" s="1"/>
      <c r="U99" s="5" t="s">
        <v>79</v>
      </c>
      <c r="V99" s="5">
        <v>4</v>
      </c>
      <c r="W99" s="131" t="s">
        <v>654</v>
      </c>
      <c r="X99" s="1" t="s">
        <v>484</v>
      </c>
      <c r="Y99" s="1"/>
      <c r="Z99" s="1"/>
      <c r="AA99" s="1"/>
      <c r="AB99" s="1"/>
    </row>
    <row r="100" spans="17:28">
      <c r="R100" s="1"/>
      <c r="S100" s="1"/>
      <c r="T100" s="1"/>
      <c r="U100" s="1"/>
      <c r="V100" s="1"/>
      <c r="X100" s="1"/>
      <c r="Y100" s="1"/>
      <c r="Z100" s="1"/>
      <c r="AA100" s="1"/>
      <c r="AB100" s="1"/>
    </row>
    <row r="101" spans="17:28">
      <c r="Q101" s="35" t="s">
        <v>803</v>
      </c>
      <c r="R101" s="1" t="s">
        <v>38</v>
      </c>
      <c r="S101" s="1" t="s">
        <v>62</v>
      </c>
      <c r="T101" s="1" t="s">
        <v>80</v>
      </c>
      <c r="U101" s="1" t="s">
        <v>40</v>
      </c>
      <c r="V101" s="1">
        <v>35</v>
      </c>
      <c r="W101" s="35" t="s">
        <v>655</v>
      </c>
      <c r="X101" s="1"/>
      <c r="Y101" s="1"/>
      <c r="Z101" s="1"/>
      <c r="AA101" s="1"/>
      <c r="AB101" s="1"/>
    </row>
    <row r="102" spans="17:28">
      <c r="R102" s="1"/>
      <c r="S102" s="1" t="s">
        <v>62</v>
      </c>
      <c r="T102" s="1"/>
      <c r="U102" s="1" t="s">
        <v>41</v>
      </c>
      <c r="V102" s="2">
        <v>44</v>
      </c>
      <c r="W102" s="35" t="s">
        <v>656</v>
      </c>
      <c r="X102" s="1"/>
      <c r="Y102" s="1"/>
      <c r="Z102" s="1"/>
      <c r="AA102" s="1"/>
      <c r="AB102" s="1"/>
    </row>
    <row r="103" spans="17:28">
      <c r="R103" s="1"/>
      <c r="S103" s="1" t="s">
        <v>62</v>
      </c>
      <c r="T103" s="1"/>
      <c r="U103" s="1" t="s">
        <v>42</v>
      </c>
      <c r="V103" s="1">
        <v>31</v>
      </c>
      <c r="W103" s="35" t="s">
        <v>657</v>
      </c>
      <c r="X103" s="1"/>
      <c r="Y103" s="1"/>
      <c r="Z103" s="1"/>
      <c r="AA103" s="1"/>
      <c r="AB103" s="1"/>
    </row>
    <row r="104" spans="17:28">
      <c r="R104" s="1"/>
      <c r="S104" s="1" t="s">
        <v>62</v>
      </c>
      <c r="T104" s="1"/>
      <c r="U104" s="1" t="s">
        <v>43</v>
      </c>
      <c r="V104" s="2">
        <v>15</v>
      </c>
      <c r="W104" s="35" t="s">
        <v>658</v>
      </c>
      <c r="X104" s="1"/>
      <c r="Y104" s="1"/>
      <c r="Z104" s="1"/>
      <c r="AA104" s="1"/>
      <c r="AB104" s="1"/>
    </row>
    <row r="105" spans="17:28">
      <c r="R105" s="1"/>
      <c r="S105" s="1" t="s">
        <v>62</v>
      </c>
      <c r="T105" s="1"/>
      <c r="U105" s="1" t="s">
        <v>44</v>
      </c>
      <c r="V105" s="1">
        <v>32</v>
      </c>
      <c r="W105" s="35" t="s">
        <v>659</v>
      </c>
      <c r="X105" s="1"/>
      <c r="Y105" s="1"/>
      <c r="Z105" s="1"/>
      <c r="AA105" s="1"/>
      <c r="AB105" s="1"/>
    </row>
    <row r="106" spans="17:28">
      <c r="R106" s="1"/>
      <c r="S106" s="1"/>
      <c r="T106" s="1"/>
      <c r="U106" s="1"/>
      <c r="V106" s="1"/>
      <c r="X106" s="1"/>
      <c r="Y106" s="1"/>
      <c r="Z106" s="1"/>
      <c r="AA106" s="1"/>
      <c r="AB106" s="1"/>
    </row>
    <row r="107" spans="17:28">
      <c r="R107" s="1"/>
      <c r="S107" s="1"/>
      <c r="T107" s="1"/>
      <c r="U107" s="1"/>
      <c r="V107" s="1"/>
      <c r="X107" s="1"/>
      <c r="Y107" s="1"/>
      <c r="Z107" s="1"/>
      <c r="AA107" s="1"/>
      <c r="AB107" s="1"/>
    </row>
    <row r="108" spans="17:28">
      <c r="R108" s="1"/>
      <c r="S108" s="1"/>
      <c r="T108" s="1"/>
      <c r="U108" s="1"/>
      <c r="V108" s="1"/>
      <c r="X108" s="1"/>
      <c r="Y108" s="1"/>
      <c r="Z108" s="1"/>
      <c r="AA108" s="1"/>
      <c r="AB108" s="1"/>
    </row>
    <row r="109" spans="17:28">
      <c r="R109" s="1"/>
      <c r="S109" s="1"/>
      <c r="T109" s="1"/>
      <c r="U109" s="1"/>
      <c r="V109" s="1"/>
      <c r="X109" s="1"/>
      <c r="Y109" s="1"/>
      <c r="Z109" s="1"/>
      <c r="AA109" s="1"/>
      <c r="AB109" s="1"/>
    </row>
    <row r="110" spans="17:28">
      <c r="R110" s="1"/>
      <c r="S110" s="1"/>
      <c r="T110" s="1"/>
      <c r="U110" s="1"/>
      <c r="V110" s="1"/>
      <c r="X110" s="1"/>
      <c r="Y110" s="1"/>
      <c r="Z110" s="1"/>
      <c r="AA110" s="1"/>
      <c r="AB110" s="1"/>
    </row>
    <row r="111" spans="17:28">
      <c r="R111" s="1" t="s">
        <v>81</v>
      </c>
      <c r="S111" s="1"/>
      <c r="T111" s="1"/>
      <c r="U111" s="1"/>
      <c r="V111" s="1"/>
      <c r="X111" s="1"/>
      <c r="Y111" s="1"/>
      <c r="Z111" s="1"/>
      <c r="AA111" s="1"/>
      <c r="AB111" s="1"/>
    </row>
    <row r="112" spans="17:28" ht="28.8">
      <c r="Q112" s="35" t="s">
        <v>804</v>
      </c>
      <c r="R112" s="1" t="s">
        <v>82</v>
      </c>
      <c r="S112" s="1" t="s">
        <v>83</v>
      </c>
      <c r="T112" s="1" t="s">
        <v>84</v>
      </c>
      <c r="U112" s="5" t="s">
        <v>85</v>
      </c>
      <c r="V112" s="5">
        <v>10</v>
      </c>
      <c r="W112" s="131" t="s">
        <v>660</v>
      </c>
      <c r="X112" s="1" t="s">
        <v>482</v>
      </c>
      <c r="Y112" s="1"/>
      <c r="Z112" s="1"/>
      <c r="AA112" s="1"/>
      <c r="AB112" s="1"/>
    </row>
    <row r="113" spans="17:28">
      <c r="R113" s="1"/>
      <c r="S113" s="1"/>
      <c r="T113" s="1"/>
      <c r="U113" s="5" t="s">
        <v>86</v>
      </c>
      <c r="V113" s="5">
        <v>20</v>
      </c>
      <c r="W113" s="131" t="s">
        <v>661</v>
      </c>
      <c r="X113" s="1" t="s">
        <v>482</v>
      </c>
      <c r="Y113" s="1"/>
      <c r="Z113" s="1"/>
      <c r="AA113" s="1"/>
      <c r="AB113" s="1"/>
    </row>
    <row r="114" spans="17:28" ht="28.8">
      <c r="R114" s="1"/>
      <c r="S114" s="1"/>
      <c r="T114" s="1"/>
      <c r="U114" s="6" t="s">
        <v>87</v>
      </c>
      <c r="V114" s="6">
        <v>15</v>
      </c>
      <c r="W114" s="132" t="s">
        <v>662</v>
      </c>
      <c r="X114" s="1" t="s">
        <v>487</v>
      </c>
      <c r="Y114" s="1"/>
      <c r="Z114" s="1"/>
      <c r="AA114" s="1"/>
      <c r="AB114" s="1"/>
    </row>
    <row r="115" spans="17:28">
      <c r="R115" s="1"/>
      <c r="S115" s="1"/>
      <c r="T115" s="1"/>
      <c r="U115" s="6" t="s">
        <v>88</v>
      </c>
      <c r="V115" s="6">
        <v>10</v>
      </c>
      <c r="W115" s="132" t="s">
        <v>663</v>
      </c>
      <c r="X115" s="1" t="s">
        <v>484</v>
      </c>
      <c r="Y115" s="1"/>
      <c r="Z115" s="1"/>
      <c r="AA115" s="1"/>
      <c r="AB115" s="1"/>
    </row>
    <row r="116" spans="17:28">
      <c r="R116" s="1"/>
      <c r="S116" s="1"/>
      <c r="T116" s="1"/>
      <c r="U116" s="1"/>
      <c r="V116" s="1"/>
      <c r="X116" s="1"/>
      <c r="Y116" s="1"/>
      <c r="Z116" s="1"/>
      <c r="AA116" s="1"/>
      <c r="AB116" s="1"/>
    </row>
    <row r="117" spans="17:28">
      <c r="R117" s="1"/>
      <c r="S117" s="1"/>
      <c r="T117" s="1"/>
      <c r="U117" s="1"/>
      <c r="V117" s="1"/>
      <c r="X117" s="1"/>
      <c r="Y117" s="1"/>
      <c r="Z117" s="1"/>
      <c r="AA117" s="1"/>
      <c r="AB117" s="1"/>
    </row>
    <row r="118" spans="17:28">
      <c r="Q118" s="35" t="s">
        <v>805</v>
      </c>
      <c r="R118" s="1" t="s">
        <v>89</v>
      </c>
      <c r="S118" s="1" t="s">
        <v>83</v>
      </c>
      <c r="T118" s="1" t="s">
        <v>90</v>
      </c>
      <c r="U118" s="5" t="s">
        <v>91</v>
      </c>
      <c r="V118" s="5">
        <v>3</v>
      </c>
      <c r="W118" s="131" t="s">
        <v>664</v>
      </c>
      <c r="X118" s="1" t="s">
        <v>487</v>
      </c>
      <c r="Y118" s="1"/>
      <c r="Z118" s="1"/>
      <c r="AA118" s="1"/>
      <c r="AB118" s="1"/>
    </row>
    <row r="119" spans="17:28">
      <c r="R119" s="1"/>
      <c r="S119" s="1"/>
      <c r="T119" s="1"/>
      <c r="U119" s="5" t="s">
        <v>92</v>
      </c>
      <c r="V119" s="5">
        <v>8</v>
      </c>
      <c r="W119" s="131" t="s">
        <v>665</v>
      </c>
      <c r="X119" s="1" t="s">
        <v>487</v>
      </c>
      <c r="Y119" s="1"/>
      <c r="Z119" s="1"/>
      <c r="AA119" s="1"/>
      <c r="AB119" s="1"/>
    </row>
    <row r="120" spans="17:28" ht="27">
      <c r="R120" s="1"/>
      <c r="S120" s="1"/>
      <c r="T120" s="1"/>
      <c r="U120" s="5" t="s">
        <v>93</v>
      </c>
      <c r="V120" s="5">
        <v>6</v>
      </c>
      <c r="W120" s="131" t="s">
        <v>667</v>
      </c>
      <c r="X120" s="1" t="s">
        <v>484</v>
      </c>
      <c r="Y120" s="1"/>
      <c r="Z120" s="1"/>
      <c r="AA120" s="1"/>
      <c r="AB120" s="1"/>
    </row>
    <row r="121" spans="17:28" ht="27">
      <c r="R121" s="1"/>
      <c r="S121" s="1"/>
      <c r="T121" s="1"/>
      <c r="U121" s="5" t="s">
        <v>94</v>
      </c>
      <c r="V121" s="5">
        <v>4</v>
      </c>
      <c r="W121" s="131" t="s">
        <v>666</v>
      </c>
      <c r="X121" s="1" t="s">
        <v>484</v>
      </c>
      <c r="Y121" s="1"/>
      <c r="Z121" s="1"/>
      <c r="AA121" s="1"/>
      <c r="AB121" s="1"/>
    </row>
    <row r="122" spans="17:28" ht="27">
      <c r="R122" s="1"/>
      <c r="S122" s="1"/>
      <c r="T122" s="1"/>
      <c r="U122" s="6" t="s">
        <v>95</v>
      </c>
      <c r="V122" s="6">
        <v>3</v>
      </c>
      <c r="W122" s="132" t="s">
        <v>668</v>
      </c>
      <c r="X122" s="1" t="s">
        <v>484</v>
      </c>
      <c r="Y122" s="1"/>
      <c r="Z122" s="1"/>
      <c r="AA122" s="1"/>
      <c r="AB122" s="1"/>
    </row>
    <row r="123" spans="17:28">
      <c r="R123" s="1"/>
      <c r="S123" s="1"/>
      <c r="T123" s="1"/>
      <c r="U123" s="1"/>
      <c r="V123" s="1"/>
      <c r="X123" s="1"/>
      <c r="Y123" s="1"/>
      <c r="Z123" s="1"/>
      <c r="AA123" s="1"/>
      <c r="AB123" s="1"/>
    </row>
    <row r="124" spans="17:28" ht="28.8">
      <c r="Q124" s="35" t="s">
        <v>806</v>
      </c>
      <c r="R124" s="1" t="s">
        <v>96</v>
      </c>
      <c r="S124" s="1" t="s">
        <v>83</v>
      </c>
      <c r="T124" s="1" t="s">
        <v>97</v>
      </c>
      <c r="U124" s="6" t="s">
        <v>98</v>
      </c>
      <c r="V124" s="6">
        <v>7</v>
      </c>
      <c r="W124" s="132" t="s">
        <v>669</v>
      </c>
      <c r="X124" s="1" t="s">
        <v>485</v>
      </c>
      <c r="Y124" s="1"/>
      <c r="Z124" s="1"/>
      <c r="AA124" s="1"/>
      <c r="AB124" s="1"/>
    </row>
    <row r="125" spans="17:28">
      <c r="R125" s="1"/>
      <c r="S125" s="1"/>
      <c r="T125" s="1"/>
      <c r="U125" s="6" t="s">
        <v>99</v>
      </c>
      <c r="V125" s="6">
        <v>5</v>
      </c>
      <c r="W125" s="132" t="s">
        <v>670</v>
      </c>
      <c r="X125" s="1" t="s">
        <v>483</v>
      </c>
      <c r="Y125" s="1"/>
      <c r="Z125" s="1"/>
      <c r="AA125" s="1"/>
      <c r="AB125" s="1"/>
    </row>
    <row r="126" spans="17:28">
      <c r="R126" s="1"/>
      <c r="S126" s="1"/>
      <c r="T126" s="1"/>
      <c r="U126" s="6" t="s">
        <v>100</v>
      </c>
      <c r="V126" s="6">
        <v>2</v>
      </c>
      <c r="W126" s="132" t="s">
        <v>671</v>
      </c>
      <c r="X126" s="1" t="s">
        <v>483</v>
      </c>
      <c r="Y126" s="1"/>
      <c r="Z126" s="1"/>
      <c r="AA126" s="1"/>
      <c r="AB126" s="1"/>
    </row>
    <row r="127" spans="17:28">
      <c r="R127" s="1"/>
      <c r="S127" s="1"/>
      <c r="T127" s="1"/>
      <c r="U127" s="1"/>
      <c r="V127" s="1"/>
      <c r="X127" s="1"/>
      <c r="Y127" s="1"/>
      <c r="Z127" s="1"/>
      <c r="AA127" s="1"/>
      <c r="AB127" s="1"/>
    </row>
    <row r="128" spans="17:28" ht="27">
      <c r="Q128" s="35" t="s">
        <v>807</v>
      </c>
      <c r="R128" s="1" t="s">
        <v>101</v>
      </c>
      <c r="S128" s="1" t="s">
        <v>83</v>
      </c>
      <c r="T128" s="1" t="s">
        <v>102</v>
      </c>
      <c r="U128" s="5" t="s">
        <v>103</v>
      </c>
      <c r="V128" s="5">
        <v>8</v>
      </c>
      <c r="W128" s="131" t="s">
        <v>672</v>
      </c>
      <c r="X128" s="1" t="s">
        <v>486</v>
      </c>
      <c r="Y128" s="1"/>
      <c r="Z128" s="1"/>
      <c r="AA128" s="1"/>
      <c r="AB128" s="1"/>
    </row>
    <row r="129" spans="17:28">
      <c r="R129" s="1"/>
      <c r="S129" s="1"/>
      <c r="T129" s="1"/>
      <c r="U129" s="5" t="s">
        <v>104</v>
      </c>
      <c r="V129" s="5">
        <v>3</v>
      </c>
      <c r="W129" s="131" t="s">
        <v>673</v>
      </c>
      <c r="X129" s="1" t="s">
        <v>486</v>
      </c>
      <c r="Y129" s="1"/>
      <c r="Z129" s="1"/>
      <c r="AA129" s="1"/>
      <c r="AB129" s="1"/>
    </row>
    <row r="130" spans="17:28">
      <c r="R130" s="1"/>
      <c r="S130" s="1"/>
      <c r="T130" s="1"/>
      <c r="U130" s="5" t="s">
        <v>105</v>
      </c>
      <c r="V130" s="5">
        <v>5</v>
      </c>
      <c r="W130" s="131" t="s">
        <v>674</v>
      </c>
      <c r="X130" s="1" t="s">
        <v>483</v>
      </c>
      <c r="Y130" s="1"/>
      <c r="Z130" s="1"/>
      <c r="AA130" s="1"/>
      <c r="AB130" s="1"/>
    </row>
    <row r="131" spans="17:28">
      <c r="R131" s="1"/>
      <c r="S131" s="1"/>
      <c r="T131" s="1"/>
      <c r="U131" s="5" t="s">
        <v>106</v>
      </c>
      <c r="V131" s="5">
        <v>3</v>
      </c>
      <c r="W131" s="131" t="s">
        <v>675</v>
      </c>
      <c r="X131" s="1" t="s">
        <v>483</v>
      </c>
      <c r="Y131" s="1"/>
      <c r="Z131" s="1"/>
      <c r="AA131" s="1"/>
      <c r="AB131" s="1"/>
    </row>
    <row r="132" spans="17:28">
      <c r="R132" s="1"/>
      <c r="S132" s="1"/>
      <c r="T132" s="1"/>
      <c r="U132" s="1"/>
      <c r="V132" s="1"/>
      <c r="X132" s="1"/>
      <c r="Y132" s="1"/>
      <c r="Z132" s="1"/>
      <c r="AA132" s="1"/>
      <c r="AB132" s="1"/>
    </row>
    <row r="133" spans="17:28" ht="27">
      <c r="Q133" s="35" t="s">
        <v>808</v>
      </c>
      <c r="R133" s="1" t="s">
        <v>107</v>
      </c>
      <c r="S133" s="1" t="s">
        <v>83</v>
      </c>
      <c r="T133" s="1" t="s">
        <v>108</v>
      </c>
      <c r="U133" s="5" t="s">
        <v>109</v>
      </c>
      <c r="V133" s="5">
        <v>10</v>
      </c>
      <c r="W133" s="131" t="s">
        <v>676</v>
      </c>
      <c r="X133" s="1" t="s">
        <v>485</v>
      </c>
      <c r="Y133" s="1"/>
      <c r="Z133" s="1"/>
      <c r="AA133" s="1"/>
      <c r="AB133" s="1"/>
    </row>
    <row r="134" spans="17:28">
      <c r="R134" s="1"/>
      <c r="S134" s="1"/>
      <c r="T134" s="1"/>
      <c r="U134" s="5" t="s">
        <v>110</v>
      </c>
      <c r="V134" s="5">
        <v>4</v>
      </c>
      <c r="W134" s="131" t="s">
        <v>677</v>
      </c>
      <c r="X134" s="1" t="s">
        <v>485</v>
      </c>
      <c r="Y134" s="1"/>
      <c r="Z134" s="1"/>
      <c r="AA134" s="1"/>
      <c r="AB134" s="1"/>
    </row>
    <row r="135" spans="17:28" ht="28.8">
      <c r="R135" s="1"/>
      <c r="S135" s="1"/>
      <c r="T135" s="1"/>
      <c r="U135" s="5" t="s">
        <v>111</v>
      </c>
      <c r="V135" s="5">
        <v>4</v>
      </c>
      <c r="W135" s="131" t="s">
        <v>678</v>
      </c>
      <c r="X135" s="1" t="s">
        <v>483</v>
      </c>
      <c r="Y135" s="1"/>
      <c r="Z135" s="1"/>
      <c r="AA135" s="1"/>
      <c r="AB135" s="1"/>
    </row>
    <row r="136" spans="17:28">
      <c r="R136" s="1"/>
      <c r="S136" s="1"/>
      <c r="T136" s="1"/>
      <c r="U136" s="5" t="s">
        <v>112</v>
      </c>
      <c r="V136" s="5">
        <v>1</v>
      </c>
      <c r="W136" s="131" t="s">
        <v>679</v>
      </c>
      <c r="X136" s="1" t="s">
        <v>483</v>
      </c>
      <c r="Y136" s="1"/>
      <c r="Z136" s="1"/>
      <c r="AA136" s="1"/>
      <c r="AB136" s="1"/>
    </row>
    <row r="137" spans="17:28">
      <c r="R137" s="1"/>
      <c r="S137" s="1"/>
      <c r="T137" s="1"/>
      <c r="U137" s="1"/>
      <c r="V137" s="1"/>
      <c r="X137" s="1"/>
      <c r="Y137" s="1"/>
      <c r="Z137" s="1"/>
      <c r="AA137" s="1"/>
      <c r="AB137" s="1"/>
    </row>
    <row r="138" spans="17:28" ht="27">
      <c r="Q138" s="35" t="s">
        <v>809</v>
      </c>
      <c r="R138" s="1" t="s">
        <v>113</v>
      </c>
      <c r="S138" s="1" t="s">
        <v>83</v>
      </c>
      <c r="T138" s="1" t="s">
        <v>114</v>
      </c>
      <c r="U138" s="6" t="s">
        <v>115</v>
      </c>
      <c r="V138" s="6">
        <v>5</v>
      </c>
      <c r="W138" s="132" t="s">
        <v>680</v>
      </c>
      <c r="X138" s="1" t="s">
        <v>485</v>
      </c>
      <c r="Y138" s="1"/>
      <c r="Z138" s="1"/>
      <c r="AA138" s="1"/>
      <c r="AB138" s="1"/>
    </row>
    <row r="139" spans="17:28">
      <c r="R139" s="1"/>
      <c r="S139" s="1"/>
      <c r="T139" s="1"/>
      <c r="U139" s="6" t="s">
        <v>116</v>
      </c>
      <c r="V139" s="6">
        <v>3</v>
      </c>
      <c r="W139" s="132" t="s">
        <v>681</v>
      </c>
      <c r="X139" s="1" t="s">
        <v>485</v>
      </c>
      <c r="Y139" s="1"/>
      <c r="Z139" s="1"/>
      <c r="AA139" s="1"/>
      <c r="AB139" s="1"/>
    </row>
    <row r="140" spans="17:28">
      <c r="R140" s="1"/>
      <c r="S140" s="1"/>
      <c r="T140" s="1"/>
      <c r="U140" s="6" t="s">
        <v>117</v>
      </c>
      <c r="V140" s="6">
        <v>10</v>
      </c>
      <c r="W140" s="132" t="s">
        <v>682</v>
      </c>
      <c r="X140" s="1" t="s">
        <v>485</v>
      </c>
      <c r="Y140" s="1"/>
      <c r="Z140" s="1"/>
      <c r="AA140" s="1"/>
      <c r="AB140" s="1"/>
    </row>
    <row r="141" spans="17:28">
      <c r="R141" s="1"/>
      <c r="S141" s="1"/>
      <c r="T141" s="1"/>
      <c r="U141" s="6" t="s">
        <v>118</v>
      </c>
      <c r="V141" s="6">
        <v>25</v>
      </c>
      <c r="W141" s="132" t="s">
        <v>683</v>
      </c>
      <c r="X141" s="1" t="s">
        <v>484</v>
      </c>
      <c r="Y141" s="1"/>
      <c r="Z141" s="1"/>
      <c r="AA141" s="1"/>
      <c r="AB141" s="1"/>
    </row>
    <row r="142" spans="17:28" ht="28.8">
      <c r="R142" s="1"/>
      <c r="S142" s="1"/>
      <c r="T142" s="1"/>
      <c r="U142" s="6" t="s">
        <v>119</v>
      </c>
      <c r="V142" s="6">
        <v>2</v>
      </c>
      <c r="W142" s="132" t="s">
        <v>684</v>
      </c>
      <c r="X142" s="1" t="s">
        <v>484</v>
      </c>
      <c r="Y142" s="1"/>
      <c r="Z142" s="1"/>
      <c r="AA142" s="1"/>
      <c r="AB142" s="1"/>
    </row>
    <row r="143" spans="17:28">
      <c r="R143" s="1"/>
      <c r="S143" s="1"/>
      <c r="T143" s="1"/>
      <c r="U143" s="1"/>
      <c r="V143" s="1"/>
      <c r="X143" s="1"/>
      <c r="Y143" s="1"/>
      <c r="Z143" s="1"/>
      <c r="AA143" s="1"/>
      <c r="AB143" s="1"/>
    </row>
    <row r="144" spans="17:28">
      <c r="Q144" s="35" t="s">
        <v>810</v>
      </c>
      <c r="R144" s="1" t="s">
        <v>38</v>
      </c>
      <c r="S144" s="1" t="s">
        <v>83</v>
      </c>
      <c r="T144" s="1" t="s">
        <v>120</v>
      </c>
      <c r="U144" s="1" t="s">
        <v>40</v>
      </c>
      <c r="V144" s="1">
        <v>40</v>
      </c>
      <c r="W144" s="35" t="s">
        <v>685</v>
      </c>
      <c r="X144" s="1"/>
      <c r="Y144" s="1"/>
      <c r="Z144" s="1"/>
      <c r="AA144" s="1"/>
      <c r="AB144" s="1"/>
    </row>
    <row r="145" spans="17:28">
      <c r="R145" s="1"/>
      <c r="S145" s="1" t="s">
        <v>83</v>
      </c>
      <c r="T145" s="1"/>
      <c r="U145" s="1" t="s">
        <v>41</v>
      </c>
      <c r="V145" s="1">
        <v>9</v>
      </c>
      <c r="W145" s="35" t="s">
        <v>686</v>
      </c>
      <c r="X145" s="1"/>
      <c r="Y145" s="1"/>
      <c r="Z145" s="1"/>
      <c r="AA145" s="1"/>
      <c r="AB145" s="1"/>
    </row>
    <row r="146" spans="17:28">
      <c r="R146" s="1"/>
      <c r="S146" s="1" t="s">
        <v>83</v>
      </c>
      <c r="T146" s="1"/>
      <c r="U146" s="1" t="s">
        <v>42</v>
      </c>
      <c r="V146" s="1">
        <v>64</v>
      </c>
      <c r="W146" s="35" t="s">
        <v>687</v>
      </c>
      <c r="X146" s="1"/>
      <c r="Y146" s="1"/>
      <c r="Z146" s="1"/>
      <c r="AA146" s="1"/>
      <c r="AB146" s="1"/>
    </row>
    <row r="147" spans="17:28">
      <c r="R147" s="1"/>
      <c r="S147" s="1" t="s">
        <v>83</v>
      </c>
      <c r="T147" s="1"/>
      <c r="U147" s="1" t="s">
        <v>43</v>
      </c>
      <c r="V147" s="1">
        <v>0</v>
      </c>
      <c r="W147" s="35" t="s">
        <v>688</v>
      </c>
      <c r="X147" s="1"/>
      <c r="Y147" s="1"/>
      <c r="Z147" s="1"/>
      <c r="AA147" s="1"/>
      <c r="AB147" s="1"/>
    </row>
    <row r="148" spans="17:28">
      <c r="R148" s="1"/>
      <c r="S148" s="1" t="s">
        <v>83</v>
      </c>
      <c r="T148" s="1"/>
      <c r="U148" s="1" t="s">
        <v>44</v>
      </c>
      <c r="V148" s="1">
        <v>9</v>
      </c>
      <c r="W148" s="35" t="s">
        <v>689</v>
      </c>
      <c r="X148" s="1"/>
      <c r="Y148" s="1"/>
      <c r="Z148" s="1"/>
      <c r="AA148" s="1"/>
      <c r="AB148" s="1"/>
    </row>
    <row r="153" spans="17:28">
      <c r="R153" s="35" t="s">
        <v>121</v>
      </c>
    </row>
    <row r="154" spans="17:28">
      <c r="Q154" s="35" t="s">
        <v>781</v>
      </c>
      <c r="R154" s="3" t="s">
        <v>122</v>
      </c>
      <c r="S154" s="3" t="s">
        <v>123</v>
      </c>
      <c r="T154" s="3" t="s">
        <v>124</v>
      </c>
      <c r="U154" s="4" t="s">
        <v>125</v>
      </c>
      <c r="V154" s="4" t="s">
        <v>17</v>
      </c>
      <c r="W154" s="4" t="s">
        <v>126</v>
      </c>
      <c r="X154" s="18" t="s">
        <v>358</v>
      </c>
      <c r="Y154" s="3"/>
    </row>
    <row r="155" spans="17:28" ht="27">
      <c r="Q155" s="35" t="s">
        <v>782</v>
      </c>
      <c r="R155" s="3" t="s">
        <v>127</v>
      </c>
      <c r="S155" s="3" t="s">
        <v>128</v>
      </c>
      <c r="T155" s="4" t="s">
        <v>129</v>
      </c>
      <c r="U155" s="7" t="s">
        <v>130</v>
      </c>
      <c r="V155" s="7">
        <v>3</v>
      </c>
      <c r="W155" s="7" t="s">
        <v>131</v>
      </c>
      <c r="X155" s="18" t="s">
        <v>482</v>
      </c>
      <c r="Y155" s="3"/>
    </row>
    <row r="156" spans="17:28">
      <c r="R156" s="3"/>
      <c r="S156" s="3"/>
      <c r="T156" s="4"/>
      <c r="U156" s="7" t="s">
        <v>132</v>
      </c>
      <c r="V156" s="7">
        <v>4</v>
      </c>
      <c r="W156" s="7" t="s">
        <v>133</v>
      </c>
      <c r="X156" s="58" t="s">
        <v>482</v>
      </c>
      <c r="Y156" s="3"/>
    </row>
    <row r="157" spans="17:28">
      <c r="R157" s="3"/>
      <c r="S157" s="3"/>
      <c r="T157" s="4"/>
      <c r="U157" s="7" t="s">
        <v>134</v>
      </c>
      <c r="V157" s="7">
        <v>2</v>
      </c>
      <c r="W157" s="7" t="s">
        <v>135</v>
      </c>
      <c r="X157" s="58" t="s">
        <v>486</v>
      </c>
      <c r="Y157" s="3"/>
    </row>
    <row r="158" spans="17:28">
      <c r="R158" s="3"/>
      <c r="S158" s="3"/>
      <c r="T158" s="4"/>
      <c r="U158" s="7" t="s">
        <v>136</v>
      </c>
      <c r="V158" s="7">
        <v>2</v>
      </c>
      <c r="W158" s="7" t="s">
        <v>137</v>
      </c>
      <c r="X158" s="58" t="s">
        <v>486</v>
      </c>
      <c r="Y158" s="3"/>
    </row>
    <row r="159" spans="17:28">
      <c r="R159" s="3"/>
      <c r="S159" s="3"/>
      <c r="T159" s="3"/>
      <c r="U159" s="4"/>
      <c r="V159" s="4"/>
      <c r="W159" s="4"/>
      <c r="X159" s="58"/>
      <c r="Y159" s="3"/>
    </row>
    <row r="160" spans="17:28">
      <c r="Q160" s="35" t="s">
        <v>783</v>
      </c>
      <c r="R160" s="3" t="s">
        <v>138</v>
      </c>
      <c r="S160" s="3" t="s">
        <v>128</v>
      </c>
      <c r="T160" s="4" t="s">
        <v>139</v>
      </c>
      <c r="U160" s="7" t="s">
        <v>140</v>
      </c>
      <c r="V160" s="7">
        <v>2</v>
      </c>
      <c r="W160" s="7" t="s">
        <v>141</v>
      </c>
      <c r="X160" s="18" t="s">
        <v>485</v>
      </c>
      <c r="Y160" s="4"/>
    </row>
    <row r="161" spans="17:25">
      <c r="R161" s="3"/>
      <c r="S161" s="3"/>
      <c r="T161" s="4"/>
      <c r="U161" s="7" t="s">
        <v>142</v>
      </c>
      <c r="V161" s="7">
        <v>4</v>
      </c>
      <c r="W161" s="7" t="s">
        <v>143</v>
      </c>
      <c r="X161" s="58" t="s">
        <v>485</v>
      </c>
      <c r="Y161" s="4"/>
    </row>
    <row r="162" spans="17:25">
      <c r="R162" s="3"/>
      <c r="S162" s="3"/>
      <c r="T162" s="4"/>
      <c r="U162" s="7" t="s">
        <v>144</v>
      </c>
      <c r="V162" s="7">
        <v>2</v>
      </c>
      <c r="W162" s="7" t="s">
        <v>145</v>
      </c>
      <c r="X162" s="58" t="s">
        <v>488</v>
      </c>
      <c r="Y162" s="4"/>
    </row>
    <row r="163" spans="17:25">
      <c r="R163" s="3"/>
      <c r="S163" s="3"/>
      <c r="T163" s="4"/>
      <c r="U163" s="4"/>
      <c r="V163" s="3"/>
      <c r="W163" s="4"/>
      <c r="X163" s="58"/>
      <c r="Y163" s="4"/>
    </row>
    <row r="164" spans="17:25">
      <c r="Q164" s="35" t="s">
        <v>785</v>
      </c>
      <c r="R164" s="3" t="s">
        <v>146</v>
      </c>
      <c r="S164" s="3" t="s">
        <v>128</v>
      </c>
      <c r="T164" s="4" t="s">
        <v>147</v>
      </c>
      <c r="U164" s="7" t="s">
        <v>148</v>
      </c>
      <c r="V164" s="7">
        <v>1</v>
      </c>
      <c r="W164" s="7" t="s">
        <v>149</v>
      </c>
      <c r="X164" s="18" t="s">
        <v>487</v>
      </c>
      <c r="Y164" s="4"/>
    </row>
    <row r="165" spans="17:25">
      <c r="R165" s="3"/>
      <c r="S165" s="3"/>
      <c r="T165" s="4"/>
      <c r="U165" s="7" t="s">
        <v>150</v>
      </c>
      <c r="V165" s="7">
        <v>1</v>
      </c>
      <c r="W165" s="7" t="s">
        <v>151</v>
      </c>
      <c r="X165" s="58" t="s">
        <v>487</v>
      </c>
      <c r="Y165" s="4"/>
    </row>
    <row r="166" spans="17:25">
      <c r="R166" s="3"/>
      <c r="S166" s="3"/>
      <c r="T166" s="4"/>
      <c r="U166" s="7" t="s">
        <v>152</v>
      </c>
      <c r="V166" s="7">
        <v>1</v>
      </c>
      <c r="W166" s="7" t="s">
        <v>153</v>
      </c>
      <c r="X166" s="58" t="s">
        <v>484</v>
      </c>
      <c r="Y166" s="4"/>
    </row>
    <row r="167" spans="17:25">
      <c r="R167" s="3"/>
      <c r="S167" s="3"/>
      <c r="T167" s="4"/>
      <c r="U167" s="4"/>
      <c r="V167" s="4"/>
      <c r="W167" s="4"/>
      <c r="X167" s="58"/>
      <c r="Y167" s="4"/>
    </row>
    <row r="168" spans="17:25">
      <c r="R168" s="3"/>
      <c r="S168" s="3"/>
      <c r="T168" s="4"/>
      <c r="U168" s="4"/>
      <c r="V168" s="4"/>
      <c r="W168" s="4"/>
      <c r="X168" s="58"/>
      <c r="Y168" s="4"/>
    </row>
    <row r="169" spans="17:25">
      <c r="Q169" s="35" t="s">
        <v>786</v>
      </c>
      <c r="R169" s="3" t="s">
        <v>154</v>
      </c>
      <c r="S169" s="3" t="s">
        <v>128</v>
      </c>
      <c r="T169" s="4" t="s">
        <v>155</v>
      </c>
      <c r="U169" s="7" t="s">
        <v>156</v>
      </c>
      <c r="V169" s="7">
        <v>3</v>
      </c>
      <c r="W169" s="7" t="s">
        <v>157</v>
      </c>
      <c r="X169" s="18" t="s">
        <v>482</v>
      </c>
      <c r="Y169" s="4"/>
    </row>
    <row r="170" spans="17:25">
      <c r="R170" s="3"/>
      <c r="S170" s="3"/>
      <c r="T170" s="4"/>
      <c r="U170" s="7" t="s">
        <v>158</v>
      </c>
      <c r="V170" s="7">
        <v>1</v>
      </c>
      <c r="W170" s="7" t="s">
        <v>159</v>
      </c>
      <c r="X170" s="58" t="s">
        <v>485</v>
      </c>
    </row>
    <row r="171" spans="17:25">
      <c r="R171" s="3"/>
      <c r="S171" s="3"/>
      <c r="T171" s="4"/>
      <c r="U171" s="7" t="s">
        <v>160</v>
      </c>
      <c r="V171" s="7">
        <v>3</v>
      </c>
      <c r="W171" s="7" t="s">
        <v>161</v>
      </c>
      <c r="X171" s="58" t="s">
        <v>486</v>
      </c>
    </row>
    <row r="172" spans="17:25">
      <c r="R172" s="3"/>
      <c r="S172" s="3"/>
      <c r="T172" s="4"/>
      <c r="U172" s="7" t="s">
        <v>162</v>
      </c>
      <c r="V172" s="7">
        <v>1</v>
      </c>
      <c r="W172" s="7" t="s">
        <v>163</v>
      </c>
      <c r="X172" s="58" t="s">
        <v>482</v>
      </c>
    </row>
    <row r="173" spans="17:25">
      <c r="R173" s="3"/>
      <c r="S173" s="3"/>
      <c r="T173" s="4"/>
      <c r="U173" s="7" t="s">
        <v>164</v>
      </c>
      <c r="V173" s="7">
        <v>3</v>
      </c>
      <c r="W173" s="7" t="s">
        <v>165</v>
      </c>
      <c r="X173" s="58" t="s">
        <v>485</v>
      </c>
    </row>
    <row r="174" spans="17:25">
      <c r="R174" s="3"/>
      <c r="S174" s="3"/>
      <c r="T174" s="4"/>
      <c r="U174" s="7" t="s">
        <v>166</v>
      </c>
      <c r="V174" s="7">
        <v>4</v>
      </c>
      <c r="W174" s="7" t="s">
        <v>167</v>
      </c>
      <c r="X174" s="58" t="s">
        <v>487</v>
      </c>
    </row>
    <row r="175" spans="17:25">
      <c r="R175" s="3"/>
      <c r="S175" s="3"/>
      <c r="T175" s="4"/>
      <c r="U175" s="4"/>
      <c r="V175" s="4"/>
      <c r="W175" s="4"/>
      <c r="X175" s="58"/>
    </row>
    <row r="176" spans="17:25">
      <c r="R176" s="3"/>
      <c r="S176" s="3"/>
      <c r="T176" s="4"/>
      <c r="U176" s="4"/>
      <c r="V176" s="4"/>
      <c r="W176" s="4"/>
      <c r="X176" s="58"/>
    </row>
    <row r="177" spans="17:26">
      <c r="R177" s="3"/>
      <c r="S177" s="3"/>
      <c r="T177" s="4"/>
      <c r="U177" s="4"/>
      <c r="V177" s="4"/>
      <c r="W177" s="4"/>
      <c r="X177" s="58"/>
    </row>
    <row r="178" spans="17:26">
      <c r="Q178" s="35" t="s">
        <v>784</v>
      </c>
      <c r="R178" s="3" t="s">
        <v>168</v>
      </c>
      <c r="S178" s="3" t="s">
        <v>128</v>
      </c>
      <c r="T178" s="4" t="s">
        <v>169</v>
      </c>
      <c r="U178" s="7" t="s">
        <v>170</v>
      </c>
      <c r="V178" s="7">
        <v>1</v>
      </c>
      <c r="W178" s="7" t="s">
        <v>171</v>
      </c>
      <c r="X178" s="18" t="s">
        <v>484</v>
      </c>
    </row>
    <row r="179" spans="17:26">
      <c r="R179" s="3"/>
      <c r="S179" s="3"/>
      <c r="T179" s="4"/>
      <c r="U179" s="7" t="s">
        <v>172</v>
      </c>
      <c r="V179" s="7">
        <v>3</v>
      </c>
      <c r="W179" s="7" t="s">
        <v>173</v>
      </c>
      <c r="X179" s="58" t="s">
        <v>483</v>
      </c>
    </row>
    <row r="180" spans="17:26">
      <c r="R180" s="3"/>
      <c r="S180" s="3"/>
      <c r="T180" s="4"/>
      <c r="U180" s="7" t="s">
        <v>174</v>
      </c>
      <c r="V180" s="7">
        <v>2</v>
      </c>
      <c r="W180" s="7" t="s">
        <v>175</v>
      </c>
      <c r="X180" s="58" t="s">
        <v>483</v>
      </c>
    </row>
    <row r="181" spans="17:26">
      <c r="R181" s="3"/>
      <c r="S181" s="3"/>
      <c r="T181" s="4"/>
      <c r="U181" s="7" t="s">
        <v>176</v>
      </c>
      <c r="V181" s="7">
        <v>2</v>
      </c>
      <c r="W181" s="7" t="s">
        <v>177</v>
      </c>
      <c r="X181" s="58" t="s">
        <v>483</v>
      </c>
    </row>
    <row r="182" spans="17:26">
      <c r="R182" s="3"/>
      <c r="S182" s="3"/>
      <c r="T182" s="4"/>
      <c r="U182" s="7" t="s">
        <v>178</v>
      </c>
      <c r="V182" s="7">
        <v>3</v>
      </c>
      <c r="W182" s="7" t="s">
        <v>179</v>
      </c>
      <c r="X182" s="58" t="s">
        <v>483</v>
      </c>
    </row>
    <row r="183" spans="17:26">
      <c r="R183" s="3"/>
      <c r="S183" s="3"/>
      <c r="T183" s="4"/>
      <c r="U183" s="4"/>
      <c r="V183" s="4"/>
      <c r="W183" s="4"/>
      <c r="X183" s="58"/>
    </row>
    <row r="184" spans="17:26" ht="27">
      <c r="Q184" s="35" t="s">
        <v>787</v>
      </c>
      <c r="R184" s="3" t="s">
        <v>180</v>
      </c>
      <c r="S184" s="3" t="s">
        <v>128</v>
      </c>
      <c r="T184" s="4" t="s">
        <v>181</v>
      </c>
      <c r="U184" s="7" t="s">
        <v>182</v>
      </c>
      <c r="V184" s="7">
        <v>1</v>
      </c>
      <c r="W184" s="7" t="s">
        <v>183</v>
      </c>
      <c r="X184" s="18" t="s">
        <v>486</v>
      </c>
    </row>
    <row r="185" spans="17:26">
      <c r="R185" s="3"/>
      <c r="S185" s="3"/>
      <c r="T185" s="4"/>
      <c r="U185" s="7" t="s">
        <v>184</v>
      </c>
      <c r="V185" s="7">
        <v>1</v>
      </c>
      <c r="W185" s="7" t="s">
        <v>185</v>
      </c>
      <c r="X185" s="58" t="s">
        <v>486</v>
      </c>
    </row>
    <row r="186" spans="17:26">
      <c r="R186" s="3"/>
      <c r="S186" s="3"/>
      <c r="T186" s="4"/>
      <c r="U186" s="7" t="s">
        <v>186</v>
      </c>
      <c r="V186" s="7">
        <v>2</v>
      </c>
      <c r="W186" s="7" t="s">
        <v>187</v>
      </c>
      <c r="X186" s="58" t="s">
        <v>483</v>
      </c>
      <c r="Y186" s="4"/>
      <c r="Z186" s="4"/>
    </row>
    <row r="187" spans="17:26">
      <c r="R187" s="3"/>
      <c r="S187" s="3"/>
      <c r="T187" s="4"/>
      <c r="U187" s="4"/>
      <c r="V187" s="4"/>
      <c r="W187" s="4"/>
      <c r="X187" s="58"/>
      <c r="Y187" s="4"/>
      <c r="Z187" s="4"/>
    </row>
    <row r="188" spans="17:26" ht="27">
      <c r="Q188" s="35" t="s">
        <v>788</v>
      </c>
      <c r="R188" s="3" t="s">
        <v>188</v>
      </c>
      <c r="S188" s="3" t="s">
        <v>128</v>
      </c>
      <c r="T188" s="4" t="s">
        <v>189</v>
      </c>
      <c r="U188" s="7" t="s">
        <v>190</v>
      </c>
      <c r="V188" s="7">
        <v>1</v>
      </c>
      <c r="W188" s="7" t="s">
        <v>191</v>
      </c>
      <c r="X188" s="18" t="s">
        <v>485</v>
      </c>
      <c r="Y188" s="4"/>
      <c r="Z188" s="4"/>
    </row>
    <row r="189" spans="17:26">
      <c r="R189" s="3"/>
      <c r="S189" s="3"/>
      <c r="T189" s="4"/>
      <c r="U189" s="7" t="s">
        <v>192</v>
      </c>
      <c r="V189" s="7">
        <v>1</v>
      </c>
      <c r="W189" s="7" t="s">
        <v>193</v>
      </c>
      <c r="X189" s="58" t="s">
        <v>485</v>
      </c>
      <c r="Y189" s="4"/>
      <c r="Z189" s="4"/>
    </row>
    <row r="190" spans="17:26">
      <c r="R190" s="3"/>
      <c r="S190" s="3"/>
      <c r="T190" s="4"/>
      <c r="U190" s="7" t="s">
        <v>194</v>
      </c>
      <c r="V190" s="7">
        <v>1</v>
      </c>
      <c r="W190" s="7" t="s">
        <v>195</v>
      </c>
      <c r="X190" s="58" t="s">
        <v>484</v>
      </c>
      <c r="Y190" s="4"/>
      <c r="Z190" s="4">
        <f>V190+V189+V188+V186+V185+V184+V182+V181+V180+V179+V178+V174+V173+V172+V171+V170+V169+V166+V165+V164+V162+V161+V160+V158+V157+V156+V155</f>
        <v>55</v>
      </c>
    </row>
    <row r="191" spans="17:26">
      <c r="R191" s="3"/>
      <c r="S191" s="3"/>
      <c r="T191" s="4"/>
      <c r="U191" s="4"/>
      <c r="V191" s="4"/>
      <c r="W191" s="4"/>
      <c r="X191" s="58"/>
      <c r="Y191" s="4"/>
      <c r="Z191" s="4"/>
    </row>
    <row r="192" spans="17:26">
      <c r="R192" s="3"/>
      <c r="S192" s="3"/>
      <c r="T192" s="4"/>
      <c r="U192" s="4"/>
      <c r="V192" s="4"/>
      <c r="W192" s="4"/>
      <c r="X192" s="58"/>
      <c r="Y192" s="4"/>
      <c r="Z192" s="4"/>
    </row>
    <row r="193" spans="17:26">
      <c r="R193" s="3"/>
      <c r="S193" s="3"/>
      <c r="T193" s="4"/>
      <c r="U193" s="4"/>
      <c r="V193" s="4"/>
      <c r="W193" s="4"/>
      <c r="X193" s="58"/>
      <c r="Y193" s="4"/>
      <c r="Z193" s="4"/>
    </row>
    <row r="194" spans="17:26">
      <c r="Q194" s="35" t="s">
        <v>789</v>
      </c>
      <c r="R194" s="3" t="s">
        <v>196</v>
      </c>
      <c r="S194" s="3" t="s">
        <v>197</v>
      </c>
      <c r="T194" s="4" t="s">
        <v>198</v>
      </c>
      <c r="U194" s="7" t="s">
        <v>199</v>
      </c>
      <c r="V194" s="7">
        <v>1</v>
      </c>
      <c r="W194" s="7" t="s">
        <v>200</v>
      </c>
      <c r="X194" s="18" t="s">
        <v>487</v>
      </c>
      <c r="Y194" s="4"/>
      <c r="Z194" s="4"/>
    </row>
    <row r="195" spans="17:26">
      <c r="R195" s="3"/>
      <c r="S195" s="3"/>
      <c r="T195" s="4"/>
      <c r="U195" s="7" t="s">
        <v>201</v>
      </c>
      <c r="V195" s="7">
        <v>1</v>
      </c>
      <c r="W195" s="7" t="s">
        <v>202</v>
      </c>
      <c r="X195" s="58" t="s">
        <v>484</v>
      </c>
      <c r="Y195" s="4"/>
      <c r="Z195" s="4"/>
    </row>
    <row r="196" spans="17:26">
      <c r="R196" s="3"/>
      <c r="S196" s="3"/>
      <c r="T196" s="4"/>
      <c r="U196" s="7" t="s">
        <v>203</v>
      </c>
      <c r="V196" s="7">
        <v>1</v>
      </c>
      <c r="W196" s="7" t="s">
        <v>204</v>
      </c>
      <c r="X196" s="58" t="s">
        <v>484</v>
      </c>
      <c r="Y196" s="4"/>
      <c r="Z196" s="4"/>
    </row>
    <row r="197" spans="17:26">
      <c r="R197" s="3"/>
      <c r="S197" s="3"/>
      <c r="T197" s="4"/>
      <c r="U197" s="4"/>
      <c r="V197" s="4"/>
      <c r="W197" s="4"/>
      <c r="X197" s="58"/>
      <c r="Y197" s="4"/>
      <c r="Z197" s="4"/>
    </row>
    <row r="198" spans="17:26">
      <c r="R198" s="3"/>
      <c r="S198" s="3"/>
      <c r="T198" s="4"/>
      <c r="U198" s="4"/>
      <c r="V198" s="4"/>
      <c r="W198" s="4"/>
      <c r="X198" s="58"/>
      <c r="Y198" s="4"/>
      <c r="Z198" s="4"/>
    </row>
    <row r="199" spans="17:26">
      <c r="X199" s="58"/>
    </row>
    <row r="200" spans="17:26" ht="27">
      <c r="Q200" s="35" t="s">
        <v>790</v>
      </c>
      <c r="R200" s="3" t="s">
        <v>205</v>
      </c>
      <c r="S200" s="3" t="s">
        <v>197</v>
      </c>
      <c r="T200" s="4" t="s">
        <v>206</v>
      </c>
      <c r="U200" s="8" t="s">
        <v>207</v>
      </c>
      <c r="V200" s="8">
        <v>10</v>
      </c>
      <c r="W200" s="8" t="s">
        <v>208</v>
      </c>
      <c r="X200" s="18" t="s">
        <v>487</v>
      </c>
      <c r="Y200" s="4"/>
      <c r="Z200" s="4"/>
    </row>
    <row r="201" spans="17:26">
      <c r="R201" s="3"/>
      <c r="S201" s="3"/>
      <c r="T201" s="4"/>
      <c r="U201" s="8" t="s">
        <v>209</v>
      </c>
      <c r="V201" s="8">
        <v>10</v>
      </c>
      <c r="W201" s="8" t="s">
        <v>202</v>
      </c>
      <c r="X201" s="58" t="s">
        <v>487</v>
      </c>
      <c r="Y201" s="4"/>
      <c r="Z201" s="4"/>
    </row>
    <row r="202" spans="17:26">
      <c r="R202" s="3"/>
      <c r="S202" s="3"/>
      <c r="T202" s="4"/>
      <c r="U202" s="4"/>
      <c r="V202" s="4"/>
      <c r="W202" s="4"/>
      <c r="X202" s="58"/>
      <c r="Y202" s="4"/>
      <c r="Z202" s="4"/>
    </row>
    <row r="203" spans="17:26">
      <c r="Q203" s="35" t="s">
        <v>791</v>
      </c>
      <c r="R203" s="3" t="s">
        <v>210</v>
      </c>
      <c r="S203" s="4" t="s">
        <v>197</v>
      </c>
      <c r="T203" s="4" t="s">
        <v>211</v>
      </c>
      <c r="U203" s="7" t="s">
        <v>212</v>
      </c>
      <c r="V203" s="7">
        <v>10</v>
      </c>
      <c r="W203" s="7" t="s">
        <v>213</v>
      </c>
      <c r="X203" s="58" t="s">
        <v>485</v>
      </c>
      <c r="Y203" s="4"/>
      <c r="Z203" s="4"/>
    </row>
    <row r="204" spans="17:26">
      <c r="R204" s="3"/>
      <c r="S204" s="4"/>
      <c r="T204" s="4"/>
      <c r="U204" s="7" t="s">
        <v>214</v>
      </c>
      <c r="V204" s="7">
        <v>4</v>
      </c>
      <c r="W204" s="7" t="s">
        <v>215</v>
      </c>
      <c r="X204" s="58" t="s">
        <v>485</v>
      </c>
      <c r="Y204" s="4"/>
      <c r="Z204" s="4"/>
    </row>
    <row r="205" spans="17:26">
      <c r="R205" s="3"/>
      <c r="S205" s="4"/>
      <c r="T205" s="4"/>
      <c r="U205" s="8" t="s">
        <v>216</v>
      </c>
      <c r="V205" s="8">
        <v>10</v>
      </c>
      <c r="W205" s="8" t="s">
        <v>217</v>
      </c>
      <c r="X205" s="58" t="s">
        <v>487</v>
      </c>
      <c r="Y205" s="4"/>
      <c r="Z205" s="4">
        <v>44</v>
      </c>
    </row>
    <row r="206" spans="17:26">
      <c r="R206" s="3"/>
      <c r="S206" s="4"/>
      <c r="T206" s="4"/>
      <c r="U206" s="4"/>
      <c r="V206" s="4"/>
      <c r="W206" s="4"/>
      <c r="X206" s="58"/>
      <c r="Y206" s="4"/>
      <c r="Z206" s="4"/>
    </row>
    <row r="207" spans="17:26">
      <c r="R207" s="3"/>
      <c r="S207" s="4"/>
      <c r="T207" s="4"/>
      <c r="U207" s="4"/>
      <c r="V207" s="4"/>
      <c r="W207" s="4"/>
      <c r="X207" s="58"/>
      <c r="Y207" s="4"/>
      <c r="Z207" s="4"/>
    </row>
    <row r="208" spans="17:26">
      <c r="R208" s="3"/>
      <c r="S208" s="4"/>
      <c r="T208" s="4"/>
      <c r="U208" s="4"/>
      <c r="V208" s="4"/>
      <c r="W208" s="4"/>
      <c r="X208" s="58"/>
      <c r="Y208" s="4"/>
      <c r="Z208" s="4"/>
    </row>
    <row r="209" spans="17:27">
      <c r="R209" s="3"/>
      <c r="S209" s="4"/>
      <c r="T209" s="4"/>
      <c r="U209" s="4"/>
      <c r="V209" s="4"/>
      <c r="W209" s="4"/>
      <c r="X209" s="58"/>
      <c r="Y209" s="4"/>
      <c r="Z209" s="4"/>
    </row>
    <row r="210" spans="17:27" ht="27">
      <c r="Q210" s="35" t="s">
        <v>792</v>
      </c>
      <c r="R210" s="3" t="s">
        <v>218</v>
      </c>
      <c r="S210" s="3" t="s">
        <v>219</v>
      </c>
      <c r="T210" s="4" t="s">
        <v>220</v>
      </c>
      <c r="U210" s="8" t="s">
        <v>221</v>
      </c>
      <c r="V210" s="8">
        <v>3</v>
      </c>
      <c r="W210" s="8" t="s">
        <v>222</v>
      </c>
      <c r="X210" s="18" t="s">
        <v>487</v>
      </c>
      <c r="Y210" s="4"/>
      <c r="Z210" s="4"/>
    </row>
    <row r="212" spans="17:27" ht="43.8" thickBot="1">
      <c r="Q212" s="35" t="s">
        <v>223</v>
      </c>
    </row>
    <row r="213" spans="17:27" ht="87.6" thickTop="1" thickBot="1">
      <c r="Q213" s="59" t="s">
        <v>224</v>
      </c>
      <c r="R213" s="57"/>
      <c r="S213" s="57"/>
      <c r="T213" s="57"/>
      <c r="U213" s="57"/>
      <c r="V213" s="57"/>
      <c r="W213" s="57"/>
      <c r="X213" s="57"/>
      <c r="Y213" s="57"/>
      <c r="Z213" s="57"/>
      <c r="AA213" s="57"/>
    </row>
    <row r="214" spans="17:27" ht="30" thickTop="1" thickBot="1">
      <c r="Q214" s="59" t="s">
        <v>13</v>
      </c>
      <c r="R214" s="59" t="s">
        <v>14</v>
      </c>
      <c r="S214" s="59" t="s">
        <v>225</v>
      </c>
      <c r="T214" s="59" t="s">
        <v>15</v>
      </c>
      <c r="U214" s="59" t="s">
        <v>16</v>
      </c>
      <c r="V214" s="59" t="s">
        <v>226</v>
      </c>
      <c r="W214" s="60" t="s">
        <v>489</v>
      </c>
      <c r="X214" s="57"/>
      <c r="Y214" s="57"/>
      <c r="Z214" s="57"/>
      <c r="AA214" s="57"/>
    </row>
    <row r="215" spans="17:27" ht="58.8" thickTop="1" thickBot="1">
      <c r="Q215" s="61" t="s">
        <v>227</v>
      </c>
      <c r="R215" s="57"/>
      <c r="S215" s="61"/>
      <c r="T215" s="57"/>
      <c r="U215" s="57"/>
      <c r="V215" s="57"/>
      <c r="W215" s="57"/>
      <c r="X215" s="57"/>
      <c r="Y215" s="57"/>
      <c r="Z215" s="57"/>
      <c r="AA215" s="57"/>
    </row>
    <row r="216" spans="17:27" ht="130.19999999999999" thickTop="1">
      <c r="Q216" s="62" t="s">
        <v>228</v>
      </c>
      <c r="R216" s="63" t="s">
        <v>20</v>
      </c>
      <c r="S216" s="63" t="s">
        <v>229</v>
      </c>
      <c r="T216" s="63" t="s">
        <v>230</v>
      </c>
      <c r="U216" s="64" t="s">
        <v>231</v>
      </c>
      <c r="V216" s="65">
        <v>2</v>
      </c>
      <c r="W216" s="66" t="s">
        <v>486</v>
      </c>
      <c r="X216" s="57"/>
      <c r="Y216" s="57"/>
      <c r="Z216" s="57"/>
      <c r="AA216" s="57"/>
    </row>
    <row r="217" spans="17:27">
      <c r="Q217" s="165" t="s">
        <v>232</v>
      </c>
      <c r="R217" s="167" t="s">
        <v>20</v>
      </c>
      <c r="S217" s="168" t="s">
        <v>233</v>
      </c>
      <c r="T217" s="174" t="s">
        <v>234</v>
      </c>
      <c r="U217" s="67" t="s">
        <v>235</v>
      </c>
      <c r="V217" s="68">
        <v>2</v>
      </c>
      <c r="W217" s="57" t="s">
        <v>486</v>
      </c>
      <c r="X217" s="57"/>
      <c r="Y217" s="57"/>
      <c r="Z217" s="57"/>
      <c r="AA217" s="57"/>
    </row>
    <row r="218" spans="17:27">
      <c r="Q218" s="165"/>
      <c r="R218" s="167"/>
      <c r="S218" s="167"/>
      <c r="T218" s="167"/>
      <c r="U218" s="67" t="s">
        <v>236</v>
      </c>
      <c r="V218" s="68">
        <v>2</v>
      </c>
      <c r="W218" s="57" t="s">
        <v>488</v>
      </c>
      <c r="X218" s="57"/>
      <c r="Y218" s="57"/>
      <c r="Z218" s="57"/>
      <c r="AA218" s="57"/>
    </row>
    <row r="219" spans="17:27">
      <c r="Q219" s="165" t="s">
        <v>237</v>
      </c>
      <c r="R219" s="167" t="s">
        <v>20</v>
      </c>
      <c r="S219" s="168" t="s">
        <v>238</v>
      </c>
      <c r="T219" s="168" t="s">
        <v>239</v>
      </c>
      <c r="U219" s="67" t="s">
        <v>240</v>
      </c>
      <c r="V219" s="68">
        <v>1</v>
      </c>
      <c r="W219" s="57" t="s">
        <v>482</v>
      </c>
      <c r="X219" s="57"/>
      <c r="Y219" s="57"/>
      <c r="Z219" s="57"/>
      <c r="AA219" s="57"/>
    </row>
    <row r="220" spans="17:27">
      <c r="Q220" s="165"/>
      <c r="R220" s="167"/>
      <c r="S220" s="167"/>
      <c r="T220" s="167"/>
      <c r="U220" s="67" t="s">
        <v>241</v>
      </c>
      <c r="V220" s="68">
        <v>2</v>
      </c>
      <c r="W220" s="57" t="s">
        <v>488</v>
      </c>
      <c r="X220" s="57"/>
      <c r="Y220" s="57"/>
      <c r="Z220" s="57"/>
      <c r="AA220" s="57"/>
    </row>
    <row r="221" spans="17:27">
      <c r="Q221" s="165"/>
      <c r="R221" s="167"/>
      <c r="S221" s="167"/>
      <c r="T221" s="167"/>
      <c r="U221" s="67" t="s">
        <v>242</v>
      </c>
      <c r="V221" s="68">
        <v>2</v>
      </c>
      <c r="W221" s="57" t="s">
        <v>487</v>
      </c>
      <c r="X221" s="57"/>
      <c r="Y221" s="57"/>
      <c r="Z221" s="57"/>
      <c r="AA221" s="57"/>
    </row>
    <row r="222" spans="17:27">
      <c r="Q222" s="165" t="s">
        <v>243</v>
      </c>
      <c r="R222" s="167" t="s">
        <v>20</v>
      </c>
      <c r="S222" s="168" t="s">
        <v>244</v>
      </c>
      <c r="T222" s="168" t="s">
        <v>245</v>
      </c>
      <c r="U222" s="67" t="s">
        <v>246</v>
      </c>
      <c r="V222" s="68">
        <v>2</v>
      </c>
      <c r="W222" s="57" t="s">
        <v>488</v>
      </c>
      <c r="X222" s="57"/>
      <c r="Y222" s="57"/>
      <c r="Z222" s="57"/>
      <c r="AA222" s="57"/>
    </row>
    <row r="223" spans="17:27">
      <c r="Q223" s="165"/>
      <c r="R223" s="167"/>
      <c r="S223" s="167"/>
      <c r="T223" s="167"/>
      <c r="U223" s="67" t="s">
        <v>247</v>
      </c>
      <c r="V223" s="68">
        <v>2</v>
      </c>
      <c r="W223" s="57" t="s">
        <v>486</v>
      </c>
      <c r="X223" s="57"/>
      <c r="Y223" s="57"/>
      <c r="Z223" s="57"/>
      <c r="AA223" s="57"/>
    </row>
    <row r="224" spans="17:27" ht="100.8">
      <c r="Q224" s="69" t="s">
        <v>248</v>
      </c>
      <c r="R224" s="57" t="s">
        <v>20</v>
      </c>
      <c r="S224" s="61" t="s">
        <v>249</v>
      </c>
      <c r="T224" s="61" t="s">
        <v>250</v>
      </c>
      <c r="U224" s="70" t="s">
        <v>251</v>
      </c>
      <c r="V224" s="71">
        <v>2</v>
      </c>
      <c r="W224" s="57" t="s">
        <v>484</v>
      </c>
      <c r="X224" s="57"/>
      <c r="Y224" s="57"/>
      <c r="Z224" s="57"/>
      <c r="AA224" s="57"/>
    </row>
    <row r="225" spans="17:27" ht="72">
      <c r="Q225" s="69" t="s">
        <v>252</v>
      </c>
      <c r="R225" s="57" t="s">
        <v>20</v>
      </c>
      <c r="S225" s="61" t="s">
        <v>253</v>
      </c>
      <c r="T225" s="61" t="s">
        <v>254</v>
      </c>
      <c r="U225" s="67" t="s">
        <v>255</v>
      </c>
      <c r="V225" s="68">
        <v>2</v>
      </c>
      <c r="W225" s="57" t="s">
        <v>487</v>
      </c>
      <c r="X225" s="57"/>
      <c r="Y225" s="57"/>
      <c r="Z225" s="57"/>
      <c r="AA225" s="57"/>
    </row>
    <row r="226" spans="17:27" ht="72">
      <c r="Q226" s="69" t="s">
        <v>256</v>
      </c>
      <c r="R226" s="57" t="s">
        <v>20</v>
      </c>
      <c r="S226" s="61" t="s">
        <v>257</v>
      </c>
      <c r="T226" s="61" t="s">
        <v>258</v>
      </c>
      <c r="U226" s="70" t="s">
        <v>259</v>
      </c>
      <c r="V226" s="71">
        <v>2</v>
      </c>
      <c r="W226" s="57" t="s">
        <v>484</v>
      </c>
      <c r="X226" s="57"/>
      <c r="Y226" s="57"/>
      <c r="Z226" s="57"/>
      <c r="AA226" s="57"/>
    </row>
    <row r="227" spans="17:27" ht="100.8">
      <c r="Q227" s="69" t="s">
        <v>260</v>
      </c>
      <c r="R227" s="57" t="s">
        <v>20</v>
      </c>
      <c r="S227" s="61" t="s">
        <v>261</v>
      </c>
      <c r="T227" s="61" t="s">
        <v>262</v>
      </c>
      <c r="U227" s="70" t="s">
        <v>263</v>
      </c>
      <c r="V227" s="71">
        <v>2</v>
      </c>
      <c r="W227" s="57" t="s">
        <v>484</v>
      </c>
      <c r="X227" s="57"/>
      <c r="Y227" s="57"/>
      <c r="Z227" s="57"/>
      <c r="AA227" s="57"/>
    </row>
    <row r="228" spans="17:27">
      <c r="Q228" s="165" t="s">
        <v>264</v>
      </c>
      <c r="R228" s="167" t="s">
        <v>20</v>
      </c>
      <c r="S228" s="168" t="s">
        <v>265</v>
      </c>
      <c r="T228" s="168" t="s">
        <v>266</v>
      </c>
      <c r="U228" s="70" t="s">
        <v>267</v>
      </c>
      <c r="V228" s="71">
        <v>2</v>
      </c>
      <c r="W228" s="57" t="s">
        <v>484</v>
      </c>
      <c r="X228" s="57"/>
      <c r="Y228" s="57"/>
      <c r="Z228" s="57"/>
      <c r="AA228" s="57"/>
    </row>
    <row r="229" spans="17:27">
      <c r="Q229" s="165"/>
      <c r="R229" s="167"/>
      <c r="S229" s="167"/>
      <c r="T229" s="167"/>
      <c r="U229" s="67" t="s">
        <v>268</v>
      </c>
      <c r="V229" s="68">
        <v>2</v>
      </c>
      <c r="W229" s="57" t="s">
        <v>487</v>
      </c>
      <c r="X229" s="57"/>
      <c r="Y229" s="57"/>
      <c r="Z229" s="57"/>
      <c r="AA229" s="57"/>
    </row>
    <row r="230" spans="17:27" ht="144">
      <c r="Q230" s="69" t="s">
        <v>269</v>
      </c>
      <c r="R230" s="57" t="s">
        <v>20</v>
      </c>
      <c r="S230" s="61" t="s">
        <v>270</v>
      </c>
      <c r="T230" s="61" t="s">
        <v>271</v>
      </c>
      <c r="U230" s="67" t="s">
        <v>272</v>
      </c>
      <c r="V230" s="68">
        <v>2</v>
      </c>
      <c r="W230" s="57" t="s">
        <v>487</v>
      </c>
      <c r="X230" s="57"/>
      <c r="Y230" s="57"/>
      <c r="Z230" s="57">
        <f>V216+V217+V218+V219+V220+V221+V222+V223+V224+V225+V226+V227+V228+V229+V230+V231+V232</f>
        <v>33</v>
      </c>
      <c r="AA230" s="57"/>
    </row>
    <row r="231" spans="17:27" ht="72">
      <c r="Q231" s="69" t="s">
        <v>273</v>
      </c>
      <c r="R231" s="57" t="s">
        <v>20</v>
      </c>
      <c r="S231" s="61" t="s">
        <v>274</v>
      </c>
      <c r="T231" s="61" t="s">
        <v>275</v>
      </c>
      <c r="U231" s="70" t="s">
        <v>276</v>
      </c>
      <c r="V231" s="71">
        <v>2</v>
      </c>
      <c r="W231" s="57" t="s">
        <v>483</v>
      </c>
      <c r="X231" s="57"/>
      <c r="Y231" s="57"/>
      <c r="Z231" s="57"/>
      <c r="AA231" s="57"/>
    </row>
    <row r="232" spans="17:27" ht="72">
      <c r="Q232" s="69" t="s">
        <v>277</v>
      </c>
      <c r="R232" s="57" t="s">
        <v>20</v>
      </c>
      <c r="S232" s="61" t="s">
        <v>278</v>
      </c>
      <c r="T232" s="61" t="s">
        <v>279</v>
      </c>
      <c r="U232" s="70" t="s">
        <v>280</v>
      </c>
      <c r="V232" s="71">
        <v>2</v>
      </c>
      <c r="W232" s="57" t="s">
        <v>483</v>
      </c>
      <c r="X232" s="57"/>
      <c r="Y232" s="57"/>
      <c r="Z232" s="57"/>
      <c r="AA232" s="57"/>
    </row>
    <row r="233" spans="17:27" ht="43.8" thickBot="1">
      <c r="Q233" s="61" t="s">
        <v>281</v>
      </c>
      <c r="R233" s="57"/>
      <c r="S233" s="61"/>
      <c r="T233" s="61"/>
      <c r="U233" s="57"/>
      <c r="V233" s="57"/>
      <c r="W233" s="57"/>
      <c r="X233" s="57"/>
      <c r="Y233" s="57"/>
      <c r="Z233" s="57"/>
      <c r="AA233" s="57"/>
    </row>
    <row r="234" spans="17:27" ht="15" thickTop="1">
      <c r="Q234" s="164" t="s">
        <v>282</v>
      </c>
      <c r="R234" s="166" t="s">
        <v>20</v>
      </c>
      <c r="S234" s="166" t="s">
        <v>283</v>
      </c>
      <c r="T234" s="166" t="s">
        <v>284</v>
      </c>
      <c r="U234" s="64" t="s">
        <v>285</v>
      </c>
      <c r="V234" s="65">
        <v>3</v>
      </c>
      <c r="W234" s="57" t="s">
        <v>485</v>
      </c>
      <c r="X234" s="57"/>
      <c r="Y234" s="57"/>
      <c r="Z234" s="57"/>
      <c r="AA234" s="57"/>
    </row>
    <row r="235" spans="17:27">
      <c r="Q235" s="165"/>
      <c r="R235" s="167"/>
      <c r="S235" s="167"/>
      <c r="T235" s="167"/>
      <c r="U235" s="67" t="s">
        <v>286</v>
      </c>
      <c r="V235" s="68">
        <v>1</v>
      </c>
      <c r="W235" s="57" t="s">
        <v>486</v>
      </c>
      <c r="X235" s="57"/>
      <c r="Y235" s="57"/>
      <c r="Z235" s="57"/>
      <c r="AA235" s="57"/>
    </row>
    <row r="236" spans="17:27">
      <c r="Q236" s="165" t="s">
        <v>287</v>
      </c>
      <c r="R236" s="167" t="s">
        <v>20</v>
      </c>
      <c r="S236" s="168" t="s">
        <v>288</v>
      </c>
      <c r="T236" s="168" t="s">
        <v>289</v>
      </c>
      <c r="U236" s="67" t="s">
        <v>290</v>
      </c>
      <c r="V236" s="68">
        <v>3</v>
      </c>
      <c r="W236" s="57" t="s">
        <v>485</v>
      </c>
      <c r="X236" s="57"/>
      <c r="Y236" s="57"/>
      <c r="Z236" s="57"/>
      <c r="AA236" s="57"/>
    </row>
    <row r="237" spans="17:27">
      <c r="Q237" s="165"/>
      <c r="R237" s="167"/>
      <c r="S237" s="167"/>
      <c r="T237" s="167"/>
      <c r="U237" s="67" t="s">
        <v>291</v>
      </c>
      <c r="V237" s="68">
        <v>1</v>
      </c>
      <c r="W237" s="72" t="s">
        <v>488</v>
      </c>
      <c r="X237" s="57"/>
      <c r="Y237" s="57"/>
      <c r="Z237" s="57"/>
      <c r="AA237" s="57"/>
    </row>
    <row r="238" spans="17:27">
      <c r="Q238" s="165" t="s">
        <v>292</v>
      </c>
      <c r="R238" s="168" t="s">
        <v>20</v>
      </c>
      <c r="S238" s="168" t="s">
        <v>293</v>
      </c>
      <c r="T238" s="168" t="s">
        <v>294</v>
      </c>
      <c r="U238" s="67" t="s">
        <v>295</v>
      </c>
      <c r="V238" s="68">
        <v>3</v>
      </c>
      <c r="W238" s="72" t="s">
        <v>482</v>
      </c>
      <c r="X238" s="57"/>
      <c r="Y238" s="57"/>
      <c r="Z238" s="57"/>
      <c r="AA238" s="57"/>
    </row>
    <row r="239" spans="17:27" ht="15" thickBot="1">
      <c r="Q239" s="169"/>
      <c r="R239" s="170"/>
      <c r="S239" s="170"/>
      <c r="T239" s="170"/>
      <c r="U239" s="73" t="s">
        <v>296</v>
      </c>
      <c r="V239" s="74">
        <v>1</v>
      </c>
      <c r="W239" s="72" t="s">
        <v>486</v>
      </c>
      <c r="X239" s="57"/>
      <c r="Y239" s="57"/>
      <c r="Z239" s="57">
        <f>V234+V235+V236+V237+V238+V239</f>
        <v>12</v>
      </c>
      <c r="AA239" s="57">
        <f>Z230+Z239</f>
        <v>45</v>
      </c>
    </row>
    <row r="240" spans="17:27" ht="58.8" thickTop="1" thickBot="1">
      <c r="Q240" s="61" t="s">
        <v>297</v>
      </c>
      <c r="R240" s="57"/>
      <c r="S240" s="61"/>
      <c r="T240" s="61"/>
      <c r="U240" s="57"/>
      <c r="V240" s="57"/>
      <c r="W240" s="57"/>
      <c r="X240" s="57"/>
      <c r="Y240" s="57"/>
      <c r="Z240" s="57"/>
      <c r="AA240" s="57"/>
    </row>
    <row r="241" spans="17:27" ht="130.19999999999999" thickTop="1">
      <c r="Q241" s="62" t="s">
        <v>298</v>
      </c>
      <c r="R241" s="63" t="s">
        <v>62</v>
      </c>
      <c r="S241" s="63" t="s">
        <v>299</v>
      </c>
      <c r="T241" s="63" t="s">
        <v>300</v>
      </c>
      <c r="U241" s="75" t="s">
        <v>301</v>
      </c>
      <c r="V241" s="76">
        <v>2</v>
      </c>
      <c r="W241" s="66" t="s">
        <v>487</v>
      </c>
      <c r="X241" s="57"/>
      <c r="Y241" s="57"/>
      <c r="Z241" s="57"/>
      <c r="AA241" s="57"/>
    </row>
    <row r="242" spans="17:27" ht="129.6">
      <c r="Q242" s="69" t="s">
        <v>302</v>
      </c>
      <c r="R242" s="57" t="s">
        <v>62</v>
      </c>
      <c r="S242" s="61" t="s">
        <v>303</v>
      </c>
      <c r="T242" s="61" t="s">
        <v>304</v>
      </c>
      <c r="U242" s="67" t="s">
        <v>305</v>
      </c>
      <c r="V242" s="68">
        <v>2</v>
      </c>
      <c r="W242" s="72" t="s">
        <v>484</v>
      </c>
      <c r="X242" s="57"/>
      <c r="Y242" s="57"/>
      <c r="Z242" s="57"/>
      <c r="AA242" s="57"/>
    </row>
    <row r="243" spans="17:27" ht="86.4">
      <c r="Q243" s="69" t="s">
        <v>306</v>
      </c>
      <c r="R243" s="57"/>
      <c r="S243" s="61"/>
      <c r="T243" s="61"/>
      <c r="U243" s="57"/>
      <c r="V243" s="77"/>
      <c r="W243" s="57"/>
      <c r="X243" s="57"/>
      <c r="Y243" s="57"/>
      <c r="Z243" s="57"/>
      <c r="AA243" s="57"/>
    </row>
    <row r="244" spans="17:27" ht="129.6">
      <c r="Q244" s="69" t="s">
        <v>307</v>
      </c>
      <c r="R244" s="57" t="s">
        <v>62</v>
      </c>
      <c r="S244" s="61" t="s">
        <v>308</v>
      </c>
      <c r="T244" s="61" t="s">
        <v>309</v>
      </c>
      <c r="U244" s="70" t="s">
        <v>310</v>
      </c>
      <c r="V244" s="71">
        <v>4</v>
      </c>
      <c r="W244" s="72" t="s">
        <v>485</v>
      </c>
      <c r="X244" s="57"/>
      <c r="Y244" s="57"/>
      <c r="Z244" s="57"/>
      <c r="AA244" s="57"/>
    </row>
    <row r="245" spans="17:27" ht="115.2">
      <c r="Q245" s="69" t="s">
        <v>311</v>
      </c>
      <c r="R245" s="57" t="s">
        <v>62</v>
      </c>
      <c r="S245" s="61" t="s">
        <v>312</v>
      </c>
      <c r="T245" s="61" t="s">
        <v>313</v>
      </c>
      <c r="U245" s="70" t="s">
        <v>314</v>
      </c>
      <c r="V245" s="71">
        <v>2</v>
      </c>
      <c r="W245" s="72" t="s">
        <v>483</v>
      </c>
      <c r="X245" s="57"/>
      <c r="Y245" s="57"/>
      <c r="Z245" s="57"/>
      <c r="AA245" s="57"/>
    </row>
    <row r="246" spans="17:27" ht="144">
      <c r="Q246" s="69" t="s">
        <v>315</v>
      </c>
      <c r="R246" s="57" t="s">
        <v>62</v>
      </c>
      <c r="S246" s="61" t="s">
        <v>316</v>
      </c>
      <c r="T246" s="61" t="s">
        <v>317</v>
      </c>
      <c r="U246" s="70" t="s">
        <v>318</v>
      </c>
      <c r="V246" s="71">
        <v>2</v>
      </c>
      <c r="W246" s="72" t="s">
        <v>483</v>
      </c>
      <c r="X246" s="57"/>
      <c r="Y246" s="57"/>
      <c r="Z246" s="57"/>
      <c r="AA246" s="57"/>
    </row>
    <row r="247" spans="17:27" ht="158.4">
      <c r="Q247" s="69" t="s">
        <v>319</v>
      </c>
      <c r="R247" s="57" t="s">
        <v>62</v>
      </c>
      <c r="S247" s="61" t="s">
        <v>320</v>
      </c>
      <c r="T247" s="61" t="s">
        <v>321</v>
      </c>
      <c r="U247" s="70" t="s">
        <v>322</v>
      </c>
      <c r="V247" s="71">
        <v>2</v>
      </c>
      <c r="W247" s="72" t="s">
        <v>483</v>
      </c>
      <c r="X247" s="57"/>
      <c r="Y247" s="57"/>
      <c r="Z247" s="57"/>
      <c r="AA247" s="57"/>
    </row>
    <row r="248" spans="17:27" ht="129.6">
      <c r="Q248" s="69" t="s">
        <v>323</v>
      </c>
      <c r="R248" s="57" t="s">
        <v>62</v>
      </c>
      <c r="S248" s="61" t="s">
        <v>324</v>
      </c>
      <c r="T248" s="61" t="s">
        <v>325</v>
      </c>
      <c r="U248" s="70" t="s">
        <v>326</v>
      </c>
      <c r="V248" s="71">
        <v>2</v>
      </c>
      <c r="W248" s="72" t="s">
        <v>483</v>
      </c>
      <c r="X248" s="57"/>
      <c r="Y248" s="57"/>
      <c r="Z248" s="57"/>
      <c r="AA248" s="57"/>
    </row>
    <row r="249" spans="17:27" ht="86.4">
      <c r="Q249" s="61" t="s">
        <v>327</v>
      </c>
      <c r="R249" s="57"/>
      <c r="S249" s="61"/>
      <c r="T249" s="61"/>
      <c r="U249" s="57"/>
      <c r="V249" s="57"/>
      <c r="W249" s="57"/>
      <c r="X249" s="57"/>
      <c r="Y249" s="57"/>
      <c r="Z249" s="57"/>
      <c r="AA249" s="57"/>
    </row>
    <row r="250" spans="17:27" ht="172.8">
      <c r="Q250" s="69" t="s">
        <v>328</v>
      </c>
      <c r="R250" s="57" t="s">
        <v>62</v>
      </c>
      <c r="S250" s="61" t="s">
        <v>329</v>
      </c>
      <c r="T250" s="61" t="s">
        <v>330</v>
      </c>
      <c r="U250" s="70" t="s">
        <v>331</v>
      </c>
      <c r="V250" s="71">
        <v>2</v>
      </c>
      <c r="W250" s="72" t="s">
        <v>484</v>
      </c>
      <c r="X250" s="57"/>
      <c r="Y250" s="57"/>
      <c r="Z250" s="57"/>
      <c r="AA250" s="57"/>
    </row>
    <row r="251" spans="17:27">
      <c r="Q251" s="165" t="s">
        <v>332</v>
      </c>
      <c r="R251" s="168" t="s">
        <v>62</v>
      </c>
      <c r="S251" s="168" t="s">
        <v>333</v>
      </c>
      <c r="T251" s="168" t="s">
        <v>334</v>
      </c>
      <c r="U251" s="70" t="s">
        <v>335</v>
      </c>
      <c r="V251" s="71">
        <v>4</v>
      </c>
      <c r="W251" s="72" t="s">
        <v>483</v>
      </c>
      <c r="X251" s="57"/>
      <c r="Y251" s="57"/>
      <c r="Z251" s="57"/>
      <c r="AA251" s="57"/>
    </row>
    <row r="252" spans="17:27">
      <c r="Q252" s="165"/>
      <c r="R252" s="167"/>
      <c r="S252" s="167"/>
      <c r="T252" s="167"/>
      <c r="U252" s="70" t="s">
        <v>336</v>
      </c>
      <c r="V252" s="71">
        <v>2</v>
      </c>
      <c r="W252" s="72" t="s">
        <v>483</v>
      </c>
      <c r="X252" s="57"/>
      <c r="Y252" s="57"/>
      <c r="Z252" s="57"/>
      <c r="AA252" s="57"/>
    </row>
    <row r="253" spans="17:27">
      <c r="Q253" s="165" t="s">
        <v>337</v>
      </c>
      <c r="R253" s="167" t="s">
        <v>62</v>
      </c>
      <c r="S253" s="168" t="s">
        <v>338</v>
      </c>
      <c r="T253" s="168" t="s">
        <v>339</v>
      </c>
      <c r="U253" s="70" t="s">
        <v>340</v>
      </c>
      <c r="V253" s="71">
        <v>4</v>
      </c>
      <c r="W253" s="72" t="s">
        <v>483</v>
      </c>
      <c r="X253" s="57"/>
      <c r="Y253" s="57"/>
      <c r="Z253" s="57"/>
      <c r="AA253" s="57"/>
    </row>
    <row r="254" spans="17:27">
      <c r="Q254" s="165"/>
      <c r="R254" s="167"/>
      <c r="S254" s="167"/>
      <c r="T254" s="167"/>
      <c r="U254" s="70" t="s">
        <v>341</v>
      </c>
      <c r="V254" s="71">
        <v>2</v>
      </c>
      <c r="W254" s="72" t="s">
        <v>483</v>
      </c>
      <c r="X254" s="57"/>
      <c r="Y254" s="57"/>
      <c r="Z254" s="57"/>
      <c r="AA254" s="57"/>
    </row>
    <row r="255" spans="17:27" ht="144.6" thickBot="1">
      <c r="Q255" s="78" t="s">
        <v>342</v>
      </c>
      <c r="R255" s="79" t="s">
        <v>62</v>
      </c>
      <c r="S255" s="79" t="s">
        <v>343</v>
      </c>
      <c r="T255" s="79" t="s">
        <v>344</v>
      </c>
      <c r="U255" s="80" t="s">
        <v>345</v>
      </c>
      <c r="V255" s="81">
        <v>2</v>
      </c>
      <c r="W255" s="66" t="s">
        <v>483</v>
      </c>
      <c r="X255" s="57"/>
      <c r="Y255" s="57"/>
      <c r="Z255" s="57">
        <f>V241+V242+V243+V244+V245+V246+V247+V248+V250+V251+V253+V252+V254+V255</f>
        <v>32</v>
      </c>
      <c r="AA255" s="57"/>
    </row>
    <row r="256" spans="17:27" ht="73.2" thickTop="1" thickBot="1">
      <c r="Q256" s="61" t="s">
        <v>346</v>
      </c>
      <c r="R256" s="57"/>
      <c r="S256" s="61"/>
      <c r="T256" s="57"/>
      <c r="U256" s="57"/>
      <c r="V256" s="57"/>
      <c r="W256" s="57"/>
      <c r="X256" s="57"/>
      <c r="Y256" s="57"/>
      <c r="Z256" s="57"/>
      <c r="AA256" s="57"/>
    </row>
    <row r="257" spans="17:27" ht="15" thickTop="1">
      <c r="Q257" s="164" t="s">
        <v>347</v>
      </c>
      <c r="R257" s="166" t="s">
        <v>83</v>
      </c>
      <c r="S257" s="166" t="s">
        <v>348</v>
      </c>
      <c r="T257" s="166" t="s">
        <v>349</v>
      </c>
      <c r="U257" s="64" t="s">
        <v>350</v>
      </c>
      <c r="V257" s="65">
        <v>4</v>
      </c>
      <c r="W257" s="57" t="s">
        <v>485</v>
      </c>
      <c r="X257" s="57"/>
      <c r="Y257" s="57"/>
      <c r="Z257" s="57"/>
      <c r="AA257" s="57"/>
    </row>
    <row r="258" spans="17:27">
      <c r="Q258" s="165"/>
      <c r="R258" s="167"/>
      <c r="S258" s="167"/>
      <c r="T258" s="167"/>
      <c r="U258" s="70" t="s">
        <v>351</v>
      </c>
      <c r="V258" s="71">
        <v>2</v>
      </c>
      <c r="W258" s="72" t="s">
        <v>488</v>
      </c>
      <c r="X258" s="57"/>
      <c r="Y258" s="57"/>
      <c r="Z258" s="57"/>
      <c r="AA258" s="57"/>
    </row>
    <row r="259" spans="17:27">
      <c r="Q259" s="165"/>
      <c r="R259" s="167"/>
      <c r="S259" s="167"/>
      <c r="T259" s="167"/>
      <c r="U259" s="70" t="s">
        <v>352</v>
      </c>
      <c r="V259" s="71">
        <v>1</v>
      </c>
      <c r="W259" s="72" t="s">
        <v>488</v>
      </c>
      <c r="X259" s="57"/>
      <c r="Y259" s="57"/>
      <c r="Z259" s="57"/>
      <c r="AA259" s="57"/>
    </row>
    <row r="260" spans="17:27" ht="72.599999999999994" thickBot="1">
      <c r="Q260" s="61" t="s">
        <v>353</v>
      </c>
      <c r="R260" s="61"/>
      <c r="S260" s="61"/>
      <c r="T260" s="57"/>
      <c r="U260" s="57"/>
      <c r="V260" s="57"/>
      <c r="W260" s="57"/>
      <c r="X260" s="57"/>
      <c r="Y260" s="57"/>
      <c r="Z260" s="57"/>
      <c r="AA260" s="57"/>
    </row>
    <row r="261" spans="17:27" ht="87" thickTop="1">
      <c r="Q261" s="62" t="s">
        <v>354</v>
      </c>
      <c r="R261" s="63" t="s">
        <v>83</v>
      </c>
      <c r="S261" s="63" t="s">
        <v>355</v>
      </c>
      <c r="T261" s="63" t="s">
        <v>356</v>
      </c>
      <c r="U261" s="75" t="s">
        <v>357</v>
      </c>
      <c r="V261" s="76">
        <v>2</v>
      </c>
      <c r="W261" s="66" t="s">
        <v>484</v>
      </c>
      <c r="X261" s="57"/>
      <c r="Y261" s="57"/>
      <c r="Z261" s="57"/>
      <c r="AA261" s="57"/>
    </row>
    <row r="262" spans="17:27">
      <c r="Q262" s="61"/>
      <c r="R262" s="61"/>
      <c r="S262" s="57"/>
      <c r="T262" s="57"/>
      <c r="U262" s="57"/>
      <c r="V262" s="57"/>
      <c r="W262" s="57"/>
      <c r="X262" s="57"/>
      <c r="Y262" s="57"/>
      <c r="Z262" s="57"/>
      <c r="AA262" s="57"/>
    </row>
    <row r="263" spans="17:27">
      <c r="Q263" s="57"/>
      <c r="R263" s="57"/>
      <c r="S263" s="57"/>
      <c r="T263" s="57"/>
      <c r="U263" s="57"/>
      <c r="V263" s="57">
        <f>SUM(V216:V261)</f>
        <v>86</v>
      </c>
      <c r="W263" s="57"/>
      <c r="X263" s="57"/>
      <c r="Y263" s="57"/>
      <c r="Z263" s="57">
        <f>V258+V257+V259+V261</f>
        <v>9</v>
      </c>
      <c r="AA263" s="57"/>
    </row>
    <row r="264" spans="17:27" ht="28.8">
      <c r="Q264" s="35" t="s">
        <v>813</v>
      </c>
    </row>
    <row r="265" spans="17:27" ht="27">
      <c r="Q265" s="9" t="s">
        <v>749</v>
      </c>
      <c r="R265" s="1" t="s">
        <v>359</v>
      </c>
      <c r="S265" s="1" t="s">
        <v>360</v>
      </c>
      <c r="T265" s="1" t="s">
        <v>15</v>
      </c>
      <c r="U265" s="1" t="s">
        <v>361</v>
      </c>
      <c r="V265" s="9" t="s">
        <v>225</v>
      </c>
      <c r="W265" s="1" t="s">
        <v>362</v>
      </c>
      <c r="X265" s="1" t="s">
        <v>490</v>
      </c>
      <c r="Y265" s="1"/>
    </row>
    <row r="266" spans="17:27">
      <c r="Q266" s="9"/>
      <c r="R266" s="1"/>
      <c r="S266" s="1"/>
      <c r="T266" s="1"/>
      <c r="U266" s="1"/>
      <c r="V266" s="9"/>
      <c r="W266" s="1"/>
      <c r="X266" s="1"/>
      <c r="Y266" s="1"/>
    </row>
    <row r="267" spans="17:27">
      <c r="Q267" s="9"/>
      <c r="R267" s="1" t="s">
        <v>363</v>
      </c>
      <c r="S267" s="1"/>
      <c r="T267" s="1"/>
      <c r="U267" s="1"/>
      <c r="V267" s="9"/>
      <c r="W267" s="1"/>
      <c r="X267" s="1"/>
      <c r="Y267" s="1"/>
    </row>
    <row r="268" spans="17:27">
      <c r="Q268" s="9"/>
      <c r="R268" s="1" t="s">
        <v>18</v>
      </c>
      <c r="S268" s="1"/>
      <c r="T268" s="1"/>
      <c r="U268" s="1"/>
      <c r="V268" s="9"/>
      <c r="W268" s="1"/>
      <c r="X268" s="1"/>
      <c r="Y268" s="1"/>
    </row>
    <row r="269" spans="17:27" ht="27">
      <c r="Q269" s="138" t="s">
        <v>750</v>
      </c>
      <c r="R269" s="13" t="s">
        <v>364</v>
      </c>
      <c r="S269" s="13" t="s">
        <v>20</v>
      </c>
      <c r="T269" s="13" t="s">
        <v>365</v>
      </c>
      <c r="U269" s="14" t="s">
        <v>366</v>
      </c>
      <c r="V269" s="134" t="s">
        <v>696</v>
      </c>
      <c r="W269" s="13">
        <v>1</v>
      </c>
      <c r="X269" s="1" t="s">
        <v>485</v>
      </c>
      <c r="Y269" s="1"/>
    </row>
    <row r="270" spans="17:27" ht="27">
      <c r="Q270" s="138"/>
      <c r="R270" s="13"/>
      <c r="S270" s="13"/>
      <c r="T270" s="13"/>
      <c r="U270" s="14" t="s">
        <v>367</v>
      </c>
      <c r="V270" s="134" t="s">
        <v>697</v>
      </c>
      <c r="W270" s="13">
        <v>3</v>
      </c>
      <c r="X270" s="1" t="s">
        <v>482</v>
      </c>
      <c r="Y270" s="1"/>
    </row>
    <row r="271" spans="17:27" ht="40.200000000000003">
      <c r="Q271" s="138"/>
      <c r="R271" s="13"/>
      <c r="S271" s="13"/>
      <c r="T271" s="13"/>
      <c r="U271" s="14" t="s">
        <v>368</v>
      </c>
      <c r="V271" s="134" t="s">
        <v>698</v>
      </c>
      <c r="W271" s="13">
        <v>4</v>
      </c>
      <c r="X271" s="1" t="s">
        <v>488</v>
      </c>
      <c r="Y271" s="1"/>
    </row>
    <row r="272" spans="17:27" ht="40.200000000000003">
      <c r="Q272" s="138" t="s">
        <v>751</v>
      </c>
      <c r="R272" s="13" t="s">
        <v>369</v>
      </c>
      <c r="S272" s="13" t="s">
        <v>20</v>
      </c>
      <c r="T272" s="13" t="s">
        <v>370</v>
      </c>
      <c r="U272" s="13" t="s">
        <v>371</v>
      </c>
      <c r="V272" s="135" t="s">
        <v>699</v>
      </c>
      <c r="W272" s="13">
        <v>1</v>
      </c>
      <c r="X272" s="1" t="s">
        <v>488</v>
      </c>
      <c r="Y272" s="1"/>
    </row>
    <row r="273" spans="17:25" ht="53.4">
      <c r="Q273" s="138"/>
      <c r="R273" s="13"/>
      <c r="S273" s="13"/>
      <c r="T273" s="13"/>
      <c r="U273" s="13" t="s">
        <v>372</v>
      </c>
      <c r="V273" s="135" t="s">
        <v>700</v>
      </c>
      <c r="W273" s="13">
        <v>4</v>
      </c>
      <c r="X273" s="1" t="s">
        <v>488</v>
      </c>
      <c r="Y273" s="1"/>
    </row>
    <row r="274" spans="17:25" ht="40.200000000000003">
      <c r="Q274" s="138" t="s">
        <v>752</v>
      </c>
      <c r="R274" s="13" t="s">
        <v>373</v>
      </c>
      <c r="S274" s="13" t="s">
        <v>20</v>
      </c>
      <c r="T274" s="13" t="s">
        <v>374</v>
      </c>
      <c r="U274" s="13" t="s">
        <v>375</v>
      </c>
      <c r="V274" s="135" t="s">
        <v>701</v>
      </c>
      <c r="W274" s="13">
        <v>5</v>
      </c>
      <c r="X274" s="1" t="s">
        <v>486</v>
      </c>
      <c r="Y274" s="1"/>
    </row>
    <row r="275" spans="17:25" ht="27">
      <c r="Q275" s="138"/>
      <c r="R275" s="13"/>
      <c r="S275" s="13"/>
      <c r="T275" s="13"/>
      <c r="U275" s="13" t="s">
        <v>376</v>
      </c>
      <c r="V275" s="135" t="s">
        <v>702</v>
      </c>
      <c r="W275" s="13">
        <v>1</v>
      </c>
      <c r="X275" s="1" t="s">
        <v>485</v>
      </c>
      <c r="Y275" s="1"/>
    </row>
    <row r="276" spans="17:25" ht="40.200000000000003">
      <c r="Q276" s="138" t="s">
        <v>753</v>
      </c>
      <c r="R276" s="13" t="s">
        <v>377</v>
      </c>
      <c r="S276" s="13" t="s">
        <v>20</v>
      </c>
      <c r="T276" s="13" t="s">
        <v>378</v>
      </c>
      <c r="U276" s="13" t="s">
        <v>379</v>
      </c>
      <c r="V276" s="135" t="s">
        <v>703</v>
      </c>
      <c r="W276" s="13">
        <v>2</v>
      </c>
      <c r="X276" s="1" t="s">
        <v>485</v>
      </c>
      <c r="Y276" s="1"/>
    </row>
    <row r="277" spans="17:25" ht="40.200000000000003">
      <c r="Q277" s="138"/>
      <c r="R277" s="13"/>
      <c r="S277" s="13"/>
      <c r="T277" s="13"/>
      <c r="U277" s="13" t="s">
        <v>380</v>
      </c>
      <c r="V277" s="135" t="s">
        <v>704</v>
      </c>
      <c r="W277" s="13">
        <v>5</v>
      </c>
      <c r="X277" s="1" t="s">
        <v>486</v>
      </c>
      <c r="Y277" s="1"/>
    </row>
    <row r="278" spans="17:25" ht="27">
      <c r="Q278" s="138" t="s">
        <v>754</v>
      </c>
      <c r="R278" s="13" t="s">
        <v>381</v>
      </c>
      <c r="S278" s="13" t="s">
        <v>20</v>
      </c>
      <c r="T278" s="13" t="s">
        <v>382</v>
      </c>
      <c r="U278" s="13" t="s">
        <v>383</v>
      </c>
      <c r="V278" s="135" t="s">
        <v>705</v>
      </c>
      <c r="W278" s="13">
        <v>2</v>
      </c>
      <c r="X278" s="1" t="s">
        <v>485</v>
      </c>
      <c r="Y278" s="1"/>
    </row>
    <row r="279" spans="17:25" ht="53.4">
      <c r="Q279" s="138"/>
      <c r="R279" s="13"/>
      <c r="S279" s="13"/>
      <c r="T279" s="13"/>
      <c r="U279" s="13" t="s">
        <v>384</v>
      </c>
      <c r="V279" s="135" t="s">
        <v>706</v>
      </c>
      <c r="W279" s="13">
        <v>5</v>
      </c>
      <c r="X279" s="1" t="s">
        <v>486</v>
      </c>
      <c r="Y279" s="1"/>
    </row>
    <row r="280" spans="17:25" ht="27">
      <c r="Q280" s="138" t="s">
        <v>755</v>
      </c>
      <c r="R280" s="13" t="s">
        <v>385</v>
      </c>
      <c r="S280" s="13" t="s">
        <v>20</v>
      </c>
      <c r="T280" s="13" t="s">
        <v>386</v>
      </c>
      <c r="U280" s="13" t="s">
        <v>387</v>
      </c>
      <c r="V280" s="135" t="s">
        <v>707</v>
      </c>
      <c r="W280" s="13">
        <v>1</v>
      </c>
      <c r="X280" s="1" t="s">
        <v>482</v>
      </c>
      <c r="Y280" s="1"/>
    </row>
    <row r="281" spans="17:25" ht="27">
      <c r="Q281" s="138" t="s">
        <v>756</v>
      </c>
      <c r="R281" s="13" t="s">
        <v>388</v>
      </c>
      <c r="S281" s="13" t="s">
        <v>20</v>
      </c>
      <c r="T281" s="13" t="s">
        <v>389</v>
      </c>
      <c r="U281" s="13" t="s">
        <v>390</v>
      </c>
      <c r="V281" s="135" t="s">
        <v>708</v>
      </c>
      <c r="W281" s="13">
        <v>1</v>
      </c>
      <c r="X281" s="1" t="s">
        <v>485</v>
      </c>
      <c r="Y281" s="1"/>
    </row>
    <row r="282" spans="17:25" ht="40.200000000000003">
      <c r="Q282" s="138"/>
      <c r="R282" s="13"/>
      <c r="S282" s="13"/>
      <c r="T282" s="13"/>
      <c r="U282" s="13" t="s">
        <v>391</v>
      </c>
      <c r="V282" s="135" t="s">
        <v>709</v>
      </c>
      <c r="W282" s="13">
        <v>3</v>
      </c>
      <c r="X282" s="1" t="s">
        <v>486</v>
      </c>
      <c r="Y282" s="1"/>
    </row>
    <row r="283" spans="17:25" ht="27">
      <c r="Q283" s="138" t="s">
        <v>757</v>
      </c>
      <c r="R283" s="13" t="s">
        <v>392</v>
      </c>
      <c r="S283" s="13" t="s">
        <v>20</v>
      </c>
      <c r="T283" s="13" t="s">
        <v>393</v>
      </c>
      <c r="U283" s="13" t="s">
        <v>394</v>
      </c>
      <c r="V283" s="135" t="s">
        <v>710</v>
      </c>
      <c r="W283" s="13">
        <v>2</v>
      </c>
      <c r="X283" s="1" t="s">
        <v>487</v>
      </c>
      <c r="Y283" s="1"/>
    </row>
    <row r="284" spans="17:25" ht="27">
      <c r="Q284" s="138"/>
      <c r="R284" s="13"/>
      <c r="S284" s="13"/>
      <c r="T284" s="13"/>
      <c r="U284" s="13" t="s">
        <v>395</v>
      </c>
      <c r="V284" s="135" t="s">
        <v>711</v>
      </c>
      <c r="W284" s="13">
        <v>4</v>
      </c>
      <c r="X284" s="1" t="s">
        <v>487</v>
      </c>
      <c r="Y284" s="1"/>
    </row>
    <row r="285" spans="17:25" ht="40.200000000000003">
      <c r="Q285" s="138" t="s">
        <v>758</v>
      </c>
      <c r="R285" s="13" t="s">
        <v>396</v>
      </c>
      <c r="S285" s="13" t="s">
        <v>20</v>
      </c>
      <c r="T285" s="13" t="s">
        <v>397</v>
      </c>
      <c r="U285" s="13" t="s">
        <v>398</v>
      </c>
      <c r="V285" s="135" t="s">
        <v>712</v>
      </c>
      <c r="W285" s="13">
        <v>5</v>
      </c>
      <c r="X285" s="1" t="s">
        <v>487</v>
      </c>
      <c r="Y285" s="1"/>
    </row>
    <row r="286" spans="17:25" ht="66.599999999999994">
      <c r="Q286" s="138" t="s">
        <v>759</v>
      </c>
      <c r="R286" s="13" t="s">
        <v>399</v>
      </c>
      <c r="S286" s="13" t="s">
        <v>20</v>
      </c>
      <c r="T286" s="13" t="s">
        <v>400</v>
      </c>
      <c r="U286" s="13" t="s">
        <v>401</v>
      </c>
      <c r="V286" s="135" t="s">
        <v>713</v>
      </c>
      <c r="W286" s="13">
        <v>5</v>
      </c>
      <c r="X286" s="1" t="s">
        <v>484</v>
      </c>
      <c r="Y286" s="1"/>
    </row>
    <row r="287" spans="17:25" ht="40.200000000000003">
      <c r="Q287" s="9"/>
      <c r="R287" s="1"/>
      <c r="S287" s="1"/>
      <c r="T287" s="1"/>
      <c r="U287" s="1"/>
      <c r="V287" s="136"/>
      <c r="W287" s="1"/>
      <c r="X287" s="1">
        <f>SUM(W269:W286)</f>
        <v>54</v>
      </c>
      <c r="Y287" s="1" t="s">
        <v>402</v>
      </c>
    </row>
    <row r="288" spans="17:25">
      <c r="Q288" s="9"/>
      <c r="R288" s="1" t="s">
        <v>60</v>
      </c>
      <c r="S288" s="1"/>
      <c r="T288" s="1"/>
      <c r="U288" s="1"/>
      <c r="V288" s="136"/>
      <c r="W288" s="1"/>
      <c r="X288" s="1"/>
      <c r="Y288" s="1"/>
    </row>
    <row r="289" spans="17:25" ht="27">
      <c r="Q289" s="138" t="s">
        <v>760</v>
      </c>
      <c r="R289" s="13" t="s">
        <v>403</v>
      </c>
      <c r="S289" s="13" t="s">
        <v>62</v>
      </c>
      <c r="T289" s="13" t="s">
        <v>404</v>
      </c>
      <c r="U289" s="13" t="s">
        <v>405</v>
      </c>
      <c r="V289" s="135" t="s">
        <v>714</v>
      </c>
      <c r="W289" s="13">
        <v>1</v>
      </c>
      <c r="X289" s="1" t="s">
        <v>485</v>
      </c>
      <c r="Y289" s="1"/>
    </row>
    <row r="290" spans="17:25" ht="66.599999999999994">
      <c r="Q290" s="138"/>
      <c r="R290" s="13"/>
      <c r="S290" s="13"/>
      <c r="T290" s="13"/>
      <c r="U290" s="13" t="s">
        <v>406</v>
      </c>
      <c r="V290" s="135" t="s">
        <v>715</v>
      </c>
      <c r="W290" s="13">
        <v>5</v>
      </c>
      <c r="X290" s="1" t="s">
        <v>487</v>
      </c>
      <c r="Y290" s="1"/>
    </row>
    <row r="291" spans="17:25" ht="27">
      <c r="Q291" s="139" t="s">
        <v>761</v>
      </c>
      <c r="R291" s="15" t="s">
        <v>407</v>
      </c>
      <c r="S291" s="15" t="s">
        <v>62</v>
      </c>
      <c r="T291" s="15" t="s">
        <v>408</v>
      </c>
      <c r="U291" s="15" t="s">
        <v>409</v>
      </c>
      <c r="V291" s="137" t="s">
        <v>716</v>
      </c>
      <c r="W291" s="15">
        <v>3</v>
      </c>
      <c r="X291" s="1" t="s">
        <v>484</v>
      </c>
      <c r="Y291" s="1"/>
    </row>
    <row r="292" spans="17:25" ht="40.200000000000003">
      <c r="Q292" s="139"/>
      <c r="R292" s="15"/>
      <c r="S292" s="15"/>
      <c r="T292" s="15"/>
      <c r="U292" s="15" t="s">
        <v>410</v>
      </c>
      <c r="V292" s="137" t="s">
        <v>717</v>
      </c>
      <c r="W292" s="15">
        <v>7</v>
      </c>
      <c r="X292" s="1" t="s">
        <v>484</v>
      </c>
      <c r="Y292" s="1"/>
    </row>
    <row r="293" spans="17:25" ht="27">
      <c r="Q293" s="138" t="s">
        <v>762</v>
      </c>
      <c r="R293" s="13" t="s">
        <v>411</v>
      </c>
      <c r="S293" s="13" t="s">
        <v>62</v>
      </c>
      <c r="T293" s="13" t="s">
        <v>412</v>
      </c>
      <c r="U293" s="13" t="s">
        <v>413</v>
      </c>
      <c r="V293" s="135" t="s">
        <v>718</v>
      </c>
      <c r="W293" s="13">
        <v>1</v>
      </c>
      <c r="X293" s="1" t="s">
        <v>485</v>
      </c>
      <c r="Y293" s="1"/>
    </row>
    <row r="294" spans="17:25" ht="53.4">
      <c r="Q294" s="138"/>
      <c r="R294" s="13"/>
      <c r="S294" s="13"/>
      <c r="T294" s="13"/>
      <c r="U294" s="13" t="s">
        <v>414</v>
      </c>
      <c r="V294" s="135" t="s">
        <v>719</v>
      </c>
      <c r="W294" s="13">
        <v>5</v>
      </c>
      <c r="X294" s="1" t="s">
        <v>487</v>
      </c>
      <c r="Y294" s="1"/>
    </row>
    <row r="295" spans="17:25" ht="40.200000000000003">
      <c r="Q295" s="138" t="s">
        <v>763</v>
      </c>
      <c r="R295" s="13" t="s">
        <v>415</v>
      </c>
      <c r="S295" s="13" t="s">
        <v>62</v>
      </c>
      <c r="T295" s="13" t="s">
        <v>416</v>
      </c>
      <c r="U295" s="13" t="s">
        <v>417</v>
      </c>
      <c r="V295" s="135" t="s">
        <v>720</v>
      </c>
      <c r="W295" s="13">
        <v>4</v>
      </c>
      <c r="X295" s="1" t="s">
        <v>484</v>
      </c>
      <c r="Y295" s="1"/>
    </row>
    <row r="296" spans="17:25" ht="27">
      <c r="Q296" s="138" t="s">
        <v>764</v>
      </c>
      <c r="R296" s="13" t="s">
        <v>418</v>
      </c>
      <c r="S296" s="13" t="s">
        <v>62</v>
      </c>
      <c r="T296" s="13" t="s">
        <v>419</v>
      </c>
      <c r="U296" s="13" t="s">
        <v>420</v>
      </c>
      <c r="V296" s="135" t="s">
        <v>721</v>
      </c>
      <c r="W296" s="13">
        <v>5</v>
      </c>
      <c r="X296" s="1" t="s">
        <v>484</v>
      </c>
      <c r="Y296" s="1"/>
    </row>
    <row r="297" spans="17:25" ht="40.200000000000003">
      <c r="Q297" s="9"/>
      <c r="R297" s="1"/>
      <c r="S297" s="1"/>
      <c r="T297" s="1"/>
      <c r="U297" s="1"/>
      <c r="V297" s="136"/>
      <c r="W297" s="1"/>
      <c r="X297" s="1">
        <f>SUM(W289:W296)</f>
        <v>31</v>
      </c>
      <c r="Y297" s="1" t="s">
        <v>421</v>
      </c>
    </row>
    <row r="298" spans="17:25">
      <c r="Q298" s="9"/>
      <c r="R298" s="1" t="s">
        <v>81</v>
      </c>
      <c r="S298" s="1"/>
      <c r="T298" s="1"/>
      <c r="U298" s="1"/>
      <c r="V298" s="136"/>
      <c r="W298" s="1"/>
      <c r="X298" s="1"/>
      <c r="Y298" s="1"/>
    </row>
    <row r="299" spans="17:25" ht="40.200000000000003">
      <c r="Q299" s="139" t="s">
        <v>765</v>
      </c>
      <c r="R299" s="15" t="s">
        <v>422</v>
      </c>
      <c r="S299" s="15" t="s">
        <v>83</v>
      </c>
      <c r="T299" s="15" t="s">
        <v>423</v>
      </c>
      <c r="U299" s="15" t="s">
        <v>424</v>
      </c>
      <c r="V299" s="137" t="s">
        <v>722</v>
      </c>
      <c r="W299" s="15">
        <v>1</v>
      </c>
      <c r="X299" s="1" t="s">
        <v>484</v>
      </c>
      <c r="Y299" s="1"/>
    </row>
    <row r="300" spans="17:25" ht="40.200000000000003">
      <c r="Q300" s="139"/>
      <c r="R300" s="15"/>
      <c r="S300" s="15"/>
      <c r="T300" s="15"/>
      <c r="U300" s="15" t="s">
        <v>425</v>
      </c>
      <c r="V300" s="137" t="s">
        <v>723</v>
      </c>
      <c r="W300" s="15">
        <v>2</v>
      </c>
      <c r="X300" s="1" t="s">
        <v>484</v>
      </c>
      <c r="Y300" s="1"/>
    </row>
    <row r="301" spans="17:25" ht="27">
      <c r="Q301" s="139" t="s">
        <v>766</v>
      </c>
      <c r="R301" s="15" t="s">
        <v>426</v>
      </c>
      <c r="S301" s="15" t="s">
        <v>83</v>
      </c>
      <c r="T301" s="15" t="s">
        <v>427</v>
      </c>
      <c r="U301" s="15" t="s">
        <v>428</v>
      </c>
      <c r="V301" s="137" t="s">
        <v>724</v>
      </c>
      <c r="W301" s="15">
        <v>1</v>
      </c>
      <c r="X301" s="1" t="s">
        <v>485</v>
      </c>
      <c r="Y301" s="1"/>
    </row>
    <row r="302" spans="17:25" ht="53.4">
      <c r="Q302" s="139"/>
      <c r="R302" s="15"/>
      <c r="S302" s="15"/>
      <c r="T302" s="15"/>
      <c r="U302" s="15" t="s">
        <v>429</v>
      </c>
      <c r="V302" s="137" t="s">
        <v>725</v>
      </c>
      <c r="W302" s="15">
        <v>5</v>
      </c>
      <c r="X302" s="1" t="s">
        <v>487</v>
      </c>
      <c r="Y302" s="1"/>
    </row>
    <row r="303" spans="17:25" ht="27">
      <c r="Q303" s="139" t="s">
        <v>767</v>
      </c>
      <c r="R303" s="15" t="s">
        <v>430</v>
      </c>
      <c r="S303" s="15" t="s">
        <v>83</v>
      </c>
      <c r="T303" s="15" t="s">
        <v>431</v>
      </c>
      <c r="U303" s="15" t="s">
        <v>432</v>
      </c>
      <c r="V303" s="137" t="s">
        <v>726</v>
      </c>
      <c r="W303" s="15">
        <v>1</v>
      </c>
      <c r="X303" s="1" t="s">
        <v>482</v>
      </c>
      <c r="Y303" s="1"/>
    </row>
    <row r="304" spans="17:25" ht="53.4">
      <c r="Q304" s="139"/>
      <c r="R304" s="15"/>
      <c r="S304" s="15"/>
      <c r="T304" s="15"/>
      <c r="U304" s="15" t="s">
        <v>433</v>
      </c>
      <c r="V304" s="137" t="s">
        <v>727</v>
      </c>
      <c r="W304" s="15">
        <v>5</v>
      </c>
      <c r="X304" s="1" t="s">
        <v>488</v>
      </c>
      <c r="Y304" s="1"/>
    </row>
    <row r="305" spans="17:25" ht="40.200000000000003">
      <c r="Q305" s="139" t="s">
        <v>768</v>
      </c>
      <c r="R305" s="15" t="s">
        <v>434</v>
      </c>
      <c r="S305" s="15" t="s">
        <v>83</v>
      </c>
      <c r="T305" s="15" t="s">
        <v>435</v>
      </c>
      <c r="U305" s="15" t="s">
        <v>436</v>
      </c>
      <c r="V305" s="137" t="s">
        <v>728</v>
      </c>
      <c r="W305" s="15">
        <v>1</v>
      </c>
      <c r="X305" s="1" t="s">
        <v>484</v>
      </c>
      <c r="Y305" s="1"/>
    </row>
    <row r="306" spans="17:25" ht="53.4">
      <c r="Q306" s="139"/>
      <c r="R306" s="15"/>
      <c r="S306" s="15"/>
      <c r="T306" s="15"/>
      <c r="U306" s="15" t="s">
        <v>437</v>
      </c>
      <c r="V306" s="137" t="s">
        <v>729</v>
      </c>
      <c r="W306" s="15">
        <v>5</v>
      </c>
      <c r="X306" s="1" t="s">
        <v>484</v>
      </c>
      <c r="Y306" s="1"/>
    </row>
    <row r="307" spans="17:25" ht="53.4">
      <c r="Q307" s="139" t="s">
        <v>769</v>
      </c>
      <c r="R307" s="15" t="s">
        <v>438</v>
      </c>
      <c r="S307" s="15" t="s">
        <v>83</v>
      </c>
      <c r="T307" s="16" t="s">
        <v>439</v>
      </c>
      <c r="U307" s="15" t="s">
        <v>440</v>
      </c>
      <c r="V307" s="137" t="s">
        <v>730</v>
      </c>
      <c r="W307" s="15">
        <v>1</v>
      </c>
      <c r="X307" s="1" t="s">
        <v>484</v>
      </c>
      <c r="Y307" s="1"/>
    </row>
    <row r="308" spans="17:25" ht="66.599999999999994">
      <c r="Q308" s="139"/>
      <c r="R308" s="15"/>
      <c r="S308" s="15"/>
      <c r="T308" s="16"/>
      <c r="U308" s="15" t="s">
        <v>441</v>
      </c>
      <c r="V308" s="137" t="s">
        <v>731</v>
      </c>
      <c r="W308" s="15">
        <v>2</v>
      </c>
      <c r="X308" s="1" t="s">
        <v>484</v>
      </c>
      <c r="Y308" s="1"/>
    </row>
    <row r="309" spans="17:25" ht="79.8">
      <c r="Q309" s="138" t="s">
        <v>770</v>
      </c>
      <c r="R309" s="13" t="s">
        <v>442</v>
      </c>
      <c r="S309" s="13" t="s">
        <v>83</v>
      </c>
      <c r="T309" s="17" t="s">
        <v>443</v>
      </c>
      <c r="U309" s="13" t="s">
        <v>444</v>
      </c>
      <c r="V309" s="135" t="s">
        <v>732</v>
      </c>
      <c r="W309" s="13">
        <v>2</v>
      </c>
      <c r="X309" s="1" t="s">
        <v>484</v>
      </c>
      <c r="Y309" s="1"/>
    </row>
    <row r="310" spans="17:25" ht="66.599999999999994">
      <c r="Q310" s="138"/>
      <c r="R310" s="13"/>
      <c r="S310" s="13"/>
      <c r="T310" s="17"/>
      <c r="U310" s="13" t="s">
        <v>445</v>
      </c>
      <c r="V310" s="135" t="s">
        <v>733</v>
      </c>
      <c r="W310" s="13">
        <v>5</v>
      </c>
      <c r="X310" s="1" t="s">
        <v>484</v>
      </c>
      <c r="Y310" s="1"/>
    </row>
    <row r="311" spans="17:25" ht="53.4">
      <c r="Q311" s="139" t="s">
        <v>771</v>
      </c>
      <c r="R311" s="15" t="s">
        <v>446</v>
      </c>
      <c r="S311" s="15" t="s">
        <v>83</v>
      </c>
      <c r="T311" s="16" t="s">
        <v>447</v>
      </c>
      <c r="U311" s="15" t="s">
        <v>448</v>
      </c>
      <c r="V311" s="137" t="s">
        <v>734</v>
      </c>
      <c r="W311" s="15">
        <v>1</v>
      </c>
      <c r="X311" s="1" t="s">
        <v>488</v>
      </c>
      <c r="Y311" s="1"/>
    </row>
    <row r="312" spans="17:25" ht="66.599999999999994">
      <c r="Q312" s="139"/>
      <c r="R312" s="15"/>
      <c r="S312" s="15"/>
      <c r="T312" s="16"/>
      <c r="U312" s="15" t="s">
        <v>449</v>
      </c>
      <c r="V312" s="137" t="s">
        <v>735</v>
      </c>
      <c r="W312" s="15">
        <v>2</v>
      </c>
      <c r="X312" s="1" t="s">
        <v>488</v>
      </c>
      <c r="Y312" s="1"/>
    </row>
    <row r="313" spans="17:25" ht="53.4">
      <c r="Q313" s="139" t="s">
        <v>772</v>
      </c>
      <c r="R313" s="15" t="s">
        <v>450</v>
      </c>
      <c r="S313" s="15" t="s">
        <v>83</v>
      </c>
      <c r="T313" s="16" t="s">
        <v>451</v>
      </c>
      <c r="U313" s="15" t="s">
        <v>452</v>
      </c>
      <c r="V313" s="137" t="s">
        <v>736</v>
      </c>
      <c r="W313" s="15">
        <v>5</v>
      </c>
      <c r="X313" s="1" t="s">
        <v>487</v>
      </c>
      <c r="Y313" s="1"/>
    </row>
    <row r="314" spans="17:25" ht="66.599999999999994">
      <c r="Q314" s="139" t="s">
        <v>773</v>
      </c>
      <c r="R314" s="15" t="s">
        <v>453</v>
      </c>
      <c r="S314" s="15" t="s">
        <v>83</v>
      </c>
      <c r="T314" s="16" t="s">
        <v>454</v>
      </c>
      <c r="U314" s="15" t="s">
        <v>455</v>
      </c>
      <c r="V314" s="137" t="s">
        <v>737</v>
      </c>
      <c r="W314" s="15">
        <v>1</v>
      </c>
      <c r="X314" s="1" t="s">
        <v>484</v>
      </c>
      <c r="Y314" s="1"/>
    </row>
    <row r="315" spans="17:25" ht="53.4">
      <c r="Q315" s="139"/>
      <c r="R315" s="15"/>
      <c r="S315" s="15"/>
      <c r="T315" s="16"/>
      <c r="U315" s="15" t="s">
        <v>456</v>
      </c>
      <c r="V315" s="137" t="s">
        <v>738</v>
      </c>
      <c r="W315" s="15">
        <v>2</v>
      </c>
      <c r="X315" s="1" t="s">
        <v>484</v>
      </c>
      <c r="Y315" s="1"/>
    </row>
    <row r="316" spans="17:25" ht="79.8">
      <c r="Q316" s="139" t="s">
        <v>774</v>
      </c>
      <c r="R316" s="15" t="s">
        <v>457</v>
      </c>
      <c r="S316" s="15" t="s">
        <v>83</v>
      </c>
      <c r="T316" s="16" t="s">
        <v>458</v>
      </c>
      <c r="U316" s="15" t="s">
        <v>459</v>
      </c>
      <c r="V316" s="137" t="s">
        <v>739</v>
      </c>
      <c r="W316" s="15">
        <v>1</v>
      </c>
      <c r="X316" s="1" t="s">
        <v>487</v>
      </c>
      <c r="Y316" s="1"/>
    </row>
    <row r="317" spans="17:25" ht="53.4">
      <c r="Q317" s="139"/>
      <c r="R317" s="15"/>
      <c r="S317" s="15"/>
      <c r="T317" s="16"/>
      <c r="U317" s="15" t="s">
        <v>460</v>
      </c>
      <c r="V317" s="137" t="s">
        <v>740</v>
      </c>
      <c r="W317" s="15">
        <v>2</v>
      </c>
      <c r="X317" s="1" t="s">
        <v>487</v>
      </c>
      <c r="Y317" s="1"/>
    </row>
    <row r="318" spans="17:25" ht="66.599999999999994">
      <c r="Q318" s="139" t="s">
        <v>775</v>
      </c>
      <c r="R318" s="15" t="s">
        <v>461</v>
      </c>
      <c r="S318" s="15" t="s">
        <v>83</v>
      </c>
      <c r="T318" s="16" t="s">
        <v>462</v>
      </c>
      <c r="U318" s="15" t="s">
        <v>452</v>
      </c>
      <c r="V318" s="137" t="s">
        <v>741</v>
      </c>
      <c r="W318" s="15">
        <v>3</v>
      </c>
      <c r="X318" s="1" t="s">
        <v>487</v>
      </c>
      <c r="Y318" s="1"/>
    </row>
    <row r="319" spans="17:25" ht="53.4">
      <c r="Q319" s="139" t="s">
        <v>776</v>
      </c>
      <c r="R319" s="15" t="s">
        <v>463</v>
      </c>
      <c r="S319" s="15" t="s">
        <v>83</v>
      </c>
      <c r="T319" s="16" t="s">
        <v>464</v>
      </c>
      <c r="U319" s="15" t="s">
        <v>465</v>
      </c>
      <c r="V319" s="137" t="s">
        <v>742</v>
      </c>
      <c r="W319" s="15">
        <v>1</v>
      </c>
      <c r="X319" s="1" t="s">
        <v>484</v>
      </c>
      <c r="Y319" s="1"/>
    </row>
    <row r="320" spans="17:25" ht="53.4">
      <c r="Q320" s="139"/>
      <c r="R320" s="15"/>
      <c r="S320" s="15"/>
      <c r="T320" s="15"/>
      <c r="U320" s="15" t="s">
        <v>466</v>
      </c>
      <c r="V320" s="137" t="s">
        <v>743</v>
      </c>
      <c r="W320" s="15">
        <v>2</v>
      </c>
      <c r="X320" s="1" t="s">
        <v>484</v>
      </c>
      <c r="Y320" s="1"/>
    </row>
    <row r="321" spans="16:25" ht="40.200000000000003">
      <c r="Q321" s="138" t="s">
        <v>777</v>
      </c>
      <c r="R321" s="13" t="s">
        <v>467</v>
      </c>
      <c r="S321" s="13" t="s">
        <v>83</v>
      </c>
      <c r="T321" s="13" t="s">
        <v>468</v>
      </c>
      <c r="U321" s="13" t="s">
        <v>469</v>
      </c>
      <c r="V321" s="135" t="s">
        <v>744</v>
      </c>
      <c r="W321" s="13">
        <v>2</v>
      </c>
      <c r="X321" s="1" t="s">
        <v>485</v>
      </c>
      <c r="Y321" s="1"/>
    </row>
    <row r="322" spans="16:25" ht="40.200000000000003">
      <c r="Q322" s="138" t="s">
        <v>778</v>
      </c>
      <c r="R322" s="13" t="s">
        <v>470</v>
      </c>
      <c r="S322" s="13" t="s">
        <v>83</v>
      </c>
      <c r="T322" s="13" t="s">
        <v>471</v>
      </c>
      <c r="U322" s="13" t="s">
        <v>472</v>
      </c>
      <c r="V322" s="135" t="s">
        <v>745</v>
      </c>
      <c r="W322" s="13">
        <v>3</v>
      </c>
      <c r="X322" s="1" t="s">
        <v>483</v>
      </c>
      <c r="Y322" s="1"/>
    </row>
    <row r="323" spans="16:25" ht="27">
      <c r="Q323" s="138" t="s">
        <v>779</v>
      </c>
      <c r="R323" s="13" t="s">
        <v>473</v>
      </c>
      <c r="S323" s="13" t="s">
        <v>474</v>
      </c>
      <c r="T323" s="13" t="s">
        <v>475</v>
      </c>
      <c r="U323" s="13" t="s">
        <v>476</v>
      </c>
      <c r="V323" s="135" t="s">
        <v>746</v>
      </c>
      <c r="W323" s="13">
        <v>3</v>
      </c>
      <c r="X323" s="1" t="s">
        <v>483</v>
      </c>
      <c r="Y323" s="1"/>
    </row>
    <row r="324" spans="16:25" ht="53.4">
      <c r="Q324" s="138"/>
      <c r="R324" s="13"/>
      <c r="S324" s="13"/>
      <c r="T324" s="13"/>
      <c r="U324" s="13" t="s">
        <v>477</v>
      </c>
      <c r="V324" s="135" t="s">
        <v>747</v>
      </c>
      <c r="W324" s="13">
        <v>2</v>
      </c>
      <c r="X324" s="1" t="s">
        <v>483</v>
      </c>
      <c r="Y324" s="1"/>
    </row>
    <row r="325" spans="16:25" ht="53.4">
      <c r="Q325" s="138" t="s">
        <v>780</v>
      </c>
      <c r="R325" s="13" t="s">
        <v>478</v>
      </c>
      <c r="S325" s="13" t="s">
        <v>83</v>
      </c>
      <c r="T325" s="13" t="s">
        <v>479</v>
      </c>
      <c r="U325" s="13" t="s">
        <v>480</v>
      </c>
      <c r="V325" s="135" t="s">
        <v>748</v>
      </c>
      <c r="W325" s="13">
        <v>3</v>
      </c>
      <c r="X325" s="1" t="s">
        <v>483</v>
      </c>
      <c r="Y325" s="1"/>
    </row>
    <row r="326" spans="16:25" ht="40.200000000000003">
      <c r="R326" s="57"/>
      <c r="S326" s="1"/>
      <c r="T326" s="1"/>
      <c r="U326" s="1"/>
      <c r="W326" s="1"/>
      <c r="X326" s="1">
        <f>SUM(W299:W325)</f>
        <v>64</v>
      </c>
      <c r="Y326" s="1" t="s">
        <v>481</v>
      </c>
    </row>
    <row r="327" spans="16:25">
      <c r="R327" s="1"/>
      <c r="S327" s="1"/>
      <c r="T327" s="1"/>
      <c r="U327" s="1"/>
      <c r="V327" s="1"/>
      <c r="W327" s="1"/>
      <c r="X327" s="1"/>
    </row>
    <row r="328" spans="16:25" ht="28.8">
      <c r="P328" s="35" t="s">
        <v>811</v>
      </c>
      <c r="R328" s="1"/>
      <c r="S328" s="1"/>
      <c r="T328" s="1"/>
      <c r="U328" s="1"/>
      <c r="V328" s="1">
        <f>SUM(W269:W326)</f>
        <v>149</v>
      </c>
      <c r="W328" s="1"/>
      <c r="X328" s="1"/>
    </row>
    <row r="329" spans="16:25">
      <c r="R329" s="1"/>
      <c r="S329" s="1"/>
      <c r="T329" s="1"/>
      <c r="U329" s="1"/>
      <c r="V329" s="1"/>
      <c r="W329" s="1"/>
      <c r="X329" s="1"/>
    </row>
    <row r="330" spans="16:25" ht="15" thickBot="1">
      <c r="P330" s="1" t="s">
        <v>491</v>
      </c>
      <c r="Q330" s="82" t="s">
        <v>492</v>
      </c>
      <c r="R330" s="82" t="s">
        <v>493</v>
      </c>
      <c r="S330" s="82" t="s">
        <v>494</v>
      </c>
      <c r="T330" s="82" t="s">
        <v>495</v>
      </c>
      <c r="U330" s="82" t="s">
        <v>496</v>
      </c>
      <c r="V330" s="82" t="s">
        <v>497</v>
      </c>
    </row>
    <row r="331" spans="16:25">
      <c r="P331" s="181" t="s">
        <v>498</v>
      </c>
      <c r="Q331" s="182" t="s">
        <v>499</v>
      </c>
      <c r="R331" s="193" t="s">
        <v>500</v>
      </c>
      <c r="S331" s="188" t="s">
        <v>20</v>
      </c>
      <c r="T331" s="83">
        <v>3</v>
      </c>
      <c r="U331" s="30" t="s">
        <v>501</v>
      </c>
      <c r="V331" s="185" t="s">
        <v>502</v>
      </c>
      <c r="W331" s="35" t="s">
        <v>482</v>
      </c>
    </row>
    <row r="332" spans="16:25">
      <c r="P332" s="167"/>
      <c r="Q332" s="183"/>
      <c r="R332" s="186"/>
      <c r="S332" s="183"/>
      <c r="T332" s="84">
        <v>3</v>
      </c>
      <c r="U332" s="31" t="s">
        <v>503</v>
      </c>
      <c r="V332" s="186"/>
      <c r="W332" s="35" t="s">
        <v>486</v>
      </c>
    </row>
    <row r="333" spans="16:25" ht="15" thickBot="1">
      <c r="P333" s="167"/>
      <c r="Q333" s="184"/>
      <c r="R333" s="187"/>
      <c r="S333" s="184"/>
      <c r="T333" s="85">
        <v>3</v>
      </c>
      <c r="U333" s="32" t="s">
        <v>504</v>
      </c>
      <c r="V333" s="187"/>
      <c r="W333" s="35" t="s">
        <v>486</v>
      </c>
    </row>
    <row r="334" spans="16:25">
      <c r="P334" s="188" t="s">
        <v>505</v>
      </c>
      <c r="Q334" s="189" t="s">
        <v>506</v>
      </c>
      <c r="R334" s="190" t="s">
        <v>507</v>
      </c>
      <c r="S334" s="188" t="s">
        <v>20</v>
      </c>
      <c r="T334" s="83">
        <v>3</v>
      </c>
      <c r="U334" s="86" t="s">
        <v>508</v>
      </c>
      <c r="V334" s="189" t="s">
        <v>509</v>
      </c>
      <c r="W334" s="35" t="s">
        <v>488</v>
      </c>
    </row>
    <row r="335" spans="16:25">
      <c r="P335" s="183"/>
      <c r="Q335" s="183"/>
      <c r="R335" s="191"/>
      <c r="S335" s="183"/>
      <c r="T335" s="84">
        <v>3</v>
      </c>
      <c r="U335" s="31" t="s">
        <v>510</v>
      </c>
      <c r="V335" s="183"/>
      <c r="W335" s="35" t="s">
        <v>488</v>
      </c>
    </row>
    <row r="336" spans="16:25" ht="15" thickBot="1">
      <c r="P336" s="184"/>
      <c r="Q336" s="184"/>
      <c r="R336" s="192"/>
      <c r="S336" s="183"/>
      <c r="T336" s="85">
        <v>3</v>
      </c>
      <c r="U336" s="32" t="s">
        <v>511</v>
      </c>
      <c r="V336" s="184"/>
      <c r="W336" s="35" t="s">
        <v>487</v>
      </c>
    </row>
    <row r="337" spans="16:23">
      <c r="P337" s="188" t="s">
        <v>512</v>
      </c>
      <c r="Q337" s="194" t="s">
        <v>513</v>
      </c>
      <c r="R337" s="198" t="s">
        <v>514</v>
      </c>
      <c r="S337" s="188" t="s">
        <v>20</v>
      </c>
      <c r="T337" s="22">
        <v>3</v>
      </c>
      <c r="U337" s="86" t="s">
        <v>515</v>
      </c>
      <c r="V337" s="195" t="s">
        <v>516</v>
      </c>
      <c r="W337" s="35" t="s">
        <v>484</v>
      </c>
    </row>
    <row r="338" spans="16:23">
      <c r="P338" s="183"/>
      <c r="Q338" s="183"/>
      <c r="R338" s="167"/>
      <c r="S338" s="183"/>
      <c r="T338" s="87">
        <v>3</v>
      </c>
      <c r="U338" s="31" t="s">
        <v>517</v>
      </c>
      <c r="V338" s="186"/>
      <c r="W338" s="35" t="s">
        <v>485</v>
      </c>
    </row>
    <row r="339" spans="16:23">
      <c r="P339" s="183"/>
      <c r="Q339" s="183"/>
      <c r="R339" s="167"/>
      <c r="S339" s="183"/>
      <c r="T339" s="87">
        <v>3</v>
      </c>
      <c r="U339" s="31" t="s">
        <v>518</v>
      </c>
      <c r="V339" s="186"/>
      <c r="W339" s="35" t="s">
        <v>487</v>
      </c>
    </row>
    <row r="340" spans="16:23" ht="15" thickBot="1">
      <c r="P340" s="184"/>
      <c r="Q340" s="184"/>
      <c r="R340" s="199"/>
      <c r="S340" s="184"/>
      <c r="T340" s="88">
        <v>3</v>
      </c>
      <c r="U340" s="32" t="s">
        <v>519</v>
      </c>
      <c r="V340" s="187"/>
      <c r="W340" s="35" t="s">
        <v>487</v>
      </c>
    </row>
    <row r="341" spans="16:23" ht="67.2" thickBot="1">
      <c r="P341" s="89" t="s">
        <v>520</v>
      </c>
      <c r="Q341" s="90" t="s">
        <v>521</v>
      </c>
      <c r="R341" s="91" t="s">
        <v>522</v>
      </c>
      <c r="S341" s="92" t="s">
        <v>20</v>
      </c>
      <c r="T341" s="93">
        <v>3</v>
      </c>
      <c r="U341" s="94" t="s">
        <v>523</v>
      </c>
      <c r="V341" s="91" t="s">
        <v>524</v>
      </c>
      <c r="W341" s="35" t="s">
        <v>484</v>
      </c>
    </row>
    <row r="342" spans="16:23" ht="67.2" thickBot="1">
      <c r="P342" s="89" t="s">
        <v>525</v>
      </c>
      <c r="Q342" s="90" t="s">
        <v>526</v>
      </c>
      <c r="R342" s="91" t="s">
        <v>527</v>
      </c>
      <c r="S342" s="92" t="s">
        <v>20</v>
      </c>
      <c r="T342" s="93">
        <v>3</v>
      </c>
      <c r="U342" s="94" t="s">
        <v>528</v>
      </c>
      <c r="V342" s="95" t="s">
        <v>529</v>
      </c>
      <c r="W342" s="35" t="s">
        <v>486</v>
      </c>
    </row>
    <row r="343" spans="16:23">
      <c r="P343" s="188" t="s">
        <v>530</v>
      </c>
      <c r="Q343" s="194" t="s">
        <v>531</v>
      </c>
      <c r="R343" s="197" t="s">
        <v>532</v>
      </c>
      <c r="S343" s="188" t="s">
        <v>20</v>
      </c>
      <c r="T343" s="96">
        <v>3</v>
      </c>
      <c r="U343" s="97" t="s">
        <v>533</v>
      </c>
      <c r="V343" s="196" t="s">
        <v>534</v>
      </c>
      <c r="W343" s="35" t="s">
        <v>487</v>
      </c>
    </row>
    <row r="344" spans="16:23" ht="15" thickBot="1">
      <c r="P344" s="184"/>
      <c r="Q344" s="184"/>
      <c r="R344" s="192"/>
      <c r="S344" s="184"/>
      <c r="T344" s="98">
        <v>3</v>
      </c>
      <c r="U344" s="99" t="s">
        <v>535</v>
      </c>
      <c r="V344" s="184"/>
      <c r="W344" s="35" t="s">
        <v>488</v>
      </c>
    </row>
    <row r="345" spans="16:23" ht="53.4" thickBot="1">
      <c r="P345" s="89" t="s">
        <v>536</v>
      </c>
      <c r="Q345" s="20" t="s">
        <v>537</v>
      </c>
      <c r="R345" s="20" t="s">
        <v>538</v>
      </c>
      <c r="S345" s="100" t="s">
        <v>20</v>
      </c>
      <c r="T345" s="89">
        <v>3</v>
      </c>
      <c r="U345" s="101" t="s">
        <v>539</v>
      </c>
      <c r="V345" s="102" t="s">
        <v>540</v>
      </c>
      <c r="W345" s="35" t="s">
        <v>487</v>
      </c>
    </row>
    <row r="346" spans="16:23" ht="67.2" thickBot="1">
      <c r="P346" s="89" t="s">
        <v>541</v>
      </c>
      <c r="Q346" s="20" t="s">
        <v>180</v>
      </c>
      <c r="R346" s="20" t="s">
        <v>542</v>
      </c>
      <c r="S346" s="100" t="s">
        <v>20</v>
      </c>
      <c r="T346" s="103">
        <v>3</v>
      </c>
      <c r="U346" s="141" t="s">
        <v>543</v>
      </c>
      <c r="V346" s="102" t="s">
        <v>544</v>
      </c>
      <c r="W346" s="35" t="s">
        <v>483</v>
      </c>
    </row>
    <row r="347" spans="16:23" ht="67.2" thickBot="1">
      <c r="P347" s="89" t="s">
        <v>545</v>
      </c>
      <c r="Q347" s="20" t="s">
        <v>546</v>
      </c>
      <c r="R347" s="20" t="s">
        <v>547</v>
      </c>
      <c r="S347" s="100" t="s">
        <v>20</v>
      </c>
      <c r="T347" s="103">
        <v>3</v>
      </c>
      <c r="U347" s="141" t="s">
        <v>548</v>
      </c>
      <c r="V347" s="102" t="s">
        <v>549</v>
      </c>
      <c r="W347" s="35" t="s">
        <v>483</v>
      </c>
    </row>
    <row r="348" spans="16:23" ht="15" thickBot="1">
      <c r="P348" s="200" t="s">
        <v>550</v>
      </c>
      <c r="Q348" s="197" t="s">
        <v>551</v>
      </c>
      <c r="R348" s="197" t="s">
        <v>552</v>
      </c>
      <c r="S348" s="204" t="s">
        <v>62</v>
      </c>
      <c r="T348" s="103">
        <v>3</v>
      </c>
      <c r="U348" s="104" t="s">
        <v>553</v>
      </c>
      <c r="V348" s="201" t="s">
        <v>554</v>
      </c>
      <c r="W348" s="35" t="s">
        <v>483</v>
      </c>
    </row>
    <row r="349" spans="16:23" ht="15" thickBot="1">
      <c r="P349" s="199"/>
      <c r="Q349" s="192"/>
      <c r="R349" s="192"/>
      <c r="S349" s="192"/>
      <c r="T349" s="103">
        <v>3</v>
      </c>
      <c r="U349" s="105" t="s">
        <v>555</v>
      </c>
      <c r="V349" s="187"/>
      <c r="W349" s="35" t="s">
        <v>483</v>
      </c>
    </row>
    <row r="350" spans="16:23">
      <c r="P350" s="188" t="s">
        <v>556</v>
      </c>
      <c r="Q350" s="202" t="s">
        <v>557</v>
      </c>
      <c r="R350" s="194" t="s">
        <v>558</v>
      </c>
      <c r="S350" s="188" t="s">
        <v>62</v>
      </c>
      <c r="T350" s="22">
        <v>3</v>
      </c>
      <c r="U350" s="106" t="s">
        <v>559</v>
      </c>
      <c r="V350" s="203" t="s">
        <v>560</v>
      </c>
      <c r="W350" s="35" t="s">
        <v>484</v>
      </c>
    </row>
    <row r="351" spans="16:23" ht="15" thickBot="1">
      <c r="P351" s="184"/>
      <c r="Q351" s="192"/>
      <c r="R351" s="184"/>
      <c r="S351" s="184"/>
      <c r="T351" s="23">
        <v>3</v>
      </c>
      <c r="U351" s="105" t="s">
        <v>561</v>
      </c>
      <c r="V351" s="187"/>
      <c r="W351" s="35" t="s">
        <v>484</v>
      </c>
    </row>
    <row r="352" spans="16:23" ht="120" thickBot="1">
      <c r="P352" s="107" t="s">
        <v>562</v>
      </c>
      <c r="Q352" s="91" t="s">
        <v>563</v>
      </c>
      <c r="R352" s="90" t="s">
        <v>564</v>
      </c>
      <c r="S352" s="108" t="s">
        <v>62</v>
      </c>
      <c r="T352" s="89">
        <v>3</v>
      </c>
      <c r="U352" s="109" t="s">
        <v>565</v>
      </c>
      <c r="V352" s="91" t="s">
        <v>566</v>
      </c>
      <c r="W352" s="35" t="s">
        <v>487</v>
      </c>
    </row>
    <row r="353" spans="16:24">
      <c r="P353" s="57"/>
      <c r="Q353" s="57"/>
      <c r="R353" s="57"/>
      <c r="S353" s="57"/>
      <c r="T353" s="57"/>
      <c r="U353" s="57"/>
      <c r="V353" s="57"/>
    </row>
    <row r="354" spans="16:24">
      <c r="P354" s="1"/>
      <c r="Q354" s="57"/>
      <c r="R354" s="57" t="s">
        <v>812</v>
      </c>
      <c r="S354" s="110" t="s">
        <v>567</v>
      </c>
      <c r="T354" s="110">
        <f>SUM(T331:T352)</f>
        <v>66</v>
      </c>
      <c r="U354" s="111"/>
      <c r="V354" s="57"/>
    </row>
    <row r="355" spans="16:24">
      <c r="R355" s="1" t="s">
        <v>492</v>
      </c>
      <c r="S355" s="1" t="s">
        <v>568</v>
      </c>
      <c r="T355" s="1" t="s">
        <v>569</v>
      </c>
      <c r="V355" s="1" t="s">
        <v>125</v>
      </c>
      <c r="W355" s="1" t="s">
        <v>570</v>
      </c>
    </row>
    <row r="356" spans="16:24">
      <c r="R356" s="82" t="s">
        <v>571</v>
      </c>
      <c r="S356" s="57"/>
      <c r="T356" s="57"/>
      <c r="U356" s="150" t="s">
        <v>814</v>
      </c>
      <c r="V356" s="57"/>
      <c r="W356" s="57"/>
    </row>
    <row r="357" spans="16:24" ht="106.2">
      <c r="R357" s="1" t="s">
        <v>572</v>
      </c>
      <c r="S357" s="1" t="s">
        <v>20</v>
      </c>
      <c r="T357" s="1" t="s">
        <v>573</v>
      </c>
      <c r="U357" s="151"/>
      <c r="V357" s="5" t="s">
        <v>574</v>
      </c>
      <c r="W357" s="1">
        <v>15</v>
      </c>
      <c r="X357" s="35" t="s">
        <v>615</v>
      </c>
    </row>
    <row r="358" spans="16:24" ht="27">
      <c r="R358" s="1" t="s">
        <v>575</v>
      </c>
      <c r="S358" s="1" t="s">
        <v>20</v>
      </c>
      <c r="T358" s="1" t="s">
        <v>576</v>
      </c>
      <c r="U358" s="150" t="s">
        <v>815</v>
      </c>
      <c r="V358" s="5" t="s">
        <v>577</v>
      </c>
      <c r="W358" s="1">
        <v>10</v>
      </c>
      <c r="X358" s="35" t="s">
        <v>483</v>
      </c>
    </row>
    <row r="359" spans="16:24" ht="40.200000000000003">
      <c r="R359" s="1" t="s">
        <v>578</v>
      </c>
      <c r="S359" s="1" t="s">
        <v>20</v>
      </c>
      <c r="T359" s="1" t="s">
        <v>579</v>
      </c>
      <c r="U359" s="150" t="s">
        <v>816</v>
      </c>
      <c r="V359" s="5" t="s">
        <v>580</v>
      </c>
      <c r="W359" s="1">
        <v>10</v>
      </c>
      <c r="X359" s="35" t="s">
        <v>488</v>
      </c>
    </row>
    <row r="360" spans="16:24" ht="27">
      <c r="R360" s="1" t="s">
        <v>581</v>
      </c>
      <c r="S360" s="1" t="s">
        <v>20</v>
      </c>
      <c r="T360" s="1" t="s">
        <v>582</v>
      </c>
      <c r="U360" s="150" t="s">
        <v>817</v>
      </c>
      <c r="V360" s="5" t="s">
        <v>583</v>
      </c>
      <c r="W360" s="1">
        <v>5</v>
      </c>
      <c r="X360" s="35" t="s">
        <v>482</v>
      </c>
    </row>
    <row r="361" spans="16:24" ht="53.4">
      <c r="R361" s="1" t="s">
        <v>584</v>
      </c>
      <c r="S361" s="1" t="s">
        <v>20</v>
      </c>
      <c r="T361" s="1" t="s">
        <v>585</v>
      </c>
      <c r="U361" s="150" t="s">
        <v>818</v>
      </c>
      <c r="V361" s="5" t="s">
        <v>586</v>
      </c>
      <c r="W361" s="1">
        <v>5</v>
      </c>
      <c r="X361" s="35" t="s">
        <v>485</v>
      </c>
    </row>
    <row r="362" spans="16:24">
      <c r="R362" s="1"/>
      <c r="S362" s="1"/>
      <c r="T362" s="1"/>
      <c r="U362" s="150"/>
      <c r="V362" s="1"/>
      <c r="W362" s="1"/>
    </row>
    <row r="363" spans="16:24">
      <c r="R363" s="82" t="s">
        <v>587</v>
      </c>
      <c r="S363" s="57"/>
      <c r="T363" s="57"/>
      <c r="U363" s="151"/>
      <c r="V363" s="57"/>
      <c r="W363" s="57"/>
    </row>
    <row r="364" spans="16:24" ht="27">
      <c r="R364" s="1" t="s">
        <v>588</v>
      </c>
      <c r="S364" s="1" t="s">
        <v>62</v>
      </c>
      <c r="T364" s="1" t="s">
        <v>589</v>
      </c>
      <c r="U364" s="150" t="s">
        <v>819</v>
      </c>
      <c r="V364" s="5" t="s">
        <v>590</v>
      </c>
      <c r="W364" s="1">
        <v>5</v>
      </c>
      <c r="X364" s="35" t="s">
        <v>488</v>
      </c>
    </row>
    <row r="365" spans="16:24" ht="53.4">
      <c r="R365" s="1" t="s">
        <v>591</v>
      </c>
      <c r="S365" s="1" t="s">
        <v>62</v>
      </c>
      <c r="T365" s="1" t="s">
        <v>592</v>
      </c>
      <c r="U365" s="150" t="s">
        <v>820</v>
      </c>
      <c r="V365" s="5" t="s">
        <v>593</v>
      </c>
      <c r="W365" s="1">
        <v>20</v>
      </c>
      <c r="X365" s="35" t="s">
        <v>486</v>
      </c>
    </row>
    <row r="366" spans="16:24" ht="40.200000000000003">
      <c r="R366" s="1" t="s">
        <v>594</v>
      </c>
      <c r="S366" s="1" t="s">
        <v>62</v>
      </c>
      <c r="T366" s="1" t="s">
        <v>595</v>
      </c>
      <c r="U366" s="150" t="s">
        <v>821</v>
      </c>
      <c r="V366" s="5" t="s">
        <v>596</v>
      </c>
      <c r="W366" s="1">
        <v>5</v>
      </c>
      <c r="X366" s="35" t="s">
        <v>488</v>
      </c>
    </row>
    <row r="367" spans="16:24" ht="40.200000000000003">
      <c r="R367" s="1" t="s">
        <v>597</v>
      </c>
      <c r="S367" s="1" t="s">
        <v>62</v>
      </c>
      <c r="T367" s="1" t="s">
        <v>598</v>
      </c>
      <c r="U367" s="150" t="s">
        <v>822</v>
      </c>
      <c r="V367" s="5" t="s">
        <v>599</v>
      </c>
      <c r="W367" s="1">
        <v>5</v>
      </c>
      <c r="X367" s="35" t="s">
        <v>484</v>
      </c>
    </row>
    <row r="368" spans="16:24">
      <c r="R368" s="57"/>
      <c r="S368" s="57"/>
      <c r="T368" s="57"/>
      <c r="U368" s="150" t="s">
        <v>823</v>
      </c>
      <c r="V368" s="57"/>
      <c r="W368" s="57"/>
    </row>
    <row r="369" spans="18:24">
      <c r="R369" s="57"/>
      <c r="S369" s="57"/>
      <c r="T369" s="57"/>
      <c r="U369" s="151"/>
      <c r="V369" s="57"/>
      <c r="W369" s="57"/>
    </row>
    <row r="370" spans="18:24">
      <c r="R370" s="82" t="s">
        <v>600</v>
      </c>
      <c r="S370" s="57"/>
      <c r="T370" s="57"/>
      <c r="U370" s="151"/>
      <c r="V370" s="57"/>
      <c r="W370" s="57"/>
    </row>
    <row r="371" spans="18:24" ht="93">
      <c r="R371" s="1" t="s">
        <v>601</v>
      </c>
      <c r="S371" s="1" t="s">
        <v>602</v>
      </c>
      <c r="T371" s="1" t="s">
        <v>603</v>
      </c>
      <c r="U371" s="150" t="s">
        <v>824</v>
      </c>
      <c r="V371" s="6" t="s">
        <v>604</v>
      </c>
      <c r="W371" s="1">
        <v>15</v>
      </c>
      <c r="X371" s="35" t="s">
        <v>487</v>
      </c>
    </row>
    <row r="372" spans="18:24" ht="53.4">
      <c r="R372" s="1" t="s">
        <v>605</v>
      </c>
      <c r="S372" s="1" t="s">
        <v>602</v>
      </c>
      <c r="T372" s="1" t="s">
        <v>606</v>
      </c>
      <c r="U372" s="150" t="s">
        <v>825</v>
      </c>
      <c r="V372" s="6" t="s">
        <v>607</v>
      </c>
      <c r="W372" s="1">
        <v>10</v>
      </c>
      <c r="X372" s="35" t="s">
        <v>486</v>
      </c>
    </row>
    <row r="373" spans="18:24">
      <c r="R373" s="57"/>
      <c r="S373" s="57"/>
      <c r="T373" s="57"/>
      <c r="U373" s="151"/>
      <c r="V373" s="57"/>
      <c r="W373" s="57"/>
    </row>
    <row r="374" spans="18:24">
      <c r="R374" s="82" t="s">
        <v>608</v>
      </c>
      <c r="S374" s="57"/>
      <c r="T374" s="57"/>
      <c r="U374" s="151"/>
      <c r="V374" s="57"/>
      <c r="W374" s="57"/>
    </row>
    <row r="375" spans="18:24" ht="40.200000000000003">
      <c r="R375" s="1" t="s">
        <v>609</v>
      </c>
      <c r="S375" s="1" t="s">
        <v>83</v>
      </c>
      <c r="T375" s="1" t="s">
        <v>610</v>
      </c>
      <c r="U375" s="150" t="s">
        <v>826</v>
      </c>
      <c r="V375" s="6" t="s">
        <v>611</v>
      </c>
      <c r="W375" s="1">
        <v>5</v>
      </c>
      <c r="X375" s="35" t="s">
        <v>484</v>
      </c>
    </row>
    <row r="376" spans="18:24" ht="93">
      <c r="R376" s="1" t="s">
        <v>612</v>
      </c>
      <c r="S376" s="1" t="s">
        <v>83</v>
      </c>
      <c r="T376" s="1" t="s">
        <v>613</v>
      </c>
      <c r="U376" s="150" t="s">
        <v>827</v>
      </c>
      <c r="V376" s="6" t="s">
        <v>614</v>
      </c>
      <c r="W376" s="1">
        <v>10</v>
      </c>
      <c r="X376" s="35" t="s">
        <v>484</v>
      </c>
    </row>
  </sheetData>
  <mergeCells count="78">
    <mergeCell ref="P348:P349"/>
    <mergeCell ref="Q348:Q349"/>
    <mergeCell ref="V348:V349"/>
    <mergeCell ref="P350:P351"/>
    <mergeCell ref="Q350:Q351"/>
    <mergeCell ref="V350:V351"/>
    <mergeCell ref="R350:R351"/>
    <mergeCell ref="S350:S351"/>
    <mergeCell ref="R348:R349"/>
    <mergeCell ref="S348:S349"/>
    <mergeCell ref="P337:P340"/>
    <mergeCell ref="Q337:Q340"/>
    <mergeCell ref="V337:V340"/>
    <mergeCell ref="P343:P344"/>
    <mergeCell ref="Q343:Q344"/>
    <mergeCell ref="V343:V344"/>
    <mergeCell ref="R343:R344"/>
    <mergeCell ref="S343:S344"/>
    <mergeCell ref="R337:R340"/>
    <mergeCell ref="S337:S340"/>
    <mergeCell ref="P331:P333"/>
    <mergeCell ref="Q331:Q333"/>
    <mergeCell ref="V331:V333"/>
    <mergeCell ref="P334:P336"/>
    <mergeCell ref="Q334:Q336"/>
    <mergeCell ref="V334:V336"/>
    <mergeCell ref="R334:R336"/>
    <mergeCell ref="S334:S336"/>
    <mergeCell ref="R331:R333"/>
    <mergeCell ref="S331:S333"/>
    <mergeCell ref="B2:K2"/>
    <mergeCell ref="Q217:Q218"/>
    <mergeCell ref="R217:R218"/>
    <mergeCell ref="S217:S218"/>
    <mergeCell ref="T217:T218"/>
    <mergeCell ref="B31:K38"/>
    <mergeCell ref="B30:K30"/>
    <mergeCell ref="J44:N46"/>
    <mergeCell ref="L47:N47"/>
    <mergeCell ref="L48:N48"/>
    <mergeCell ref="J52:N56"/>
    <mergeCell ref="J50:N51"/>
    <mergeCell ref="Q219:Q221"/>
    <mergeCell ref="R219:R221"/>
    <mergeCell ref="S219:S221"/>
    <mergeCell ref="T219:T221"/>
    <mergeCell ref="Q222:Q223"/>
    <mergeCell ref="R222:R223"/>
    <mergeCell ref="S222:S223"/>
    <mergeCell ref="T222:T223"/>
    <mergeCell ref="Q228:Q229"/>
    <mergeCell ref="R228:R229"/>
    <mergeCell ref="S228:S229"/>
    <mergeCell ref="T228:T229"/>
    <mergeCell ref="Q234:Q235"/>
    <mergeCell ref="R234:R235"/>
    <mergeCell ref="S234:S235"/>
    <mergeCell ref="T234:T235"/>
    <mergeCell ref="Q236:Q237"/>
    <mergeCell ref="R236:R237"/>
    <mergeCell ref="S236:S237"/>
    <mergeCell ref="T236:T237"/>
    <mergeCell ref="Q238:Q239"/>
    <mergeCell ref="R238:R239"/>
    <mergeCell ref="S238:S239"/>
    <mergeCell ref="T238:T239"/>
    <mergeCell ref="Q257:Q259"/>
    <mergeCell ref="R257:R259"/>
    <mergeCell ref="S257:S259"/>
    <mergeCell ref="T257:T259"/>
    <mergeCell ref="Q251:Q252"/>
    <mergeCell ref="R251:R252"/>
    <mergeCell ref="S251:S252"/>
    <mergeCell ref="T251:T252"/>
    <mergeCell ref="Q253:Q254"/>
    <mergeCell ref="R253:R254"/>
    <mergeCell ref="S253:S254"/>
    <mergeCell ref="T253:T254"/>
  </mergeCells>
  <pageMargins left="0.7" right="0.7" top="0.75" bottom="0.75" header="0.3" footer="0.3"/>
  <pageSetup paperSize="9" orientation="portrait" horizontalDpi="4294967293" verticalDpi="0"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8"/>
  <sheetViews>
    <sheetView topLeftCell="C10" workbookViewId="0">
      <selection activeCell="H16" sqref="H16"/>
    </sheetView>
  </sheetViews>
  <sheetFormatPr defaultColWidth="48.6640625" defaultRowHeight="14.4"/>
  <cols>
    <col min="2" max="2" width="48.5546875" bestFit="1" customWidth="1"/>
    <col min="3" max="3" width="5.33203125" bestFit="1" customWidth="1"/>
    <col min="5" max="5" width="48.5546875" bestFit="1" customWidth="1"/>
    <col min="6" max="6" width="48.5546875" customWidth="1"/>
    <col min="7" max="7" width="3.44140625" bestFit="1" customWidth="1"/>
  </cols>
  <sheetData>
    <row r="1" spans="1:7">
      <c r="B1" s="35"/>
      <c r="C1" s="35"/>
      <c r="D1" s="35"/>
      <c r="E1" s="35"/>
      <c r="F1" s="35"/>
      <c r="G1" s="35"/>
    </row>
    <row r="2" spans="1:7">
      <c r="A2" t="s">
        <v>781</v>
      </c>
      <c r="B2" s="1" t="s">
        <v>359</v>
      </c>
      <c r="C2" s="1" t="s">
        <v>360</v>
      </c>
      <c r="D2" s="1" t="s">
        <v>15</v>
      </c>
      <c r="E2" s="1" t="s">
        <v>361</v>
      </c>
      <c r="F2" s="1" t="s">
        <v>225</v>
      </c>
      <c r="G2" s="1" t="s">
        <v>362</v>
      </c>
    </row>
    <row r="3" spans="1:7">
      <c r="B3" s="1"/>
      <c r="C3" s="1"/>
      <c r="D3" s="1"/>
      <c r="E3" s="1"/>
      <c r="F3" s="1"/>
      <c r="G3" s="1"/>
    </row>
    <row r="4" spans="1:7">
      <c r="B4" s="1" t="s">
        <v>363</v>
      </c>
      <c r="C4" s="1"/>
      <c r="D4" s="1"/>
      <c r="E4" s="1"/>
      <c r="F4" s="1"/>
      <c r="G4" s="1"/>
    </row>
    <row r="5" spans="1:7">
      <c r="B5" s="1" t="s">
        <v>18</v>
      </c>
      <c r="C5" s="1"/>
      <c r="D5" s="1"/>
      <c r="E5" s="1"/>
      <c r="F5" s="1"/>
      <c r="G5" s="1"/>
    </row>
    <row r="6" spans="1:7" ht="40.200000000000003">
      <c r="A6" s="138" t="s">
        <v>750</v>
      </c>
      <c r="B6" s="13" t="s">
        <v>364</v>
      </c>
      <c r="C6" s="13" t="s">
        <v>20</v>
      </c>
      <c r="D6" s="13" t="s">
        <v>365</v>
      </c>
      <c r="E6" s="14" t="s">
        <v>368</v>
      </c>
      <c r="F6" s="134" t="s">
        <v>698</v>
      </c>
      <c r="G6" s="13">
        <v>4</v>
      </c>
    </row>
    <row r="7" spans="1:7" ht="40.200000000000003">
      <c r="A7" s="138" t="s">
        <v>751</v>
      </c>
      <c r="B7" s="13" t="s">
        <v>369</v>
      </c>
      <c r="C7" s="13" t="s">
        <v>20</v>
      </c>
      <c r="D7" s="13" t="s">
        <v>370</v>
      </c>
      <c r="E7" s="13" t="s">
        <v>371</v>
      </c>
      <c r="F7" s="135" t="s">
        <v>699</v>
      </c>
      <c r="G7" s="13">
        <v>1</v>
      </c>
    </row>
    <row r="8" spans="1:7" ht="27">
      <c r="B8" s="13"/>
      <c r="C8" s="13"/>
      <c r="D8" s="13"/>
      <c r="E8" s="13" t="s">
        <v>372</v>
      </c>
      <c r="F8" s="135" t="s">
        <v>700</v>
      </c>
      <c r="G8" s="13">
        <v>4</v>
      </c>
    </row>
    <row r="9" spans="1:7" ht="27">
      <c r="A9" s="138" t="s">
        <v>752</v>
      </c>
      <c r="B9" s="13" t="s">
        <v>373</v>
      </c>
      <c r="C9" s="13" t="s">
        <v>20</v>
      </c>
      <c r="D9" s="13" t="s">
        <v>374</v>
      </c>
      <c r="E9" s="13" t="s">
        <v>375</v>
      </c>
      <c r="F9" s="135" t="s">
        <v>701</v>
      </c>
      <c r="G9" s="13">
        <v>5</v>
      </c>
    </row>
    <row r="10" spans="1:7" ht="40.200000000000003">
      <c r="A10" s="138" t="s">
        <v>753</v>
      </c>
      <c r="B10" s="13" t="s">
        <v>377</v>
      </c>
      <c r="C10" s="13" t="s">
        <v>20</v>
      </c>
      <c r="D10" s="13" t="s">
        <v>378</v>
      </c>
      <c r="E10" s="13" t="s">
        <v>380</v>
      </c>
      <c r="F10" s="135" t="s">
        <v>704</v>
      </c>
      <c r="G10" s="13">
        <v>5</v>
      </c>
    </row>
    <row r="11" spans="1:7" ht="40.200000000000003">
      <c r="A11" s="138" t="s">
        <v>754</v>
      </c>
      <c r="B11" s="13" t="s">
        <v>381</v>
      </c>
      <c r="C11" s="13" t="s">
        <v>20</v>
      </c>
      <c r="D11" s="13" t="s">
        <v>382</v>
      </c>
      <c r="E11" s="13" t="s">
        <v>384</v>
      </c>
      <c r="F11" s="135" t="s">
        <v>706</v>
      </c>
      <c r="G11" s="13">
        <v>5</v>
      </c>
    </row>
    <row r="12" spans="1:7" ht="27">
      <c r="A12" s="138" t="s">
        <v>755</v>
      </c>
      <c r="B12" s="13" t="s">
        <v>385</v>
      </c>
      <c r="C12" s="13" t="s">
        <v>20</v>
      </c>
      <c r="D12" s="13" t="s">
        <v>386</v>
      </c>
      <c r="E12" s="13" t="s">
        <v>391</v>
      </c>
      <c r="F12" s="135" t="s">
        <v>709</v>
      </c>
      <c r="G12" s="13">
        <v>3</v>
      </c>
    </row>
    <row r="13" spans="1:7">
      <c r="B13" s="1"/>
      <c r="C13" s="1"/>
      <c r="D13" s="1"/>
      <c r="E13" s="1"/>
      <c r="F13" s="1"/>
      <c r="G13" s="1"/>
    </row>
    <row r="14" spans="1:7">
      <c r="B14" s="1"/>
      <c r="C14" s="1"/>
      <c r="D14" s="1"/>
      <c r="E14" s="1"/>
      <c r="F14" s="1"/>
      <c r="G14" s="1"/>
    </row>
    <row r="15" spans="1:7">
      <c r="B15" s="1" t="s">
        <v>81</v>
      </c>
      <c r="C15" s="1"/>
      <c r="D15" s="1"/>
      <c r="E15" s="1"/>
      <c r="F15" s="1"/>
      <c r="G15" s="1"/>
    </row>
    <row r="16" spans="1:7" ht="40.200000000000003">
      <c r="A16" s="139" t="s">
        <v>767</v>
      </c>
      <c r="B16" s="15" t="s">
        <v>430</v>
      </c>
      <c r="C16" s="15" t="s">
        <v>83</v>
      </c>
      <c r="D16" s="15" t="s">
        <v>431</v>
      </c>
      <c r="E16" s="15" t="s">
        <v>433</v>
      </c>
      <c r="F16" s="137" t="s">
        <v>727</v>
      </c>
      <c r="G16" s="15">
        <v>5</v>
      </c>
    </row>
    <row r="17" spans="1:7" ht="53.4">
      <c r="A17" s="139" t="s">
        <v>771</v>
      </c>
      <c r="B17" s="15" t="s">
        <v>446</v>
      </c>
      <c r="C17" s="15" t="s">
        <v>83</v>
      </c>
      <c r="D17" s="16" t="s">
        <v>447</v>
      </c>
      <c r="E17" s="15" t="s">
        <v>448</v>
      </c>
      <c r="F17" s="137" t="s">
        <v>734</v>
      </c>
      <c r="G17" s="15">
        <v>1</v>
      </c>
    </row>
    <row r="18" spans="1:7" ht="27">
      <c r="B18" s="15"/>
      <c r="C18" s="15"/>
      <c r="D18" s="16"/>
      <c r="E18" s="15" t="s">
        <v>449</v>
      </c>
      <c r="F18" s="137" t="s">
        <v>735</v>
      </c>
      <c r="G18" s="15">
        <v>2</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6"/>
  <sheetViews>
    <sheetView workbookViewId="0">
      <selection activeCell="E38" sqref="E38"/>
    </sheetView>
  </sheetViews>
  <sheetFormatPr defaultColWidth="48.6640625" defaultRowHeight="14.4"/>
  <cols>
    <col min="2" max="2" width="48.5546875" bestFit="1" customWidth="1"/>
    <col min="3" max="3" width="5.33203125" bestFit="1" customWidth="1"/>
    <col min="5" max="5" width="48.5546875" bestFit="1" customWidth="1"/>
    <col min="6" max="6" width="48.5546875" customWidth="1"/>
    <col min="7" max="7" width="3.44140625" bestFit="1" customWidth="1"/>
  </cols>
  <sheetData>
    <row r="1" spans="1:7">
      <c r="B1" s="35"/>
      <c r="C1" s="35"/>
      <c r="D1" s="35"/>
      <c r="E1" s="35"/>
      <c r="F1" s="35"/>
      <c r="G1" s="35"/>
    </row>
    <row r="2" spans="1:7">
      <c r="B2" s="1" t="s">
        <v>359</v>
      </c>
      <c r="C2" s="1" t="s">
        <v>360</v>
      </c>
      <c r="D2" s="1" t="s">
        <v>15</v>
      </c>
      <c r="E2" s="1" t="s">
        <v>361</v>
      </c>
      <c r="F2" s="1" t="s">
        <v>225</v>
      </c>
      <c r="G2" s="1" t="s">
        <v>362</v>
      </c>
    </row>
    <row r="3" spans="1:7">
      <c r="B3" s="1"/>
      <c r="C3" s="1"/>
      <c r="D3" s="1"/>
      <c r="E3" s="1"/>
      <c r="F3" s="1"/>
      <c r="G3" s="1"/>
    </row>
    <row r="4" spans="1:7">
      <c r="B4" s="1" t="s">
        <v>363</v>
      </c>
      <c r="C4" s="1"/>
      <c r="D4" s="1"/>
      <c r="E4" s="1"/>
      <c r="F4" s="1"/>
      <c r="G4" s="1"/>
    </row>
    <row r="5" spans="1:7">
      <c r="A5" t="s">
        <v>781</v>
      </c>
      <c r="B5" s="1" t="s">
        <v>18</v>
      </c>
      <c r="C5" s="1"/>
      <c r="D5" s="1"/>
      <c r="E5" s="1"/>
      <c r="F5" s="1"/>
      <c r="G5" s="1"/>
    </row>
    <row r="6" spans="1:7" ht="27">
      <c r="A6" s="138" t="s">
        <v>757</v>
      </c>
      <c r="B6" s="13" t="s">
        <v>392</v>
      </c>
      <c r="C6" s="13" t="s">
        <v>20</v>
      </c>
      <c r="D6" s="13" t="s">
        <v>393</v>
      </c>
      <c r="E6" s="13" t="s">
        <v>394</v>
      </c>
      <c r="F6" s="135" t="s">
        <v>710</v>
      </c>
      <c r="G6" s="13">
        <v>2</v>
      </c>
    </row>
    <row r="7" spans="1:7">
      <c r="A7" s="138"/>
      <c r="B7" s="13"/>
      <c r="C7" s="13"/>
      <c r="D7" s="13"/>
      <c r="E7" s="13" t="s">
        <v>395</v>
      </c>
      <c r="F7" s="135" t="s">
        <v>711</v>
      </c>
      <c r="G7" s="13">
        <v>4</v>
      </c>
    </row>
    <row r="8" spans="1:7" ht="27">
      <c r="A8" s="138" t="s">
        <v>758</v>
      </c>
      <c r="B8" s="13" t="s">
        <v>396</v>
      </c>
      <c r="C8" s="13" t="s">
        <v>20</v>
      </c>
      <c r="D8" s="13" t="s">
        <v>397</v>
      </c>
      <c r="E8" s="13" t="s">
        <v>398</v>
      </c>
      <c r="F8" s="135" t="s">
        <v>712</v>
      </c>
      <c r="G8" s="13">
        <v>5</v>
      </c>
    </row>
    <row r="9" spans="1:7" ht="27">
      <c r="A9" s="138" t="s">
        <v>759</v>
      </c>
      <c r="B9" s="13" t="s">
        <v>399</v>
      </c>
      <c r="C9" s="13" t="s">
        <v>20</v>
      </c>
      <c r="D9" s="13" t="s">
        <v>400</v>
      </c>
      <c r="E9" s="13" t="s">
        <v>401</v>
      </c>
      <c r="F9" s="135" t="s">
        <v>713</v>
      </c>
      <c r="G9" s="13">
        <v>5</v>
      </c>
    </row>
    <row r="10" spans="1:7">
      <c r="B10" s="1"/>
      <c r="C10" s="1"/>
      <c r="D10" s="1"/>
      <c r="E10" s="1"/>
      <c r="F10" s="1"/>
      <c r="G10" s="1"/>
    </row>
    <row r="11" spans="1:7">
      <c r="B11" s="1" t="s">
        <v>60</v>
      </c>
      <c r="C11" s="1"/>
      <c r="D11" s="1"/>
      <c r="E11" s="1"/>
      <c r="F11" s="1"/>
      <c r="G11" s="1"/>
    </row>
    <row r="12" spans="1:7" ht="27">
      <c r="A12" s="138" t="s">
        <v>760</v>
      </c>
      <c r="B12" s="13" t="s">
        <v>403</v>
      </c>
      <c r="C12" s="13" t="s">
        <v>62</v>
      </c>
      <c r="D12" s="13" t="s">
        <v>404</v>
      </c>
      <c r="E12" s="13" t="s">
        <v>406</v>
      </c>
      <c r="F12" s="135" t="s">
        <v>715</v>
      </c>
      <c r="G12" s="13">
        <v>5</v>
      </c>
    </row>
    <row r="13" spans="1:7" ht="27">
      <c r="A13" s="139" t="s">
        <v>761</v>
      </c>
      <c r="B13" s="15" t="s">
        <v>407</v>
      </c>
      <c r="C13" s="15" t="s">
        <v>62</v>
      </c>
      <c r="D13" s="15" t="s">
        <v>408</v>
      </c>
      <c r="E13" s="15" t="s">
        <v>409</v>
      </c>
      <c r="F13" s="137" t="s">
        <v>716</v>
      </c>
      <c r="G13" s="15">
        <v>3</v>
      </c>
    </row>
    <row r="14" spans="1:7">
      <c r="A14" s="139"/>
      <c r="B14" s="15"/>
      <c r="C14" s="15"/>
      <c r="D14" s="15"/>
      <c r="E14" s="15" t="s">
        <v>410</v>
      </c>
      <c r="F14" s="137" t="s">
        <v>717</v>
      </c>
      <c r="G14" s="15">
        <v>7</v>
      </c>
    </row>
    <row r="15" spans="1:7" ht="40.200000000000003">
      <c r="A15" s="138" t="s">
        <v>762</v>
      </c>
      <c r="B15" s="13" t="s">
        <v>411</v>
      </c>
      <c r="C15" s="13" t="s">
        <v>62</v>
      </c>
      <c r="D15" s="13" t="s">
        <v>412</v>
      </c>
      <c r="E15" s="13" t="s">
        <v>414</v>
      </c>
      <c r="F15" s="135" t="s">
        <v>719</v>
      </c>
      <c r="G15" s="13">
        <v>5</v>
      </c>
    </row>
    <row r="16" spans="1:7" ht="27">
      <c r="A16" s="138" t="s">
        <v>762</v>
      </c>
      <c r="B16" s="13" t="s">
        <v>415</v>
      </c>
      <c r="C16" s="13" t="s">
        <v>62</v>
      </c>
      <c r="D16" s="13" t="s">
        <v>416</v>
      </c>
      <c r="E16" s="13" t="s">
        <v>417</v>
      </c>
      <c r="F16" s="135" t="s">
        <v>720</v>
      </c>
      <c r="G16" s="13">
        <v>4</v>
      </c>
    </row>
    <row r="17" spans="1:7" ht="27">
      <c r="A17" s="138" t="s">
        <v>764</v>
      </c>
      <c r="B17" s="13" t="s">
        <v>418</v>
      </c>
      <c r="C17" s="13" t="s">
        <v>62</v>
      </c>
      <c r="D17" s="13" t="s">
        <v>419</v>
      </c>
      <c r="E17" s="13" t="s">
        <v>420</v>
      </c>
      <c r="F17" s="135" t="s">
        <v>721</v>
      </c>
      <c r="G17" s="13">
        <v>5</v>
      </c>
    </row>
    <row r="18" spans="1:7">
      <c r="A18" s="1"/>
      <c r="B18" s="1"/>
      <c r="C18" s="1"/>
      <c r="D18" s="1"/>
      <c r="E18" s="1"/>
      <c r="F18" s="1"/>
      <c r="G18" s="1"/>
    </row>
    <row r="19" spans="1:7">
      <c r="A19" s="1"/>
      <c r="B19" s="1" t="s">
        <v>81</v>
      </c>
      <c r="C19" s="1"/>
      <c r="D19" s="1"/>
      <c r="E19" s="1"/>
      <c r="F19" s="1"/>
      <c r="G19" s="1"/>
    </row>
    <row r="20" spans="1:7" ht="40.200000000000003">
      <c r="A20" s="139" t="s">
        <v>765</v>
      </c>
      <c r="B20" s="15" t="s">
        <v>422</v>
      </c>
      <c r="C20" s="15" t="s">
        <v>83</v>
      </c>
      <c r="D20" s="15" t="s">
        <v>423</v>
      </c>
      <c r="E20" s="15" t="s">
        <v>424</v>
      </c>
      <c r="F20" s="137" t="s">
        <v>722</v>
      </c>
      <c r="G20" s="15">
        <v>1</v>
      </c>
    </row>
    <row r="21" spans="1:7">
      <c r="A21" s="139"/>
      <c r="B21" s="15"/>
      <c r="C21" s="15"/>
      <c r="D21" s="15"/>
      <c r="E21" s="15" t="s">
        <v>425</v>
      </c>
      <c r="F21" s="137" t="s">
        <v>723</v>
      </c>
      <c r="G21" s="15">
        <v>2</v>
      </c>
    </row>
    <row r="22" spans="1:7" ht="40.200000000000003">
      <c r="A22" s="139" t="s">
        <v>766</v>
      </c>
      <c r="B22" s="15" t="s">
        <v>426</v>
      </c>
      <c r="C22" s="15" t="s">
        <v>83</v>
      </c>
      <c r="D22" s="15" t="s">
        <v>427</v>
      </c>
      <c r="E22" s="15" t="s">
        <v>429</v>
      </c>
      <c r="F22" s="137" t="s">
        <v>725</v>
      </c>
      <c r="G22" s="15">
        <v>5</v>
      </c>
    </row>
    <row r="23" spans="1:7" ht="40.200000000000003">
      <c r="A23" s="139" t="s">
        <v>768</v>
      </c>
      <c r="B23" s="15" t="s">
        <v>434</v>
      </c>
      <c r="C23" s="15" t="s">
        <v>83</v>
      </c>
      <c r="D23" s="15" t="s">
        <v>435</v>
      </c>
      <c r="E23" s="15" t="s">
        <v>436</v>
      </c>
      <c r="F23" s="137" t="s">
        <v>728</v>
      </c>
      <c r="G23" s="15">
        <v>1</v>
      </c>
    </row>
    <row r="24" spans="1:7" ht="27">
      <c r="A24" s="139"/>
      <c r="B24" s="15"/>
      <c r="C24" s="15"/>
      <c r="D24" s="15"/>
      <c r="E24" s="15" t="s">
        <v>437</v>
      </c>
      <c r="F24" s="137" t="s">
        <v>729</v>
      </c>
      <c r="G24" s="15">
        <v>5</v>
      </c>
    </row>
    <row r="25" spans="1:7" ht="40.200000000000003">
      <c r="A25" s="139" t="s">
        <v>769</v>
      </c>
      <c r="B25" s="15" t="s">
        <v>438</v>
      </c>
      <c r="C25" s="15" t="s">
        <v>83</v>
      </c>
      <c r="D25" s="16" t="s">
        <v>439</v>
      </c>
      <c r="E25" s="15" t="s">
        <v>440</v>
      </c>
      <c r="F25" s="137" t="s">
        <v>730</v>
      </c>
      <c r="G25" s="15">
        <v>1</v>
      </c>
    </row>
    <row r="26" spans="1:7" ht="27">
      <c r="A26" s="139"/>
      <c r="B26" s="15"/>
      <c r="C26" s="15"/>
      <c r="D26" s="16"/>
      <c r="E26" s="15" t="s">
        <v>441</v>
      </c>
      <c r="F26" s="137" t="s">
        <v>731</v>
      </c>
      <c r="G26" s="15">
        <v>2</v>
      </c>
    </row>
    <row r="27" spans="1:7" ht="53.4">
      <c r="A27" s="138" t="s">
        <v>770</v>
      </c>
      <c r="B27" s="13" t="s">
        <v>442</v>
      </c>
      <c r="C27" s="13" t="s">
        <v>83</v>
      </c>
      <c r="D27" s="17" t="s">
        <v>443</v>
      </c>
      <c r="E27" s="13" t="s">
        <v>444</v>
      </c>
      <c r="F27" s="135" t="s">
        <v>732</v>
      </c>
      <c r="G27" s="13">
        <v>2</v>
      </c>
    </row>
    <row r="28" spans="1:7" ht="27">
      <c r="A28" s="138"/>
      <c r="B28" s="13"/>
      <c r="C28" s="13"/>
      <c r="D28" s="17"/>
      <c r="E28" s="13" t="s">
        <v>445</v>
      </c>
      <c r="F28" s="135" t="s">
        <v>733</v>
      </c>
      <c r="G28" s="13">
        <v>5</v>
      </c>
    </row>
    <row r="29" spans="1:7" ht="53.4">
      <c r="A29" s="139" t="s">
        <v>772</v>
      </c>
      <c r="B29" s="15" t="s">
        <v>450</v>
      </c>
      <c r="C29" s="15" t="s">
        <v>83</v>
      </c>
      <c r="D29" s="16" t="s">
        <v>451</v>
      </c>
      <c r="E29" s="15" t="s">
        <v>452</v>
      </c>
      <c r="F29" s="137" t="s">
        <v>736</v>
      </c>
      <c r="G29" s="15">
        <v>5</v>
      </c>
    </row>
    <row r="30" spans="1:7" ht="53.4">
      <c r="A30" s="139" t="s">
        <v>773</v>
      </c>
      <c r="B30" s="15" t="s">
        <v>453</v>
      </c>
      <c r="C30" s="15" t="s">
        <v>83</v>
      </c>
      <c r="D30" s="16" t="s">
        <v>454</v>
      </c>
      <c r="E30" s="15" t="s">
        <v>455</v>
      </c>
      <c r="F30" s="137" t="s">
        <v>737</v>
      </c>
      <c r="G30" s="15">
        <v>1</v>
      </c>
    </row>
    <row r="31" spans="1:7" ht="27">
      <c r="A31" s="139"/>
      <c r="B31" s="15"/>
      <c r="C31" s="15"/>
      <c r="D31" s="16"/>
      <c r="E31" s="15" t="s">
        <v>456</v>
      </c>
      <c r="F31" s="137" t="s">
        <v>738</v>
      </c>
      <c r="G31" s="15">
        <v>2</v>
      </c>
    </row>
    <row r="32" spans="1:7" ht="53.4">
      <c r="A32" s="139" t="s">
        <v>774</v>
      </c>
      <c r="B32" s="15" t="s">
        <v>457</v>
      </c>
      <c r="C32" s="15" t="s">
        <v>83</v>
      </c>
      <c r="D32" s="16" t="s">
        <v>458</v>
      </c>
      <c r="E32" s="15" t="s">
        <v>459</v>
      </c>
      <c r="F32" s="137" t="s">
        <v>739</v>
      </c>
      <c r="G32" s="15">
        <v>1</v>
      </c>
    </row>
    <row r="33" spans="1:7" ht="27">
      <c r="A33" s="139"/>
      <c r="B33" s="15"/>
      <c r="C33" s="15"/>
      <c r="D33" s="16"/>
      <c r="E33" s="15" t="s">
        <v>460</v>
      </c>
      <c r="F33" s="137" t="s">
        <v>740</v>
      </c>
      <c r="G33" s="15">
        <v>2</v>
      </c>
    </row>
    <row r="34" spans="1:7" ht="53.4">
      <c r="A34" s="139" t="s">
        <v>775</v>
      </c>
      <c r="B34" s="15" t="s">
        <v>461</v>
      </c>
      <c r="C34" s="15" t="s">
        <v>83</v>
      </c>
      <c r="D34" s="16" t="s">
        <v>462</v>
      </c>
      <c r="E34" s="15" t="s">
        <v>452</v>
      </c>
      <c r="F34" s="137" t="s">
        <v>741</v>
      </c>
      <c r="G34" s="15">
        <v>3</v>
      </c>
    </row>
    <row r="35" spans="1:7" ht="40.200000000000003">
      <c r="A35" s="139" t="s">
        <v>776</v>
      </c>
      <c r="B35" s="15" t="s">
        <v>463</v>
      </c>
      <c r="C35" s="15" t="s">
        <v>83</v>
      </c>
      <c r="D35" s="16" t="s">
        <v>464</v>
      </c>
      <c r="E35" s="15" t="s">
        <v>465</v>
      </c>
      <c r="F35" s="137" t="s">
        <v>742</v>
      </c>
      <c r="G35" s="15">
        <v>1</v>
      </c>
    </row>
    <row r="36" spans="1:7" ht="27">
      <c r="A36" s="139"/>
      <c r="B36" s="15"/>
      <c r="C36" s="15"/>
      <c r="D36" s="15"/>
      <c r="E36" s="15" t="s">
        <v>466</v>
      </c>
      <c r="F36" s="137" t="s">
        <v>743</v>
      </c>
      <c r="G36" s="15">
        <v>2</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
  <sheetViews>
    <sheetView topLeftCell="C1" workbookViewId="0">
      <selection activeCell="F7" sqref="F7"/>
    </sheetView>
  </sheetViews>
  <sheetFormatPr defaultColWidth="48.6640625" defaultRowHeight="14.4"/>
  <cols>
    <col min="2" max="2" width="48.5546875" bestFit="1" customWidth="1"/>
    <col min="3" max="3" width="5.33203125" bestFit="1" customWidth="1"/>
    <col min="5" max="5" width="48.5546875" bestFit="1" customWidth="1"/>
    <col min="6" max="6" width="48.5546875" customWidth="1"/>
    <col min="7" max="7" width="3.44140625" bestFit="1" customWidth="1"/>
  </cols>
  <sheetData>
    <row r="1" spans="1:7">
      <c r="B1" s="35"/>
      <c r="C1" s="35"/>
      <c r="D1" s="35"/>
      <c r="E1" s="35"/>
      <c r="F1" s="35"/>
      <c r="G1" s="35"/>
    </row>
    <row r="2" spans="1:7">
      <c r="B2" s="1" t="s">
        <v>359</v>
      </c>
      <c r="C2" s="1" t="s">
        <v>360</v>
      </c>
      <c r="D2" s="1" t="s">
        <v>15</v>
      </c>
      <c r="E2" s="1" t="s">
        <v>361</v>
      </c>
      <c r="F2" s="9" t="s">
        <v>225</v>
      </c>
      <c r="G2" s="1" t="s">
        <v>362</v>
      </c>
    </row>
    <row r="3" spans="1:7">
      <c r="B3" s="1" t="s">
        <v>81</v>
      </c>
      <c r="C3" s="1"/>
      <c r="D3" s="1"/>
      <c r="E3" s="1"/>
      <c r="F3" s="1"/>
      <c r="G3" s="1"/>
    </row>
    <row r="4" spans="1:7" ht="27">
      <c r="A4" s="138" t="s">
        <v>778</v>
      </c>
      <c r="B4" s="13" t="s">
        <v>470</v>
      </c>
      <c r="C4" s="13" t="s">
        <v>83</v>
      </c>
      <c r="D4" s="13" t="s">
        <v>471</v>
      </c>
      <c r="E4" s="13" t="s">
        <v>472</v>
      </c>
      <c r="F4" s="135" t="s">
        <v>745</v>
      </c>
      <c r="G4" s="13">
        <v>3</v>
      </c>
    </row>
    <row r="5" spans="1:7" ht="27">
      <c r="A5" s="138" t="s">
        <v>779</v>
      </c>
      <c r="B5" s="13" t="s">
        <v>473</v>
      </c>
      <c r="C5" s="13" t="s">
        <v>474</v>
      </c>
      <c r="D5" s="13" t="s">
        <v>475</v>
      </c>
      <c r="E5" s="13" t="s">
        <v>476</v>
      </c>
      <c r="F5" s="135" t="s">
        <v>746</v>
      </c>
      <c r="G5" s="13">
        <v>3</v>
      </c>
    </row>
    <row r="6" spans="1:7" ht="27">
      <c r="A6" s="138"/>
      <c r="B6" s="13"/>
      <c r="C6" s="13"/>
      <c r="D6" s="13"/>
      <c r="E6" s="13" t="s">
        <v>477</v>
      </c>
      <c r="F6" s="135" t="s">
        <v>747</v>
      </c>
      <c r="G6" s="13">
        <v>2</v>
      </c>
    </row>
    <row r="7" spans="1:7" ht="27">
      <c r="A7" s="138" t="s">
        <v>780</v>
      </c>
      <c r="B7" s="13" t="s">
        <v>478</v>
      </c>
      <c r="C7" s="13" t="s">
        <v>83</v>
      </c>
      <c r="D7" s="13" t="s">
        <v>479</v>
      </c>
      <c r="E7" s="13" t="s">
        <v>480</v>
      </c>
      <c r="F7" s="135" t="s">
        <v>748</v>
      </c>
      <c r="G7" s="13">
        <v>3</v>
      </c>
    </row>
    <row r="8" spans="1:7">
      <c r="B8" s="57"/>
      <c r="C8" s="1"/>
      <c r="D8" s="1"/>
      <c r="E8" s="1"/>
      <c r="F8" s="1"/>
      <c r="G8" s="1"/>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3"/>
  <sheetViews>
    <sheetView topLeftCell="A13" workbookViewId="0">
      <selection activeCell="G23" sqref="G19:G23"/>
    </sheetView>
  </sheetViews>
  <sheetFormatPr defaultColWidth="38.88671875" defaultRowHeight="14.4"/>
  <cols>
    <col min="1" max="1" width="8" bestFit="1" customWidth="1"/>
    <col min="2" max="2" width="38.44140625" bestFit="1" customWidth="1"/>
    <col min="4" max="4" width="8.5546875" bestFit="1" customWidth="1"/>
    <col min="5" max="5" width="11.21875" bestFit="1" customWidth="1"/>
    <col min="6" max="6" width="38.6640625" bestFit="1" customWidth="1"/>
    <col min="7" max="7" width="43.109375" bestFit="1" customWidth="1"/>
    <col min="8" max="8" width="6.77734375" bestFit="1" customWidth="1"/>
  </cols>
  <sheetData>
    <row r="1" spans="1:8" ht="15" thickBot="1">
      <c r="A1" s="1" t="s">
        <v>491</v>
      </c>
      <c r="B1" s="82" t="s">
        <v>492</v>
      </c>
      <c r="C1" s="82" t="s">
        <v>493</v>
      </c>
      <c r="D1" s="82" t="s">
        <v>494</v>
      </c>
      <c r="E1" s="82" t="s">
        <v>495</v>
      </c>
      <c r="F1" s="82" t="s">
        <v>496</v>
      </c>
      <c r="G1" s="82" t="s">
        <v>497</v>
      </c>
      <c r="H1" s="35"/>
    </row>
    <row r="2" spans="1:8">
      <c r="A2" s="181" t="s">
        <v>498</v>
      </c>
      <c r="B2" s="182" t="s">
        <v>499</v>
      </c>
      <c r="C2" s="193" t="s">
        <v>500</v>
      </c>
      <c r="D2" s="188" t="s">
        <v>20</v>
      </c>
      <c r="E2" s="83">
        <v>3</v>
      </c>
      <c r="F2" s="30" t="s">
        <v>501</v>
      </c>
      <c r="G2" s="208" t="s">
        <v>502</v>
      </c>
      <c r="H2" s="35" t="s">
        <v>482</v>
      </c>
    </row>
    <row r="3" spans="1:8" ht="27">
      <c r="A3" s="167"/>
      <c r="B3" s="183"/>
      <c r="C3" s="186"/>
      <c r="D3" s="183"/>
      <c r="E3" s="84">
        <v>3</v>
      </c>
      <c r="F3" s="31" t="s">
        <v>503</v>
      </c>
      <c r="G3" s="209"/>
      <c r="H3" s="35" t="s">
        <v>486</v>
      </c>
    </row>
    <row r="4" spans="1:8" ht="27.6" thickBot="1">
      <c r="A4" s="167"/>
      <c r="B4" s="184"/>
      <c r="C4" s="187"/>
      <c r="D4" s="184"/>
      <c r="E4" s="85">
        <v>3</v>
      </c>
      <c r="F4" s="32" t="s">
        <v>504</v>
      </c>
      <c r="G4" s="210"/>
      <c r="H4" s="35" t="s">
        <v>486</v>
      </c>
    </row>
    <row r="5" spans="1:8">
      <c r="A5" s="188" t="s">
        <v>505</v>
      </c>
      <c r="B5" s="189" t="s">
        <v>506</v>
      </c>
      <c r="C5" s="190" t="s">
        <v>507</v>
      </c>
      <c r="D5" s="188" t="s">
        <v>20</v>
      </c>
      <c r="E5" s="83">
        <v>3</v>
      </c>
      <c r="F5" s="86" t="s">
        <v>508</v>
      </c>
      <c r="G5" s="205" t="s">
        <v>509</v>
      </c>
      <c r="H5" s="35" t="s">
        <v>488</v>
      </c>
    </row>
    <row r="6" spans="1:8" ht="27">
      <c r="A6" s="183"/>
      <c r="B6" s="183"/>
      <c r="C6" s="191"/>
      <c r="D6" s="183"/>
      <c r="E6" s="84">
        <v>3</v>
      </c>
      <c r="F6" s="31" t="s">
        <v>510</v>
      </c>
      <c r="G6" s="206"/>
      <c r="H6" s="35" t="s">
        <v>488</v>
      </c>
    </row>
    <row r="7" spans="1:8" ht="27.6" thickBot="1">
      <c r="A7" s="184"/>
      <c r="B7" s="184"/>
      <c r="C7" s="192"/>
      <c r="D7" s="183"/>
      <c r="E7" s="85">
        <v>3</v>
      </c>
      <c r="F7" s="32" t="s">
        <v>511</v>
      </c>
      <c r="G7" s="207"/>
      <c r="H7" s="35" t="s">
        <v>487</v>
      </c>
    </row>
    <row r="8" spans="1:8">
      <c r="A8" s="188" t="s">
        <v>512</v>
      </c>
      <c r="B8" s="194" t="s">
        <v>513</v>
      </c>
      <c r="C8" s="198" t="s">
        <v>514</v>
      </c>
      <c r="D8" s="188" t="s">
        <v>20</v>
      </c>
      <c r="E8" s="22">
        <v>3</v>
      </c>
      <c r="F8" s="86" t="s">
        <v>515</v>
      </c>
      <c r="G8" s="212" t="s">
        <v>516</v>
      </c>
      <c r="H8" s="35" t="s">
        <v>484</v>
      </c>
    </row>
    <row r="9" spans="1:8">
      <c r="A9" s="183"/>
      <c r="B9" s="183"/>
      <c r="C9" s="167"/>
      <c r="D9" s="183"/>
      <c r="E9" s="87">
        <v>3</v>
      </c>
      <c r="F9" s="31" t="s">
        <v>517</v>
      </c>
      <c r="G9" s="209"/>
      <c r="H9" s="35" t="s">
        <v>485</v>
      </c>
    </row>
    <row r="10" spans="1:8">
      <c r="A10" s="183"/>
      <c r="B10" s="183"/>
      <c r="C10" s="167"/>
      <c r="D10" s="183"/>
      <c r="E10" s="87">
        <v>3</v>
      </c>
      <c r="F10" s="31" t="s">
        <v>518</v>
      </c>
      <c r="G10" s="209"/>
      <c r="H10" s="35" t="s">
        <v>487</v>
      </c>
    </row>
    <row r="11" spans="1:8" ht="27.6" thickBot="1">
      <c r="A11" s="184"/>
      <c r="B11" s="184"/>
      <c r="C11" s="199"/>
      <c r="D11" s="184"/>
      <c r="E11" s="88">
        <v>3</v>
      </c>
      <c r="F11" s="32" t="s">
        <v>519</v>
      </c>
      <c r="G11" s="210"/>
      <c r="H11" s="35" t="s">
        <v>487</v>
      </c>
    </row>
    <row r="12" spans="1:8" ht="27.6" thickBot="1">
      <c r="A12" s="89" t="s">
        <v>520</v>
      </c>
      <c r="B12" s="90" t="s">
        <v>521</v>
      </c>
      <c r="C12" s="91" t="s">
        <v>522</v>
      </c>
      <c r="D12" s="92" t="s">
        <v>20</v>
      </c>
      <c r="E12" s="93">
        <v>3</v>
      </c>
      <c r="F12" s="94" t="s">
        <v>523</v>
      </c>
      <c r="G12" s="101" t="s">
        <v>524</v>
      </c>
      <c r="H12" s="35" t="s">
        <v>484</v>
      </c>
    </row>
    <row r="13" spans="1:8" ht="27.6" thickBot="1">
      <c r="A13" s="89" t="s">
        <v>525</v>
      </c>
      <c r="B13" s="90" t="s">
        <v>526</v>
      </c>
      <c r="C13" s="91" t="s">
        <v>527</v>
      </c>
      <c r="D13" s="92" t="s">
        <v>20</v>
      </c>
      <c r="E13" s="93">
        <v>3</v>
      </c>
      <c r="F13" s="94" t="s">
        <v>528</v>
      </c>
      <c r="G13" s="148" t="s">
        <v>529</v>
      </c>
      <c r="H13" s="35" t="s">
        <v>486</v>
      </c>
    </row>
    <row r="14" spans="1:8" ht="27">
      <c r="A14" s="188" t="s">
        <v>530</v>
      </c>
      <c r="B14" s="194" t="s">
        <v>531</v>
      </c>
      <c r="C14" s="197" t="s">
        <v>532</v>
      </c>
      <c r="D14" s="188" t="s">
        <v>20</v>
      </c>
      <c r="E14" s="96">
        <v>3</v>
      </c>
      <c r="F14" s="97" t="s">
        <v>533</v>
      </c>
      <c r="G14" s="211" t="s">
        <v>534</v>
      </c>
      <c r="H14" s="35" t="s">
        <v>487</v>
      </c>
    </row>
    <row r="15" spans="1:8" ht="27.6" thickBot="1">
      <c r="A15" s="184"/>
      <c r="B15" s="184"/>
      <c r="C15" s="192"/>
      <c r="D15" s="184"/>
      <c r="E15" s="98">
        <v>3</v>
      </c>
      <c r="F15" s="99" t="s">
        <v>535</v>
      </c>
      <c r="G15" s="207"/>
      <c r="H15" s="35" t="s">
        <v>488</v>
      </c>
    </row>
    <row r="16" spans="1:8" ht="27.6" thickBot="1">
      <c r="A16" s="89" t="s">
        <v>536</v>
      </c>
      <c r="B16" s="20" t="s">
        <v>537</v>
      </c>
      <c r="C16" s="20" t="s">
        <v>538</v>
      </c>
      <c r="D16" s="100" t="s">
        <v>20</v>
      </c>
      <c r="E16" s="89">
        <v>3</v>
      </c>
      <c r="F16" s="101" t="s">
        <v>539</v>
      </c>
      <c r="G16" s="142" t="s">
        <v>540</v>
      </c>
      <c r="H16" s="35" t="s">
        <v>487</v>
      </c>
    </row>
    <row r="17" spans="1:8" ht="40.799999999999997" thickBot="1">
      <c r="A17" s="89" t="s">
        <v>541</v>
      </c>
      <c r="B17" s="20" t="s">
        <v>180</v>
      </c>
      <c r="C17" s="20" t="s">
        <v>542</v>
      </c>
      <c r="D17" s="100" t="s">
        <v>20</v>
      </c>
      <c r="E17" s="103">
        <v>3</v>
      </c>
      <c r="F17" s="141" t="s">
        <v>543</v>
      </c>
      <c r="G17" s="142" t="s">
        <v>544</v>
      </c>
      <c r="H17" s="35" t="s">
        <v>483</v>
      </c>
    </row>
    <row r="18" spans="1:8" ht="40.799999999999997" thickBot="1">
      <c r="A18" s="89" t="s">
        <v>545</v>
      </c>
      <c r="B18" s="20" t="s">
        <v>546</v>
      </c>
      <c r="C18" s="20" t="s">
        <v>547</v>
      </c>
      <c r="D18" s="100" t="s">
        <v>20</v>
      </c>
      <c r="E18" s="103">
        <v>3</v>
      </c>
      <c r="F18" s="141" t="s">
        <v>548</v>
      </c>
      <c r="G18" s="142" t="s">
        <v>549</v>
      </c>
      <c r="H18" s="35" t="s">
        <v>483</v>
      </c>
    </row>
    <row r="19" spans="1:8" ht="15" thickBot="1">
      <c r="A19" s="200" t="s">
        <v>550</v>
      </c>
      <c r="B19" s="197" t="s">
        <v>551</v>
      </c>
      <c r="C19" s="197" t="s">
        <v>552</v>
      </c>
      <c r="D19" s="204" t="s">
        <v>62</v>
      </c>
      <c r="E19" s="103">
        <v>3</v>
      </c>
      <c r="F19" s="104" t="s">
        <v>553</v>
      </c>
      <c r="G19" s="215" t="s">
        <v>554</v>
      </c>
      <c r="H19" s="35" t="s">
        <v>483</v>
      </c>
    </row>
    <row r="20" spans="1:8" ht="27.6" thickBot="1">
      <c r="A20" s="199"/>
      <c r="B20" s="192"/>
      <c r="C20" s="192"/>
      <c r="D20" s="192"/>
      <c r="E20" s="103">
        <v>3</v>
      </c>
      <c r="F20" s="105" t="s">
        <v>555</v>
      </c>
      <c r="G20" s="214"/>
      <c r="H20" s="35" t="s">
        <v>483</v>
      </c>
    </row>
    <row r="21" spans="1:8">
      <c r="A21" s="188" t="s">
        <v>556</v>
      </c>
      <c r="B21" s="202" t="s">
        <v>557</v>
      </c>
      <c r="C21" s="194" t="s">
        <v>558</v>
      </c>
      <c r="D21" s="188" t="s">
        <v>62</v>
      </c>
      <c r="E21" s="22">
        <v>3</v>
      </c>
      <c r="F21" s="106" t="s">
        <v>559</v>
      </c>
      <c r="G21" s="213" t="s">
        <v>560</v>
      </c>
      <c r="H21" s="35" t="s">
        <v>484</v>
      </c>
    </row>
    <row r="22" spans="1:8" ht="15" thickBot="1">
      <c r="A22" s="184"/>
      <c r="B22" s="192"/>
      <c r="C22" s="184"/>
      <c r="D22" s="184"/>
      <c r="E22" s="23">
        <v>3</v>
      </c>
      <c r="F22" s="105" t="s">
        <v>561</v>
      </c>
      <c r="G22" s="214"/>
      <c r="H22" s="35" t="s">
        <v>484</v>
      </c>
    </row>
    <row r="23" spans="1:8" ht="27.6" thickBot="1">
      <c r="A23" s="107" t="s">
        <v>562</v>
      </c>
      <c r="B23" s="91" t="s">
        <v>563</v>
      </c>
      <c r="C23" s="90" t="s">
        <v>564</v>
      </c>
      <c r="D23" s="108" t="s">
        <v>62</v>
      </c>
      <c r="E23" s="89">
        <v>3</v>
      </c>
      <c r="F23" s="109" t="s">
        <v>565</v>
      </c>
      <c r="G23" s="149" t="s">
        <v>566</v>
      </c>
      <c r="H23" s="35" t="s">
        <v>487</v>
      </c>
    </row>
  </sheetData>
  <mergeCells count="30">
    <mergeCell ref="A19:A20"/>
    <mergeCell ref="B19:B20"/>
    <mergeCell ref="C19:C20"/>
    <mergeCell ref="D19:D20"/>
    <mergeCell ref="G19:G20"/>
    <mergeCell ref="A21:A22"/>
    <mergeCell ref="B21:B22"/>
    <mergeCell ref="C21:C22"/>
    <mergeCell ref="D21:D22"/>
    <mergeCell ref="G21:G22"/>
    <mergeCell ref="A8:A11"/>
    <mergeCell ref="B8:B11"/>
    <mergeCell ref="C8:C11"/>
    <mergeCell ref="D8:D11"/>
    <mergeCell ref="G8:G11"/>
    <mergeCell ref="A14:A15"/>
    <mergeCell ref="B14:B15"/>
    <mergeCell ref="C14:C15"/>
    <mergeCell ref="D14:D15"/>
    <mergeCell ref="G14:G15"/>
    <mergeCell ref="A2:A4"/>
    <mergeCell ref="B2:B4"/>
    <mergeCell ref="C2:C4"/>
    <mergeCell ref="D2:D4"/>
    <mergeCell ref="G2:G4"/>
    <mergeCell ref="A5:A7"/>
    <mergeCell ref="B5:B7"/>
    <mergeCell ref="C5:C7"/>
    <mergeCell ref="D5:D7"/>
    <mergeCell ref="G5:G7"/>
  </mergeCell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
  <sheetViews>
    <sheetView workbookViewId="0">
      <selection activeCell="G3" sqref="G2:G3"/>
    </sheetView>
  </sheetViews>
  <sheetFormatPr defaultColWidth="38.88671875" defaultRowHeight="14.4"/>
  <cols>
    <col min="1" max="1" width="8" bestFit="1" customWidth="1"/>
    <col min="2" max="2" width="38.44140625" bestFit="1" customWidth="1"/>
    <col min="4" max="4" width="8.5546875" bestFit="1" customWidth="1"/>
    <col min="5" max="5" width="11.21875" bestFit="1" customWidth="1"/>
    <col min="6" max="6" width="38.6640625" bestFit="1" customWidth="1"/>
    <col min="7" max="7" width="43.21875" customWidth="1"/>
  </cols>
  <sheetData>
    <row r="1" spans="1:7" ht="15" thickBot="1">
      <c r="A1" s="1" t="s">
        <v>491</v>
      </c>
      <c r="B1" s="82" t="s">
        <v>492</v>
      </c>
      <c r="C1" s="82" t="s">
        <v>493</v>
      </c>
      <c r="D1" s="82" t="s">
        <v>494</v>
      </c>
      <c r="E1" s="82" t="s">
        <v>495</v>
      </c>
      <c r="F1" s="82" t="s">
        <v>496</v>
      </c>
      <c r="G1" s="82" t="s">
        <v>497</v>
      </c>
    </row>
    <row r="2" spans="1:7" ht="58.8" customHeight="1" thickBot="1">
      <c r="A2" s="114" t="s">
        <v>498</v>
      </c>
      <c r="B2" s="24" t="s">
        <v>499</v>
      </c>
      <c r="C2" s="24" t="s">
        <v>500</v>
      </c>
      <c r="D2" s="29" t="s">
        <v>20</v>
      </c>
      <c r="E2" s="112">
        <v>3</v>
      </c>
      <c r="F2" s="116" t="s">
        <v>501</v>
      </c>
      <c r="G2" s="143" t="s">
        <v>502</v>
      </c>
    </row>
    <row r="3" spans="1:7" ht="66.599999999999994" thickBot="1">
      <c r="A3" s="117" t="s">
        <v>512</v>
      </c>
      <c r="B3" s="118" t="s">
        <v>513</v>
      </c>
      <c r="C3" s="119" t="s">
        <v>514</v>
      </c>
      <c r="D3" s="120" t="s">
        <v>20</v>
      </c>
      <c r="E3" s="120">
        <v>3</v>
      </c>
      <c r="F3" s="121" t="s">
        <v>517</v>
      </c>
      <c r="G3" s="147" t="s">
        <v>516</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topLeftCell="D1" workbookViewId="0">
      <selection activeCell="G7" sqref="G2:G7"/>
    </sheetView>
  </sheetViews>
  <sheetFormatPr defaultColWidth="38.88671875" defaultRowHeight="14.4"/>
  <cols>
    <col min="1" max="1" width="8" bestFit="1" customWidth="1"/>
    <col min="2" max="2" width="38.44140625" bestFit="1" customWidth="1"/>
    <col min="4" max="4" width="8.5546875" bestFit="1" customWidth="1"/>
    <col min="5" max="5" width="11.21875" bestFit="1" customWidth="1"/>
    <col min="6" max="6" width="38.6640625" bestFit="1" customWidth="1"/>
    <col min="7" max="7" width="43.109375" bestFit="1" customWidth="1"/>
  </cols>
  <sheetData>
    <row r="1" spans="1:7" ht="15" thickBot="1">
      <c r="A1" s="1" t="s">
        <v>491</v>
      </c>
      <c r="B1" s="82" t="s">
        <v>492</v>
      </c>
      <c r="C1" s="82" t="s">
        <v>493</v>
      </c>
      <c r="D1" s="82" t="s">
        <v>494</v>
      </c>
      <c r="E1" s="82" t="s">
        <v>495</v>
      </c>
      <c r="F1" s="82" t="s">
        <v>496</v>
      </c>
      <c r="G1" s="82" t="s">
        <v>497</v>
      </c>
    </row>
    <row r="2" spans="1:7" ht="27">
      <c r="A2" s="181" t="s">
        <v>498</v>
      </c>
      <c r="B2" s="182" t="s">
        <v>499</v>
      </c>
      <c r="C2" s="193" t="s">
        <v>500</v>
      </c>
      <c r="D2" s="188" t="s">
        <v>20</v>
      </c>
      <c r="E2" s="84">
        <v>3</v>
      </c>
      <c r="F2" s="31" t="s">
        <v>503</v>
      </c>
      <c r="G2" s="208" t="s">
        <v>502</v>
      </c>
    </row>
    <row r="3" spans="1:7" ht="27.6" thickBot="1">
      <c r="A3" s="167"/>
      <c r="B3" s="183"/>
      <c r="C3" s="186"/>
      <c r="D3" s="183"/>
      <c r="E3" s="85">
        <v>3</v>
      </c>
      <c r="F3" s="32" t="s">
        <v>504</v>
      </c>
      <c r="G3" s="209"/>
    </row>
    <row r="4" spans="1:7">
      <c r="A4" s="188" t="s">
        <v>505</v>
      </c>
      <c r="B4" s="189" t="s">
        <v>506</v>
      </c>
      <c r="C4" s="190" t="s">
        <v>507</v>
      </c>
      <c r="D4" s="188" t="s">
        <v>20</v>
      </c>
      <c r="E4" s="83">
        <v>3</v>
      </c>
      <c r="F4" s="86" t="s">
        <v>508</v>
      </c>
      <c r="G4" s="205" t="s">
        <v>509</v>
      </c>
    </row>
    <row r="5" spans="1:7" ht="27.6" thickBot="1">
      <c r="A5" s="183"/>
      <c r="B5" s="183"/>
      <c r="C5" s="191"/>
      <c r="D5" s="183"/>
      <c r="E5" s="84">
        <v>3</v>
      </c>
      <c r="F5" s="31" t="s">
        <v>510</v>
      </c>
      <c r="G5" s="206"/>
    </row>
    <row r="6" spans="1:7" ht="27.6" thickBot="1">
      <c r="A6" s="29" t="s">
        <v>525</v>
      </c>
      <c r="B6" s="113" t="s">
        <v>526</v>
      </c>
      <c r="C6" s="21" t="s">
        <v>527</v>
      </c>
      <c r="D6" s="122" t="s">
        <v>20</v>
      </c>
      <c r="E6" s="115">
        <v>3</v>
      </c>
      <c r="F6" s="123" t="s">
        <v>528</v>
      </c>
      <c r="G6" s="145" t="s">
        <v>529</v>
      </c>
    </row>
    <row r="7" spans="1:7" ht="27.6" thickBot="1">
      <c r="A7" s="124"/>
      <c r="B7" s="125"/>
      <c r="C7" s="126"/>
      <c r="D7" s="125"/>
      <c r="E7" s="127">
        <v>3</v>
      </c>
      <c r="F7" s="128" t="s">
        <v>535</v>
      </c>
      <c r="G7" s="146"/>
    </row>
  </sheetData>
  <mergeCells count="10">
    <mergeCell ref="A2:A3"/>
    <mergeCell ref="B2:B3"/>
    <mergeCell ref="C2:C3"/>
    <mergeCell ref="D2:D3"/>
    <mergeCell ref="G2:G3"/>
    <mergeCell ref="A4:A5"/>
    <mergeCell ref="B4:B5"/>
    <mergeCell ref="C4:C5"/>
    <mergeCell ref="D4:D5"/>
    <mergeCell ref="G4:G5"/>
  </mergeCell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
  <sheetViews>
    <sheetView workbookViewId="0">
      <selection activeCell="G11" sqref="G9:G11"/>
    </sheetView>
  </sheetViews>
  <sheetFormatPr defaultColWidth="38.88671875" defaultRowHeight="14.4"/>
  <cols>
    <col min="1" max="1" width="8" bestFit="1" customWidth="1"/>
    <col min="2" max="2" width="38.44140625" bestFit="1" customWidth="1"/>
    <col min="4" max="4" width="8.5546875" bestFit="1" customWidth="1"/>
    <col min="5" max="5" width="11.21875" bestFit="1" customWidth="1"/>
    <col min="6" max="6" width="38.6640625" bestFit="1" customWidth="1"/>
    <col min="7" max="7" width="43.109375" bestFit="1" customWidth="1"/>
  </cols>
  <sheetData>
    <row r="1" spans="1:7" ht="15" thickBot="1">
      <c r="A1" s="1" t="s">
        <v>491</v>
      </c>
      <c r="B1" s="82" t="s">
        <v>492</v>
      </c>
      <c r="C1" s="82" t="s">
        <v>493</v>
      </c>
      <c r="D1" s="82" t="s">
        <v>494</v>
      </c>
      <c r="E1" s="82" t="s">
        <v>495</v>
      </c>
      <c r="F1" s="82" t="s">
        <v>496</v>
      </c>
      <c r="G1" s="82" t="s">
        <v>497</v>
      </c>
    </row>
    <row r="2" spans="1:7" ht="53.4" thickBot="1">
      <c r="A2" s="29" t="s">
        <v>505</v>
      </c>
      <c r="B2" s="25" t="s">
        <v>506</v>
      </c>
      <c r="C2" s="26" t="s">
        <v>507</v>
      </c>
      <c r="D2" s="29" t="s">
        <v>20</v>
      </c>
      <c r="E2" s="85">
        <v>3</v>
      </c>
      <c r="F2" s="32" t="s">
        <v>511</v>
      </c>
      <c r="G2" s="143" t="s">
        <v>509</v>
      </c>
    </row>
    <row r="3" spans="1:7">
      <c r="A3" s="188" t="s">
        <v>512</v>
      </c>
      <c r="B3" s="194" t="s">
        <v>513</v>
      </c>
      <c r="C3" s="198" t="s">
        <v>514</v>
      </c>
      <c r="D3" s="188" t="s">
        <v>20</v>
      </c>
      <c r="E3" s="22">
        <v>3</v>
      </c>
      <c r="F3" s="86" t="s">
        <v>515</v>
      </c>
      <c r="G3" s="212" t="s">
        <v>516</v>
      </c>
    </row>
    <row r="4" spans="1:7">
      <c r="A4" s="183"/>
      <c r="B4" s="183"/>
      <c r="C4" s="167"/>
      <c r="D4" s="183"/>
      <c r="E4" s="87">
        <v>3</v>
      </c>
      <c r="F4" s="31" t="s">
        <v>518</v>
      </c>
      <c r="G4" s="209"/>
    </row>
    <row r="5" spans="1:7" ht="27.6" thickBot="1">
      <c r="A5" s="184"/>
      <c r="B5" s="184"/>
      <c r="C5" s="199"/>
      <c r="D5" s="184"/>
      <c r="E5" s="88">
        <v>3</v>
      </c>
      <c r="F5" s="32" t="s">
        <v>519</v>
      </c>
      <c r="G5" s="210"/>
    </row>
    <row r="6" spans="1:7" ht="27.6" thickBot="1">
      <c r="A6" s="89" t="s">
        <v>520</v>
      </c>
      <c r="B6" s="90" t="s">
        <v>521</v>
      </c>
      <c r="C6" s="91" t="s">
        <v>522</v>
      </c>
      <c r="D6" s="92" t="s">
        <v>20</v>
      </c>
      <c r="E6" s="93">
        <v>3</v>
      </c>
      <c r="F6" s="94" t="s">
        <v>523</v>
      </c>
      <c r="G6" s="101" t="s">
        <v>524</v>
      </c>
    </row>
    <row r="7" spans="1:7" ht="66.599999999999994" thickBot="1">
      <c r="A7" s="29" t="s">
        <v>530</v>
      </c>
      <c r="B7" s="27" t="s">
        <v>531</v>
      </c>
      <c r="C7" s="28" t="s">
        <v>532</v>
      </c>
      <c r="D7" s="29" t="s">
        <v>20</v>
      </c>
      <c r="E7" s="96">
        <v>3</v>
      </c>
      <c r="F7" s="97" t="s">
        <v>533</v>
      </c>
      <c r="G7" s="144" t="s">
        <v>534</v>
      </c>
    </row>
    <row r="8" spans="1:7" ht="27.6" thickBot="1">
      <c r="A8" s="89" t="s">
        <v>536</v>
      </c>
      <c r="B8" s="20" t="s">
        <v>537</v>
      </c>
      <c r="C8" s="20" t="s">
        <v>538</v>
      </c>
      <c r="D8" s="100" t="s">
        <v>20</v>
      </c>
      <c r="E8" s="89">
        <v>3</v>
      </c>
      <c r="F8" s="101" t="s">
        <v>539</v>
      </c>
      <c r="G8" s="142" t="s">
        <v>540</v>
      </c>
    </row>
    <row r="9" spans="1:7">
      <c r="A9" s="188" t="s">
        <v>556</v>
      </c>
      <c r="B9" s="202" t="s">
        <v>557</v>
      </c>
      <c r="C9" s="194" t="s">
        <v>558</v>
      </c>
      <c r="D9" s="188" t="s">
        <v>62</v>
      </c>
      <c r="E9" s="22">
        <v>3</v>
      </c>
      <c r="F9" s="106" t="s">
        <v>559</v>
      </c>
      <c r="G9" s="213" t="s">
        <v>560</v>
      </c>
    </row>
    <row r="10" spans="1:7" ht="15" thickBot="1">
      <c r="A10" s="184"/>
      <c r="B10" s="192"/>
      <c r="C10" s="184"/>
      <c r="D10" s="184"/>
      <c r="E10" s="23">
        <v>3</v>
      </c>
      <c r="F10" s="105" t="s">
        <v>561</v>
      </c>
      <c r="G10" s="214"/>
    </row>
    <row r="11" spans="1:7" ht="27.6" thickBot="1">
      <c r="A11" s="107" t="s">
        <v>562</v>
      </c>
      <c r="B11" s="91" t="s">
        <v>563</v>
      </c>
      <c r="C11" s="90" t="s">
        <v>564</v>
      </c>
      <c r="D11" s="108" t="s">
        <v>62</v>
      </c>
      <c r="E11" s="89">
        <v>3</v>
      </c>
      <c r="F11" s="109" t="s">
        <v>565</v>
      </c>
      <c r="G11" s="149" t="s">
        <v>566</v>
      </c>
    </row>
  </sheetData>
  <mergeCells count="10">
    <mergeCell ref="A9:A10"/>
    <mergeCell ref="B9:B10"/>
    <mergeCell ref="C9:C10"/>
    <mergeCell ref="D9:D10"/>
    <mergeCell ref="G9:G10"/>
    <mergeCell ref="A3:A5"/>
    <mergeCell ref="B3:B5"/>
    <mergeCell ref="C3:C5"/>
    <mergeCell ref="D3:D5"/>
    <mergeCell ref="G3:G5"/>
  </mergeCell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
  <sheetViews>
    <sheetView workbookViewId="0">
      <selection activeCell="B25" sqref="B25"/>
    </sheetView>
  </sheetViews>
  <sheetFormatPr defaultColWidth="38.88671875" defaultRowHeight="14.4"/>
  <cols>
    <col min="1" max="1" width="8" bestFit="1" customWidth="1"/>
    <col min="2" max="2" width="38.44140625" bestFit="1" customWidth="1"/>
    <col min="4" max="4" width="8.5546875" bestFit="1" customWidth="1"/>
    <col min="5" max="5" width="11.21875" bestFit="1" customWidth="1"/>
    <col min="6" max="6" width="38.6640625" bestFit="1" customWidth="1"/>
    <col min="7" max="7" width="43.109375" bestFit="1" customWidth="1"/>
    <col min="8" max="8" width="6.77734375" bestFit="1" customWidth="1"/>
  </cols>
  <sheetData>
    <row r="1" spans="1:8" ht="15" thickBot="1">
      <c r="A1" s="1" t="s">
        <v>491</v>
      </c>
      <c r="B1" s="82" t="s">
        <v>492</v>
      </c>
      <c r="C1" s="82" t="s">
        <v>493</v>
      </c>
      <c r="D1" s="82" t="s">
        <v>494</v>
      </c>
      <c r="E1" s="82" t="s">
        <v>495</v>
      </c>
      <c r="F1" s="82" t="s">
        <v>496</v>
      </c>
      <c r="G1" s="82" t="s">
        <v>497</v>
      </c>
      <c r="H1" s="35"/>
    </row>
    <row r="2" spans="1:8" ht="40.799999999999997" thickBot="1">
      <c r="A2" s="89" t="s">
        <v>541</v>
      </c>
      <c r="B2" s="20" t="s">
        <v>180</v>
      </c>
      <c r="C2" s="20" t="s">
        <v>542</v>
      </c>
      <c r="D2" s="100" t="s">
        <v>20</v>
      </c>
      <c r="E2" s="103">
        <v>3</v>
      </c>
      <c r="F2" s="141" t="s">
        <v>543</v>
      </c>
      <c r="G2" s="142" t="s">
        <v>544</v>
      </c>
      <c r="H2" s="35" t="s">
        <v>483</v>
      </c>
    </row>
    <row r="3" spans="1:8" ht="40.799999999999997" thickBot="1">
      <c r="A3" s="89" t="s">
        <v>545</v>
      </c>
      <c r="B3" s="20" t="s">
        <v>546</v>
      </c>
      <c r="C3" s="20" t="s">
        <v>547</v>
      </c>
      <c r="D3" s="100" t="s">
        <v>20</v>
      </c>
      <c r="E3" s="103">
        <v>3</v>
      </c>
      <c r="F3" s="141" t="s">
        <v>548</v>
      </c>
      <c r="G3" s="142" t="s">
        <v>549</v>
      </c>
      <c r="H3" s="35" t="s">
        <v>483</v>
      </c>
    </row>
    <row r="4" spans="1:8" ht="15" thickBot="1">
      <c r="A4" s="200" t="s">
        <v>550</v>
      </c>
      <c r="B4" s="197" t="s">
        <v>551</v>
      </c>
      <c r="C4" s="197" t="s">
        <v>552</v>
      </c>
      <c r="D4" s="204" t="s">
        <v>62</v>
      </c>
      <c r="E4" s="103">
        <v>3</v>
      </c>
      <c r="F4" s="104" t="s">
        <v>553</v>
      </c>
      <c r="G4" s="215" t="s">
        <v>554</v>
      </c>
      <c r="H4" s="35" t="s">
        <v>483</v>
      </c>
    </row>
    <row r="5" spans="1:8" ht="27.6" thickBot="1">
      <c r="A5" s="199"/>
      <c r="B5" s="192"/>
      <c r="C5" s="192"/>
      <c r="D5" s="192"/>
      <c r="E5" s="103">
        <v>3</v>
      </c>
      <c r="F5" s="105" t="s">
        <v>555</v>
      </c>
      <c r="G5" s="214"/>
      <c r="H5" s="35" t="s">
        <v>483</v>
      </c>
    </row>
  </sheetData>
  <mergeCells count="5">
    <mergeCell ref="A4:A5"/>
    <mergeCell ref="B4:B5"/>
    <mergeCell ref="C4:C5"/>
    <mergeCell ref="D4:D5"/>
    <mergeCell ref="G4:G5"/>
  </mergeCell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2"/>
  <sheetViews>
    <sheetView zoomScale="70" zoomScaleNormal="70" workbookViewId="0">
      <selection activeCell="E26" sqref="A1:XFD1048576"/>
    </sheetView>
  </sheetViews>
  <sheetFormatPr defaultColWidth="47.88671875" defaultRowHeight="14.4"/>
  <cols>
    <col min="1" max="1" width="45.77734375" style="35" bestFit="1" customWidth="1"/>
    <col min="2" max="2" width="6.88671875" style="35" bestFit="1" customWidth="1"/>
    <col min="3" max="3" width="47.77734375" style="35" bestFit="1" customWidth="1"/>
    <col min="4" max="4" width="73.109375" style="35" customWidth="1"/>
    <col min="5" max="5" width="46.33203125" style="35" bestFit="1" customWidth="1"/>
    <col min="6" max="6" width="10.88671875" style="35" bestFit="1" customWidth="1"/>
    <col min="7" max="7" width="7.21875" style="35" bestFit="1" customWidth="1"/>
    <col min="8" max="16384" width="47.88671875" style="35"/>
  </cols>
  <sheetData>
    <row r="1" spans="1:7">
      <c r="A1" s="1" t="s">
        <v>492</v>
      </c>
      <c r="B1" s="1" t="s">
        <v>568</v>
      </c>
      <c r="C1" s="1" t="s">
        <v>569</v>
      </c>
      <c r="E1" s="1" t="s">
        <v>125</v>
      </c>
      <c r="F1" s="1" t="s">
        <v>570</v>
      </c>
    </row>
    <row r="2" spans="1:7">
      <c r="A2" s="82" t="s">
        <v>571</v>
      </c>
      <c r="B2" s="140"/>
      <c r="C2" s="140"/>
      <c r="D2" s="1" t="s">
        <v>814</v>
      </c>
      <c r="E2" s="140"/>
      <c r="F2" s="140"/>
    </row>
    <row r="3" spans="1:7" ht="53.4">
      <c r="A3" s="1" t="s">
        <v>572</v>
      </c>
      <c r="B3" s="1" t="s">
        <v>20</v>
      </c>
      <c r="C3" s="1" t="s">
        <v>573</v>
      </c>
      <c r="D3" s="140"/>
      <c r="E3" s="5" t="s">
        <v>574</v>
      </c>
      <c r="F3" s="1">
        <v>15</v>
      </c>
      <c r="G3" s="35" t="s">
        <v>615</v>
      </c>
    </row>
    <row r="4" spans="1:7" ht="27">
      <c r="A4" s="1" t="s">
        <v>575</v>
      </c>
      <c r="B4" s="1" t="s">
        <v>20</v>
      </c>
      <c r="C4" s="1" t="s">
        <v>576</v>
      </c>
      <c r="D4" s="1" t="s">
        <v>815</v>
      </c>
      <c r="E4" s="5" t="s">
        <v>577</v>
      </c>
      <c r="F4" s="1">
        <v>10</v>
      </c>
      <c r="G4" s="35" t="s">
        <v>483</v>
      </c>
    </row>
    <row r="5" spans="1:7" ht="27">
      <c r="A5" s="1" t="s">
        <v>578</v>
      </c>
      <c r="B5" s="1" t="s">
        <v>20</v>
      </c>
      <c r="C5" s="1" t="s">
        <v>579</v>
      </c>
      <c r="D5" s="1" t="s">
        <v>816</v>
      </c>
      <c r="E5" s="5" t="s">
        <v>580</v>
      </c>
      <c r="F5" s="1">
        <v>10</v>
      </c>
      <c r="G5" s="35" t="s">
        <v>488</v>
      </c>
    </row>
    <row r="6" spans="1:7" ht="27">
      <c r="A6" s="1" t="s">
        <v>581</v>
      </c>
      <c r="B6" s="1" t="s">
        <v>20</v>
      </c>
      <c r="C6" s="1" t="s">
        <v>582</v>
      </c>
      <c r="D6" s="1" t="s">
        <v>817</v>
      </c>
      <c r="E6" s="5" t="s">
        <v>583</v>
      </c>
      <c r="F6" s="1">
        <v>5</v>
      </c>
      <c r="G6" s="35" t="s">
        <v>482</v>
      </c>
    </row>
    <row r="7" spans="1:7" ht="27">
      <c r="A7" s="1" t="s">
        <v>584</v>
      </c>
      <c r="B7" s="1" t="s">
        <v>20</v>
      </c>
      <c r="C7" s="1" t="s">
        <v>585</v>
      </c>
      <c r="D7" s="1" t="s">
        <v>818</v>
      </c>
      <c r="E7" s="5" t="s">
        <v>586</v>
      </c>
      <c r="F7" s="1">
        <v>5</v>
      </c>
      <c r="G7" s="35" t="s">
        <v>485</v>
      </c>
    </row>
    <row r="8" spans="1:7">
      <c r="A8" s="1"/>
      <c r="B8" s="1"/>
      <c r="C8" s="1"/>
      <c r="D8" s="1"/>
      <c r="E8" s="1"/>
      <c r="F8" s="1"/>
    </row>
    <row r="9" spans="1:7">
      <c r="A9" s="82" t="s">
        <v>587</v>
      </c>
      <c r="B9" s="140"/>
      <c r="C9" s="140"/>
      <c r="D9" s="140"/>
      <c r="E9" s="140"/>
      <c r="F9" s="140"/>
    </row>
    <row r="10" spans="1:7" ht="27">
      <c r="A10" s="1" t="s">
        <v>588</v>
      </c>
      <c r="B10" s="1" t="s">
        <v>62</v>
      </c>
      <c r="C10" s="1" t="s">
        <v>589</v>
      </c>
      <c r="D10" s="1" t="s">
        <v>819</v>
      </c>
      <c r="E10" s="5" t="s">
        <v>590</v>
      </c>
      <c r="F10" s="1">
        <v>5</v>
      </c>
      <c r="G10" s="35" t="s">
        <v>488</v>
      </c>
    </row>
    <row r="11" spans="1:7" ht="40.200000000000003">
      <c r="A11" s="1" t="s">
        <v>591</v>
      </c>
      <c r="B11" s="1" t="s">
        <v>62</v>
      </c>
      <c r="C11" s="1" t="s">
        <v>592</v>
      </c>
      <c r="D11" s="1" t="s">
        <v>820</v>
      </c>
      <c r="E11" s="5" t="s">
        <v>593</v>
      </c>
      <c r="F11" s="1">
        <v>20</v>
      </c>
      <c r="G11" s="35" t="s">
        <v>486</v>
      </c>
    </row>
    <row r="12" spans="1:7" ht="27">
      <c r="A12" s="1" t="s">
        <v>594</v>
      </c>
      <c r="B12" s="1" t="s">
        <v>62</v>
      </c>
      <c r="C12" s="1" t="s">
        <v>595</v>
      </c>
      <c r="D12" s="1" t="s">
        <v>821</v>
      </c>
      <c r="E12" s="5" t="s">
        <v>596</v>
      </c>
      <c r="F12" s="1">
        <v>5</v>
      </c>
      <c r="G12" s="35" t="s">
        <v>488</v>
      </c>
    </row>
    <row r="13" spans="1:7" ht="27">
      <c r="A13" s="1" t="s">
        <v>597</v>
      </c>
      <c r="B13" s="1" t="s">
        <v>62</v>
      </c>
      <c r="C13" s="1" t="s">
        <v>598</v>
      </c>
      <c r="D13" s="1" t="s">
        <v>822</v>
      </c>
      <c r="E13" s="5" t="s">
        <v>599</v>
      </c>
      <c r="F13" s="1">
        <v>5</v>
      </c>
      <c r="G13" s="35" t="s">
        <v>484</v>
      </c>
    </row>
    <row r="14" spans="1:7">
      <c r="A14" s="140"/>
      <c r="B14" s="140"/>
      <c r="C14" s="140"/>
      <c r="D14" s="1" t="s">
        <v>823</v>
      </c>
      <c r="E14" s="140"/>
      <c r="F14" s="140"/>
    </row>
    <row r="15" spans="1:7">
      <c r="A15" s="140"/>
      <c r="B15" s="140"/>
      <c r="C15" s="140"/>
      <c r="D15" s="140"/>
      <c r="E15" s="140"/>
      <c r="F15" s="140"/>
    </row>
    <row r="16" spans="1:7">
      <c r="A16" s="82" t="s">
        <v>600</v>
      </c>
      <c r="B16" s="140"/>
      <c r="C16" s="140"/>
      <c r="D16" s="140"/>
      <c r="E16" s="140"/>
      <c r="F16" s="140"/>
    </row>
    <row r="17" spans="1:7" ht="53.4">
      <c r="A17" s="1" t="s">
        <v>601</v>
      </c>
      <c r="B17" s="1" t="s">
        <v>602</v>
      </c>
      <c r="C17" s="1" t="s">
        <v>603</v>
      </c>
      <c r="D17" s="1" t="s">
        <v>824</v>
      </c>
      <c r="E17" s="6" t="s">
        <v>604</v>
      </c>
      <c r="F17" s="1">
        <v>15</v>
      </c>
      <c r="G17" s="35" t="s">
        <v>487</v>
      </c>
    </row>
    <row r="18" spans="1:7" ht="27">
      <c r="A18" s="1" t="s">
        <v>605</v>
      </c>
      <c r="B18" s="1" t="s">
        <v>602</v>
      </c>
      <c r="C18" s="1" t="s">
        <v>606</v>
      </c>
      <c r="D18" s="1" t="s">
        <v>825</v>
      </c>
      <c r="E18" s="6" t="s">
        <v>607</v>
      </c>
      <c r="F18" s="1">
        <v>10</v>
      </c>
      <c r="G18" s="35" t="s">
        <v>486</v>
      </c>
    </row>
    <row r="19" spans="1:7">
      <c r="A19" s="140"/>
      <c r="B19" s="140"/>
      <c r="C19" s="140"/>
      <c r="D19" s="140"/>
      <c r="E19" s="140"/>
      <c r="F19" s="140"/>
    </row>
    <row r="20" spans="1:7">
      <c r="A20" s="82" t="s">
        <v>608</v>
      </c>
      <c r="B20" s="140"/>
      <c r="C20" s="140"/>
      <c r="D20" s="140"/>
      <c r="E20" s="140"/>
      <c r="F20" s="140"/>
    </row>
    <row r="21" spans="1:7" ht="27">
      <c r="A21" s="1" t="s">
        <v>609</v>
      </c>
      <c r="B21" s="1" t="s">
        <v>83</v>
      </c>
      <c r="C21" s="1" t="s">
        <v>610</v>
      </c>
      <c r="D21" s="1" t="s">
        <v>826</v>
      </c>
      <c r="E21" s="6" t="s">
        <v>611</v>
      </c>
      <c r="F21" s="1">
        <v>5</v>
      </c>
      <c r="G21" s="35" t="s">
        <v>484</v>
      </c>
    </row>
    <row r="22" spans="1:7" ht="53.4">
      <c r="A22" s="1" t="s">
        <v>612</v>
      </c>
      <c r="B22" s="1" t="s">
        <v>83</v>
      </c>
      <c r="C22" s="1" t="s">
        <v>613</v>
      </c>
      <c r="D22" s="1" t="s">
        <v>827</v>
      </c>
      <c r="E22" s="6" t="s">
        <v>614</v>
      </c>
      <c r="F22" s="1">
        <v>10</v>
      </c>
      <c r="G22" s="35" t="s">
        <v>484</v>
      </c>
    </row>
  </sheetData>
  <pageMargins left="0.7" right="0.7" top="0.75" bottom="0.75" header="0.3" footer="0.3"/>
  <pageSetup paperSize="9" orientation="portrait" horizontalDpi="4294967293" verticalDpi="0"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
  <sheetViews>
    <sheetView zoomScale="70" zoomScaleNormal="70" workbookViewId="0">
      <selection activeCell="A5" sqref="A5:XFD12"/>
    </sheetView>
  </sheetViews>
  <sheetFormatPr defaultColWidth="47.88671875" defaultRowHeight="14.4"/>
  <cols>
    <col min="1" max="1" width="45.77734375" style="35" bestFit="1" customWidth="1"/>
    <col min="2" max="2" width="6.88671875" style="35" bestFit="1" customWidth="1"/>
    <col min="3" max="3" width="47.77734375" style="35" bestFit="1" customWidth="1"/>
    <col min="4" max="4" width="73.109375" style="35" customWidth="1"/>
    <col min="5" max="5" width="46.33203125" style="35" bestFit="1" customWidth="1"/>
    <col min="6" max="6" width="10.88671875" style="35" bestFit="1" customWidth="1"/>
    <col min="7" max="7" width="7.21875" style="35" bestFit="1" customWidth="1"/>
    <col min="8" max="16384" width="47.88671875" style="35"/>
  </cols>
  <sheetData>
    <row r="1" spans="1:7" ht="27">
      <c r="A1" s="1" t="s">
        <v>492</v>
      </c>
      <c r="B1" s="1" t="s">
        <v>568</v>
      </c>
      <c r="C1" s="1" t="s">
        <v>569</v>
      </c>
      <c r="E1" s="1" t="s">
        <v>125</v>
      </c>
      <c r="F1" s="1" t="s">
        <v>570</v>
      </c>
    </row>
    <row r="2" spans="1:7">
      <c r="A2" s="82" t="s">
        <v>571</v>
      </c>
      <c r="B2" s="140"/>
      <c r="C2" s="140"/>
      <c r="D2" s="1" t="s">
        <v>814</v>
      </c>
      <c r="E2" s="140"/>
      <c r="F2" s="140"/>
    </row>
    <row r="3" spans="1:7" ht="27">
      <c r="A3" s="1" t="s">
        <v>581</v>
      </c>
      <c r="B3" s="1" t="s">
        <v>20</v>
      </c>
      <c r="C3" s="1" t="s">
        <v>582</v>
      </c>
      <c r="D3" s="1" t="s">
        <v>817</v>
      </c>
      <c r="E3" s="5" t="s">
        <v>583</v>
      </c>
      <c r="F3" s="1">
        <v>5</v>
      </c>
      <c r="G3" s="35" t="s">
        <v>482</v>
      </c>
    </row>
    <row r="4" spans="1:7" ht="27">
      <c r="A4" s="1" t="s">
        <v>584</v>
      </c>
      <c r="B4" s="1" t="s">
        <v>20</v>
      </c>
      <c r="C4" s="1" t="s">
        <v>585</v>
      </c>
      <c r="D4" s="1" t="s">
        <v>818</v>
      </c>
      <c r="E4" s="5" t="s">
        <v>586</v>
      </c>
      <c r="F4" s="1">
        <v>5</v>
      </c>
      <c r="G4" s="35" t="s">
        <v>485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6"/>
  <sheetViews>
    <sheetView topLeftCell="A9" zoomScale="55" zoomScaleNormal="55" workbookViewId="0">
      <selection activeCell="C9" sqref="C9"/>
    </sheetView>
  </sheetViews>
  <sheetFormatPr defaultColWidth="36" defaultRowHeight="14.4"/>
  <cols>
    <col min="1" max="1" width="8.5546875" style="19" bestFit="1" customWidth="1"/>
    <col min="2" max="2" width="80.77734375" style="19" bestFit="1" customWidth="1"/>
    <col min="3" max="3" width="7.77734375" style="19" bestFit="1" customWidth="1"/>
    <col min="4" max="4" width="60.6640625" style="19" customWidth="1"/>
    <col min="5" max="5" width="53.88671875" style="19" bestFit="1" customWidth="1"/>
    <col min="6" max="6" width="10.109375" style="19" bestFit="1" customWidth="1"/>
    <col min="7" max="7" width="59.33203125" style="19" bestFit="1" customWidth="1"/>
    <col min="8" max="16384" width="36" style="19"/>
  </cols>
  <sheetData>
    <row r="1" spans="1:8">
      <c r="A1" s="35"/>
      <c r="B1" s="1" t="s">
        <v>12</v>
      </c>
      <c r="C1" s="1"/>
      <c r="D1" s="1"/>
      <c r="E1" s="1"/>
      <c r="F1" s="1"/>
      <c r="G1" s="1"/>
      <c r="H1" s="1"/>
    </row>
    <row r="2" spans="1:8" ht="27">
      <c r="A2" s="35" t="s">
        <v>491</v>
      </c>
      <c r="B2" s="1" t="s">
        <v>13</v>
      </c>
      <c r="C2" s="1" t="s">
        <v>14</v>
      </c>
      <c r="D2" s="1" t="s">
        <v>15</v>
      </c>
      <c r="E2" s="1" t="s">
        <v>16</v>
      </c>
      <c r="F2" s="1" t="s">
        <v>17</v>
      </c>
      <c r="G2" s="4" t="s">
        <v>126</v>
      </c>
      <c r="H2" s="9" t="s">
        <v>358</v>
      </c>
    </row>
    <row r="3" spans="1:8">
      <c r="A3" s="35"/>
      <c r="B3" s="1"/>
      <c r="C3" s="1"/>
      <c r="D3" s="1"/>
      <c r="E3" s="1"/>
      <c r="F3" s="1"/>
      <c r="G3" s="35"/>
      <c r="H3" s="1"/>
    </row>
    <row r="4" spans="1:8">
      <c r="A4" s="35"/>
      <c r="B4" s="1" t="s">
        <v>18</v>
      </c>
      <c r="C4" s="1"/>
      <c r="D4" s="1"/>
      <c r="E4" s="1"/>
      <c r="F4" s="1"/>
      <c r="G4" s="35"/>
      <c r="H4" s="1"/>
    </row>
    <row r="5" spans="1:8" ht="28.8">
      <c r="A5" s="35" t="s">
        <v>793</v>
      </c>
      <c r="B5" s="1" t="s">
        <v>19</v>
      </c>
      <c r="C5" s="1" t="s">
        <v>20</v>
      </c>
      <c r="D5" s="1" t="s">
        <v>21</v>
      </c>
      <c r="E5" s="5" t="s">
        <v>22</v>
      </c>
      <c r="F5" s="5">
        <v>2</v>
      </c>
      <c r="G5" s="131" t="s">
        <v>616</v>
      </c>
      <c r="H5" s="1" t="s">
        <v>482</v>
      </c>
    </row>
    <row r="6" spans="1:8" ht="28.8">
      <c r="A6" s="35"/>
      <c r="B6" s="1"/>
      <c r="C6" s="1"/>
      <c r="D6" s="1"/>
      <c r="E6" s="5" t="s">
        <v>23</v>
      </c>
      <c r="F6" s="5">
        <v>2</v>
      </c>
      <c r="G6" s="131" t="s">
        <v>617</v>
      </c>
      <c r="H6" s="1" t="s">
        <v>482</v>
      </c>
    </row>
    <row r="7" spans="1:8">
      <c r="A7" s="35"/>
      <c r="B7" s="1"/>
      <c r="C7" s="1"/>
      <c r="D7" s="1"/>
      <c r="E7" s="5" t="s">
        <v>24</v>
      </c>
      <c r="F7" s="5">
        <v>5</v>
      </c>
      <c r="G7" s="131" t="s">
        <v>618</v>
      </c>
      <c r="H7" s="1" t="s">
        <v>482</v>
      </c>
    </row>
    <row r="8" spans="1:8">
      <c r="A8" s="35"/>
      <c r="B8" s="1"/>
      <c r="C8" s="1"/>
      <c r="D8" s="1"/>
      <c r="E8" s="1"/>
      <c r="F8" s="1"/>
      <c r="G8" s="35"/>
      <c r="H8" s="1"/>
    </row>
    <row r="9" spans="1:8">
      <c r="A9" s="35"/>
      <c r="B9" s="1"/>
      <c r="C9" s="1"/>
      <c r="D9" s="1"/>
      <c r="E9" s="1"/>
      <c r="F9" s="1"/>
      <c r="G9" s="35"/>
      <c r="H9" s="1"/>
    </row>
    <row r="10" spans="1:8" ht="27">
      <c r="A10" s="35" t="s">
        <v>794</v>
      </c>
      <c r="B10" s="1" t="s">
        <v>25</v>
      </c>
      <c r="C10" s="1" t="s">
        <v>20</v>
      </c>
      <c r="D10" s="1" t="s">
        <v>26</v>
      </c>
      <c r="E10" s="5" t="s">
        <v>27</v>
      </c>
      <c r="F10" s="5">
        <v>5</v>
      </c>
      <c r="G10" s="131" t="s">
        <v>619</v>
      </c>
      <c r="H10" s="1" t="s">
        <v>482</v>
      </c>
    </row>
    <row r="11" spans="1:8">
      <c r="A11" s="35"/>
      <c r="B11" s="1"/>
      <c r="C11" s="1"/>
      <c r="D11" s="1"/>
      <c r="E11" s="1"/>
      <c r="F11" s="1"/>
      <c r="G11" s="35"/>
      <c r="H11" s="1"/>
    </row>
    <row r="12" spans="1:8">
      <c r="A12" s="35"/>
      <c r="B12" s="1"/>
      <c r="C12" s="1"/>
      <c r="D12" s="1"/>
      <c r="E12" s="1"/>
      <c r="F12" s="1"/>
      <c r="G12" s="35"/>
      <c r="H12" s="1"/>
    </row>
    <row r="13" spans="1:8" ht="28.8">
      <c r="A13" s="35" t="s">
        <v>795</v>
      </c>
      <c r="B13" s="1" t="s">
        <v>28</v>
      </c>
      <c r="C13" s="1" t="s">
        <v>20</v>
      </c>
      <c r="D13" s="1" t="s">
        <v>29</v>
      </c>
      <c r="E13" s="5" t="s">
        <v>30</v>
      </c>
      <c r="F13" s="5">
        <v>5</v>
      </c>
      <c r="G13" s="131" t="s">
        <v>620</v>
      </c>
      <c r="H13" s="1" t="s">
        <v>483</v>
      </c>
    </row>
    <row r="14" spans="1:8">
      <c r="A14" s="35"/>
      <c r="B14" s="1"/>
      <c r="C14" s="1"/>
      <c r="D14" s="1"/>
      <c r="E14" s="5" t="s">
        <v>31</v>
      </c>
      <c r="F14" s="5">
        <v>2</v>
      </c>
      <c r="G14" s="131" t="s">
        <v>621</v>
      </c>
      <c r="H14" s="1" t="s">
        <v>483</v>
      </c>
    </row>
    <row r="15" spans="1:8">
      <c r="A15" s="35"/>
      <c r="B15" s="1"/>
      <c r="C15" s="1"/>
      <c r="D15" s="1"/>
      <c r="E15" s="5" t="s">
        <v>32</v>
      </c>
      <c r="F15" s="5">
        <v>10</v>
      </c>
      <c r="G15" s="131" t="s">
        <v>622</v>
      </c>
      <c r="H15" s="1" t="s">
        <v>483</v>
      </c>
    </row>
    <row r="16" spans="1:8">
      <c r="A16" s="35"/>
      <c r="B16" s="1"/>
      <c r="C16" s="1"/>
      <c r="D16" s="1"/>
      <c r="E16" s="5" t="s">
        <v>33</v>
      </c>
      <c r="F16" s="5">
        <v>4</v>
      </c>
      <c r="G16" s="131" t="s">
        <v>623</v>
      </c>
      <c r="H16" s="1" t="s">
        <v>483</v>
      </c>
    </row>
    <row r="17" spans="1:8">
      <c r="A17" s="35"/>
      <c r="B17" s="1"/>
      <c r="C17" s="1"/>
      <c r="D17" s="1"/>
      <c r="E17" s="1"/>
      <c r="F17" s="1"/>
      <c r="G17" s="35"/>
      <c r="H17" s="1"/>
    </row>
    <row r="18" spans="1:8" ht="27">
      <c r="A18" s="35" t="s">
        <v>796</v>
      </c>
      <c r="B18" s="1" t="s">
        <v>34</v>
      </c>
      <c r="C18" s="1" t="s">
        <v>20</v>
      </c>
      <c r="D18" s="1" t="s">
        <v>35</v>
      </c>
      <c r="E18" s="5" t="s">
        <v>36</v>
      </c>
      <c r="F18" s="5">
        <v>4</v>
      </c>
      <c r="G18" s="131" t="s">
        <v>624</v>
      </c>
      <c r="H18" s="1" t="s">
        <v>484</v>
      </c>
    </row>
    <row r="19" spans="1:8" ht="27">
      <c r="A19" s="35"/>
      <c r="B19" s="1"/>
      <c r="C19" s="1"/>
      <c r="D19" s="1"/>
      <c r="E19" s="5" t="s">
        <v>37</v>
      </c>
      <c r="F19" s="5">
        <v>2</v>
      </c>
      <c r="G19" s="131" t="s">
        <v>625</v>
      </c>
      <c r="H19" s="1" t="s">
        <v>483</v>
      </c>
    </row>
    <row r="20" spans="1:8">
      <c r="A20" s="35"/>
      <c r="B20" s="1"/>
      <c r="C20" s="1"/>
      <c r="D20" s="1"/>
      <c r="E20" s="1"/>
      <c r="F20" s="1"/>
      <c r="G20" s="35"/>
      <c r="H20" s="1"/>
    </row>
    <row r="21" spans="1:8" ht="27">
      <c r="A21" s="35" t="s">
        <v>797</v>
      </c>
      <c r="B21" s="1" t="s">
        <v>38</v>
      </c>
      <c r="C21" s="1" t="s">
        <v>20</v>
      </c>
      <c r="D21" s="1" t="s">
        <v>39</v>
      </c>
      <c r="E21" s="5" t="s">
        <v>40</v>
      </c>
      <c r="F21" s="5">
        <v>45</v>
      </c>
      <c r="G21" s="131" t="s">
        <v>626</v>
      </c>
      <c r="H21" s="1"/>
    </row>
    <row r="22" spans="1:8">
      <c r="A22" s="35"/>
      <c r="B22" s="130"/>
      <c r="C22" s="1" t="s">
        <v>20</v>
      </c>
      <c r="D22" s="1"/>
      <c r="E22" s="5" t="s">
        <v>41</v>
      </c>
      <c r="F22" s="5">
        <v>55</v>
      </c>
      <c r="G22" s="131" t="s">
        <v>627</v>
      </c>
      <c r="H22" s="1"/>
    </row>
    <row r="23" spans="1:8">
      <c r="A23" s="35"/>
      <c r="B23" s="130"/>
      <c r="C23" s="1" t="s">
        <v>20</v>
      </c>
      <c r="D23" s="1"/>
      <c r="E23" s="5" t="s">
        <v>42</v>
      </c>
      <c r="F23" s="5">
        <v>54</v>
      </c>
      <c r="G23" s="131" t="s">
        <v>628</v>
      </c>
      <c r="H23" s="1"/>
    </row>
    <row r="24" spans="1:8">
      <c r="A24" s="35"/>
      <c r="B24" s="130"/>
      <c r="C24" s="1" t="s">
        <v>20</v>
      </c>
      <c r="D24" s="1"/>
      <c r="E24" s="5" t="s">
        <v>43</v>
      </c>
      <c r="F24" s="5">
        <v>51</v>
      </c>
      <c r="G24" s="131" t="s">
        <v>629</v>
      </c>
      <c r="H24" s="1"/>
    </row>
    <row r="25" spans="1:8">
      <c r="A25" s="35"/>
      <c r="B25" s="130"/>
      <c r="C25" s="1" t="s">
        <v>20</v>
      </c>
      <c r="D25" s="1"/>
      <c r="E25" s="5" t="s">
        <v>44</v>
      </c>
      <c r="F25" s="5">
        <v>45</v>
      </c>
      <c r="G25" s="131" t="s">
        <v>630</v>
      </c>
      <c r="H25" s="1"/>
    </row>
    <row r="26" spans="1:8">
      <c r="A26" s="35"/>
      <c r="B26" s="1"/>
      <c r="C26" s="1"/>
      <c r="D26" s="1"/>
      <c r="E26" s="1"/>
      <c r="F26" s="1"/>
      <c r="G26" s="35"/>
      <c r="H26" s="1"/>
    </row>
    <row r="27" spans="1:8" ht="27">
      <c r="A27" s="35" t="s">
        <v>798</v>
      </c>
      <c r="B27" s="1" t="s">
        <v>45</v>
      </c>
      <c r="C27" s="1" t="s">
        <v>20</v>
      </c>
      <c r="D27" s="1" t="s">
        <v>46</v>
      </c>
      <c r="E27" s="5" t="s">
        <v>47</v>
      </c>
      <c r="F27" s="5">
        <v>1</v>
      </c>
      <c r="G27" s="131" t="s">
        <v>631</v>
      </c>
      <c r="H27" s="1" t="s">
        <v>485</v>
      </c>
    </row>
    <row r="28" spans="1:8">
      <c r="A28" s="35"/>
      <c r="B28" s="1"/>
      <c r="C28" s="1"/>
      <c r="D28" s="1"/>
      <c r="E28" s="5" t="s">
        <v>48</v>
      </c>
      <c r="F28" s="5">
        <v>4</v>
      </c>
      <c r="G28" s="131" t="s">
        <v>632</v>
      </c>
      <c r="H28" s="1" t="s">
        <v>485</v>
      </c>
    </row>
    <row r="29" spans="1:8" ht="28.8">
      <c r="A29" s="35"/>
      <c r="B29" s="1"/>
      <c r="C29" s="1"/>
      <c r="D29" s="1"/>
      <c r="E29" s="5" t="s">
        <v>49</v>
      </c>
      <c r="F29" s="5">
        <v>2</v>
      </c>
      <c r="G29" s="131" t="s">
        <v>633</v>
      </c>
      <c r="H29" s="1" t="s">
        <v>483</v>
      </c>
    </row>
    <row r="30" spans="1:8">
      <c r="A30" s="35"/>
      <c r="B30" s="1"/>
      <c r="C30" s="1"/>
      <c r="D30" s="1"/>
      <c r="E30" s="1"/>
      <c r="F30" s="1"/>
      <c r="G30" s="35"/>
      <c r="H30" s="1"/>
    </row>
    <row r="31" spans="1:8" ht="27">
      <c r="A31" s="35" t="s">
        <v>799</v>
      </c>
      <c r="B31" s="1" t="s">
        <v>50</v>
      </c>
      <c r="C31" s="1" t="s">
        <v>20</v>
      </c>
      <c r="D31" s="1" t="s">
        <v>51</v>
      </c>
      <c r="E31" s="5" t="s">
        <v>52</v>
      </c>
      <c r="F31" s="5">
        <v>4</v>
      </c>
      <c r="G31" s="131" t="s">
        <v>635</v>
      </c>
      <c r="H31" s="1" t="s">
        <v>486</v>
      </c>
    </row>
    <row r="32" spans="1:8" ht="27">
      <c r="A32" s="35"/>
      <c r="B32" s="130"/>
      <c r="C32" s="130"/>
      <c r="D32" s="130"/>
      <c r="E32" s="5" t="s">
        <v>53</v>
      </c>
      <c r="F32" s="5">
        <v>2</v>
      </c>
      <c r="G32" s="131" t="s">
        <v>634</v>
      </c>
      <c r="H32" s="1" t="s">
        <v>486</v>
      </c>
    </row>
    <row r="33" spans="1:8">
      <c r="A33" s="35"/>
      <c r="B33" s="130"/>
      <c r="C33" s="130"/>
      <c r="D33" s="1"/>
      <c r="E33" s="5" t="s">
        <v>54</v>
      </c>
      <c r="F33" s="5">
        <v>1</v>
      </c>
      <c r="G33" s="131" t="s">
        <v>636</v>
      </c>
      <c r="H33" s="1" t="s">
        <v>483</v>
      </c>
    </row>
    <row r="34" spans="1:8">
      <c r="A34" s="35"/>
      <c r="B34" s="1"/>
      <c r="C34" s="1"/>
      <c r="D34" s="1"/>
      <c r="E34" s="1"/>
      <c r="F34" s="1"/>
      <c r="G34" s="35"/>
      <c r="H34" s="1"/>
    </row>
    <row r="35" spans="1:8" ht="28.8">
      <c r="A35" s="35"/>
      <c r="B35" s="1"/>
      <c r="C35" s="1" t="s">
        <v>20</v>
      </c>
      <c r="D35" s="1" t="s">
        <v>55</v>
      </c>
      <c r="E35" s="5" t="s">
        <v>56</v>
      </c>
      <c r="F35" s="5">
        <v>25</v>
      </c>
      <c r="G35" s="131" t="s">
        <v>637</v>
      </c>
      <c r="H35" s="1" t="s">
        <v>483</v>
      </c>
    </row>
    <row r="36" spans="1:8">
      <c r="A36" s="35"/>
      <c r="B36" s="1"/>
      <c r="C36" s="1"/>
      <c r="D36" s="1"/>
      <c r="E36" s="5" t="s">
        <v>57</v>
      </c>
      <c r="F36" s="5">
        <v>25</v>
      </c>
      <c r="G36" s="131" t="s">
        <v>639</v>
      </c>
      <c r="H36" s="1" t="s">
        <v>483</v>
      </c>
    </row>
    <row r="37" spans="1:8">
      <c r="A37" s="35"/>
      <c r="B37" s="1"/>
      <c r="C37" s="1"/>
      <c r="D37" s="1"/>
      <c r="E37" s="5" t="s">
        <v>58</v>
      </c>
      <c r="F37" s="5">
        <v>10</v>
      </c>
      <c r="G37" s="131" t="s">
        <v>638</v>
      </c>
      <c r="H37" s="1" t="s">
        <v>483</v>
      </c>
    </row>
    <row r="38" spans="1:8">
      <c r="A38" s="35"/>
      <c r="B38" s="1"/>
      <c r="C38" s="1"/>
      <c r="D38" s="1"/>
      <c r="E38" s="5" t="s">
        <v>59</v>
      </c>
      <c r="F38" s="5">
        <v>45</v>
      </c>
      <c r="G38" s="131" t="s">
        <v>640</v>
      </c>
      <c r="H38" s="1" t="s">
        <v>483</v>
      </c>
    </row>
    <row r="39" spans="1:8">
      <c r="A39" s="35"/>
      <c r="B39" s="1"/>
      <c r="C39" s="1"/>
      <c r="D39" s="1"/>
      <c r="E39" s="1"/>
      <c r="F39" s="1"/>
      <c r="G39" s="35"/>
      <c r="H39" s="1"/>
    </row>
    <row r="40" spans="1:8">
      <c r="A40" s="35"/>
      <c r="B40" s="1"/>
      <c r="C40" s="1"/>
      <c r="D40" s="1"/>
      <c r="E40" s="1"/>
      <c r="F40" s="1"/>
      <c r="G40" s="35"/>
      <c r="H40" s="1"/>
    </row>
    <row r="41" spans="1:8">
      <c r="A41" s="35"/>
      <c r="B41" s="1"/>
      <c r="C41" s="1"/>
      <c r="D41" s="1"/>
      <c r="E41" s="1"/>
      <c r="F41" s="1"/>
      <c r="G41" s="35"/>
      <c r="H41" s="1"/>
    </row>
    <row r="42" spans="1:8">
      <c r="A42" s="35"/>
      <c r="B42" s="1"/>
      <c r="C42" s="1"/>
      <c r="D42" s="1"/>
      <c r="E42" s="1"/>
      <c r="F42" s="1"/>
      <c r="G42" s="35"/>
      <c r="H42" s="1"/>
    </row>
    <row r="43" spans="1:8">
      <c r="A43" s="35"/>
      <c r="B43" s="1" t="s">
        <v>60</v>
      </c>
      <c r="C43" s="1"/>
      <c r="D43" s="1"/>
      <c r="E43" s="1"/>
      <c r="F43" s="1"/>
      <c r="G43" s="35"/>
      <c r="H43" s="1"/>
    </row>
    <row r="44" spans="1:8" ht="27">
      <c r="A44" s="35" t="s">
        <v>800</v>
      </c>
      <c r="B44" s="1" t="s">
        <v>61</v>
      </c>
      <c r="C44" s="1" t="s">
        <v>62</v>
      </c>
      <c r="D44" s="1" t="s">
        <v>63</v>
      </c>
      <c r="E44" s="6" t="s">
        <v>64</v>
      </c>
      <c r="F44" s="6">
        <v>2</v>
      </c>
      <c r="G44" s="132" t="s">
        <v>641</v>
      </c>
      <c r="H44" s="1" t="s">
        <v>487</v>
      </c>
    </row>
    <row r="45" spans="1:8">
      <c r="A45" s="35"/>
      <c r="B45" s="1"/>
      <c r="C45" s="1"/>
      <c r="D45" s="1"/>
      <c r="E45" s="6" t="s">
        <v>65</v>
      </c>
      <c r="F45" s="6">
        <v>3</v>
      </c>
      <c r="G45" s="132" t="s">
        <v>642</v>
      </c>
      <c r="H45" s="1" t="s">
        <v>485</v>
      </c>
    </row>
    <row r="46" spans="1:8">
      <c r="A46" s="35"/>
      <c r="B46" s="1"/>
      <c r="C46" s="1"/>
      <c r="D46" s="1"/>
      <c r="E46" s="6" t="s">
        <v>66</v>
      </c>
      <c r="F46" s="6">
        <v>2</v>
      </c>
      <c r="G46" s="132" t="s">
        <v>643</v>
      </c>
      <c r="H46" s="1" t="s">
        <v>487</v>
      </c>
    </row>
    <row r="47" spans="1:8">
      <c r="A47" s="35"/>
      <c r="B47" s="1"/>
      <c r="C47" s="1"/>
      <c r="D47" s="1"/>
      <c r="E47" s="6" t="s">
        <v>67</v>
      </c>
      <c r="F47" s="6">
        <v>2</v>
      </c>
      <c r="G47" s="132" t="s">
        <v>644</v>
      </c>
      <c r="H47" s="1" t="s">
        <v>487</v>
      </c>
    </row>
    <row r="48" spans="1:8">
      <c r="A48" s="35"/>
      <c r="B48" s="1"/>
      <c r="C48" s="1"/>
      <c r="D48" s="1"/>
      <c r="E48" s="1"/>
      <c r="F48" s="1"/>
      <c r="G48" s="35"/>
      <c r="H48" s="1"/>
    </row>
    <row r="49" spans="1:8" ht="27">
      <c r="A49" s="35" t="s">
        <v>801</v>
      </c>
      <c r="B49" s="1" t="s">
        <v>68</v>
      </c>
      <c r="C49" s="1" t="s">
        <v>62</v>
      </c>
      <c r="D49" s="1" t="s">
        <v>69</v>
      </c>
      <c r="E49" s="6" t="s">
        <v>70</v>
      </c>
      <c r="F49" s="6">
        <v>2</v>
      </c>
      <c r="G49" s="132" t="s">
        <v>645</v>
      </c>
      <c r="H49" s="1" t="s">
        <v>484</v>
      </c>
    </row>
    <row r="50" spans="1:8" ht="27">
      <c r="A50" s="35"/>
      <c r="B50" s="1"/>
      <c r="C50" s="1"/>
      <c r="D50" s="1"/>
      <c r="E50" s="6" t="s">
        <v>71</v>
      </c>
      <c r="F50" s="6">
        <v>2</v>
      </c>
      <c r="G50" s="132" t="s">
        <v>646</v>
      </c>
      <c r="H50" s="1" t="s">
        <v>484</v>
      </c>
    </row>
    <row r="51" spans="1:8" ht="28.8">
      <c r="A51" s="35"/>
      <c r="B51" s="1"/>
      <c r="C51" s="1"/>
      <c r="D51" s="1"/>
      <c r="E51" s="6" t="s">
        <v>72</v>
      </c>
      <c r="F51" s="6">
        <v>2</v>
      </c>
      <c r="G51" s="132" t="s">
        <v>649</v>
      </c>
      <c r="H51" s="1" t="s">
        <v>484</v>
      </c>
    </row>
    <row r="52" spans="1:8">
      <c r="A52" s="35"/>
      <c r="B52" s="1"/>
      <c r="C52" s="1"/>
      <c r="D52" s="1"/>
      <c r="E52" s="6" t="s">
        <v>73</v>
      </c>
      <c r="F52" s="6">
        <v>2</v>
      </c>
      <c r="G52" s="132" t="s">
        <v>650</v>
      </c>
      <c r="H52" s="1" t="s">
        <v>484</v>
      </c>
    </row>
    <row r="53" spans="1:8" ht="27">
      <c r="A53" s="35"/>
      <c r="B53" s="1"/>
      <c r="C53" s="1"/>
      <c r="D53" s="1"/>
      <c r="E53" s="6" t="s">
        <v>74</v>
      </c>
      <c r="F53" s="6">
        <v>2</v>
      </c>
      <c r="G53" s="132" t="s">
        <v>651</v>
      </c>
      <c r="H53" s="1" t="s">
        <v>484</v>
      </c>
    </row>
    <row r="54" spans="1:8">
      <c r="A54" s="35"/>
      <c r="B54" s="1"/>
      <c r="C54" s="1"/>
      <c r="D54" s="1"/>
      <c r="E54" s="1"/>
      <c r="F54" s="1"/>
      <c r="G54" s="35"/>
      <c r="H54" s="1"/>
    </row>
    <row r="55" spans="1:8" ht="40.200000000000003">
      <c r="A55" s="35" t="s">
        <v>802</v>
      </c>
      <c r="B55" s="1" t="s">
        <v>75</v>
      </c>
      <c r="C55" s="1" t="s">
        <v>62</v>
      </c>
      <c r="D55" s="1" t="s">
        <v>76</v>
      </c>
      <c r="E55" s="5" t="s">
        <v>77</v>
      </c>
      <c r="F55" s="5">
        <v>4</v>
      </c>
      <c r="G55" s="131" t="s">
        <v>652</v>
      </c>
      <c r="H55" s="1" t="s">
        <v>487</v>
      </c>
    </row>
    <row r="56" spans="1:8">
      <c r="A56" s="35"/>
      <c r="B56" s="1"/>
      <c r="C56" s="1"/>
      <c r="D56" s="1"/>
      <c r="E56" s="5" t="s">
        <v>78</v>
      </c>
      <c r="F56" s="5">
        <v>6</v>
      </c>
      <c r="G56" s="131" t="s">
        <v>653</v>
      </c>
      <c r="H56" s="1" t="s">
        <v>487</v>
      </c>
    </row>
    <row r="57" spans="1:8">
      <c r="A57" s="35"/>
      <c r="B57" s="1"/>
      <c r="C57" s="1"/>
      <c r="D57" s="1"/>
      <c r="E57" s="5" t="s">
        <v>79</v>
      </c>
      <c r="F57" s="5">
        <v>4</v>
      </c>
      <c r="G57" s="131" t="s">
        <v>654</v>
      </c>
      <c r="H57" s="1" t="s">
        <v>484</v>
      </c>
    </row>
    <row r="58" spans="1:8">
      <c r="A58" s="35"/>
      <c r="B58" s="1"/>
      <c r="C58" s="1"/>
      <c r="D58" s="1"/>
      <c r="E58" s="1"/>
      <c r="F58" s="1"/>
      <c r="G58" s="35"/>
      <c r="H58" s="1"/>
    </row>
    <row r="59" spans="1:8" ht="27">
      <c r="A59" s="35" t="s">
        <v>803</v>
      </c>
      <c r="B59" s="1" t="s">
        <v>38</v>
      </c>
      <c r="C59" s="1" t="s">
        <v>62</v>
      </c>
      <c r="D59" s="1" t="s">
        <v>80</v>
      </c>
      <c r="E59" s="1" t="s">
        <v>40</v>
      </c>
      <c r="F59" s="1">
        <v>35</v>
      </c>
      <c r="G59" s="35" t="s">
        <v>655</v>
      </c>
      <c r="H59" s="1"/>
    </row>
    <row r="60" spans="1:8">
      <c r="A60" s="35"/>
      <c r="B60" s="1"/>
      <c r="C60" s="1" t="s">
        <v>62</v>
      </c>
      <c r="D60" s="1"/>
      <c r="E60" s="1" t="s">
        <v>41</v>
      </c>
      <c r="F60" s="2">
        <v>44</v>
      </c>
      <c r="G60" s="35" t="s">
        <v>656</v>
      </c>
      <c r="H60" s="1"/>
    </row>
    <row r="61" spans="1:8">
      <c r="A61" s="35"/>
      <c r="B61" s="1"/>
      <c r="C61" s="1" t="s">
        <v>62</v>
      </c>
      <c r="D61" s="1"/>
      <c r="E61" s="1" t="s">
        <v>42</v>
      </c>
      <c r="F61" s="1">
        <v>31</v>
      </c>
      <c r="G61" s="35" t="s">
        <v>657</v>
      </c>
      <c r="H61" s="1"/>
    </row>
    <row r="62" spans="1:8">
      <c r="A62" s="35"/>
      <c r="B62" s="1"/>
      <c r="C62" s="1" t="s">
        <v>62</v>
      </c>
      <c r="D62" s="1"/>
      <c r="E62" s="1" t="s">
        <v>43</v>
      </c>
      <c r="F62" s="2">
        <v>15</v>
      </c>
      <c r="G62" s="35" t="s">
        <v>658</v>
      </c>
      <c r="H62" s="1"/>
    </row>
    <row r="63" spans="1:8">
      <c r="A63" s="35"/>
      <c r="B63" s="1"/>
      <c r="C63" s="1" t="s">
        <v>62</v>
      </c>
      <c r="D63" s="1"/>
      <c r="E63" s="1" t="s">
        <v>44</v>
      </c>
      <c r="F63" s="1">
        <v>32</v>
      </c>
      <c r="G63" s="35" t="s">
        <v>659</v>
      </c>
      <c r="H63" s="1"/>
    </row>
    <row r="64" spans="1:8">
      <c r="A64" s="35"/>
      <c r="B64" s="1"/>
      <c r="C64" s="1"/>
      <c r="D64" s="1"/>
      <c r="E64" s="1"/>
      <c r="F64" s="1"/>
      <c r="G64" s="35"/>
      <c r="H64" s="1"/>
    </row>
    <row r="65" spans="1:8">
      <c r="A65" s="35"/>
      <c r="B65" s="1"/>
      <c r="C65" s="1"/>
      <c r="D65" s="1"/>
      <c r="E65" s="1"/>
      <c r="F65" s="1"/>
      <c r="G65" s="35"/>
      <c r="H65" s="1"/>
    </row>
    <row r="66" spans="1:8">
      <c r="A66" s="35"/>
      <c r="B66" s="1"/>
      <c r="C66" s="1"/>
      <c r="D66" s="1"/>
      <c r="E66" s="1"/>
      <c r="F66" s="1"/>
      <c r="G66" s="35"/>
      <c r="H66" s="1"/>
    </row>
    <row r="67" spans="1:8">
      <c r="A67" s="35"/>
      <c r="B67" s="1"/>
      <c r="C67" s="1"/>
      <c r="D67" s="1"/>
      <c r="E67" s="1"/>
      <c r="F67" s="1"/>
      <c r="G67" s="35"/>
      <c r="H67" s="1"/>
    </row>
    <row r="68" spans="1:8">
      <c r="A68" s="35"/>
      <c r="B68" s="1"/>
      <c r="C68" s="1"/>
      <c r="D68" s="1"/>
      <c r="E68" s="1"/>
      <c r="F68" s="1"/>
      <c r="G68" s="35"/>
      <c r="H68" s="1"/>
    </row>
    <row r="69" spans="1:8">
      <c r="A69" s="35"/>
      <c r="B69" s="1" t="s">
        <v>81</v>
      </c>
      <c r="C69" s="1"/>
      <c r="D69" s="1"/>
      <c r="E69" s="1"/>
      <c r="F69" s="1"/>
      <c r="G69" s="35"/>
      <c r="H69" s="1"/>
    </row>
    <row r="70" spans="1:8" ht="53.4">
      <c r="A70" s="35" t="s">
        <v>804</v>
      </c>
      <c r="B70" s="1" t="s">
        <v>82</v>
      </c>
      <c r="C70" s="1" t="s">
        <v>83</v>
      </c>
      <c r="D70" s="1" t="s">
        <v>84</v>
      </c>
      <c r="E70" s="5" t="s">
        <v>85</v>
      </c>
      <c r="F70" s="5">
        <v>10</v>
      </c>
      <c r="G70" s="131" t="s">
        <v>660</v>
      </c>
      <c r="H70" s="1" t="s">
        <v>482</v>
      </c>
    </row>
    <row r="71" spans="1:8" ht="27">
      <c r="A71" s="35"/>
      <c r="B71" s="1"/>
      <c r="C71" s="1"/>
      <c r="D71" s="1"/>
      <c r="E71" s="5" t="s">
        <v>86</v>
      </c>
      <c r="F71" s="5">
        <v>20</v>
      </c>
      <c r="G71" s="131" t="s">
        <v>661</v>
      </c>
      <c r="H71" s="1" t="s">
        <v>482</v>
      </c>
    </row>
    <row r="72" spans="1:8" ht="40.200000000000003">
      <c r="A72" s="35"/>
      <c r="B72" s="1"/>
      <c r="C72" s="1"/>
      <c r="D72" s="1"/>
      <c r="E72" s="6" t="s">
        <v>87</v>
      </c>
      <c r="F72" s="6">
        <v>15</v>
      </c>
      <c r="G72" s="132" t="s">
        <v>662</v>
      </c>
      <c r="H72" s="1" t="s">
        <v>487</v>
      </c>
    </row>
    <row r="73" spans="1:8">
      <c r="A73" s="35"/>
      <c r="B73" s="1"/>
      <c r="C73" s="1"/>
      <c r="D73" s="1"/>
      <c r="E73" s="6" t="s">
        <v>88</v>
      </c>
      <c r="F73" s="6">
        <v>10</v>
      </c>
      <c r="G73" s="132" t="s">
        <v>663</v>
      </c>
      <c r="H73" s="1" t="s">
        <v>484</v>
      </c>
    </row>
    <row r="74" spans="1:8">
      <c r="A74" s="35"/>
      <c r="B74" s="1"/>
      <c r="C74" s="1"/>
      <c r="D74" s="1"/>
      <c r="E74" s="1"/>
      <c r="F74" s="1"/>
      <c r="G74" s="35"/>
      <c r="H74" s="1"/>
    </row>
    <row r="75" spans="1:8">
      <c r="A75" s="35"/>
      <c r="B75" s="1"/>
      <c r="C75" s="1"/>
      <c r="D75" s="1"/>
      <c r="E75" s="1"/>
      <c r="F75" s="1"/>
      <c r="G75" s="35"/>
      <c r="H75" s="1"/>
    </row>
    <row r="76" spans="1:8" ht="27">
      <c r="A76" s="35" t="s">
        <v>805</v>
      </c>
      <c r="B76" s="1" t="s">
        <v>89</v>
      </c>
      <c r="C76" s="1" t="s">
        <v>83</v>
      </c>
      <c r="D76" s="1" t="s">
        <v>90</v>
      </c>
      <c r="E76" s="5" t="s">
        <v>91</v>
      </c>
      <c r="F76" s="5">
        <v>3</v>
      </c>
      <c r="G76" s="131" t="s">
        <v>664</v>
      </c>
      <c r="H76" s="1" t="s">
        <v>487</v>
      </c>
    </row>
    <row r="77" spans="1:8">
      <c r="A77" s="35"/>
      <c r="B77" s="1"/>
      <c r="C77" s="1"/>
      <c r="D77" s="1"/>
      <c r="E77" s="5" t="s">
        <v>92</v>
      </c>
      <c r="F77" s="5">
        <v>8</v>
      </c>
      <c r="G77" s="131" t="s">
        <v>665</v>
      </c>
      <c r="H77" s="1" t="s">
        <v>487</v>
      </c>
    </row>
    <row r="78" spans="1:8" ht="27">
      <c r="A78" s="35"/>
      <c r="B78" s="1"/>
      <c r="C78" s="1"/>
      <c r="D78" s="1"/>
      <c r="E78" s="5" t="s">
        <v>93</v>
      </c>
      <c r="F78" s="5">
        <v>6</v>
      </c>
      <c r="G78" s="131" t="s">
        <v>667</v>
      </c>
      <c r="H78" s="1" t="s">
        <v>484</v>
      </c>
    </row>
    <row r="79" spans="1:8" ht="27">
      <c r="A79" s="35"/>
      <c r="B79" s="1"/>
      <c r="C79" s="1"/>
      <c r="D79" s="1"/>
      <c r="E79" s="5" t="s">
        <v>94</v>
      </c>
      <c r="F79" s="5">
        <v>4</v>
      </c>
      <c r="G79" s="131" t="s">
        <v>666</v>
      </c>
      <c r="H79" s="1" t="s">
        <v>484</v>
      </c>
    </row>
    <row r="80" spans="1:8" ht="27">
      <c r="A80" s="35"/>
      <c r="B80" s="1"/>
      <c r="C80" s="1"/>
      <c r="D80" s="1"/>
      <c r="E80" s="6" t="s">
        <v>95</v>
      </c>
      <c r="F80" s="6">
        <v>3</v>
      </c>
      <c r="G80" s="132" t="s">
        <v>668</v>
      </c>
      <c r="H80" s="1" t="s">
        <v>484</v>
      </c>
    </row>
    <row r="81" spans="1:8">
      <c r="A81" s="35"/>
      <c r="B81" s="1"/>
      <c r="C81" s="1"/>
      <c r="D81" s="1"/>
      <c r="E81" s="1"/>
      <c r="F81" s="1"/>
      <c r="G81" s="35"/>
      <c r="H81" s="1"/>
    </row>
    <row r="82" spans="1:8" ht="28.8">
      <c r="A82" s="35" t="s">
        <v>806</v>
      </c>
      <c r="B82" s="1" t="s">
        <v>96</v>
      </c>
      <c r="C82" s="1" t="s">
        <v>83</v>
      </c>
      <c r="D82" s="1" t="s">
        <v>97</v>
      </c>
      <c r="E82" s="6" t="s">
        <v>98</v>
      </c>
      <c r="F82" s="6">
        <v>7</v>
      </c>
      <c r="G82" s="132" t="s">
        <v>669</v>
      </c>
      <c r="H82" s="1" t="s">
        <v>485</v>
      </c>
    </row>
    <row r="83" spans="1:8">
      <c r="A83" s="35"/>
      <c r="B83" s="1"/>
      <c r="C83" s="1"/>
      <c r="D83" s="1"/>
      <c r="E83" s="6" t="s">
        <v>99</v>
      </c>
      <c r="F83" s="6">
        <v>5</v>
      </c>
      <c r="G83" s="132" t="s">
        <v>670</v>
      </c>
      <c r="H83" s="1" t="s">
        <v>483</v>
      </c>
    </row>
    <row r="84" spans="1:8">
      <c r="A84" s="35"/>
      <c r="B84" s="1"/>
      <c r="C84" s="1"/>
      <c r="D84" s="1"/>
      <c r="E84" s="6" t="s">
        <v>100</v>
      </c>
      <c r="F84" s="6">
        <v>2</v>
      </c>
      <c r="G84" s="132" t="s">
        <v>671</v>
      </c>
      <c r="H84" s="1" t="s">
        <v>483</v>
      </c>
    </row>
    <row r="85" spans="1:8">
      <c r="A85" s="35"/>
      <c r="B85" s="1"/>
      <c r="C85" s="1"/>
      <c r="D85" s="1"/>
      <c r="E85" s="1"/>
      <c r="F85" s="1"/>
      <c r="G85" s="35"/>
      <c r="H85" s="1"/>
    </row>
    <row r="86" spans="1:8" ht="40.200000000000003">
      <c r="A86" s="35" t="s">
        <v>807</v>
      </c>
      <c r="B86" s="1" t="s">
        <v>101</v>
      </c>
      <c r="C86" s="1" t="s">
        <v>83</v>
      </c>
      <c r="D86" s="1" t="s">
        <v>102</v>
      </c>
      <c r="E86" s="5" t="s">
        <v>103</v>
      </c>
      <c r="F86" s="5">
        <v>8</v>
      </c>
      <c r="G86" s="131" t="s">
        <v>672</v>
      </c>
      <c r="H86" s="1" t="s">
        <v>486</v>
      </c>
    </row>
    <row r="87" spans="1:8">
      <c r="A87" s="35"/>
      <c r="B87" s="1"/>
      <c r="C87" s="1"/>
      <c r="D87" s="1"/>
      <c r="E87" s="5" t="s">
        <v>104</v>
      </c>
      <c r="F87" s="5">
        <v>3</v>
      </c>
      <c r="G87" s="131" t="s">
        <v>673</v>
      </c>
      <c r="H87" s="1" t="s">
        <v>486</v>
      </c>
    </row>
    <row r="88" spans="1:8" ht="27">
      <c r="A88" s="35"/>
      <c r="B88" s="1"/>
      <c r="C88" s="1"/>
      <c r="D88" s="1"/>
      <c r="E88" s="5" t="s">
        <v>105</v>
      </c>
      <c r="F88" s="5">
        <v>5</v>
      </c>
      <c r="G88" s="131" t="s">
        <v>674</v>
      </c>
      <c r="H88" s="1" t="s">
        <v>483</v>
      </c>
    </row>
    <row r="89" spans="1:8">
      <c r="A89" s="35"/>
      <c r="B89" s="1"/>
      <c r="C89" s="1"/>
      <c r="D89" s="1"/>
      <c r="E89" s="5" t="s">
        <v>106</v>
      </c>
      <c r="F89" s="5">
        <v>3</v>
      </c>
      <c r="G89" s="131" t="s">
        <v>675</v>
      </c>
      <c r="H89" s="1" t="s">
        <v>483</v>
      </c>
    </row>
    <row r="90" spans="1:8">
      <c r="A90" s="35"/>
      <c r="B90" s="1"/>
      <c r="C90" s="1"/>
      <c r="D90" s="1"/>
      <c r="E90" s="1"/>
      <c r="F90" s="1"/>
      <c r="G90" s="35"/>
      <c r="H90" s="1"/>
    </row>
    <row r="91" spans="1:8" ht="27">
      <c r="A91" s="35" t="s">
        <v>808</v>
      </c>
      <c r="B91" s="1" t="s">
        <v>107</v>
      </c>
      <c r="C91" s="1" t="s">
        <v>83</v>
      </c>
      <c r="D91" s="1" t="s">
        <v>108</v>
      </c>
      <c r="E91" s="5" t="s">
        <v>109</v>
      </c>
      <c r="F91" s="5">
        <v>10</v>
      </c>
      <c r="G91" s="131" t="s">
        <v>676</v>
      </c>
      <c r="H91" s="1" t="s">
        <v>485</v>
      </c>
    </row>
    <row r="92" spans="1:8">
      <c r="A92" s="35"/>
      <c r="B92" s="1"/>
      <c r="C92" s="1"/>
      <c r="D92" s="1"/>
      <c r="E92" s="5" t="s">
        <v>110</v>
      </c>
      <c r="F92" s="5">
        <v>4</v>
      </c>
      <c r="G92" s="131" t="s">
        <v>677</v>
      </c>
      <c r="H92" s="1" t="s">
        <v>485</v>
      </c>
    </row>
    <row r="93" spans="1:8">
      <c r="A93" s="35"/>
      <c r="B93" s="1"/>
      <c r="C93" s="1"/>
      <c r="D93" s="1"/>
      <c r="E93" s="5" t="s">
        <v>111</v>
      </c>
      <c r="F93" s="5">
        <v>4</v>
      </c>
      <c r="G93" s="131" t="s">
        <v>678</v>
      </c>
      <c r="H93" s="1" t="s">
        <v>483</v>
      </c>
    </row>
    <row r="94" spans="1:8" ht="27">
      <c r="A94" s="35"/>
      <c r="B94" s="1"/>
      <c r="C94" s="1"/>
      <c r="D94" s="1"/>
      <c r="E94" s="5" t="s">
        <v>112</v>
      </c>
      <c r="F94" s="5">
        <v>1</v>
      </c>
      <c r="G94" s="131" t="s">
        <v>679</v>
      </c>
      <c r="H94" s="1" t="s">
        <v>483</v>
      </c>
    </row>
    <row r="95" spans="1:8">
      <c r="A95" s="35"/>
      <c r="B95" s="1"/>
      <c r="C95" s="1"/>
      <c r="D95" s="1"/>
      <c r="E95" s="1"/>
      <c r="F95" s="1"/>
      <c r="G95" s="35"/>
      <c r="H95" s="1"/>
    </row>
    <row r="96" spans="1:8" ht="27">
      <c r="A96" s="35" t="s">
        <v>809</v>
      </c>
      <c r="B96" s="1" t="s">
        <v>113</v>
      </c>
      <c r="C96" s="1" t="s">
        <v>83</v>
      </c>
      <c r="D96" s="1" t="s">
        <v>114</v>
      </c>
      <c r="E96" s="6" t="s">
        <v>115</v>
      </c>
      <c r="F96" s="6">
        <v>5</v>
      </c>
      <c r="G96" s="132" t="s">
        <v>680</v>
      </c>
      <c r="H96" s="1" t="s">
        <v>485</v>
      </c>
    </row>
    <row r="97" spans="1:8">
      <c r="A97" s="35"/>
      <c r="B97" s="1"/>
      <c r="C97" s="1"/>
      <c r="D97" s="1"/>
      <c r="E97" s="6" t="s">
        <v>116</v>
      </c>
      <c r="F97" s="6">
        <v>3</v>
      </c>
      <c r="G97" s="132" t="s">
        <v>681</v>
      </c>
      <c r="H97" s="1" t="s">
        <v>485</v>
      </c>
    </row>
    <row r="98" spans="1:8">
      <c r="A98" s="35"/>
      <c r="B98" s="1"/>
      <c r="C98" s="1"/>
      <c r="D98" s="1"/>
      <c r="E98" s="6" t="s">
        <v>117</v>
      </c>
      <c r="F98" s="6">
        <v>10</v>
      </c>
      <c r="G98" s="132" t="s">
        <v>682</v>
      </c>
      <c r="H98" s="1" t="s">
        <v>485</v>
      </c>
    </row>
    <row r="99" spans="1:8">
      <c r="A99" s="35"/>
      <c r="B99" s="1"/>
      <c r="C99" s="1"/>
      <c r="D99" s="1"/>
      <c r="E99" s="6" t="s">
        <v>118</v>
      </c>
      <c r="F99" s="6">
        <v>25</v>
      </c>
      <c r="G99" s="132" t="s">
        <v>683</v>
      </c>
      <c r="H99" s="1" t="s">
        <v>484</v>
      </c>
    </row>
    <row r="100" spans="1:8" ht="28.8">
      <c r="A100" s="35"/>
      <c r="B100" s="1"/>
      <c r="C100" s="1"/>
      <c r="D100" s="1"/>
      <c r="E100" s="6" t="s">
        <v>119</v>
      </c>
      <c r="F100" s="6">
        <v>2</v>
      </c>
      <c r="G100" s="132" t="s">
        <v>684</v>
      </c>
      <c r="H100" s="1" t="s">
        <v>484</v>
      </c>
    </row>
    <row r="101" spans="1:8">
      <c r="A101" s="35"/>
      <c r="B101" s="1"/>
      <c r="C101" s="1"/>
      <c r="D101" s="1"/>
      <c r="E101" s="1"/>
      <c r="F101" s="1"/>
      <c r="G101" s="35"/>
      <c r="H101" s="1"/>
    </row>
    <row r="102" spans="1:8" ht="27">
      <c r="A102" s="35" t="s">
        <v>810</v>
      </c>
      <c r="B102" s="1" t="s">
        <v>38</v>
      </c>
      <c r="C102" s="1" t="s">
        <v>83</v>
      </c>
      <c r="D102" s="1" t="s">
        <v>120</v>
      </c>
      <c r="E102" s="1" t="s">
        <v>40</v>
      </c>
      <c r="F102" s="1">
        <v>40</v>
      </c>
      <c r="G102" s="35" t="s">
        <v>685</v>
      </c>
      <c r="H102" s="1"/>
    </row>
    <row r="103" spans="1:8">
      <c r="A103" s="35"/>
      <c r="B103" s="1"/>
      <c r="C103" s="1" t="s">
        <v>83</v>
      </c>
      <c r="D103" s="1"/>
      <c r="E103" s="1" t="s">
        <v>41</v>
      </c>
      <c r="F103" s="1">
        <v>9</v>
      </c>
      <c r="G103" s="35" t="s">
        <v>686</v>
      </c>
      <c r="H103" s="1"/>
    </row>
    <row r="104" spans="1:8">
      <c r="A104" s="35"/>
      <c r="B104" s="1"/>
      <c r="C104" s="1" t="s">
        <v>83</v>
      </c>
      <c r="D104" s="1"/>
      <c r="E104" s="1" t="s">
        <v>42</v>
      </c>
      <c r="F104" s="1">
        <v>64</v>
      </c>
      <c r="G104" s="35" t="s">
        <v>687</v>
      </c>
      <c r="H104" s="1"/>
    </row>
    <row r="105" spans="1:8">
      <c r="A105" s="35"/>
      <c r="B105" s="1"/>
      <c r="C105" s="1" t="s">
        <v>83</v>
      </c>
      <c r="D105" s="1"/>
      <c r="E105" s="1" t="s">
        <v>43</v>
      </c>
      <c r="F105" s="1">
        <v>0</v>
      </c>
      <c r="G105" s="35" t="s">
        <v>688</v>
      </c>
      <c r="H105" s="1"/>
    </row>
    <row r="106" spans="1:8">
      <c r="A106" s="35"/>
      <c r="B106" s="1"/>
      <c r="C106" s="1" t="s">
        <v>83</v>
      </c>
      <c r="D106" s="1"/>
      <c r="E106" s="1" t="s">
        <v>44</v>
      </c>
      <c r="F106" s="1">
        <v>9</v>
      </c>
      <c r="G106" s="35" t="s">
        <v>689</v>
      </c>
      <c r="H106" s="1"/>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
  <sheetViews>
    <sheetView topLeftCell="A4" zoomScale="70" zoomScaleNormal="70" workbookViewId="0">
      <selection activeCell="A20" activeCellId="4" sqref="A4:XFD4 A6:XFD7 A13:XFD13 A17:XFD17 A20:XFD22"/>
    </sheetView>
  </sheetViews>
  <sheetFormatPr defaultColWidth="47.88671875" defaultRowHeight="14.4"/>
  <cols>
    <col min="1" max="1" width="45.77734375" style="35" bestFit="1" customWidth="1"/>
    <col min="2" max="2" width="6.88671875" style="35" bestFit="1" customWidth="1"/>
    <col min="3" max="3" width="47.77734375" style="35" bestFit="1" customWidth="1"/>
    <col min="4" max="4" width="73.109375" style="35" customWidth="1"/>
    <col min="5" max="5" width="46.33203125" style="35" bestFit="1" customWidth="1"/>
    <col min="6" max="6" width="10.88671875" style="35" bestFit="1" customWidth="1"/>
    <col min="7" max="7" width="7.21875" style="35" bestFit="1" customWidth="1"/>
    <col min="8" max="16384" width="47.88671875" style="35"/>
  </cols>
  <sheetData>
    <row r="1" spans="1:7">
      <c r="A1" s="1" t="s">
        <v>492</v>
      </c>
      <c r="B1" s="1" t="s">
        <v>568</v>
      </c>
      <c r="C1" s="1" t="s">
        <v>569</v>
      </c>
      <c r="E1" s="1" t="s">
        <v>125</v>
      </c>
      <c r="F1" s="1" t="s">
        <v>570</v>
      </c>
    </row>
    <row r="2" spans="1:7">
      <c r="A2" s="82" t="s">
        <v>571</v>
      </c>
      <c r="B2" s="140"/>
      <c r="C2" s="140"/>
      <c r="D2" s="1" t="s">
        <v>814</v>
      </c>
      <c r="E2" s="140"/>
      <c r="F2" s="140"/>
    </row>
    <row r="3" spans="1:7" ht="53.4">
      <c r="A3" s="1" t="s">
        <v>572</v>
      </c>
      <c r="B3" s="1" t="s">
        <v>20</v>
      </c>
      <c r="C3" s="1" t="s">
        <v>573</v>
      </c>
      <c r="D3" s="140"/>
      <c r="E3" s="5" t="s">
        <v>574</v>
      </c>
      <c r="F3" s="1">
        <v>15</v>
      </c>
      <c r="G3" s="35" t="s">
        <v>615</v>
      </c>
    </row>
    <row r="4" spans="1:7" ht="27">
      <c r="A4" s="1" t="s">
        <v>578</v>
      </c>
      <c r="B4" s="1" t="s">
        <v>20</v>
      </c>
      <c r="C4" s="1" t="s">
        <v>579</v>
      </c>
      <c r="D4" s="1" t="s">
        <v>816</v>
      </c>
      <c r="E4" s="5" t="s">
        <v>580</v>
      </c>
      <c r="F4" s="1">
        <v>10</v>
      </c>
      <c r="G4" s="35" t="s">
        <v>488</v>
      </c>
    </row>
    <row r="5" spans="1:7">
      <c r="A5" s="1"/>
      <c r="B5" s="1"/>
      <c r="C5" s="1"/>
      <c r="D5" s="1"/>
      <c r="E5" s="1"/>
      <c r="F5" s="1"/>
    </row>
    <row r="6" spans="1:7">
      <c r="A6" s="82" t="s">
        <v>587</v>
      </c>
      <c r="B6" s="140"/>
      <c r="C6" s="140"/>
      <c r="D6" s="140"/>
      <c r="E6" s="140"/>
      <c r="F6" s="140"/>
    </row>
    <row r="7" spans="1:7" ht="27">
      <c r="A7" s="1" t="s">
        <v>588</v>
      </c>
      <c r="B7" s="1" t="s">
        <v>62</v>
      </c>
      <c r="C7" s="1" t="s">
        <v>589</v>
      </c>
      <c r="D7" s="1" t="s">
        <v>819</v>
      </c>
      <c r="E7" s="5" t="s">
        <v>590</v>
      </c>
      <c r="F7" s="1">
        <v>5</v>
      </c>
      <c r="G7" s="35" t="s">
        <v>488</v>
      </c>
    </row>
    <row r="8" spans="1:7" ht="40.200000000000003">
      <c r="A8" s="1" t="s">
        <v>591</v>
      </c>
      <c r="B8" s="1" t="s">
        <v>62</v>
      </c>
      <c r="C8" s="1" t="s">
        <v>592</v>
      </c>
      <c r="D8" s="1" t="s">
        <v>820</v>
      </c>
      <c r="E8" s="5" t="s">
        <v>593</v>
      </c>
      <c r="F8" s="1">
        <v>20</v>
      </c>
      <c r="G8" s="35" t="s">
        <v>486</v>
      </c>
    </row>
    <row r="9" spans="1:7" ht="27">
      <c r="A9" s="1" t="s">
        <v>594</v>
      </c>
      <c r="B9" s="1" t="s">
        <v>62</v>
      </c>
      <c r="C9" s="1" t="s">
        <v>595</v>
      </c>
      <c r="D9" s="1" t="s">
        <v>821</v>
      </c>
      <c r="E9" s="5" t="s">
        <v>596</v>
      </c>
      <c r="F9" s="1">
        <v>5</v>
      </c>
      <c r="G9" s="35" t="s">
        <v>488</v>
      </c>
    </row>
    <row r="10" spans="1:7">
      <c r="A10" s="140"/>
      <c r="B10" s="140"/>
      <c r="C10" s="140"/>
      <c r="D10" s="1" t="s">
        <v>823</v>
      </c>
      <c r="E10" s="140"/>
      <c r="F10" s="140"/>
    </row>
    <row r="11" spans="1:7">
      <c r="A11" s="140"/>
      <c r="B11" s="140"/>
      <c r="C11" s="140"/>
      <c r="D11" s="140"/>
      <c r="E11" s="140"/>
      <c r="F11" s="140"/>
    </row>
    <row r="12" spans="1:7">
      <c r="A12" s="82" t="s">
        <v>600</v>
      </c>
      <c r="B12" s="140"/>
      <c r="C12" s="140"/>
      <c r="D12" s="140"/>
      <c r="E12" s="140"/>
      <c r="F12" s="140"/>
    </row>
    <row r="13" spans="1:7" ht="27">
      <c r="A13" s="1" t="s">
        <v>605</v>
      </c>
      <c r="B13" s="1" t="s">
        <v>602</v>
      </c>
      <c r="C13" s="1" t="s">
        <v>606</v>
      </c>
      <c r="D13" s="1" t="s">
        <v>825</v>
      </c>
      <c r="E13" s="6" t="s">
        <v>607</v>
      </c>
      <c r="F13" s="1">
        <v>10</v>
      </c>
      <c r="G13" s="35" t="s">
        <v>486</v>
      </c>
    </row>
    <row r="14" spans="1:7">
      <c r="A14" s="140"/>
      <c r="B14" s="140"/>
      <c r="C14" s="140"/>
      <c r="D14" s="140"/>
      <c r="E14" s="140"/>
      <c r="F14" s="140"/>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
  <sheetViews>
    <sheetView zoomScale="70" zoomScaleNormal="70" workbookViewId="0">
      <selection activeCell="D5" sqref="D5"/>
    </sheetView>
  </sheetViews>
  <sheetFormatPr defaultColWidth="47.88671875" defaultRowHeight="14.4"/>
  <cols>
    <col min="1" max="1" width="45.77734375" style="35" bestFit="1" customWidth="1"/>
    <col min="2" max="2" width="6.88671875" style="35" bestFit="1" customWidth="1"/>
    <col min="3" max="3" width="47.77734375" style="35" bestFit="1" customWidth="1"/>
    <col min="4" max="4" width="73.109375" style="35" customWidth="1"/>
    <col min="5" max="5" width="46.33203125" style="35" bestFit="1" customWidth="1"/>
    <col min="6" max="6" width="10.88671875" style="35" bestFit="1" customWidth="1"/>
    <col min="7" max="7" width="7.21875" style="35" bestFit="1" customWidth="1"/>
    <col min="8" max="16384" width="47.88671875" style="35"/>
  </cols>
  <sheetData>
    <row r="1" spans="1:7">
      <c r="A1" s="1" t="s">
        <v>492</v>
      </c>
      <c r="B1" s="1" t="s">
        <v>568</v>
      </c>
      <c r="C1" s="1" t="s">
        <v>569</v>
      </c>
      <c r="E1" s="1" t="s">
        <v>125</v>
      </c>
      <c r="F1" s="1" t="s">
        <v>570</v>
      </c>
    </row>
    <row r="2" spans="1:7">
      <c r="A2" s="1"/>
      <c r="B2" s="1"/>
      <c r="C2" s="1"/>
      <c r="D2" s="1"/>
      <c r="E2" s="1"/>
      <c r="F2" s="1"/>
    </row>
    <row r="3" spans="1:7">
      <c r="A3" s="82" t="s">
        <v>587</v>
      </c>
      <c r="B3" s="140"/>
      <c r="C3" s="140"/>
      <c r="D3" s="140"/>
      <c r="E3" s="140"/>
      <c r="F3" s="140"/>
    </row>
    <row r="4" spans="1:7" ht="27">
      <c r="A4" s="1" t="s">
        <v>597</v>
      </c>
      <c r="B4" s="1" t="s">
        <v>62</v>
      </c>
      <c r="C4" s="1" t="s">
        <v>598</v>
      </c>
      <c r="D4" s="1" t="s">
        <v>822</v>
      </c>
      <c r="E4" s="5" t="s">
        <v>599</v>
      </c>
      <c r="F4" s="1">
        <v>5</v>
      </c>
      <c r="G4" s="35" t="s">
        <v>484</v>
      </c>
    </row>
    <row r="5" spans="1:7">
      <c r="A5" s="140"/>
      <c r="B5" s="140"/>
      <c r="C5" s="140"/>
      <c r="D5" s="1" t="s">
        <v>823</v>
      </c>
      <c r="E5" s="140"/>
      <c r="F5" s="140"/>
    </row>
    <row r="6" spans="1:7">
      <c r="A6" s="140"/>
      <c r="B6" s="140"/>
      <c r="C6" s="140"/>
      <c r="D6" s="140"/>
      <c r="E6" s="140"/>
      <c r="F6" s="140"/>
    </row>
    <row r="7" spans="1:7">
      <c r="A7" s="82" t="s">
        <v>600</v>
      </c>
      <c r="B7" s="140"/>
      <c r="C7" s="140"/>
      <c r="D7" s="140"/>
      <c r="E7" s="140"/>
      <c r="F7" s="140"/>
    </row>
    <row r="8" spans="1:7" ht="53.4">
      <c r="A8" s="1" t="s">
        <v>601</v>
      </c>
      <c r="B8" s="1" t="s">
        <v>602</v>
      </c>
      <c r="C8" s="1" t="s">
        <v>603</v>
      </c>
      <c r="D8" s="1" t="s">
        <v>824</v>
      </c>
      <c r="E8" s="6" t="s">
        <v>604</v>
      </c>
      <c r="F8" s="1">
        <v>15</v>
      </c>
      <c r="G8" s="35" t="s">
        <v>487</v>
      </c>
    </row>
    <row r="9" spans="1:7">
      <c r="A9" s="140"/>
      <c r="B9" s="140"/>
      <c r="C9" s="140"/>
      <c r="D9" s="140"/>
      <c r="E9" s="140"/>
      <c r="F9" s="140"/>
    </row>
    <row r="10" spans="1:7">
      <c r="A10" s="82" t="s">
        <v>608</v>
      </c>
      <c r="B10" s="140"/>
      <c r="C10" s="140"/>
      <c r="D10" s="140"/>
      <c r="E10" s="140"/>
      <c r="F10" s="140"/>
    </row>
    <row r="11" spans="1:7" ht="27">
      <c r="A11" s="1" t="s">
        <v>609</v>
      </c>
      <c r="B11" s="1" t="s">
        <v>83</v>
      </c>
      <c r="C11" s="1" t="s">
        <v>610</v>
      </c>
      <c r="D11" s="1" t="s">
        <v>826</v>
      </c>
      <c r="E11" s="6" t="s">
        <v>611</v>
      </c>
      <c r="F11" s="1">
        <v>5</v>
      </c>
      <c r="G11" s="35" t="s">
        <v>484</v>
      </c>
    </row>
    <row r="12" spans="1:7" ht="53.4">
      <c r="A12" s="1" t="s">
        <v>612</v>
      </c>
      <c r="B12" s="1" t="s">
        <v>83</v>
      </c>
      <c r="C12" s="1" t="s">
        <v>613</v>
      </c>
      <c r="D12" s="1" t="s">
        <v>827</v>
      </c>
      <c r="E12" s="6" t="s">
        <v>614</v>
      </c>
      <c r="F12" s="1">
        <v>10</v>
      </c>
      <c r="G12" s="35" t="s">
        <v>484</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
  <sheetViews>
    <sheetView zoomScale="70" zoomScaleNormal="70" workbookViewId="0">
      <selection activeCell="A41" sqref="A41"/>
    </sheetView>
  </sheetViews>
  <sheetFormatPr defaultColWidth="47.88671875" defaultRowHeight="14.4"/>
  <cols>
    <col min="1" max="1" width="45.77734375" style="35" bestFit="1" customWidth="1"/>
    <col min="2" max="2" width="6.88671875" style="35" bestFit="1" customWidth="1"/>
    <col min="3" max="3" width="47.77734375" style="35" bestFit="1" customWidth="1"/>
    <col min="4" max="4" width="73.109375" style="35" customWidth="1"/>
    <col min="5" max="5" width="46.33203125" style="35" bestFit="1" customWidth="1"/>
    <col min="6" max="6" width="10.88671875" style="35" bestFit="1" customWidth="1"/>
    <col min="7" max="7" width="7.21875" style="35" bestFit="1" customWidth="1"/>
    <col min="8" max="16384" width="47.88671875" style="35"/>
  </cols>
  <sheetData>
    <row r="1" spans="1:7">
      <c r="A1" s="1" t="s">
        <v>492</v>
      </c>
      <c r="B1" s="1" t="s">
        <v>568</v>
      </c>
      <c r="C1" s="1" t="s">
        <v>569</v>
      </c>
      <c r="E1" s="1" t="s">
        <v>125</v>
      </c>
      <c r="F1" s="1" t="s">
        <v>570</v>
      </c>
    </row>
    <row r="2" spans="1:7">
      <c r="A2" s="82" t="s">
        <v>571</v>
      </c>
      <c r="B2" s="140"/>
      <c r="C2" s="140"/>
      <c r="D2" s="1" t="s">
        <v>814</v>
      </c>
      <c r="E2" s="140"/>
      <c r="F2" s="140"/>
    </row>
    <row r="3" spans="1:7" ht="27">
      <c r="A3" s="1" t="s">
        <v>575</v>
      </c>
      <c r="B3" s="1" t="s">
        <v>20</v>
      </c>
      <c r="C3" s="1" t="s">
        <v>576</v>
      </c>
      <c r="D3" s="1" t="s">
        <v>815</v>
      </c>
      <c r="E3" s="5" t="s">
        <v>577</v>
      </c>
      <c r="F3" s="1">
        <v>10</v>
      </c>
      <c r="G3" s="35" t="s">
        <v>483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2"/>
  <sheetViews>
    <sheetView topLeftCell="A4" zoomScale="70" zoomScaleNormal="70" workbookViewId="0">
      <selection activeCell="G6" sqref="G6"/>
    </sheetView>
  </sheetViews>
  <sheetFormatPr defaultColWidth="36" defaultRowHeight="14.4"/>
  <cols>
    <col min="1" max="1" width="8.5546875" style="19" bestFit="1" customWidth="1"/>
    <col min="2" max="2" width="80.77734375" style="19" bestFit="1" customWidth="1"/>
    <col min="3" max="3" width="7.77734375" style="19" bestFit="1" customWidth="1"/>
    <col min="4" max="4" width="60.6640625" style="19" customWidth="1"/>
    <col min="5" max="5" width="53.88671875" style="19" bestFit="1" customWidth="1"/>
    <col min="6" max="6" width="10.109375" style="19" bestFit="1" customWidth="1"/>
    <col min="7" max="7" width="59.33203125" style="19" bestFit="1" customWidth="1"/>
    <col min="8" max="16384" width="36" style="19"/>
  </cols>
  <sheetData>
    <row r="1" spans="1:7">
      <c r="A1" s="35"/>
      <c r="B1" s="1" t="s">
        <v>12</v>
      </c>
      <c r="C1" s="1"/>
      <c r="D1" s="1"/>
      <c r="E1" s="1"/>
      <c r="F1" s="1"/>
      <c r="G1" s="1"/>
    </row>
    <row r="2" spans="1:7" ht="27">
      <c r="A2" s="35" t="s">
        <v>491</v>
      </c>
      <c r="B2" s="1" t="s">
        <v>13</v>
      </c>
      <c r="C2" s="1" t="s">
        <v>14</v>
      </c>
      <c r="D2" s="1" t="s">
        <v>15</v>
      </c>
      <c r="E2" s="1" t="s">
        <v>16</v>
      </c>
      <c r="F2" s="1" t="s">
        <v>17</v>
      </c>
      <c r="G2" s="4" t="s">
        <v>126</v>
      </c>
    </row>
    <row r="3" spans="1:7">
      <c r="A3" s="35"/>
      <c r="B3" s="1"/>
      <c r="C3" s="1"/>
      <c r="D3" s="1"/>
      <c r="E3" s="1"/>
      <c r="F3" s="1"/>
      <c r="G3" s="35"/>
    </row>
    <row r="4" spans="1:7">
      <c r="A4" s="35"/>
      <c r="B4" s="1" t="s">
        <v>18</v>
      </c>
      <c r="C4" s="1"/>
      <c r="D4" s="1"/>
      <c r="E4" s="1"/>
      <c r="F4" s="1"/>
      <c r="G4" s="35"/>
    </row>
    <row r="5" spans="1:7" ht="28.8">
      <c r="A5" s="35" t="s">
        <v>793</v>
      </c>
      <c r="B5" s="1" t="s">
        <v>19</v>
      </c>
      <c r="C5" s="1" t="s">
        <v>20</v>
      </c>
      <c r="D5" s="1" t="s">
        <v>21</v>
      </c>
      <c r="E5" s="5" t="s">
        <v>22</v>
      </c>
      <c r="F5" s="5">
        <v>2</v>
      </c>
      <c r="G5" s="131" t="s">
        <v>616</v>
      </c>
    </row>
    <row r="6" spans="1:7" ht="28.8">
      <c r="A6" s="35"/>
      <c r="B6" s="1"/>
      <c r="C6" s="1"/>
      <c r="D6" s="1"/>
      <c r="E6" s="5" t="s">
        <v>23</v>
      </c>
      <c r="F6" s="5">
        <v>2</v>
      </c>
      <c r="G6" s="131" t="s">
        <v>617</v>
      </c>
    </row>
    <row r="7" spans="1:7">
      <c r="A7" s="35"/>
      <c r="B7" s="1"/>
      <c r="C7" s="1"/>
      <c r="D7" s="1"/>
      <c r="E7" s="5" t="s">
        <v>24</v>
      </c>
      <c r="F7" s="5">
        <v>5</v>
      </c>
      <c r="G7" s="131" t="s">
        <v>618</v>
      </c>
    </row>
    <row r="8" spans="1:7">
      <c r="A8" s="35"/>
      <c r="B8" s="1"/>
      <c r="C8" s="1"/>
      <c r="D8" s="1"/>
      <c r="E8" s="1"/>
      <c r="F8" s="1"/>
      <c r="G8" s="35"/>
    </row>
    <row r="9" spans="1:7">
      <c r="A9" s="35"/>
      <c r="B9" s="1"/>
      <c r="C9" s="1"/>
      <c r="D9" s="1"/>
      <c r="E9" s="1"/>
      <c r="F9" s="1"/>
      <c r="G9" s="35"/>
    </row>
    <row r="10" spans="1:7" ht="27">
      <c r="A10" s="35" t="s">
        <v>794</v>
      </c>
      <c r="B10" s="1" t="s">
        <v>25</v>
      </c>
      <c r="C10" s="1" t="s">
        <v>20</v>
      </c>
      <c r="D10" s="1" t="s">
        <v>26</v>
      </c>
      <c r="E10" s="5" t="s">
        <v>27</v>
      </c>
      <c r="F10" s="5">
        <v>5</v>
      </c>
      <c r="G10" s="131" t="s">
        <v>619</v>
      </c>
    </row>
    <row r="11" spans="1:7">
      <c r="A11" s="35"/>
      <c r="B11" s="1"/>
      <c r="C11" s="1"/>
      <c r="D11" s="1"/>
      <c r="E11" s="1"/>
      <c r="F11" s="1"/>
      <c r="G11" s="35"/>
    </row>
    <row r="12" spans="1:7">
      <c r="A12" s="35"/>
      <c r="B12" s="1"/>
      <c r="C12" s="1"/>
      <c r="D12" s="1"/>
      <c r="E12" s="1"/>
      <c r="F12" s="1"/>
      <c r="G12" s="35"/>
    </row>
    <row r="13" spans="1:7" ht="27">
      <c r="A13" s="35" t="s">
        <v>797</v>
      </c>
      <c r="B13" s="1" t="s">
        <v>38</v>
      </c>
      <c r="C13" s="1" t="s">
        <v>20</v>
      </c>
      <c r="D13" s="1" t="s">
        <v>39</v>
      </c>
      <c r="E13" s="5" t="s">
        <v>40</v>
      </c>
      <c r="F13" s="5">
        <v>45</v>
      </c>
      <c r="G13" s="131" t="s">
        <v>626</v>
      </c>
    </row>
    <row r="14" spans="1:7">
      <c r="A14" s="35"/>
      <c r="B14" s="130"/>
      <c r="C14" s="1" t="s">
        <v>20</v>
      </c>
      <c r="D14" s="1"/>
      <c r="E14" s="5" t="s">
        <v>41</v>
      </c>
      <c r="F14" s="5">
        <v>55</v>
      </c>
      <c r="G14" s="131" t="s">
        <v>627</v>
      </c>
    </row>
    <row r="15" spans="1:7">
      <c r="A15" s="35"/>
      <c r="B15" s="130"/>
      <c r="C15" s="1" t="s">
        <v>20</v>
      </c>
      <c r="D15" s="1"/>
      <c r="E15" s="5" t="s">
        <v>42</v>
      </c>
      <c r="F15" s="5">
        <v>54</v>
      </c>
      <c r="G15" s="131" t="s">
        <v>628</v>
      </c>
    </row>
    <row r="16" spans="1:7">
      <c r="A16" s="35"/>
      <c r="B16" s="130"/>
      <c r="C16" s="1" t="s">
        <v>20</v>
      </c>
      <c r="D16" s="1"/>
      <c r="E16" s="5" t="s">
        <v>43</v>
      </c>
      <c r="F16" s="5">
        <v>51</v>
      </c>
      <c r="G16" s="131" t="s">
        <v>629</v>
      </c>
    </row>
    <row r="17" spans="1:7">
      <c r="A17" s="35"/>
      <c r="B17" s="130"/>
      <c r="C17" s="1" t="s">
        <v>20</v>
      </c>
      <c r="D17" s="1"/>
      <c r="E17" s="5" t="s">
        <v>44</v>
      </c>
      <c r="F17" s="5">
        <v>45</v>
      </c>
      <c r="G17" s="131" t="s">
        <v>630</v>
      </c>
    </row>
    <row r="18" spans="1:7">
      <c r="A18" s="35"/>
      <c r="B18" s="1"/>
      <c r="C18" s="1"/>
      <c r="D18" s="1"/>
      <c r="E18" s="1"/>
      <c r="F18" s="1"/>
      <c r="G18" s="35"/>
    </row>
    <row r="19" spans="1:7" ht="27">
      <c r="A19" s="35" t="s">
        <v>798</v>
      </c>
      <c r="B19" s="1" t="s">
        <v>45</v>
      </c>
      <c r="C19" s="1" t="s">
        <v>20</v>
      </c>
      <c r="D19" s="1" t="s">
        <v>46</v>
      </c>
      <c r="E19" s="5" t="s">
        <v>47</v>
      </c>
      <c r="F19" s="5">
        <v>1</v>
      </c>
      <c r="G19" s="131" t="s">
        <v>631</v>
      </c>
    </row>
    <row r="20" spans="1:7">
      <c r="A20" s="35"/>
      <c r="B20" s="1"/>
      <c r="C20" s="1"/>
      <c r="D20" s="1"/>
      <c r="E20" s="5" t="s">
        <v>48</v>
      </c>
      <c r="F20" s="5">
        <v>4</v>
      </c>
      <c r="G20" s="131" t="s">
        <v>632</v>
      </c>
    </row>
    <row r="21" spans="1:7">
      <c r="A21" s="35"/>
      <c r="B21" s="1"/>
      <c r="C21" s="1"/>
      <c r="D21" s="1"/>
      <c r="E21" s="1"/>
      <c r="F21" s="1"/>
      <c r="G21" s="35"/>
    </row>
    <row r="22" spans="1:7">
      <c r="A22" s="35"/>
      <c r="B22" s="1"/>
      <c r="C22" s="1"/>
      <c r="D22" s="1"/>
      <c r="E22" s="1"/>
      <c r="F22" s="1"/>
      <c r="G22" s="35"/>
    </row>
    <row r="23" spans="1:7">
      <c r="A23" s="35"/>
      <c r="B23" s="1" t="s">
        <v>60</v>
      </c>
      <c r="C23" s="1"/>
      <c r="D23" s="1"/>
      <c r="E23" s="1"/>
      <c r="F23" s="1"/>
      <c r="G23" s="35"/>
    </row>
    <row r="24" spans="1:7">
      <c r="A24" s="35"/>
      <c r="B24" s="1"/>
      <c r="C24" s="1"/>
      <c r="D24" s="1"/>
      <c r="E24" s="1"/>
      <c r="F24" s="1"/>
      <c r="G24" s="35"/>
    </row>
    <row r="25" spans="1:7" ht="27">
      <c r="A25" s="35" t="s">
        <v>803</v>
      </c>
      <c r="B25" s="1" t="s">
        <v>38</v>
      </c>
      <c r="C25" s="1" t="s">
        <v>62</v>
      </c>
      <c r="D25" s="1" t="s">
        <v>80</v>
      </c>
      <c r="E25" s="1" t="s">
        <v>40</v>
      </c>
      <c r="F25" s="1">
        <v>35</v>
      </c>
      <c r="G25" s="35" t="s">
        <v>655</v>
      </c>
    </row>
    <row r="26" spans="1:7">
      <c r="A26" s="35"/>
      <c r="B26" s="1"/>
      <c r="C26" s="1" t="s">
        <v>62</v>
      </c>
      <c r="D26" s="1"/>
      <c r="E26" s="1" t="s">
        <v>41</v>
      </c>
      <c r="F26" s="2">
        <v>44</v>
      </c>
      <c r="G26" s="35" t="s">
        <v>656</v>
      </c>
    </row>
    <row r="27" spans="1:7">
      <c r="A27" s="35"/>
      <c r="B27" s="1"/>
      <c r="C27" s="1" t="s">
        <v>62</v>
      </c>
      <c r="D27" s="1"/>
      <c r="E27" s="1" t="s">
        <v>42</v>
      </c>
      <c r="F27" s="1">
        <v>31</v>
      </c>
      <c r="G27" s="35" t="s">
        <v>657</v>
      </c>
    </row>
    <row r="28" spans="1:7">
      <c r="A28" s="35"/>
      <c r="B28" s="1"/>
      <c r="C28" s="1" t="s">
        <v>62</v>
      </c>
      <c r="D28" s="1"/>
      <c r="E28" s="1" t="s">
        <v>43</v>
      </c>
      <c r="F28" s="2">
        <v>15</v>
      </c>
      <c r="G28" s="35" t="s">
        <v>658</v>
      </c>
    </row>
    <row r="29" spans="1:7">
      <c r="A29" s="35"/>
      <c r="B29" s="1"/>
      <c r="C29" s="1" t="s">
        <v>62</v>
      </c>
      <c r="D29" s="1"/>
      <c r="E29" s="1" t="s">
        <v>44</v>
      </c>
      <c r="F29" s="1">
        <v>32</v>
      </c>
      <c r="G29" s="35" t="s">
        <v>659</v>
      </c>
    </row>
    <row r="30" spans="1:7">
      <c r="A30" s="35"/>
      <c r="B30" s="1"/>
      <c r="C30" s="1"/>
      <c r="D30" s="1"/>
      <c r="E30" s="1"/>
      <c r="F30" s="1"/>
      <c r="G30" s="35"/>
    </row>
    <row r="31" spans="1:7">
      <c r="A31" s="35"/>
      <c r="B31" s="1"/>
      <c r="C31" s="1"/>
      <c r="D31" s="1"/>
      <c r="E31" s="1"/>
      <c r="F31" s="1"/>
      <c r="G31" s="35"/>
    </row>
    <row r="32" spans="1:7">
      <c r="A32" s="35"/>
      <c r="B32" s="1"/>
      <c r="C32" s="1"/>
      <c r="D32" s="1"/>
      <c r="E32" s="1"/>
      <c r="F32" s="1"/>
      <c r="G32" s="35"/>
    </row>
    <row r="33" spans="1:7">
      <c r="A33" s="35"/>
      <c r="B33" s="1"/>
      <c r="C33" s="1"/>
      <c r="D33" s="1"/>
      <c r="E33" s="1"/>
      <c r="F33" s="1"/>
      <c r="G33" s="35"/>
    </row>
    <row r="34" spans="1:7">
      <c r="A34" s="35"/>
      <c r="B34" s="1"/>
      <c r="C34" s="1"/>
      <c r="D34" s="1"/>
      <c r="E34" s="1"/>
      <c r="F34" s="1"/>
      <c r="G34" s="35"/>
    </row>
    <row r="35" spans="1:7">
      <c r="A35" s="35"/>
      <c r="B35" s="1" t="s">
        <v>81</v>
      </c>
      <c r="C35" s="1"/>
      <c r="D35" s="1"/>
      <c r="E35" s="1"/>
      <c r="F35" s="1"/>
      <c r="G35" s="35"/>
    </row>
    <row r="36" spans="1:7" ht="53.4">
      <c r="A36" s="35" t="s">
        <v>804</v>
      </c>
      <c r="B36" s="1" t="s">
        <v>82</v>
      </c>
      <c r="C36" s="1" t="s">
        <v>83</v>
      </c>
      <c r="D36" s="1" t="s">
        <v>84</v>
      </c>
      <c r="E36" s="5" t="s">
        <v>85</v>
      </c>
      <c r="F36" s="5">
        <v>10</v>
      </c>
      <c r="G36" s="131" t="s">
        <v>660</v>
      </c>
    </row>
    <row r="37" spans="1:7" ht="27">
      <c r="A37" s="35"/>
      <c r="B37" s="1"/>
      <c r="C37" s="1"/>
      <c r="D37" s="1"/>
      <c r="E37" s="5" t="s">
        <v>86</v>
      </c>
      <c r="F37" s="5">
        <v>20</v>
      </c>
      <c r="G37" s="131" t="s">
        <v>661</v>
      </c>
    </row>
    <row r="38" spans="1:7">
      <c r="A38" s="35"/>
      <c r="B38" s="1"/>
      <c r="C38" s="1"/>
      <c r="D38" s="1"/>
      <c r="E38" s="1"/>
      <c r="F38" s="1"/>
      <c r="G38" s="35"/>
    </row>
    <row r="39" spans="1:7" ht="28.8">
      <c r="A39" s="35" t="s">
        <v>806</v>
      </c>
      <c r="B39" s="1" t="s">
        <v>96</v>
      </c>
      <c r="C39" s="1" t="s">
        <v>83</v>
      </c>
      <c r="D39" s="1" t="s">
        <v>97</v>
      </c>
      <c r="E39" s="6" t="s">
        <v>98</v>
      </c>
      <c r="F39" s="6">
        <v>7</v>
      </c>
      <c r="G39" s="132" t="s">
        <v>669</v>
      </c>
    </row>
    <row r="40" spans="1:7">
      <c r="A40" s="35"/>
      <c r="B40" s="1"/>
      <c r="C40" s="1"/>
      <c r="D40" s="1"/>
      <c r="E40" s="1"/>
      <c r="F40" s="1"/>
      <c r="G40" s="35"/>
    </row>
    <row r="41" spans="1:7" ht="27">
      <c r="A41" s="35" t="s">
        <v>808</v>
      </c>
      <c r="B41" s="1" t="s">
        <v>107</v>
      </c>
      <c r="C41" s="1" t="s">
        <v>83</v>
      </c>
      <c r="D41" s="1" t="s">
        <v>108</v>
      </c>
      <c r="E41" s="5" t="s">
        <v>109</v>
      </c>
      <c r="F41" s="5">
        <v>10</v>
      </c>
      <c r="G41" s="131" t="s">
        <v>676</v>
      </c>
    </row>
    <row r="42" spans="1:7">
      <c r="A42" s="35"/>
      <c r="B42" s="1"/>
      <c r="C42" s="1"/>
      <c r="D42" s="1"/>
      <c r="E42" s="5" t="s">
        <v>110</v>
      </c>
      <c r="F42" s="5">
        <v>4</v>
      </c>
      <c r="G42" s="131" t="s">
        <v>677</v>
      </c>
    </row>
    <row r="43" spans="1:7">
      <c r="A43" s="35"/>
      <c r="B43" s="1"/>
      <c r="C43" s="1"/>
      <c r="D43" s="1"/>
      <c r="E43" s="1"/>
      <c r="F43" s="1"/>
      <c r="G43" s="35"/>
    </row>
    <row r="44" spans="1:7" ht="27">
      <c r="A44" s="35" t="s">
        <v>809</v>
      </c>
      <c r="B44" s="1" t="s">
        <v>113</v>
      </c>
      <c r="C44" s="1" t="s">
        <v>83</v>
      </c>
      <c r="D44" s="1" t="s">
        <v>114</v>
      </c>
      <c r="E44" s="6" t="s">
        <v>115</v>
      </c>
      <c r="F44" s="6">
        <v>5</v>
      </c>
      <c r="G44" s="132" t="s">
        <v>680</v>
      </c>
    </row>
    <row r="45" spans="1:7">
      <c r="A45" s="35"/>
      <c r="B45" s="1"/>
      <c r="C45" s="1"/>
      <c r="D45" s="1"/>
      <c r="E45" s="6" t="s">
        <v>116</v>
      </c>
      <c r="F45" s="6">
        <v>3</v>
      </c>
      <c r="G45" s="132" t="s">
        <v>681</v>
      </c>
    </row>
    <row r="46" spans="1:7">
      <c r="A46" s="35"/>
      <c r="B46" s="1"/>
      <c r="C46" s="1"/>
      <c r="D46" s="1"/>
      <c r="E46" s="6" t="s">
        <v>117</v>
      </c>
      <c r="F46" s="6">
        <v>10</v>
      </c>
      <c r="G46" s="132" t="s">
        <v>682</v>
      </c>
    </row>
    <row r="47" spans="1:7">
      <c r="A47" s="35"/>
      <c r="B47" s="1"/>
      <c r="C47" s="1"/>
      <c r="D47" s="1"/>
      <c r="E47" s="1"/>
      <c r="F47" s="1"/>
      <c r="G47" s="35"/>
    </row>
    <row r="48" spans="1:7" ht="27">
      <c r="A48" s="35" t="s">
        <v>810</v>
      </c>
      <c r="B48" s="1" t="s">
        <v>38</v>
      </c>
      <c r="C48" s="1" t="s">
        <v>83</v>
      </c>
      <c r="D48" s="1" t="s">
        <v>120</v>
      </c>
      <c r="E48" s="1" t="s">
        <v>40</v>
      </c>
      <c r="F48" s="1">
        <v>40</v>
      </c>
      <c r="G48" s="35" t="s">
        <v>685</v>
      </c>
    </row>
    <row r="49" spans="1:7">
      <c r="A49" s="35"/>
      <c r="B49" s="1"/>
      <c r="C49" s="1" t="s">
        <v>83</v>
      </c>
      <c r="D49" s="1"/>
      <c r="E49" s="1" t="s">
        <v>41</v>
      </c>
      <c r="F49" s="1">
        <v>9</v>
      </c>
      <c r="G49" s="35" t="s">
        <v>686</v>
      </c>
    </row>
    <row r="50" spans="1:7">
      <c r="A50" s="35"/>
      <c r="B50" s="1"/>
      <c r="C50" s="1" t="s">
        <v>83</v>
      </c>
      <c r="D50" s="1"/>
      <c r="E50" s="1" t="s">
        <v>42</v>
      </c>
      <c r="F50" s="1">
        <v>64</v>
      </c>
      <c r="G50" s="35" t="s">
        <v>687</v>
      </c>
    </row>
    <row r="51" spans="1:7">
      <c r="A51" s="35"/>
      <c r="B51" s="1"/>
      <c r="C51" s="1" t="s">
        <v>83</v>
      </c>
      <c r="D51" s="1"/>
      <c r="E51" s="1" t="s">
        <v>43</v>
      </c>
      <c r="F51" s="1">
        <v>0</v>
      </c>
      <c r="G51" s="35" t="s">
        <v>688</v>
      </c>
    </row>
    <row r="52" spans="1:7">
      <c r="A52" s="35"/>
      <c r="B52" s="1"/>
      <c r="C52" s="1" t="s">
        <v>83</v>
      </c>
      <c r="D52" s="1"/>
      <c r="E52" s="1" t="s">
        <v>44</v>
      </c>
      <c r="F52" s="1">
        <v>9</v>
      </c>
      <c r="G52" s="35" t="s">
        <v>689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9"/>
  <sheetViews>
    <sheetView topLeftCell="C1" zoomScale="70" zoomScaleNormal="70" workbookViewId="0">
      <selection activeCell="H13" sqref="H13"/>
    </sheetView>
  </sheetViews>
  <sheetFormatPr defaultColWidth="36" defaultRowHeight="14.4"/>
  <cols>
    <col min="1" max="1" width="8.5546875" style="19" bestFit="1" customWidth="1"/>
    <col min="2" max="2" width="80.77734375" style="19" bestFit="1" customWidth="1"/>
    <col min="3" max="3" width="7.77734375" style="19" bestFit="1" customWidth="1"/>
    <col min="4" max="4" width="60.6640625" style="19" customWidth="1"/>
    <col min="5" max="5" width="53.88671875" style="19" bestFit="1" customWidth="1"/>
    <col min="6" max="6" width="10.109375" style="19" bestFit="1" customWidth="1"/>
    <col min="7" max="7" width="59.33203125" style="19" bestFit="1" customWidth="1"/>
    <col min="8" max="16384" width="36" style="19"/>
  </cols>
  <sheetData>
    <row r="1" spans="1:7">
      <c r="A1" s="35"/>
      <c r="B1" s="1" t="s">
        <v>12</v>
      </c>
      <c r="C1" s="1"/>
      <c r="D1" s="1"/>
      <c r="E1" s="1"/>
      <c r="F1" s="1"/>
      <c r="G1" s="1"/>
    </row>
    <row r="2" spans="1:7" ht="27">
      <c r="A2" s="35" t="s">
        <v>491</v>
      </c>
      <c r="B2" s="1" t="s">
        <v>13</v>
      </c>
      <c r="C2" s="1" t="s">
        <v>14</v>
      </c>
      <c r="D2" s="1" t="s">
        <v>15</v>
      </c>
      <c r="E2" s="1" t="s">
        <v>16</v>
      </c>
      <c r="F2" s="1" t="s">
        <v>17</v>
      </c>
      <c r="G2" s="4" t="s">
        <v>126</v>
      </c>
    </row>
    <row r="3" spans="1:7">
      <c r="A3" s="35"/>
      <c r="B3" s="1"/>
      <c r="C3" s="1"/>
      <c r="D3" s="1"/>
      <c r="E3" s="1"/>
      <c r="F3" s="1"/>
      <c r="G3" s="35"/>
    </row>
    <row r="4" spans="1:7">
      <c r="A4" s="35"/>
      <c r="B4" s="1" t="s">
        <v>18</v>
      </c>
      <c r="C4" s="1"/>
      <c r="D4" s="1"/>
      <c r="E4" s="1"/>
      <c r="F4" s="1"/>
      <c r="G4" s="35"/>
    </row>
    <row r="5" spans="1:7">
      <c r="A5" s="35"/>
      <c r="B5" s="1"/>
      <c r="C5" s="1"/>
      <c r="D5" s="1"/>
      <c r="E5" s="1"/>
      <c r="F5" s="1"/>
      <c r="G5" s="35"/>
    </row>
    <row r="6" spans="1:7" ht="27">
      <c r="A6" s="35" t="s">
        <v>797</v>
      </c>
      <c r="B6" s="1" t="s">
        <v>38</v>
      </c>
      <c r="C6" s="1" t="s">
        <v>20</v>
      </c>
      <c r="D6" s="1" t="s">
        <v>39</v>
      </c>
      <c r="E6" s="5" t="s">
        <v>40</v>
      </c>
      <c r="F6" s="5">
        <v>45</v>
      </c>
      <c r="G6" s="131" t="s">
        <v>626</v>
      </c>
    </row>
    <row r="7" spans="1:7">
      <c r="A7" s="35"/>
      <c r="B7" s="130"/>
      <c r="C7" s="1" t="s">
        <v>20</v>
      </c>
      <c r="D7" s="1"/>
      <c r="E7" s="5" t="s">
        <v>41</v>
      </c>
      <c r="F7" s="5">
        <v>55</v>
      </c>
      <c r="G7" s="131" t="s">
        <v>627</v>
      </c>
    </row>
    <row r="8" spans="1:7">
      <c r="A8" s="35"/>
      <c r="B8" s="130"/>
      <c r="C8" s="1" t="s">
        <v>20</v>
      </c>
      <c r="D8" s="1"/>
      <c r="E8" s="5" t="s">
        <v>42</v>
      </c>
      <c r="F8" s="5">
        <v>54</v>
      </c>
      <c r="G8" s="131" t="s">
        <v>628</v>
      </c>
    </row>
    <row r="9" spans="1:7">
      <c r="A9" s="35"/>
      <c r="B9" s="130"/>
      <c r="C9" s="1" t="s">
        <v>20</v>
      </c>
      <c r="D9" s="1"/>
      <c r="E9" s="5" t="s">
        <v>43</v>
      </c>
      <c r="F9" s="5">
        <v>51</v>
      </c>
      <c r="G9" s="131" t="s">
        <v>629</v>
      </c>
    </row>
    <row r="10" spans="1:7">
      <c r="A10" s="35"/>
      <c r="B10" s="130"/>
      <c r="C10" s="1" t="s">
        <v>20</v>
      </c>
      <c r="D10" s="1"/>
      <c r="E10" s="5" t="s">
        <v>44</v>
      </c>
      <c r="F10" s="5">
        <v>45</v>
      </c>
      <c r="G10" s="131" t="s">
        <v>630</v>
      </c>
    </row>
    <row r="11" spans="1:7">
      <c r="A11" s="35"/>
      <c r="B11" s="1"/>
      <c r="C11" s="1"/>
      <c r="D11" s="1"/>
      <c r="E11" s="1"/>
      <c r="F11" s="1"/>
      <c r="G11" s="35"/>
    </row>
    <row r="12" spans="1:7" ht="27">
      <c r="A12" s="35" t="s">
        <v>799</v>
      </c>
      <c r="B12" s="1" t="s">
        <v>50</v>
      </c>
      <c r="C12" s="1" t="s">
        <v>20</v>
      </c>
      <c r="D12" s="1" t="s">
        <v>51</v>
      </c>
      <c r="E12" s="5" t="s">
        <v>52</v>
      </c>
      <c r="F12" s="5">
        <v>4</v>
      </c>
      <c r="G12" s="131" t="s">
        <v>635</v>
      </c>
    </row>
    <row r="13" spans="1:7" ht="27">
      <c r="A13" s="35"/>
      <c r="B13" s="130"/>
      <c r="C13" s="130"/>
      <c r="D13" s="130"/>
      <c r="E13" s="5" t="s">
        <v>53</v>
      </c>
      <c r="F13" s="5">
        <v>2</v>
      </c>
      <c r="G13" s="131" t="s">
        <v>634</v>
      </c>
    </row>
    <row r="14" spans="1:7">
      <c r="A14" s="35"/>
      <c r="B14" s="1"/>
      <c r="C14" s="1"/>
      <c r="D14" s="1"/>
      <c r="E14" s="1"/>
      <c r="F14" s="1"/>
      <c r="G14" s="35"/>
    </row>
    <row r="15" spans="1:7">
      <c r="A15" s="35"/>
      <c r="B15" s="1"/>
      <c r="C15" s="1"/>
      <c r="D15" s="1"/>
      <c r="E15" s="1"/>
      <c r="F15" s="1"/>
      <c r="G15" s="35"/>
    </row>
    <row r="16" spans="1:7">
      <c r="A16" s="35"/>
      <c r="B16" s="1"/>
      <c r="C16" s="1"/>
      <c r="D16" s="1"/>
      <c r="E16" s="1"/>
      <c r="F16" s="1"/>
      <c r="G16" s="35"/>
    </row>
    <row r="17" spans="1:7">
      <c r="A17" s="35"/>
      <c r="B17" s="1"/>
      <c r="C17" s="1"/>
      <c r="D17" s="1"/>
      <c r="E17" s="1"/>
      <c r="F17" s="1"/>
      <c r="G17" s="35"/>
    </row>
    <row r="18" spans="1:7">
      <c r="A18" s="35"/>
      <c r="B18" s="1" t="s">
        <v>60</v>
      </c>
      <c r="C18" s="1"/>
      <c r="D18" s="1"/>
      <c r="E18" s="1"/>
      <c r="F18" s="1"/>
      <c r="G18" s="35"/>
    </row>
    <row r="19" spans="1:7">
      <c r="A19" s="35"/>
      <c r="B19" s="1"/>
      <c r="C19" s="1"/>
      <c r="D19" s="1"/>
      <c r="E19" s="1"/>
      <c r="F19" s="1"/>
      <c r="G19" s="35"/>
    </row>
    <row r="20" spans="1:7" ht="27">
      <c r="A20" s="35" t="s">
        <v>803</v>
      </c>
      <c r="B20" s="1" t="s">
        <v>38</v>
      </c>
      <c r="C20" s="1" t="s">
        <v>62</v>
      </c>
      <c r="D20" s="1" t="s">
        <v>80</v>
      </c>
      <c r="E20" s="1" t="s">
        <v>40</v>
      </c>
      <c r="F20" s="1">
        <v>35</v>
      </c>
      <c r="G20" s="35" t="s">
        <v>655</v>
      </c>
    </row>
    <row r="21" spans="1:7">
      <c r="A21" s="35"/>
      <c r="B21" s="1"/>
      <c r="C21" s="1" t="s">
        <v>62</v>
      </c>
      <c r="D21" s="1"/>
      <c r="E21" s="1" t="s">
        <v>41</v>
      </c>
      <c r="F21" s="2">
        <v>44</v>
      </c>
      <c r="G21" s="35" t="s">
        <v>656</v>
      </c>
    </row>
    <row r="22" spans="1:7">
      <c r="A22" s="35"/>
      <c r="B22" s="1"/>
      <c r="C22" s="1" t="s">
        <v>62</v>
      </c>
      <c r="D22" s="1"/>
      <c r="E22" s="1" t="s">
        <v>42</v>
      </c>
      <c r="F22" s="1">
        <v>31</v>
      </c>
      <c r="G22" s="35" t="s">
        <v>657</v>
      </c>
    </row>
    <row r="23" spans="1:7">
      <c r="A23" s="35"/>
      <c r="B23" s="1"/>
      <c r="C23" s="1" t="s">
        <v>62</v>
      </c>
      <c r="D23" s="1"/>
      <c r="E23" s="1" t="s">
        <v>43</v>
      </c>
      <c r="F23" s="2">
        <v>15</v>
      </c>
      <c r="G23" s="35" t="s">
        <v>658</v>
      </c>
    </row>
    <row r="24" spans="1:7">
      <c r="A24" s="35"/>
      <c r="B24" s="1"/>
      <c r="C24" s="1" t="s">
        <v>62</v>
      </c>
      <c r="D24" s="1"/>
      <c r="E24" s="1" t="s">
        <v>44</v>
      </c>
      <c r="F24" s="1">
        <v>32</v>
      </c>
      <c r="G24" s="35" t="s">
        <v>659</v>
      </c>
    </row>
    <row r="25" spans="1:7">
      <c r="A25" s="35"/>
      <c r="B25" s="1"/>
      <c r="C25" s="1"/>
      <c r="D25" s="1"/>
      <c r="E25" s="1"/>
      <c r="F25" s="1"/>
      <c r="G25" s="35"/>
    </row>
    <row r="26" spans="1:7">
      <c r="A26" s="35"/>
      <c r="B26" s="1"/>
      <c r="C26" s="1"/>
      <c r="D26" s="1"/>
      <c r="E26" s="1"/>
      <c r="F26" s="1"/>
      <c r="G26" s="35"/>
    </row>
    <row r="27" spans="1:7">
      <c r="A27" s="35"/>
      <c r="B27" s="1"/>
      <c r="C27" s="1"/>
      <c r="D27" s="1"/>
      <c r="E27" s="1"/>
      <c r="F27" s="1"/>
      <c r="G27" s="35"/>
    </row>
    <row r="28" spans="1:7">
      <c r="A28" s="35"/>
      <c r="B28" s="1"/>
      <c r="C28" s="1"/>
      <c r="D28" s="1"/>
      <c r="E28" s="1"/>
      <c r="F28" s="1"/>
      <c r="G28" s="35"/>
    </row>
    <row r="29" spans="1:7">
      <c r="A29" s="35"/>
      <c r="B29" s="1"/>
      <c r="C29" s="1"/>
      <c r="D29" s="1"/>
      <c r="E29" s="1"/>
      <c r="F29" s="1"/>
      <c r="G29" s="35"/>
    </row>
    <row r="30" spans="1:7">
      <c r="A30" s="35"/>
      <c r="B30" s="1" t="s">
        <v>81</v>
      </c>
      <c r="C30" s="1"/>
      <c r="D30" s="1"/>
      <c r="E30" s="1"/>
      <c r="F30" s="1"/>
      <c r="G30" s="35"/>
    </row>
    <row r="31" spans="1:7">
      <c r="A31" s="35"/>
      <c r="B31" s="1"/>
      <c r="C31" s="1"/>
      <c r="D31" s="1"/>
      <c r="E31" s="1"/>
      <c r="F31" s="1"/>
      <c r="G31" s="35"/>
    </row>
    <row r="32" spans="1:7" ht="40.200000000000003">
      <c r="A32" s="35" t="s">
        <v>807</v>
      </c>
      <c r="B32" s="1" t="s">
        <v>101</v>
      </c>
      <c r="C32" s="1" t="s">
        <v>83</v>
      </c>
      <c r="D32" s="1" t="s">
        <v>102</v>
      </c>
      <c r="E32" s="5" t="s">
        <v>103</v>
      </c>
      <c r="F32" s="5">
        <v>8</v>
      </c>
      <c r="G32" s="131" t="s">
        <v>672</v>
      </c>
    </row>
    <row r="33" spans="1:7">
      <c r="A33" s="35"/>
      <c r="B33" s="1"/>
      <c r="C33" s="1"/>
      <c r="D33" s="1"/>
      <c r="E33" s="5" t="s">
        <v>104</v>
      </c>
      <c r="F33" s="5">
        <v>3</v>
      </c>
      <c r="G33" s="131" t="s">
        <v>673</v>
      </c>
    </row>
    <row r="34" spans="1:7">
      <c r="A34" s="35"/>
      <c r="B34" s="1"/>
      <c r="C34" s="1"/>
      <c r="D34" s="1"/>
      <c r="E34" s="1"/>
      <c r="F34" s="1"/>
      <c r="G34" s="35"/>
    </row>
    <row r="35" spans="1:7" ht="27">
      <c r="A35" s="35" t="s">
        <v>810</v>
      </c>
      <c r="B35" s="1" t="s">
        <v>38</v>
      </c>
      <c r="C35" s="1" t="s">
        <v>83</v>
      </c>
      <c r="D35" s="1" t="s">
        <v>120</v>
      </c>
      <c r="E35" s="1" t="s">
        <v>40</v>
      </c>
      <c r="F35" s="1">
        <v>40</v>
      </c>
      <c r="G35" s="35" t="s">
        <v>685</v>
      </c>
    </row>
    <row r="36" spans="1:7">
      <c r="A36" s="35"/>
      <c r="B36" s="1"/>
      <c r="C36" s="1" t="s">
        <v>83</v>
      </c>
      <c r="D36" s="1"/>
      <c r="E36" s="1" t="s">
        <v>41</v>
      </c>
      <c r="F36" s="1">
        <v>9</v>
      </c>
      <c r="G36" s="35" t="s">
        <v>686</v>
      </c>
    </row>
    <row r="37" spans="1:7">
      <c r="A37" s="35"/>
      <c r="B37" s="1"/>
      <c r="C37" s="1" t="s">
        <v>83</v>
      </c>
      <c r="D37" s="1"/>
      <c r="E37" s="1" t="s">
        <v>42</v>
      </c>
      <c r="F37" s="1">
        <v>64</v>
      </c>
      <c r="G37" s="35" t="s">
        <v>687</v>
      </c>
    </row>
    <row r="38" spans="1:7">
      <c r="A38" s="35"/>
      <c r="B38" s="1"/>
      <c r="C38" s="1" t="s">
        <v>83</v>
      </c>
      <c r="D38" s="1"/>
      <c r="E38" s="1" t="s">
        <v>43</v>
      </c>
      <c r="F38" s="1">
        <v>0</v>
      </c>
      <c r="G38" s="35" t="s">
        <v>688</v>
      </c>
    </row>
    <row r="39" spans="1:7">
      <c r="A39" s="35"/>
      <c r="B39" s="1"/>
      <c r="C39" s="1" t="s">
        <v>83</v>
      </c>
      <c r="D39" s="1"/>
      <c r="E39" s="1" t="s">
        <v>44</v>
      </c>
      <c r="F39" s="1">
        <v>9</v>
      </c>
      <c r="G39" s="35" t="s">
        <v>689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4"/>
  <sheetViews>
    <sheetView zoomScale="70" zoomScaleNormal="70" workbookViewId="0">
      <selection activeCell="E24" sqref="E24"/>
    </sheetView>
  </sheetViews>
  <sheetFormatPr defaultColWidth="36" defaultRowHeight="14.4"/>
  <cols>
    <col min="1" max="1" width="8.5546875" style="19" bestFit="1" customWidth="1"/>
    <col min="2" max="2" width="80.77734375" style="19" bestFit="1" customWidth="1"/>
    <col min="3" max="3" width="7.77734375" style="19" bestFit="1" customWidth="1"/>
    <col min="4" max="4" width="60.6640625" style="19" customWidth="1"/>
    <col min="5" max="5" width="53.88671875" style="19" bestFit="1" customWidth="1"/>
    <col min="6" max="6" width="10.109375" style="19" bestFit="1" customWidth="1"/>
    <col min="7" max="7" width="59.33203125" style="19" bestFit="1" customWidth="1"/>
    <col min="8" max="16384" width="36" style="19"/>
  </cols>
  <sheetData>
    <row r="1" spans="1:8">
      <c r="A1" s="35"/>
      <c r="B1" s="1" t="s">
        <v>12</v>
      </c>
      <c r="C1" s="1"/>
      <c r="D1" s="1"/>
      <c r="E1" s="1"/>
      <c r="F1" s="1"/>
      <c r="G1" s="1"/>
      <c r="H1" s="1"/>
    </row>
    <row r="2" spans="1:8" ht="27">
      <c r="A2" s="35" t="s">
        <v>491</v>
      </c>
      <c r="B2" s="1" t="s">
        <v>13</v>
      </c>
      <c r="C2" s="1" t="s">
        <v>14</v>
      </c>
      <c r="D2" s="1" t="s">
        <v>15</v>
      </c>
      <c r="E2" s="1" t="s">
        <v>16</v>
      </c>
      <c r="F2" s="1" t="s">
        <v>17</v>
      </c>
      <c r="G2" s="4" t="s">
        <v>126</v>
      </c>
      <c r="H2" s="9" t="s">
        <v>358</v>
      </c>
    </row>
    <row r="3" spans="1:8">
      <c r="A3" s="35"/>
      <c r="B3" s="1"/>
      <c r="C3" s="1"/>
      <c r="D3" s="1"/>
      <c r="E3" s="1"/>
      <c r="F3" s="1"/>
      <c r="G3" s="35"/>
      <c r="H3" s="1"/>
    </row>
    <row r="4" spans="1:8">
      <c r="A4" s="35"/>
      <c r="B4" s="1" t="s">
        <v>18</v>
      </c>
      <c r="C4" s="1"/>
      <c r="D4" s="1"/>
      <c r="E4" s="1"/>
      <c r="F4" s="1"/>
      <c r="G4" s="35"/>
      <c r="H4" s="1"/>
    </row>
    <row r="5" spans="1:8" ht="27">
      <c r="A5" s="35" t="s">
        <v>796</v>
      </c>
      <c r="B5" s="1" t="s">
        <v>34</v>
      </c>
      <c r="C5" s="1" t="s">
        <v>20</v>
      </c>
      <c r="D5" s="1" t="s">
        <v>35</v>
      </c>
      <c r="E5" s="5" t="s">
        <v>36</v>
      </c>
      <c r="F5" s="5">
        <v>4</v>
      </c>
      <c r="G5" s="131" t="s">
        <v>624</v>
      </c>
      <c r="H5" s="1" t="s">
        <v>484</v>
      </c>
    </row>
    <row r="6" spans="1:8">
      <c r="A6" s="35"/>
      <c r="B6" s="1"/>
      <c r="C6" s="1"/>
      <c r="D6" s="1"/>
      <c r="E6" s="1"/>
      <c r="F6" s="1"/>
      <c r="G6" s="35"/>
      <c r="H6" s="1"/>
    </row>
    <row r="7" spans="1:8" ht="27">
      <c r="A7" s="35" t="s">
        <v>797</v>
      </c>
      <c r="B7" s="1" t="s">
        <v>38</v>
      </c>
      <c r="C7" s="1" t="s">
        <v>20</v>
      </c>
      <c r="D7" s="1" t="s">
        <v>39</v>
      </c>
      <c r="E7" s="5" t="s">
        <v>40</v>
      </c>
      <c r="F7" s="5">
        <v>45</v>
      </c>
      <c r="G7" s="131" t="s">
        <v>626</v>
      </c>
      <c r="H7" s="1"/>
    </row>
    <row r="8" spans="1:8">
      <c r="A8" s="35"/>
      <c r="B8" s="130"/>
      <c r="C8" s="1" t="s">
        <v>20</v>
      </c>
      <c r="D8" s="1"/>
      <c r="E8" s="5" t="s">
        <v>41</v>
      </c>
      <c r="F8" s="5">
        <v>55</v>
      </c>
      <c r="G8" s="131" t="s">
        <v>627</v>
      </c>
      <c r="H8" s="1"/>
    </row>
    <row r="9" spans="1:8">
      <c r="A9" s="35"/>
      <c r="B9" s="130"/>
      <c r="C9" s="1" t="s">
        <v>20</v>
      </c>
      <c r="D9" s="1"/>
      <c r="E9" s="5" t="s">
        <v>42</v>
      </c>
      <c r="F9" s="5">
        <v>54</v>
      </c>
      <c r="G9" s="131" t="s">
        <v>628</v>
      </c>
      <c r="H9" s="1"/>
    </row>
    <row r="10" spans="1:8">
      <c r="A10" s="35"/>
      <c r="B10" s="130"/>
      <c r="C10" s="1" t="s">
        <v>20</v>
      </c>
      <c r="D10" s="1"/>
      <c r="E10" s="5" t="s">
        <v>43</v>
      </c>
      <c r="F10" s="5">
        <v>51</v>
      </c>
      <c r="G10" s="131" t="s">
        <v>629</v>
      </c>
      <c r="H10" s="1"/>
    </row>
    <row r="11" spans="1:8">
      <c r="A11" s="35"/>
      <c r="B11" s="130"/>
      <c r="C11" s="1" t="s">
        <v>20</v>
      </c>
      <c r="D11" s="1"/>
      <c r="E11" s="5" t="s">
        <v>44</v>
      </c>
      <c r="F11" s="5">
        <v>45</v>
      </c>
      <c r="G11" s="131" t="s">
        <v>630</v>
      </c>
      <c r="H11" s="1"/>
    </row>
    <row r="12" spans="1:8">
      <c r="A12" s="35"/>
      <c r="B12" s="1"/>
      <c r="C12" s="1"/>
      <c r="D12" s="1"/>
      <c r="E12" s="1"/>
      <c r="F12" s="1"/>
      <c r="G12" s="35"/>
      <c r="H12" s="1"/>
    </row>
    <row r="13" spans="1:8">
      <c r="A13" s="35"/>
      <c r="B13" s="1"/>
      <c r="C13" s="1"/>
      <c r="D13" s="1"/>
      <c r="E13" s="1"/>
      <c r="F13" s="1"/>
      <c r="G13" s="35"/>
      <c r="H13" s="1"/>
    </row>
    <row r="14" spans="1:8">
      <c r="A14" s="35"/>
      <c r="B14" s="1" t="s">
        <v>60</v>
      </c>
      <c r="C14" s="1"/>
      <c r="D14" s="1"/>
      <c r="E14" s="1"/>
      <c r="F14" s="1"/>
      <c r="G14" s="35"/>
      <c r="H14" s="1"/>
    </row>
    <row r="15" spans="1:8" ht="27">
      <c r="A15" s="35" t="s">
        <v>800</v>
      </c>
      <c r="B15" s="1" t="s">
        <v>61</v>
      </c>
      <c r="C15" s="1" t="s">
        <v>62</v>
      </c>
      <c r="D15" s="1" t="s">
        <v>63</v>
      </c>
      <c r="E15" s="6" t="s">
        <v>64</v>
      </c>
      <c r="F15" s="6">
        <v>2</v>
      </c>
      <c r="G15" s="132" t="s">
        <v>641</v>
      </c>
      <c r="H15" s="1" t="s">
        <v>487</v>
      </c>
    </row>
    <row r="16" spans="1:8">
      <c r="A16" s="35"/>
      <c r="B16" s="1"/>
      <c r="C16" s="1"/>
      <c r="D16" s="1"/>
      <c r="E16" s="6" t="s">
        <v>67</v>
      </c>
      <c r="F16" s="6">
        <v>2</v>
      </c>
      <c r="G16" s="132" t="s">
        <v>644</v>
      </c>
      <c r="H16" s="1" t="s">
        <v>487</v>
      </c>
    </row>
    <row r="17" spans="1:8">
      <c r="A17" s="35"/>
      <c r="B17" s="1"/>
      <c r="C17" s="1"/>
      <c r="D17" s="1"/>
      <c r="E17" s="1"/>
      <c r="F17" s="1"/>
      <c r="G17" s="35"/>
      <c r="H17" s="1"/>
    </row>
    <row r="18" spans="1:8" ht="27">
      <c r="A18" s="35" t="s">
        <v>801</v>
      </c>
      <c r="B18" s="1" t="s">
        <v>68</v>
      </c>
      <c r="C18" s="1" t="s">
        <v>62</v>
      </c>
      <c r="D18" s="1" t="s">
        <v>69</v>
      </c>
      <c r="E18" s="6" t="s">
        <v>70</v>
      </c>
      <c r="F18" s="6">
        <v>2</v>
      </c>
      <c r="G18" s="132" t="s">
        <v>645</v>
      </c>
      <c r="H18" s="1" t="s">
        <v>484</v>
      </c>
    </row>
    <row r="19" spans="1:8" ht="27">
      <c r="A19" s="35"/>
      <c r="B19" s="1"/>
      <c r="C19" s="1"/>
      <c r="D19" s="1"/>
      <c r="E19" s="6" t="s">
        <v>71</v>
      </c>
      <c r="F19" s="6">
        <v>2</v>
      </c>
      <c r="G19" s="132" t="s">
        <v>646</v>
      </c>
      <c r="H19" s="1" t="s">
        <v>484</v>
      </c>
    </row>
    <row r="20" spans="1:8" ht="28.8">
      <c r="A20" s="35"/>
      <c r="B20" s="1"/>
      <c r="C20" s="1"/>
      <c r="D20" s="1"/>
      <c r="E20" s="6" t="s">
        <v>72</v>
      </c>
      <c r="F20" s="6">
        <v>2</v>
      </c>
      <c r="G20" s="132" t="s">
        <v>649</v>
      </c>
      <c r="H20" s="1" t="s">
        <v>484</v>
      </c>
    </row>
    <row r="21" spans="1:8">
      <c r="A21" s="35"/>
      <c r="B21" s="1"/>
      <c r="C21" s="1"/>
      <c r="D21" s="1"/>
      <c r="E21" s="6" t="s">
        <v>73</v>
      </c>
      <c r="F21" s="6">
        <v>2</v>
      </c>
      <c r="G21" s="132" t="s">
        <v>650</v>
      </c>
      <c r="H21" s="1" t="s">
        <v>484</v>
      </c>
    </row>
    <row r="22" spans="1:8" ht="27">
      <c r="A22" s="35"/>
      <c r="B22" s="1"/>
      <c r="C22" s="1"/>
      <c r="D22" s="1"/>
      <c r="E22" s="6" t="s">
        <v>74</v>
      </c>
      <c r="F22" s="6">
        <v>2</v>
      </c>
      <c r="G22" s="132" t="s">
        <v>651</v>
      </c>
      <c r="H22" s="1" t="s">
        <v>484</v>
      </c>
    </row>
    <row r="23" spans="1:8">
      <c r="A23" s="35"/>
      <c r="B23" s="1"/>
      <c r="C23" s="1"/>
      <c r="D23" s="1"/>
      <c r="E23" s="1"/>
      <c r="F23" s="1"/>
      <c r="G23" s="35"/>
      <c r="H23" s="1"/>
    </row>
    <row r="24" spans="1:8" ht="40.200000000000003">
      <c r="A24" s="35" t="s">
        <v>802</v>
      </c>
      <c r="B24" s="1" t="s">
        <v>75</v>
      </c>
      <c r="C24" s="1" t="s">
        <v>62</v>
      </c>
      <c r="D24" s="1" t="s">
        <v>76</v>
      </c>
      <c r="E24" s="5" t="s">
        <v>77</v>
      </c>
      <c r="F24" s="5">
        <v>4</v>
      </c>
      <c r="G24" s="131" t="s">
        <v>652</v>
      </c>
      <c r="H24" s="1" t="s">
        <v>487</v>
      </c>
    </row>
    <row r="25" spans="1:8">
      <c r="A25" s="35"/>
      <c r="B25" s="1"/>
      <c r="C25" s="1"/>
      <c r="D25" s="1"/>
      <c r="E25" s="5" t="s">
        <v>78</v>
      </c>
      <c r="F25" s="5">
        <v>6</v>
      </c>
      <c r="G25" s="131" t="s">
        <v>653</v>
      </c>
      <c r="H25" s="1" t="s">
        <v>487</v>
      </c>
    </row>
    <row r="26" spans="1:8">
      <c r="A26" s="35"/>
      <c r="B26" s="1"/>
      <c r="C26" s="1"/>
      <c r="D26" s="1"/>
      <c r="E26" s="5" t="s">
        <v>79</v>
      </c>
      <c r="F26" s="5">
        <v>4</v>
      </c>
      <c r="G26" s="131" t="s">
        <v>654</v>
      </c>
      <c r="H26" s="1" t="s">
        <v>484</v>
      </c>
    </row>
    <row r="27" spans="1:8">
      <c r="A27" s="35"/>
      <c r="B27" s="1"/>
      <c r="C27" s="1"/>
      <c r="D27" s="1"/>
      <c r="E27" s="1"/>
      <c r="F27" s="1"/>
      <c r="G27" s="35"/>
      <c r="H27" s="1"/>
    </row>
    <row r="28" spans="1:8" ht="27">
      <c r="A28" s="35" t="s">
        <v>803</v>
      </c>
      <c r="B28" s="1" t="s">
        <v>38</v>
      </c>
      <c r="C28" s="1" t="s">
        <v>62</v>
      </c>
      <c r="D28" s="1" t="s">
        <v>80</v>
      </c>
      <c r="E28" s="1" t="s">
        <v>40</v>
      </c>
      <c r="F28" s="1">
        <v>35</v>
      </c>
      <c r="G28" s="35" t="s">
        <v>655</v>
      </c>
      <c r="H28" s="1"/>
    </row>
    <row r="29" spans="1:8">
      <c r="A29" s="35"/>
      <c r="B29" s="1"/>
      <c r="C29" s="1" t="s">
        <v>62</v>
      </c>
      <c r="D29" s="1"/>
      <c r="E29" s="1" t="s">
        <v>41</v>
      </c>
      <c r="F29" s="2">
        <v>44</v>
      </c>
      <c r="G29" s="35" t="s">
        <v>656</v>
      </c>
      <c r="H29" s="1"/>
    </row>
    <row r="30" spans="1:8">
      <c r="A30" s="35"/>
      <c r="B30" s="1"/>
      <c r="C30" s="1" t="s">
        <v>62</v>
      </c>
      <c r="D30" s="1"/>
      <c r="E30" s="1" t="s">
        <v>42</v>
      </c>
      <c r="F30" s="1">
        <v>31</v>
      </c>
      <c r="G30" s="35" t="s">
        <v>657</v>
      </c>
      <c r="H30" s="1"/>
    </row>
    <row r="31" spans="1:8">
      <c r="A31" s="35"/>
      <c r="B31" s="1"/>
      <c r="C31" s="1" t="s">
        <v>62</v>
      </c>
      <c r="D31" s="1"/>
      <c r="E31" s="1" t="s">
        <v>43</v>
      </c>
      <c r="F31" s="2">
        <v>15</v>
      </c>
      <c r="G31" s="35" t="s">
        <v>658</v>
      </c>
      <c r="H31" s="1"/>
    </row>
    <row r="32" spans="1:8">
      <c r="A32" s="35"/>
      <c r="B32" s="1"/>
      <c r="C32" s="1" t="s">
        <v>62</v>
      </c>
      <c r="D32" s="1"/>
      <c r="E32" s="1" t="s">
        <v>44</v>
      </c>
      <c r="F32" s="1">
        <v>32</v>
      </c>
      <c r="G32" s="35" t="s">
        <v>659</v>
      </c>
      <c r="H32" s="1"/>
    </row>
    <row r="33" spans="1:8">
      <c r="A33" s="35"/>
      <c r="B33" s="1"/>
      <c r="C33" s="1"/>
      <c r="D33" s="1"/>
      <c r="E33" s="1"/>
      <c r="F33" s="1"/>
      <c r="G33" s="35"/>
      <c r="H33" s="1"/>
    </row>
    <row r="34" spans="1:8">
      <c r="A34" s="35"/>
      <c r="B34" s="1"/>
      <c r="C34" s="1"/>
      <c r="D34" s="1"/>
      <c r="E34" s="1"/>
      <c r="F34" s="1"/>
      <c r="G34" s="35"/>
      <c r="H34" s="1"/>
    </row>
    <row r="35" spans="1:8">
      <c r="A35" s="35"/>
      <c r="B35" s="1"/>
      <c r="C35" s="1"/>
      <c r="D35" s="1"/>
      <c r="E35" s="1"/>
      <c r="F35" s="1"/>
      <c r="G35" s="35"/>
      <c r="H35" s="1"/>
    </row>
    <row r="36" spans="1:8">
      <c r="A36" s="35"/>
      <c r="B36" s="1"/>
      <c r="C36" s="1"/>
      <c r="D36" s="1"/>
      <c r="E36" s="1"/>
      <c r="F36" s="1"/>
      <c r="G36" s="35"/>
      <c r="H36" s="1"/>
    </row>
    <row r="37" spans="1:8">
      <c r="A37" s="35"/>
      <c r="B37" s="1"/>
      <c r="C37" s="1"/>
      <c r="D37" s="1"/>
      <c r="E37" s="1"/>
      <c r="F37" s="1"/>
      <c r="G37" s="35"/>
      <c r="H37" s="1"/>
    </row>
    <row r="38" spans="1:8">
      <c r="A38" s="35"/>
      <c r="B38" s="1" t="s">
        <v>81</v>
      </c>
      <c r="C38" s="1"/>
      <c r="D38" s="1"/>
      <c r="E38" s="1"/>
      <c r="F38" s="1"/>
      <c r="G38" s="35"/>
      <c r="H38" s="1"/>
    </row>
    <row r="39" spans="1:8" ht="53.4">
      <c r="A39" s="35" t="s">
        <v>804</v>
      </c>
      <c r="B39" s="1" t="s">
        <v>82</v>
      </c>
      <c r="C39" s="1" t="s">
        <v>83</v>
      </c>
      <c r="D39" s="1" t="s">
        <v>84</v>
      </c>
      <c r="E39" s="6" t="s">
        <v>87</v>
      </c>
      <c r="F39" s="6">
        <v>15</v>
      </c>
      <c r="G39" s="132" t="s">
        <v>662</v>
      </c>
      <c r="H39" s="1" t="s">
        <v>482</v>
      </c>
    </row>
    <row r="40" spans="1:8">
      <c r="A40" s="35"/>
      <c r="B40" s="1"/>
      <c r="C40" s="1"/>
      <c r="D40" s="1"/>
      <c r="E40" s="6" t="s">
        <v>88</v>
      </c>
      <c r="F40" s="6">
        <v>10</v>
      </c>
      <c r="G40" s="132" t="s">
        <v>663</v>
      </c>
      <c r="H40" s="1" t="s">
        <v>482</v>
      </c>
    </row>
    <row r="41" spans="1:8">
      <c r="A41" s="35"/>
      <c r="B41" s="1"/>
      <c r="C41" s="1"/>
      <c r="D41" s="1"/>
      <c r="E41" s="1"/>
      <c r="F41" s="1"/>
      <c r="G41" s="35"/>
      <c r="H41" s="1"/>
    </row>
    <row r="42" spans="1:8" ht="27">
      <c r="A42" s="35" t="s">
        <v>805</v>
      </c>
      <c r="B42" s="1" t="s">
        <v>89</v>
      </c>
      <c r="C42" s="1" t="s">
        <v>83</v>
      </c>
      <c r="D42" s="1" t="s">
        <v>90</v>
      </c>
      <c r="E42" s="5" t="s">
        <v>91</v>
      </c>
      <c r="F42" s="5">
        <v>3</v>
      </c>
      <c r="G42" s="131" t="s">
        <v>664</v>
      </c>
      <c r="H42" s="1" t="s">
        <v>487</v>
      </c>
    </row>
    <row r="43" spans="1:8">
      <c r="A43" s="35"/>
      <c r="B43" s="1"/>
      <c r="C43" s="1"/>
      <c r="D43" s="1"/>
      <c r="E43" s="5" t="s">
        <v>92</v>
      </c>
      <c r="F43" s="5">
        <v>8</v>
      </c>
      <c r="G43" s="131" t="s">
        <v>665</v>
      </c>
      <c r="H43" s="1" t="s">
        <v>487</v>
      </c>
    </row>
    <row r="44" spans="1:8" ht="27">
      <c r="A44" s="35"/>
      <c r="B44" s="1"/>
      <c r="C44" s="1"/>
      <c r="D44" s="1"/>
      <c r="E44" s="5" t="s">
        <v>93</v>
      </c>
      <c r="F44" s="5">
        <v>6</v>
      </c>
      <c r="G44" s="131" t="s">
        <v>667</v>
      </c>
      <c r="H44" s="1" t="s">
        <v>484</v>
      </c>
    </row>
    <row r="45" spans="1:8" ht="27">
      <c r="A45" s="35"/>
      <c r="B45" s="1"/>
      <c r="C45" s="1"/>
      <c r="D45" s="1"/>
      <c r="E45" s="5" t="s">
        <v>94</v>
      </c>
      <c r="F45" s="5">
        <v>4</v>
      </c>
      <c r="G45" s="131" t="s">
        <v>666</v>
      </c>
      <c r="H45" s="1" t="s">
        <v>484</v>
      </c>
    </row>
    <row r="46" spans="1:8" ht="27">
      <c r="A46" s="35"/>
      <c r="B46" s="1"/>
      <c r="C46" s="1"/>
      <c r="D46" s="1"/>
      <c r="E46" s="6" t="s">
        <v>95</v>
      </c>
      <c r="F46" s="6">
        <v>3</v>
      </c>
      <c r="G46" s="132" t="s">
        <v>668</v>
      </c>
      <c r="H46" s="1" t="s">
        <v>484</v>
      </c>
    </row>
    <row r="47" spans="1:8">
      <c r="A47" s="35"/>
      <c r="B47" s="1"/>
      <c r="C47" s="1"/>
      <c r="D47" s="1"/>
      <c r="E47" s="1"/>
      <c r="F47" s="1"/>
      <c r="G47" s="35"/>
      <c r="H47" s="1"/>
    </row>
    <row r="48" spans="1:8" ht="27">
      <c r="A48" s="35" t="s">
        <v>809</v>
      </c>
      <c r="B48" s="1" t="s">
        <v>113</v>
      </c>
      <c r="C48" s="1" t="s">
        <v>83</v>
      </c>
      <c r="D48" s="1" t="s">
        <v>114</v>
      </c>
      <c r="E48" s="6" t="s">
        <v>118</v>
      </c>
      <c r="F48" s="6">
        <v>25</v>
      </c>
      <c r="G48" s="132" t="s">
        <v>683</v>
      </c>
      <c r="H48" s="1" t="s">
        <v>485</v>
      </c>
    </row>
    <row r="49" spans="1:8" ht="28.8">
      <c r="A49" s="35"/>
      <c r="B49" s="1"/>
      <c r="C49" s="1"/>
      <c r="D49" s="1"/>
      <c r="E49" s="6" t="s">
        <v>119</v>
      </c>
      <c r="F49" s="6">
        <v>2</v>
      </c>
      <c r="G49" s="132" t="s">
        <v>684</v>
      </c>
      <c r="H49" s="1" t="s">
        <v>485</v>
      </c>
    </row>
    <row r="50" spans="1:8" ht="27">
      <c r="A50" s="35" t="s">
        <v>810</v>
      </c>
      <c r="B50" s="1" t="s">
        <v>38</v>
      </c>
      <c r="C50" s="1" t="s">
        <v>83</v>
      </c>
      <c r="D50" s="1" t="s">
        <v>120</v>
      </c>
      <c r="E50" s="1" t="s">
        <v>40</v>
      </c>
      <c r="F50" s="1">
        <v>40</v>
      </c>
      <c r="G50" s="35" t="s">
        <v>685</v>
      </c>
      <c r="H50" s="1"/>
    </row>
    <row r="51" spans="1:8">
      <c r="A51" s="35"/>
      <c r="B51" s="1"/>
      <c r="C51" s="1" t="s">
        <v>83</v>
      </c>
      <c r="D51" s="1"/>
      <c r="E51" s="1" t="s">
        <v>41</v>
      </c>
      <c r="F51" s="1">
        <v>9</v>
      </c>
      <c r="G51" s="35" t="s">
        <v>686</v>
      </c>
      <c r="H51" s="1"/>
    </row>
    <row r="52" spans="1:8">
      <c r="A52" s="35"/>
      <c r="B52" s="1"/>
      <c r="C52" s="1" t="s">
        <v>83</v>
      </c>
      <c r="D52" s="1"/>
      <c r="E52" s="1" t="s">
        <v>42</v>
      </c>
      <c r="F52" s="1">
        <v>64</v>
      </c>
      <c r="G52" s="35" t="s">
        <v>687</v>
      </c>
      <c r="H52" s="1"/>
    </row>
    <row r="53" spans="1:8">
      <c r="A53" s="35"/>
      <c r="B53" s="1"/>
      <c r="C53" s="1" t="s">
        <v>83</v>
      </c>
      <c r="D53" s="1"/>
      <c r="E53" s="1" t="s">
        <v>43</v>
      </c>
      <c r="F53" s="1">
        <v>0</v>
      </c>
      <c r="G53" s="35" t="s">
        <v>688</v>
      </c>
      <c r="H53" s="1"/>
    </row>
    <row r="54" spans="1:8">
      <c r="A54" s="35"/>
      <c r="B54" s="1"/>
      <c r="C54" s="1" t="s">
        <v>83</v>
      </c>
      <c r="D54" s="1"/>
      <c r="E54" s="1" t="s">
        <v>44</v>
      </c>
      <c r="F54" s="1">
        <v>9</v>
      </c>
      <c r="G54" s="35" t="s">
        <v>689</v>
      </c>
      <c r="H54" s="1"/>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6"/>
  <sheetViews>
    <sheetView topLeftCell="C1" zoomScale="70" zoomScaleNormal="70" workbookViewId="0">
      <selection activeCell="G10" sqref="G10"/>
    </sheetView>
  </sheetViews>
  <sheetFormatPr defaultColWidth="36" defaultRowHeight="14.4"/>
  <cols>
    <col min="1" max="1" width="8.5546875" style="19" bestFit="1" customWidth="1"/>
    <col min="2" max="2" width="80.77734375" style="19" bestFit="1" customWidth="1"/>
    <col min="3" max="3" width="7.77734375" style="19" bestFit="1" customWidth="1"/>
    <col min="4" max="4" width="60.6640625" style="19" customWidth="1"/>
    <col min="5" max="5" width="53.88671875" style="19" bestFit="1" customWidth="1"/>
    <col min="6" max="6" width="10.109375" style="19" bestFit="1" customWidth="1"/>
    <col min="7" max="7" width="59.33203125" style="19" bestFit="1" customWidth="1"/>
    <col min="8" max="16384" width="36" style="19"/>
  </cols>
  <sheetData>
    <row r="1" spans="1:7">
      <c r="A1" s="35"/>
      <c r="B1" s="1" t="s">
        <v>12</v>
      </c>
      <c r="C1" s="1"/>
      <c r="D1" s="1"/>
      <c r="E1" s="1"/>
      <c r="F1" s="1"/>
      <c r="G1" s="1"/>
    </row>
    <row r="2" spans="1:7" ht="27">
      <c r="A2" s="35" t="s">
        <v>491</v>
      </c>
      <c r="B2" s="1" t="s">
        <v>13</v>
      </c>
      <c r="C2" s="1" t="s">
        <v>14</v>
      </c>
      <c r="D2" s="1" t="s">
        <v>15</v>
      </c>
      <c r="E2" s="1" t="s">
        <v>16</v>
      </c>
      <c r="F2" s="1" t="s">
        <v>17</v>
      </c>
      <c r="G2" s="4" t="s">
        <v>126</v>
      </c>
    </row>
    <row r="3" spans="1:7">
      <c r="A3" s="35"/>
      <c r="B3" s="1"/>
      <c r="C3" s="1"/>
      <c r="D3" s="1"/>
      <c r="E3" s="1"/>
      <c r="F3" s="1"/>
      <c r="G3" s="35"/>
    </row>
    <row r="4" spans="1:7">
      <c r="A4" s="35"/>
      <c r="B4" s="1"/>
      <c r="C4" s="1"/>
      <c r="D4" s="1"/>
      <c r="E4" s="1"/>
      <c r="F4" s="1"/>
      <c r="G4" s="35"/>
    </row>
    <row r="5" spans="1:7" ht="28.8">
      <c r="A5" s="35" t="s">
        <v>795</v>
      </c>
      <c r="B5" s="1" t="s">
        <v>28</v>
      </c>
      <c r="C5" s="1" t="s">
        <v>20</v>
      </c>
      <c r="D5" s="1" t="s">
        <v>29</v>
      </c>
      <c r="E5" s="5" t="s">
        <v>30</v>
      </c>
      <c r="F5" s="5">
        <v>5</v>
      </c>
      <c r="G5" s="131" t="s">
        <v>620</v>
      </c>
    </row>
    <row r="6" spans="1:7">
      <c r="A6" s="35"/>
      <c r="B6" s="1"/>
      <c r="C6" s="1"/>
      <c r="D6" s="1"/>
      <c r="E6" s="5" t="s">
        <v>31</v>
      </c>
      <c r="F6" s="5">
        <v>2</v>
      </c>
      <c r="G6" s="131" t="s">
        <v>621</v>
      </c>
    </row>
    <row r="7" spans="1:7">
      <c r="A7" s="35"/>
      <c r="B7" s="1"/>
      <c r="C7" s="1"/>
      <c r="D7" s="1"/>
      <c r="E7" s="5" t="s">
        <v>32</v>
      </c>
      <c r="F7" s="5">
        <v>10</v>
      </c>
      <c r="G7" s="131" t="s">
        <v>622</v>
      </c>
    </row>
    <row r="8" spans="1:7">
      <c r="A8" s="35"/>
      <c r="B8" s="1"/>
      <c r="C8" s="1"/>
      <c r="D8" s="1"/>
      <c r="E8" s="5" t="s">
        <v>33</v>
      </c>
      <c r="F8" s="5">
        <v>4</v>
      </c>
      <c r="G8" s="131" t="s">
        <v>623</v>
      </c>
    </row>
    <row r="9" spans="1:7">
      <c r="A9" s="35"/>
      <c r="B9" s="1"/>
      <c r="C9" s="1"/>
      <c r="D9" s="1"/>
      <c r="E9" s="1"/>
      <c r="F9" s="1"/>
      <c r="G9" s="35"/>
    </row>
    <row r="10" spans="1:7" ht="27">
      <c r="A10" s="35" t="s">
        <v>796</v>
      </c>
      <c r="B10" s="1" t="s">
        <v>34</v>
      </c>
      <c r="C10" s="1" t="s">
        <v>20</v>
      </c>
      <c r="D10" s="1" t="s">
        <v>35</v>
      </c>
      <c r="E10" s="5" t="s">
        <v>37</v>
      </c>
      <c r="F10" s="5">
        <v>2</v>
      </c>
      <c r="G10" s="131" t="s">
        <v>625</v>
      </c>
    </row>
    <row r="11" spans="1:7">
      <c r="A11" s="35"/>
      <c r="B11" s="1"/>
      <c r="C11" s="1"/>
      <c r="D11" s="1"/>
      <c r="E11" s="1"/>
      <c r="F11" s="1"/>
      <c r="G11" s="35"/>
    </row>
    <row r="12" spans="1:7" ht="27">
      <c r="A12" s="35" t="s">
        <v>797</v>
      </c>
      <c r="B12" s="1" t="s">
        <v>38</v>
      </c>
      <c r="C12" s="1" t="s">
        <v>20</v>
      </c>
      <c r="D12" s="1" t="s">
        <v>39</v>
      </c>
      <c r="E12" s="5" t="s">
        <v>40</v>
      </c>
      <c r="F12" s="5">
        <v>45</v>
      </c>
      <c r="G12" s="131" t="s">
        <v>626</v>
      </c>
    </row>
    <row r="13" spans="1:7">
      <c r="A13" s="35"/>
      <c r="B13" s="130"/>
      <c r="C13" s="1" t="s">
        <v>20</v>
      </c>
      <c r="D13" s="1"/>
      <c r="E13" s="5" t="s">
        <v>41</v>
      </c>
      <c r="F13" s="5">
        <v>55</v>
      </c>
      <c r="G13" s="131" t="s">
        <v>627</v>
      </c>
    </row>
    <row r="14" spans="1:7">
      <c r="A14" s="35"/>
      <c r="B14" s="130"/>
      <c r="C14" s="1" t="s">
        <v>20</v>
      </c>
      <c r="D14" s="1"/>
      <c r="E14" s="5" t="s">
        <v>42</v>
      </c>
      <c r="F14" s="5">
        <v>54</v>
      </c>
      <c r="G14" s="131" t="s">
        <v>628</v>
      </c>
    </row>
    <row r="15" spans="1:7">
      <c r="A15" s="35"/>
      <c r="B15" s="130"/>
      <c r="C15" s="1" t="s">
        <v>20</v>
      </c>
      <c r="D15" s="1"/>
      <c r="E15" s="5" t="s">
        <v>43</v>
      </c>
      <c r="F15" s="5">
        <v>51</v>
      </c>
      <c r="G15" s="131" t="s">
        <v>629</v>
      </c>
    </row>
    <row r="16" spans="1:7">
      <c r="A16" s="35"/>
      <c r="B16" s="130"/>
      <c r="C16" s="1" t="s">
        <v>20</v>
      </c>
      <c r="D16" s="1"/>
      <c r="E16" s="5" t="s">
        <v>44</v>
      </c>
      <c r="F16" s="5">
        <v>45</v>
      </c>
      <c r="G16" s="131" t="s">
        <v>630</v>
      </c>
    </row>
    <row r="17" spans="1:7">
      <c r="A17" s="35"/>
      <c r="B17" s="1"/>
      <c r="C17" s="1"/>
      <c r="D17" s="1"/>
      <c r="E17" s="1"/>
      <c r="F17" s="1"/>
      <c r="G17" s="35"/>
    </row>
    <row r="18" spans="1:7" ht="28.8">
      <c r="A18" s="35" t="s">
        <v>798</v>
      </c>
      <c r="B18" s="1" t="s">
        <v>45</v>
      </c>
      <c r="C18" s="1" t="s">
        <v>20</v>
      </c>
      <c r="D18" s="1" t="s">
        <v>46</v>
      </c>
      <c r="E18" s="5" t="s">
        <v>49</v>
      </c>
      <c r="F18" s="5">
        <v>2</v>
      </c>
      <c r="G18" s="131" t="s">
        <v>633</v>
      </c>
    </row>
    <row r="19" spans="1:7">
      <c r="A19" s="35"/>
      <c r="B19" s="1"/>
      <c r="C19" s="1"/>
      <c r="D19" s="1"/>
      <c r="E19" s="1"/>
      <c r="F19" s="1"/>
      <c r="G19" s="35"/>
    </row>
    <row r="20" spans="1:7" ht="27">
      <c r="A20" s="35" t="s">
        <v>799</v>
      </c>
      <c r="B20" s="1" t="s">
        <v>50</v>
      </c>
      <c r="C20" s="1" t="s">
        <v>20</v>
      </c>
      <c r="D20" s="1" t="s">
        <v>51</v>
      </c>
      <c r="E20" s="5" t="s">
        <v>54</v>
      </c>
      <c r="F20" s="5">
        <v>1</v>
      </c>
      <c r="G20" s="131" t="s">
        <v>636</v>
      </c>
    </row>
    <row r="21" spans="1:7">
      <c r="A21" s="35"/>
      <c r="B21" s="1"/>
      <c r="C21" s="1"/>
      <c r="D21" s="1"/>
      <c r="E21" s="1"/>
      <c r="F21" s="1"/>
      <c r="G21" s="35"/>
    </row>
    <row r="22" spans="1:7" ht="28.8">
      <c r="A22" s="35"/>
      <c r="B22" s="1"/>
      <c r="C22" s="1" t="s">
        <v>20</v>
      </c>
      <c r="D22" s="1" t="s">
        <v>55</v>
      </c>
      <c r="E22" s="5" t="s">
        <v>56</v>
      </c>
      <c r="F22" s="5">
        <v>25</v>
      </c>
      <c r="G22" s="131" t="s">
        <v>637</v>
      </c>
    </row>
    <row r="23" spans="1:7">
      <c r="A23" s="35"/>
      <c r="B23" s="1"/>
      <c r="C23" s="1"/>
      <c r="D23" s="1"/>
      <c r="E23" s="5" t="s">
        <v>57</v>
      </c>
      <c r="F23" s="5">
        <v>25</v>
      </c>
      <c r="G23" s="131" t="s">
        <v>639</v>
      </c>
    </row>
    <row r="24" spans="1:7">
      <c r="A24" s="35"/>
      <c r="B24" s="1"/>
      <c r="C24" s="1"/>
      <c r="D24" s="1"/>
      <c r="E24" s="5" t="s">
        <v>58</v>
      </c>
      <c r="F24" s="5">
        <v>10</v>
      </c>
      <c r="G24" s="131" t="s">
        <v>638</v>
      </c>
    </row>
    <row r="25" spans="1:7">
      <c r="A25" s="35"/>
      <c r="B25" s="1"/>
      <c r="C25" s="1"/>
      <c r="D25" s="1"/>
      <c r="E25" s="5" t="s">
        <v>59</v>
      </c>
      <c r="F25" s="5">
        <v>45</v>
      </c>
      <c r="G25" s="131" t="s">
        <v>640</v>
      </c>
    </row>
    <row r="26" spans="1:7">
      <c r="A26" s="35"/>
      <c r="B26" s="1"/>
      <c r="C26" s="1"/>
      <c r="D26" s="1"/>
      <c r="E26" s="1"/>
      <c r="F26" s="1"/>
      <c r="G26" s="35"/>
    </row>
    <row r="27" spans="1:7">
      <c r="A27" s="35"/>
      <c r="B27" s="1"/>
      <c r="C27" s="1"/>
      <c r="D27" s="1"/>
      <c r="E27" s="1"/>
      <c r="F27" s="1"/>
      <c r="G27" s="35"/>
    </row>
    <row r="28" spans="1:7">
      <c r="A28" s="35"/>
      <c r="B28" s="1"/>
      <c r="C28" s="1"/>
      <c r="D28" s="1"/>
      <c r="E28" s="1"/>
      <c r="F28" s="1"/>
      <c r="G28" s="35"/>
    </row>
    <row r="29" spans="1:7">
      <c r="A29" s="35"/>
      <c r="B29" s="1"/>
      <c r="C29" s="1"/>
      <c r="D29" s="1"/>
      <c r="E29" s="1"/>
      <c r="F29" s="1"/>
      <c r="G29" s="35"/>
    </row>
    <row r="30" spans="1:7">
      <c r="A30" s="35"/>
      <c r="B30" s="1" t="s">
        <v>60</v>
      </c>
      <c r="C30" s="1"/>
      <c r="D30" s="1"/>
      <c r="E30" s="1"/>
      <c r="F30" s="1"/>
      <c r="G30" s="35"/>
    </row>
    <row r="31" spans="1:7" ht="27">
      <c r="A31" s="35" t="s">
        <v>803</v>
      </c>
      <c r="B31" s="1" t="s">
        <v>38</v>
      </c>
      <c r="C31" s="1" t="s">
        <v>62</v>
      </c>
      <c r="D31" s="1" t="s">
        <v>80</v>
      </c>
      <c r="E31" s="1" t="s">
        <v>40</v>
      </c>
      <c r="F31" s="1">
        <v>35</v>
      </c>
      <c r="G31" s="35" t="s">
        <v>655</v>
      </c>
    </row>
    <row r="32" spans="1:7">
      <c r="A32" s="35"/>
      <c r="B32" s="1"/>
      <c r="C32" s="1" t="s">
        <v>62</v>
      </c>
      <c r="D32" s="1"/>
      <c r="E32" s="1" t="s">
        <v>41</v>
      </c>
      <c r="F32" s="2">
        <v>44</v>
      </c>
      <c r="G32" s="35" t="s">
        <v>656</v>
      </c>
    </row>
    <row r="33" spans="1:7">
      <c r="A33" s="35"/>
      <c r="B33" s="1"/>
      <c r="C33" s="1" t="s">
        <v>62</v>
      </c>
      <c r="D33" s="1"/>
      <c r="E33" s="1" t="s">
        <v>42</v>
      </c>
      <c r="F33" s="1">
        <v>31</v>
      </c>
      <c r="G33" s="35" t="s">
        <v>657</v>
      </c>
    </row>
    <row r="34" spans="1:7">
      <c r="A34" s="35"/>
      <c r="B34" s="1"/>
      <c r="C34" s="1" t="s">
        <v>62</v>
      </c>
      <c r="D34" s="1"/>
      <c r="E34" s="1" t="s">
        <v>43</v>
      </c>
      <c r="F34" s="2">
        <v>15</v>
      </c>
      <c r="G34" s="35" t="s">
        <v>658</v>
      </c>
    </row>
    <row r="35" spans="1:7">
      <c r="A35" s="35"/>
      <c r="B35" s="1"/>
      <c r="C35" s="1" t="s">
        <v>62</v>
      </c>
      <c r="D35" s="1"/>
      <c r="E35" s="1" t="s">
        <v>44</v>
      </c>
      <c r="F35" s="1">
        <v>32</v>
      </c>
      <c r="G35" s="35" t="s">
        <v>659</v>
      </c>
    </row>
    <row r="36" spans="1:7">
      <c r="A36" s="35"/>
      <c r="B36" s="1"/>
      <c r="C36" s="1"/>
      <c r="D36" s="1"/>
      <c r="E36" s="1"/>
      <c r="F36" s="1"/>
      <c r="G36" s="35"/>
    </row>
    <row r="37" spans="1:7">
      <c r="A37" s="35"/>
      <c r="B37" s="1"/>
      <c r="C37" s="1"/>
      <c r="D37" s="1"/>
      <c r="E37" s="1"/>
      <c r="F37" s="1"/>
      <c r="G37" s="35"/>
    </row>
    <row r="38" spans="1:7">
      <c r="A38" s="35"/>
      <c r="B38" s="1"/>
      <c r="C38" s="1"/>
      <c r="D38" s="1"/>
      <c r="E38" s="1"/>
      <c r="F38" s="1"/>
      <c r="G38" s="35"/>
    </row>
    <row r="39" spans="1:7">
      <c r="A39" s="35"/>
      <c r="B39" s="1"/>
      <c r="C39" s="1"/>
      <c r="D39" s="1"/>
      <c r="E39" s="1"/>
      <c r="F39" s="1"/>
      <c r="G39" s="35"/>
    </row>
    <row r="40" spans="1:7">
      <c r="A40" s="35"/>
      <c r="B40" s="1"/>
      <c r="C40" s="1"/>
      <c r="D40" s="1"/>
      <c r="E40" s="1"/>
      <c r="F40" s="1"/>
      <c r="G40" s="35"/>
    </row>
    <row r="41" spans="1:7">
      <c r="A41" s="35"/>
      <c r="B41" s="1" t="s">
        <v>81</v>
      </c>
      <c r="C41" s="1"/>
      <c r="D41" s="1"/>
      <c r="E41" s="1"/>
      <c r="F41" s="1"/>
      <c r="G41" s="35"/>
    </row>
    <row r="42" spans="1:7">
      <c r="A42" s="35"/>
      <c r="B42" s="1"/>
      <c r="C42" s="1"/>
      <c r="D42" s="1"/>
      <c r="E42" s="1"/>
      <c r="F42" s="1"/>
      <c r="G42" s="35"/>
    </row>
    <row r="43" spans="1:7" ht="27">
      <c r="A43" s="35" t="s">
        <v>806</v>
      </c>
      <c r="B43" s="1" t="s">
        <v>96</v>
      </c>
      <c r="C43" s="1" t="s">
        <v>83</v>
      </c>
      <c r="D43" s="1" t="s">
        <v>97</v>
      </c>
      <c r="E43" s="6" t="s">
        <v>99</v>
      </c>
      <c r="F43" s="6">
        <v>5</v>
      </c>
      <c r="G43" s="132" t="s">
        <v>670</v>
      </c>
    </row>
    <row r="44" spans="1:7">
      <c r="A44" s="35"/>
      <c r="B44" s="1"/>
      <c r="C44" s="1"/>
      <c r="D44" s="1"/>
      <c r="E44" s="6" t="s">
        <v>100</v>
      </c>
      <c r="F44" s="6">
        <v>2</v>
      </c>
      <c r="G44" s="132" t="s">
        <v>671</v>
      </c>
    </row>
    <row r="45" spans="1:7">
      <c r="A45" s="35"/>
      <c r="B45" s="1"/>
      <c r="C45" s="1"/>
      <c r="D45" s="1"/>
      <c r="E45" s="1"/>
      <c r="F45" s="1"/>
      <c r="G45" s="35"/>
    </row>
    <row r="46" spans="1:7" ht="40.200000000000003">
      <c r="A46" s="35" t="s">
        <v>807</v>
      </c>
      <c r="B46" s="1" t="s">
        <v>101</v>
      </c>
      <c r="C46" s="1" t="s">
        <v>83</v>
      </c>
      <c r="D46" s="1" t="s">
        <v>102</v>
      </c>
      <c r="E46" s="5" t="s">
        <v>105</v>
      </c>
      <c r="F46" s="5">
        <v>5</v>
      </c>
      <c r="G46" s="131" t="s">
        <v>674</v>
      </c>
    </row>
    <row r="47" spans="1:7">
      <c r="A47" s="35"/>
      <c r="B47" s="1"/>
      <c r="C47" s="1"/>
      <c r="D47" s="1"/>
      <c r="E47" s="5" t="s">
        <v>106</v>
      </c>
      <c r="F47" s="5">
        <v>3</v>
      </c>
      <c r="G47" s="131" t="s">
        <v>675</v>
      </c>
    </row>
    <row r="48" spans="1:7">
      <c r="A48" s="35"/>
      <c r="B48" s="1"/>
      <c r="C48" s="1"/>
      <c r="D48" s="1"/>
      <c r="E48" s="1"/>
      <c r="F48" s="1"/>
      <c r="G48" s="35"/>
    </row>
    <row r="49" spans="1:7" ht="27">
      <c r="A49" s="35" t="s">
        <v>808</v>
      </c>
      <c r="B49" s="1" t="s">
        <v>107</v>
      </c>
      <c r="C49" s="1" t="s">
        <v>83</v>
      </c>
      <c r="D49" s="1" t="s">
        <v>108</v>
      </c>
      <c r="E49" s="5" t="s">
        <v>111</v>
      </c>
      <c r="F49" s="5">
        <v>4</v>
      </c>
      <c r="G49" s="131" t="s">
        <v>678</v>
      </c>
    </row>
    <row r="50" spans="1:7" ht="27">
      <c r="A50" s="35"/>
      <c r="B50" s="1"/>
      <c r="C50" s="1"/>
      <c r="D50" s="1"/>
      <c r="E50" s="5" t="s">
        <v>112</v>
      </c>
      <c r="F50" s="5">
        <v>1</v>
      </c>
      <c r="G50" s="131" t="s">
        <v>679</v>
      </c>
    </row>
    <row r="51" spans="1:7">
      <c r="A51" s="35"/>
      <c r="B51" s="1"/>
      <c r="C51" s="1"/>
      <c r="D51" s="1"/>
      <c r="E51" s="1"/>
      <c r="F51" s="1"/>
      <c r="G51" s="35"/>
    </row>
    <row r="52" spans="1:7" ht="27">
      <c r="A52" s="35" t="s">
        <v>810</v>
      </c>
      <c r="B52" s="1" t="s">
        <v>38</v>
      </c>
      <c r="C52" s="1" t="s">
        <v>83</v>
      </c>
      <c r="D52" s="1" t="s">
        <v>120</v>
      </c>
      <c r="E52" s="1" t="s">
        <v>40</v>
      </c>
      <c r="F52" s="1">
        <v>40</v>
      </c>
      <c r="G52" s="35" t="s">
        <v>685</v>
      </c>
    </row>
    <row r="53" spans="1:7">
      <c r="A53" s="35"/>
      <c r="B53" s="1"/>
      <c r="C53" s="1" t="s">
        <v>83</v>
      </c>
      <c r="D53" s="1"/>
      <c r="E53" s="1" t="s">
        <v>41</v>
      </c>
      <c r="F53" s="1">
        <v>9</v>
      </c>
      <c r="G53" s="35" t="s">
        <v>686</v>
      </c>
    </row>
    <row r="54" spans="1:7">
      <c r="A54" s="35"/>
      <c r="B54" s="1"/>
      <c r="C54" s="1" t="s">
        <v>83</v>
      </c>
      <c r="D54" s="1"/>
      <c r="E54" s="1" t="s">
        <v>42</v>
      </c>
      <c r="F54" s="1">
        <v>64</v>
      </c>
      <c r="G54" s="35" t="s">
        <v>687</v>
      </c>
    </row>
    <row r="55" spans="1:7">
      <c r="A55" s="35"/>
      <c r="B55" s="1"/>
      <c r="C55" s="1" t="s">
        <v>83</v>
      </c>
      <c r="D55" s="1"/>
      <c r="E55" s="1" t="s">
        <v>43</v>
      </c>
      <c r="F55" s="1">
        <v>0</v>
      </c>
      <c r="G55" s="35" t="s">
        <v>688</v>
      </c>
    </row>
    <row r="56" spans="1:7">
      <c r="A56" s="35"/>
      <c r="B56" s="1"/>
      <c r="C56" s="1" t="s">
        <v>83</v>
      </c>
      <c r="D56" s="1"/>
      <c r="E56" s="1" t="s">
        <v>44</v>
      </c>
      <c r="F56" s="1">
        <v>9</v>
      </c>
      <c r="G56" s="35" t="s">
        <v>689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7"/>
  <sheetViews>
    <sheetView topLeftCell="A10" zoomScale="70" zoomScaleNormal="70" workbookViewId="0">
      <selection activeCell="B12" sqref="B12"/>
    </sheetView>
  </sheetViews>
  <sheetFormatPr defaultColWidth="36" defaultRowHeight="14.4"/>
  <cols>
    <col min="1" max="1" width="8.5546875" bestFit="1" customWidth="1"/>
    <col min="2" max="2" width="80.77734375" bestFit="1" customWidth="1"/>
    <col min="3" max="3" width="7.77734375" bestFit="1" customWidth="1"/>
    <col min="4" max="4" width="60.6640625" customWidth="1"/>
    <col min="5" max="5" width="53.88671875" bestFit="1" customWidth="1"/>
    <col min="6" max="6" width="10.109375" bestFit="1" customWidth="1"/>
    <col min="7" max="7" width="59.33203125" bestFit="1" customWidth="1"/>
  </cols>
  <sheetData>
    <row r="1" spans="1:8">
      <c r="B1" s="35" t="s">
        <v>121</v>
      </c>
      <c r="C1" s="35"/>
      <c r="D1" s="35"/>
      <c r="E1" s="35"/>
      <c r="F1" s="35"/>
      <c r="G1" s="35"/>
      <c r="H1" s="35"/>
    </row>
    <row r="2" spans="1:8">
      <c r="A2" s="35" t="s">
        <v>781</v>
      </c>
      <c r="B2" s="3" t="s">
        <v>122</v>
      </c>
      <c r="C2" s="3" t="s">
        <v>123</v>
      </c>
      <c r="D2" s="3" t="s">
        <v>124</v>
      </c>
      <c r="E2" s="4" t="s">
        <v>125</v>
      </c>
      <c r="F2" s="4" t="s">
        <v>17</v>
      </c>
      <c r="G2" s="4" t="s">
        <v>126</v>
      </c>
      <c r="H2" s="18" t="s">
        <v>358</v>
      </c>
    </row>
    <row r="3" spans="1:8" ht="40.200000000000003">
      <c r="A3" s="35" t="s">
        <v>782</v>
      </c>
      <c r="B3" s="3" t="s">
        <v>127</v>
      </c>
      <c r="C3" s="3" t="s">
        <v>128</v>
      </c>
      <c r="D3" s="4" t="s">
        <v>129</v>
      </c>
      <c r="E3" s="7" t="s">
        <v>130</v>
      </c>
      <c r="F3" s="7">
        <v>3</v>
      </c>
      <c r="G3" s="7" t="s">
        <v>131</v>
      </c>
      <c r="H3" s="18" t="s">
        <v>482</v>
      </c>
    </row>
    <row r="4" spans="1:8">
      <c r="A4" s="35"/>
      <c r="B4" s="3"/>
      <c r="C4" s="3"/>
      <c r="D4" s="4"/>
      <c r="E4" s="7" t="s">
        <v>132</v>
      </c>
      <c r="F4" s="7">
        <v>4</v>
      </c>
      <c r="G4" s="7" t="s">
        <v>133</v>
      </c>
      <c r="H4" s="58" t="s">
        <v>482</v>
      </c>
    </row>
    <row r="5" spans="1:8">
      <c r="A5" s="35"/>
      <c r="B5" s="3"/>
      <c r="C5" s="3"/>
      <c r="D5" s="4"/>
      <c r="E5" s="7" t="s">
        <v>134</v>
      </c>
      <c r="F5" s="7">
        <v>2</v>
      </c>
      <c r="G5" s="7" t="s">
        <v>135</v>
      </c>
      <c r="H5" s="58" t="s">
        <v>486</v>
      </c>
    </row>
    <row r="6" spans="1:8">
      <c r="A6" s="35"/>
      <c r="B6" s="3"/>
      <c r="C6" s="3"/>
      <c r="D6" s="4"/>
      <c r="E6" s="7" t="s">
        <v>136</v>
      </c>
      <c r="F6" s="7">
        <v>2</v>
      </c>
      <c r="G6" s="7" t="s">
        <v>137</v>
      </c>
      <c r="H6" s="58" t="s">
        <v>486</v>
      </c>
    </row>
    <row r="7" spans="1:8">
      <c r="A7" s="35"/>
      <c r="B7" s="3"/>
      <c r="C7" s="3"/>
      <c r="D7" s="3"/>
      <c r="E7" s="4"/>
      <c r="F7" s="4"/>
      <c r="G7" s="4"/>
      <c r="H7" s="58"/>
    </row>
    <row r="8" spans="1:8" ht="27">
      <c r="A8" s="35" t="s">
        <v>783</v>
      </c>
      <c r="B8" s="3" t="s">
        <v>138</v>
      </c>
      <c r="C8" s="3" t="s">
        <v>128</v>
      </c>
      <c r="D8" s="4" t="s">
        <v>139</v>
      </c>
      <c r="E8" s="7" t="s">
        <v>140</v>
      </c>
      <c r="F8" s="7">
        <v>2</v>
      </c>
      <c r="G8" s="7" t="s">
        <v>141</v>
      </c>
      <c r="H8" s="18" t="s">
        <v>485</v>
      </c>
    </row>
    <row r="9" spans="1:8">
      <c r="A9" s="35"/>
      <c r="B9" s="3"/>
      <c r="C9" s="3"/>
      <c r="D9" s="4"/>
      <c r="E9" s="7" t="s">
        <v>142</v>
      </c>
      <c r="F9" s="7">
        <v>4</v>
      </c>
      <c r="G9" s="7" t="s">
        <v>143</v>
      </c>
      <c r="H9" s="58" t="s">
        <v>485</v>
      </c>
    </row>
    <row r="10" spans="1:8">
      <c r="A10" s="35"/>
      <c r="B10" s="3"/>
      <c r="C10" s="3"/>
      <c r="D10" s="4"/>
      <c r="E10" s="7" t="s">
        <v>144</v>
      </c>
      <c r="F10" s="7">
        <v>2</v>
      </c>
      <c r="G10" s="7" t="s">
        <v>145</v>
      </c>
      <c r="H10" s="58" t="s">
        <v>488</v>
      </c>
    </row>
    <row r="11" spans="1:8">
      <c r="A11" s="35"/>
      <c r="B11" s="3"/>
      <c r="C11" s="3"/>
      <c r="D11" s="4"/>
      <c r="E11" s="4"/>
      <c r="F11" s="3"/>
      <c r="G11" s="4"/>
      <c r="H11" s="58"/>
    </row>
    <row r="12" spans="1:8" ht="27">
      <c r="A12" s="35" t="s">
        <v>785</v>
      </c>
      <c r="B12" s="3" t="s">
        <v>146</v>
      </c>
      <c r="C12" s="3" t="s">
        <v>128</v>
      </c>
      <c r="D12" s="4" t="s">
        <v>147</v>
      </c>
      <c r="E12" s="7" t="s">
        <v>148</v>
      </c>
      <c r="F12" s="7">
        <v>1</v>
      </c>
      <c r="G12" s="7" t="s">
        <v>149</v>
      </c>
      <c r="H12" s="18" t="s">
        <v>487</v>
      </c>
    </row>
    <row r="13" spans="1:8">
      <c r="A13" s="35"/>
      <c r="B13" s="3"/>
      <c r="C13" s="3"/>
      <c r="D13" s="4"/>
      <c r="E13" s="7" t="s">
        <v>150</v>
      </c>
      <c r="F13" s="7">
        <v>1</v>
      </c>
      <c r="G13" s="7" t="s">
        <v>151</v>
      </c>
      <c r="H13" s="58" t="s">
        <v>487</v>
      </c>
    </row>
    <row r="14" spans="1:8">
      <c r="A14" s="35"/>
      <c r="B14" s="3"/>
      <c r="C14" s="3"/>
      <c r="D14" s="4"/>
      <c r="E14" s="7" t="s">
        <v>152</v>
      </c>
      <c r="F14" s="7">
        <v>1</v>
      </c>
      <c r="G14" s="7" t="s">
        <v>153</v>
      </c>
      <c r="H14" s="58" t="s">
        <v>484</v>
      </c>
    </row>
    <row r="15" spans="1:8">
      <c r="A15" s="35"/>
      <c r="B15" s="3"/>
      <c r="C15" s="3"/>
      <c r="D15" s="4"/>
      <c r="E15" s="4"/>
      <c r="F15" s="4"/>
      <c r="G15" s="4"/>
      <c r="H15" s="58"/>
    </row>
    <row r="16" spans="1:8">
      <c r="A16" s="35"/>
      <c r="B16" s="3"/>
      <c r="C16" s="3"/>
      <c r="D16" s="4"/>
      <c r="E16" s="4"/>
      <c r="F16" s="4"/>
      <c r="G16" s="4"/>
      <c r="H16" s="58"/>
    </row>
    <row r="17" spans="1:8" ht="27">
      <c r="A17" s="35" t="s">
        <v>786</v>
      </c>
      <c r="B17" s="3" t="s">
        <v>154</v>
      </c>
      <c r="C17" s="3" t="s">
        <v>128</v>
      </c>
      <c r="D17" s="4" t="s">
        <v>155</v>
      </c>
      <c r="E17" s="7" t="s">
        <v>156</v>
      </c>
      <c r="F17" s="7">
        <v>3</v>
      </c>
      <c r="G17" s="7" t="s">
        <v>157</v>
      </c>
      <c r="H17" s="18" t="s">
        <v>482</v>
      </c>
    </row>
    <row r="18" spans="1:8">
      <c r="A18" s="35"/>
      <c r="B18" s="3"/>
      <c r="C18" s="3"/>
      <c r="D18" s="4"/>
      <c r="E18" s="7" t="s">
        <v>158</v>
      </c>
      <c r="F18" s="7">
        <v>1</v>
      </c>
      <c r="G18" s="7" t="s">
        <v>159</v>
      </c>
      <c r="H18" s="58" t="s">
        <v>485</v>
      </c>
    </row>
    <row r="19" spans="1:8">
      <c r="A19" s="35"/>
      <c r="B19" s="3"/>
      <c r="C19" s="3"/>
      <c r="D19" s="4"/>
      <c r="E19" s="7" t="s">
        <v>160</v>
      </c>
      <c r="F19" s="7">
        <v>3</v>
      </c>
      <c r="G19" s="7" t="s">
        <v>161</v>
      </c>
      <c r="H19" s="58" t="s">
        <v>486</v>
      </c>
    </row>
    <row r="20" spans="1:8">
      <c r="A20" s="35"/>
      <c r="B20" s="3"/>
      <c r="C20" s="3"/>
      <c r="D20" s="4"/>
      <c r="E20" s="7" t="s">
        <v>162</v>
      </c>
      <c r="F20" s="7">
        <v>1</v>
      </c>
      <c r="G20" s="7" t="s">
        <v>163</v>
      </c>
      <c r="H20" s="58" t="s">
        <v>482</v>
      </c>
    </row>
    <row r="21" spans="1:8">
      <c r="A21" s="35"/>
      <c r="B21" s="3"/>
      <c r="C21" s="3"/>
      <c r="D21" s="4"/>
      <c r="E21" s="7" t="s">
        <v>164</v>
      </c>
      <c r="F21" s="7">
        <v>3</v>
      </c>
      <c r="G21" s="7" t="s">
        <v>165</v>
      </c>
      <c r="H21" s="58" t="s">
        <v>485</v>
      </c>
    </row>
    <row r="22" spans="1:8">
      <c r="A22" s="35"/>
      <c r="B22" s="3"/>
      <c r="C22" s="3"/>
      <c r="D22" s="4"/>
      <c r="E22" s="7" t="s">
        <v>166</v>
      </c>
      <c r="F22" s="7">
        <v>4</v>
      </c>
      <c r="G22" s="7" t="s">
        <v>167</v>
      </c>
      <c r="H22" s="58" t="s">
        <v>487</v>
      </c>
    </row>
    <row r="23" spans="1:8">
      <c r="A23" s="35"/>
      <c r="B23" s="3"/>
      <c r="C23" s="3"/>
      <c r="D23" s="4"/>
      <c r="E23" s="4"/>
      <c r="F23" s="4"/>
      <c r="G23" s="4"/>
      <c r="H23" s="58"/>
    </row>
    <row r="24" spans="1:8">
      <c r="A24" s="35"/>
      <c r="B24" s="3"/>
      <c r="C24" s="3"/>
      <c r="D24" s="4"/>
      <c r="E24" s="4"/>
      <c r="F24" s="4"/>
      <c r="G24" s="4"/>
      <c r="H24" s="58"/>
    </row>
    <row r="25" spans="1:8">
      <c r="A25" s="35"/>
      <c r="B25" s="3"/>
      <c r="C25" s="3"/>
      <c r="D25" s="4"/>
      <c r="E25" s="4"/>
      <c r="F25" s="4"/>
      <c r="G25" s="4"/>
      <c r="H25" s="58"/>
    </row>
    <row r="26" spans="1:8" ht="27">
      <c r="A26" s="35" t="s">
        <v>784</v>
      </c>
      <c r="B26" s="3" t="s">
        <v>168</v>
      </c>
      <c r="C26" s="3" t="s">
        <v>128</v>
      </c>
      <c r="D26" s="4" t="s">
        <v>169</v>
      </c>
      <c r="E26" s="7" t="s">
        <v>170</v>
      </c>
      <c r="F26" s="7">
        <v>1</v>
      </c>
      <c r="G26" s="7" t="s">
        <v>171</v>
      </c>
      <c r="H26" s="18" t="s">
        <v>484</v>
      </c>
    </row>
    <row r="27" spans="1:8">
      <c r="A27" s="35"/>
      <c r="B27" s="3"/>
      <c r="C27" s="3"/>
      <c r="D27" s="4"/>
      <c r="E27" s="7" t="s">
        <v>172</v>
      </c>
      <c r="F27" s="7">
        <v>3</v>
      </c>
      <c r="G27" s="7" t="s">
        <v>173</v>
      </c>
      <c r="H27" s="58" t="s">
        <v>483</v>
      </c>
    </row>
    <row r="28" spans="1:8">
      <c r="A28" s="35"/>
      <c r="B28" s="3"/>
      <c r="C28" s="3"/>
      <c r="D28" s="4"/>
      <c r="E28" s="7" t="s">
        <v>174</v>
      </c>
      <c r="F28" s="7">
        <v>2</v>
      </c>
      <c r="G28" s="7" t="s">
        <v>175</v>
      </c>
      <c r="H28" s="58" t="s">
        <v>483</v>
      </c>
    </row>
    <row r="29" spans="1:8">
      <c r="A29" s="35"/>
      <c r="B29" s="3"/>
      <c r="C29" s="3"/>
      <c r="D29" s="4"/>
      <c r="E29" s="7" t="s">
        <v>176</v>
      </c>
      <c r="F29" s="7">
        <v>2</v>
      </c>
      <c r="G29" s="7" t="s">
        <v>177</v>
      </c>
      <c r="H29" s="58" t="s">
        <v>483</v>
      </c>
    </row>
    <row r="30" spans="1:8">
      <c r="A30" s="35"/>
      <c r="B30" s="3"/>
      <c r="C30" s="3"/>
      <c r="D30" s="4"/>
      <c r="E30" s="7" t="s">
        <v>178</v>
      </c>
      <c r="F30" s="7">
        <v>3</v>
      </c>
      <c r="G30" s="7" t="s">
        <v>179</v>
      </c>
      <c r="H30" s="58" t="s">
        <v>483</v>
      </c>
    </row>
    <row r="31" spans="1:8">
      <c r="A31" s="35"/>
      <c r="B31" s="3"/>
      <c r="C31" s="3"/>
      <c r="D31" s="4"/>
      <c r="E31" s="4"/>
      <c r="F31" s="4"/>
      <c r="G31" s="4"/>
      <c r="H31" s="58"/>
    </row>
    <row r="32" spans="1:8" ht="27">
      <c r="A32" s="35" t="s">
        <v>787</v>
      </c>
      <c r="B32" s="3" t="s">
        <v>180</v>
      </c>
      <c r="C32" s="3" t="s">
        <v>128</v>
      </c>
      <c r="D32" s="4" t="s">
        <v>181</v>
      </c>
      <c r="E32" s="7" t="s">
        <v>182</v>
      </c>
      <c r="F32" s="7">
        <v>1</v>
      </c>
      <c r="G32" s="7" t="s">
        <v>183</v>
      </c>
      <c r="H32" s="18" t="s">
        <v>486</v>
      </c>
    </row>
    <row r="33" spans="1:8">
      <c r="A33" s="35"/>
      <c r="B33" s="3"/>
      <c r="C33" s="3"/>
      <c r="D33" s="4"/>
      <c r="E33" s="7" t="s">
        <v>184</v>
      </c>
      <c r="F33" s="7">
        <v>1</v>
      </c>
      <c r="G33" s="7" t="s">
        <v>185</v>
      </c>
      <c r="H33" s="58" t="s">
        <v>486</v>
      </c>
    </row>
    <row r="34" spans="1:8">
      <c r="A34" s="35"/>
      <c r="B34" s="3"/>
      <c r="C34" s="3"/>
      <c r="D34" s="4"/>
      <c r="E34" s="7" t="s">
        <v>186</v>
      </c>
      <c r="F34" s="7">
        <v>2</v>
      </c>
      <c r="G34" s="7" t="s">
        <v>187</v>
      </c>
      <c r="H34" s="58" t="s">
        <v>483</v>
      </c>
    </row>
    <row r="35" spans="1:8">
      <c r="A35" s="35"/>
      <c r="B35" s="3"/>
      <c r="C35" s="3"/>
      <c r="D35" s="4"/>
      <c r="E35" s="4"/>
      <c r="F35" s="4"/>
      <c r="G35" s="4"/>
      <c r="H35" s="58"/>
    </row>
    <row r="36" spans="1:8" ht="27">
      <c r="A36" s="35" t="s">
        <v>788</v>
      </c>
      <c r="B36" s="3" t="s">
        <v>188</v>
      </c>
      <c r="C36" s="3" t="s">
        <v>128</v>
      </c>
      <c r="D36" s="4" t="s">
        <v>189</v>
      </c>
      <c r="E36" s="7" t="s">
        <v>190</v>
      </c>
      <c r="F36" s="7">
        <v>1</v>
      </c>
      <c r="G36" s="7" t="s">
        <v>191</v>
      </c>
      <c r="H36" s="18" t="s">
        <v>485</v>
      </c>
    </row>
    <row r="37" spans="1:8">
      <c r="A37" s="35"/>
      <c r="B37" s="3"/>
      <c r="C37" s="3"/>
      <c r="D37" s="4"/>
      <c r="E37" s="7" t="s">
        <v>192</v>
      </c>
      <c r="F37" s="7">
        <v>1</v>
      </c>
      <c r="G37" s="7" t="s">
        <v>193</v>
      </c>
      <c r="H37" s="58" t="s">
        <v>485</v>
      </c>
    </row>
    <row r="38" spans="1:8">
      <c r="A38" s="35"/>
      <c r="B38" s="3"/>
      <c r="C38" s="3"/>
      <c r="D38" s="4"/>
      <c r="E38" s="7" t="s">
        <v>194</v>
      </c>
      <c r="F38" s="7">
        <v>1</v>
      </c>
      <c r="G38" s="7" t="s">
        <v>195</v>
      </c>
      <c r="H38" s="58" t="s">
        <v>484</v>
      </c>
    </row>
    <row r="39" spans="1:8">
      <c r="A39" s="35"/>
      <c r="B39" s="3"/>
      <c r="C39" s="3"/>
      <c r="D39" s="4"/>
      <c r="E39" s="4"/>
      <c r="F39" s="4"/>
      <c r="G39" s="4"/>
      <c r="H39" s="58"/>
    </row>
    <row r="40" spans="1:8">
      <c r="A40" s="35"/>
      <c r="B40" s="3"/>
      <c r="C40" s="3"/>
      <c r="D40" s="4"/>
      <c r="E40" s="4"/>
      <c r="F40" s="4"/>
      <c r="G40" s="4"/>
      <c r="H40" s="58"/>
    </row>
    <row r="41" spans="1:8">
      <c r="A41" s="35"/>
      <c r="B41" s="3"/>
      <c r="C41" s="3"/>
      <c r="D41" s="4"/>
      <c r="E41" s="4"/>
      <c r="F41" s="4"/>
      <c r="G41" s="4"/>
      <c r="H41" s="58"/>
    </row>
    <row r="42" spans="1:8" ht="27">
      <c r="A42" s="35" t="s">
        <v>789</v>
      </c>
      <c r="B42" s="3" t="s">
        <v>196</v>
      </c>
      <c r="C42" s="3" t="s">
        <v>197</v>
      </c>
      <c r="D42" s="4" t="s">
        <v>198</v>
      </c>
      <c r="E42" s="7" t="s">
        <v>199</v>
      </c>
      <c r="F42" s="7">
        <v>1</v>
      </c>
      <c r="G42" s="7" t="s">
        <v>200</v>
      </c>
      <c r="H42" s="18" t="s">
        <v>487</v>
      </c>
    </row>
    <row r="43" spans="1:8">
      <c r="A43" s="35"/>
      <c r="B43" s="3"/>
      <c r="C43" s="3"/>
      <c r="D43" s="4"/>
      <c r="E43" s="7" t="s">
        <v>201</v>
      </c>
      <c r="F43" s="7">
        <v>1</v>
      </c>
      <c r="G43" s="7" t="s">
        <v>202</v>
      </c>
      <c r="H43" s="58" t="s">
        <v>484</v>
      </c>
    </row>
    <row r="44" spans="1:8">
      <c r="A44" s="35"/>
      <c r="B44" s="3"/>
      <c r="C44" s="3"/>
      <c r="D44" s="4"/>
      <c r="E44" s="7" t="s">
        <v>203</v>
      </c>
      <c r="F44" s="7">
        <v>1</v>
      </c>
      <c r="G44" s="7" t="s">
        <v>204</v>
      </c>
      <c r="H44" s="58" t="s">
        <v>484</v>
      </c>
    </row>
    <row r="45" spans="1:8">
      <c r="A45" s="35"/>
      <c r="B45" s="3"/>
      <c r="C45" s="3"/>
      <c r="D45" s="4"/>
      <c r="E45" s="4"/>
      <c r="F45" s="4"/>
      <c r="G45" s="4"/>
      <c r="H45" s="58"/>
    </row>
    <row r="46" spans="1:8">
      <c r="A46" s="35"/>
      <c r="B46" s="3"/>
      <c r="C46" s="3"/>
      <c r="D46" s="4"/>
      <c r="E46" s="4"/>
      <c r="F46" s="4"/>
      <c r="G46" s="4"/>
      <c r="H46" s="58"/>
    </row>
    <row r="47" spans="1:8">
      <c r="A47" s="35"/>
      <c r="B47" s="35"/>
      <c r="C47" s="35"/>
      <c r="D47" s="35"/>
      <c r="E47" s="35"/>
      <c r="F47" s="35"/>
      <c r="G47" s="35"/>
      <c r="H47" s="58"/>
    </row>
    <row r="48" spans="1:8" ht="40.200000000000003">
      <c r="A48" s="35" t="s">
        <v>790</v>
      </c>
      <c r="B48" s="3" t="s">
        <v>205</v>
      </c>
      <c r="C48" s="3" t="s">
        <v>197</v>
      </c>
      <c r="D48" s="4" t="s">
        <v>206</v>
      </c>
      <c r="E48" s="8" t="s">
        <v>207</v>
      </c>
      <c r="F48" s="8">
        <v>10</v>
      </c>
      <c r="G48" s="8" t="s">
        <v>208</v>
      </c>
      <c r="H48" s="18" t="s">
        <v>487</v>
      </c>
    </row>
    <row r="49" spans="1:8">
      <c r="A49" s="35"/>
      <c r="B49" s="3"/>
      <c r="C49" s="3"/>
      <c r="D49" s="4"/>
      <c r="E49" s="8" t="s">
        <v>209</v>
      </c>
      <c r="F49" s="8">
        <v>10</v>
      </c>
      <c r="G49" s="8" t="s">
        <v>202</v>
      </c>
      <c r="H49" s="58" t="s">
        <v>487</v>
      </c>
    </row>
    <row r="50" spans="1:8">
      <c r="A50" s="35"/>
      <c r="B50" s="3"/>
      <c r="C50" s="3"/>
      <c r="D50" s="4"/>
      <c r="E50" s="4"/>
      <c r="F50" s="4"/>
      <c r="G50" s="4"/>
      <c r="H50" s="58"/>
    </row>
    <row r="51" spans="1:8" ht="27">
      <c r="A51" s="35" t="s">
        <v>791</v>
      </c>
      <c r="B51" s="3" t="s">
        <v>210</v>
      </c>
      <c r="C51" s="4" t="s">
        <v>197</v>
      </c>
      <c r="D51" s="4" t="s">
        <v>211</v>
      </c>
      <c r="E51" s="7" t="s">
        <v>212</v>
      </c>
      <c r="F51" s="7">
        <v>10</v>
      </c>
      <c r="G51" s="7" t="s">
        <v>213</v>
      </c>
      <c r="H51" s="58" t="s">
        <v>485</v>
      </c>
    </row>
    <row r="52" spans="1:8">
      <c r="A52" s="35"/>
      <c r="B52" s="3"/>
      <c r="C52" s="4"/>
      <c r="D52" s="4"/>
      <c r="E52" s="7" t="s">
        <v>214</v>
      </c>
      <c r="F52" s="7">
        <v>4</v>
      </c>
      <c r="G52" s="7" t="s">
        <v>215</v>
      </c>
      <c r="H52" s="58" t="s">
        <v>485</v>
      </c>
    </row>
    <row r="53" spans="1:8">
      <c r="A53" s="35"/>
      <c r="B53" s="3"/>
      <c r="C53" s="4"/>
      <c r="D53" s="4"/>
      <c r="E53" s="8" t="s">
        <v>216</v>
      </c>
      <c r="F53" s="8">
        <v>10</v>
      </c>
      <c r="G53" s="8" t="s">
        <v>217</v>
      </c>
      <c r="H53" s="58" t="s">
        <v>487</v>
      </c>
    </row>
    <row r="54" spans="1:8">
      <c r="A54" s="35"/>
      <c r="B54" s="3"/>
      <c r="C54" s="4"/>
      <c r="D54" s="4"/>
      <c r="E54" s="4"/>
      <c r="F54" s="4"/>
      <c r="G54" s="4"/>
      <c r="H54" s="58"/>
    </row>
    <row r="55" spans="1:8">
      <c r="A55" s="35"/>
      <c r="B55" s="3"/>
      <c r="C55" s="4"/>
      <c r="D55" s="4"/>
      <c r="E55" s="4"/>
      <c r="F55" s="4"/>
      <c r="G55" s="4"/>
      <c r="H55" s="58"/>
    </row>
    <row r="56" spans="1:8" ht="27">
      <c r="A56" s="35" t="s">
        <v>792</v>
      </c>
      <c r="B56" s="3" t="s">
        <v>218</v>
      </c>
      <c r="C56" t="s">
        <v>219</v>
      </c>
      <c r="D56" s="4" t="s">
        <v>220</v>
      </c>
      <c r="E56" s="8" t="s">
        <v>221</v>
      </c>
      <c r="F56" s="8">
        <v>3</v>
      </c>
      <c r="G56" s="8" t="s">
        <v>222</v>
      </c>
      <c r="H56" s="18" t="s">
        <v>487</v>
      </c>
    </row>
    <row r="57" spans="1:8">
      <c r="B57" s="3"/>
      <c r="D57" s="4"/>
      <c r="E57" s="4"/>
      <c r="F57" s="4"/>
      <c r="G57" s="4"/>
      <c r="H57" s="58"/>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4"/>
  <sheetViews>
    <sheetView zoomScale="70" zoomScaleNormal="70" workbookViewId="0">
      <selection activeCell="D34" sqref="D34"/>
    </sheetView>
  </sheetViews>
  <sheetFormatPr defaultColWidth="46.6640625" defaultRowHeight="14.4"/>
  <cols>
    <col min="1" max="1" width="8.5546875" bestFit="1" customWidth="1"/>
    <col min="2" max="2" width="46.109375" bestFit="1" customWidth="1"/>
    <col min="3" max="3" width="7.5546875" bestFit="1" customWidth="1"/>
    <col min="5" max="5" width="46.109375" bestFit="1" customWidth="1"/>
    <col min="6" max="6" width="9.77734375" bestFit="1" customWidth="1"/>
    <col min="7" max="7" width="44.5546875" bestFit="1" customWidth="1"/>
  </cols>
  <sheetData>
    <row r="1" spans="1:7">
      <c r="B1" s="35" t="s">
        <v>121</v>
      </c>
      <c r="C1" s="35"/>
      <c r="D1" s="35"/>
      <c r="E1" s="35"/>
      <c r="F1" s="35"/>
      <c r="G1" s="35"/>
    </row>
    <row r="2" spans="1:7">
      <c r="A2" s="35" t="s">
        <v>781</v>
      </c>
      <c r="B2" s="3" t="s">
        <v>122</v>
      </c>
      <c r="C2" s="3" t="s">
        <v>123</v>
      </c>
      <c r="D2" s="3" t="s">
        <v>124</v>
      </c>
      <c r="E2" s="4" t="s">
        <v>125</v>
      </c>
      <c r="F2" s="4" t="s">
        <v>17</v>
      </c>
      <c r="G2" s="4" t="s">
        <v>126</v>
      </c>
    </row>
    <row r="3" spans="1:7" ht="40.200000000000003">
      <c r="A3" s="35" t="s">
        <v>782</v>
      </c>
      <c r="B3" s="3" t="s">
        <v>127</v>
      </c>
      <c r="C3" s="3" t="s">
        <v>128</v>
      </c>
      <c r="D3" s="4" t="s">
        <v>129</v>
      </c>
      <c r="E3" s="7" t="s">
        <v>130</v>
      </c>
      <c r="F3" s="7">
        <v>3</v>
      </c>
      <c r="G3" s="7" t="s">
        <v>131</v>
      </c>
    </row>
    <row r="4" spans="1:7">
      <c r="B4" s="3"/>
      <c r="C4" s="3"/>
      <c r="D4" s="4"/>
      <c r="E4" s="7" t="s">
        <v>132</v>
      </c>
      <c r="F4" s="7">
        <v>4</v>
      </c>
      <c r="G4" s="7" t="s">
        <v>133</v>
      </c>
    </row>
    <row r="5" spans="1:7">
      <c r="B5" s="3"/>
      <c r="C5" s="3"/>
      <c r="D5" s="3"/>
      <c r="E5" s="4"/>
      <c r="F5" s="4"/>
      <c r="G5" s="4"/>
    </row>
    <row r="6" spans="1:7" ht="40.200000000000003">
      <c r="A6" s="35" t="s">
        <v>783</v>
      </c>
      <c r="B6" s="3" t="s">
        <v>138</v>
      </c>
      <c r="C6" s="3" t="s">
        <v>128</v>
      </c>
      <c r="D6" s="4" t="s">
        <v>139</v>
      </c>
      <c r="E6" s="7" t="s">
        <v>140</v>
      </c>
      <c r="F6" s="7">
        <v>2</v>
      </c>
      <c r="G6" s="7" t="s">
        <v>141</v>
      </c>
    </row>
    <row r="7" spans="1:7">
      <c r="B7" s="3"/>
      <c r="C7" s="3"/>
      <c r="D7" s="4"/>
      <c r="E7" s="7" t="s">
        <v>142</v>
      </c>
      <c r="F7" s="7">
        <v>4</v>
      </c>
      <c r="G7" s="7" t="s">
        <v>143</v>
      </c>
    </row>
    <row r="8" spans="1:7">
      <c r="B8" s="3"/>
      <c r="C8" s="3"/>
      <c r="D8" s="4"/>
      <c r="E8" s="4"/>
      <c r="F8" s="3"/>
      <c r="G8" s="4"/>
    </row>
    <row r="9" spans="1:7">
      <c r="B9" s="3"/>
      <c r="C9" s="3"/>
      <c r="D9" s="4"/>
      <c r="E9" s="4"/>
      <c r="F9" s="4"/>
      <c r="G9" s="4"/>
    </row>
    <row r="10" spans="1:7">
      <c r="B10" s="3"/>
      <c r="C10" s="3"/>
      <c r="D10" s="4"/>
      <c r="E10" s="4"/>
      <c r="F10" s="4"/>
      <c r="G10" s="4"/>
    </row>
    <row r="11" spans="1:7" ht="27">
      <c r="A11" s="35" t="s">
        <v>786</v>
      </c>
      <c r="B11" s="3" t="s">
        <v>154</v>
      </c>
      <c r="C11" s="3" t="s">
        <v>128</v>
      </c>
      <c r="D11" s="4" t="s">
        <v>155</v>
      </c>
      <c r="E11" s="7" t="s">
        <v>156</v>
      </c>
      <c r="F11" s="7">
        <v>3</v>
      </c>
      <c r="G11" s="7" t="s">
        <v>157</v>
      </c>
    </row>
    <row r="12" spans="1:7">
      <c r="B12" s="3"/>
      <c r="C12" s="3"/>
      <c r="D12" s="4"/>
      <c r="E12" s="7" t="s">
        <v>158</v>
      </c>
      <c r="F12" s="7">
        <v>1</v>
      </c>
      <c r="G12" s="7" t="s">
        <v>159</v>
      </c>
    </row>
    <row r="13" spans="1:7">
      <c r="B13" s="3"/>
      <c r="C13" s="3"/>
      <c r="D13" s="4"/>
      <c r="E13" s="7" t="s">
        <v>162</v>
      </c>
      <c r="F13" s="7">
        <v>1</v>
      </c>
      <c r="G13" s="7" t="s">
        <v>163</v>
      </c>
    </row>
    <row r="14" spans="1:7">
      <c r="B14" s="3"/>
      <c r="C14" s="3"/>
      <c r="D14" s="4"/>
      <c r="E14" s="7" t="s">
        <v>164</v>
      </c>
      <c r="F14" s="7">
        <v>3</v>
      </c>
      <c r="G14" s="7" t="s">
        <v>165</v>
      </c>
    </row>
    <row r="15" spans="1:7">
      <c r="B15" s="3"/>
      <c r="C15" s="3"/>
      <c r="D15" s="4"/>
      <c r="E15" s="4"/>
      <c r="F15" s="4"/>
      <c r="G15" s="4"/>
    </row>
    <row r="16" spans="1:7">
      <c r="B16" s="3"/>
      <c r="C16" s="3"/>
      <c r="D16" s="4"/>
      <c r="E16" s="4"/>
      <c r="F16" s="4"/>
      <c r="G16" s="4"/>
    </row>
    <row r="17" spans="1:7">
      <c r="B17" s="3"/>
      <c r="C17" s="3"/>
      <c r="D17" s="4"/>
      <c r="E17" s="4"/>
      <c r="F17" s="4"/>
      <c r="G17" s="4"/>
    </row>
    <row r="18" spans="1:7">
      <c r="B18" s="3"/>
      <c r="C18" s="3"/>
      <c r="D18" s="4"/>
      <c r="E18" s="4"/>
      <c r="F18" s="4"/>
      <c r="G18" s="4"/>
    </row>
    <row r="19" spans="1:7" ht="40.200000000000003">
      <c r="A19" s="35" t="s">
        <v>788</v>
      </c>
      <c r="B19" s="3" t="s">
        <v>188</v>
      </c>
      <c r="C19" s="3" t="s">
        <v>128</v>
      </c>
      <c r="D19" s="4" t="s">
        <v>189</v>
      </c>
      <c r="E19" s="7" t="s">
        <v>190</v>
      </c>
      <c r="F19" s="7">
        <v>1</v>
      </c>
      <c r="G19" s="7" t="s">
        <v>191</v>
      </c>
    </row>
    <row r="20" spans="1:7">
      <c r="B20" s="3"/>
      <c r="C20" s="3"/>
      <c r="D20" s="4"/>
      <c r="E20" s="7" t="s">
        <v>192</v>
      </c>
      <c r="F20" s="7">
        <v>1</v>
      </c>
      <c r="G20" s="7" t="s">
        <v>193</v>
      </c>
    </row>
    <row r="21" spans="1:7">
      <c r="B21" s="3"/>
      <c r="C21" s="3"/>
      <c r="D21" s="4"/>
      <c r="E21" s="4"/>
      <c r="F21" s="4"/>
      <c r="G21" s="4"/>
    </row>
    <row r="22" spans="1:7">
      <c r="B22" s="3"/>
      <c r="C22" s="3"/>
      <c r="D22" s="4"/>
      <c r="E22" s="4"/>
      <c r="F22" s="4"/>
      <c r="G22" s="4"/>
    </row>
    <row r="23" spans="1:7" ht="27">
      <c r="A23" s="35" t="s">
        <v>791</v>
      </c>
      <c r="B23" s="3" t="s">
        <v>210</v>
      </c>
      <c r="C23" s="4" t="s">
        <v>197</v>
      </c>
      <c r="D23" s="4" t="s">
        <v>211</v>
      </c>
      <c r="E23" s="7" t="s">
        <v>212</v>
      </c>
      <c r="F23" s="7">
        <v>10</v>
      </c>
      <c r="G23" s="7" t="s">
        <v>213</v>
      </c>
    </row>
    <row r="24" spans="1:7">
      <c r="B24" s="3"/>
      <c r="C24" s="4"/>
      <c r="D24" s="4"/>
      <c r="E24" s="7" t="s">
        <v>214</v>
      </c>
      <c r="F24" s="7">
        <v>4</v>
      </c>
      <c r="G24" s="7" t="s">
        <v>215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32</vt:i4>
      </vt:variant>
    </vt:vector>
  </HeadingPairs>
  <TitlesOfParts>
    <vt:vector size="32" baseType="lpstr">
      <vt:lpstr>Inleiding</vt:lpstr>
      <vt:lpstr>Burndownchart</vt:lpstr>
      <vt:lpstr>Productbacklog algemeen</vt:lpstr>
      <vt:lpstr>Productbacklog sprint 1</vt:lpstr>
      <vt:lpstr>Productbacklog sprint 2</vt:lpstr>
      <vt:lpstr>Productbacklog sprint 3</vt:lpstr>
      <vt:lpstr>Productbacklog sprint 4</vt:lpstr>
      <vt:lpstr>productbacklog Ali</vt:lpstr>
      <vt:lpstr>Sprintbacklog 1 Ali</vt:lpstr>
      <vt:lpstr>Sprintbacklog 2 Ali</vt:lpstr>
      <vt:lpstr>Sprintbacklog 3 Ali</vt:lpstr>
      <vt:lpstr>Sprintbacklog 4 Ali</vt:lpstr>
      <vt:lpstr>Productbacklog vincent</vt:lpstr>
      <vt:lpstr>Sprintbacklog 1 Vincent</vt:lpstr>
      <vt:lpstr>Sprintbacklog 2 Vincent</vt:lpstr>
      <vt:lpstr>Sprintbacklog 3 Vincent</vt:lpstr>
      <vt:lpstr>Sprintbacklog 4 Vincent</vt:lpstr>
      <vt:lpstr>productbacklog Ivo</vt:lpstr>
      <vt:lpstr>Sprintbacklog 1 Ivo</vt:lpstr>
      <vt:lpstr>Sprintbacklog 2 Ivo</vt:lpstr>
      <vt:lpstr>Sprintbacklog 3 Ivo</vt:lpstr>
      <vt:lpstr>Sprintbacklog 4 Ivo</vt:lpstr>
      <vt:lpstr>Productbacklog Kin Tiu</vt:lpstr>
      <vt:lpstr>Sprintbacklog 1 Kin Tiu</vt:lpstr>
      <vt:lpstr>Sprintbacklog 2 Kin Tiu</vt:lpstr>
      <vt:lpstr>Sprintbacklog 3 Kin Tiu</vt:lpstr>
      <vt:lpstr>Sprintbacklog 4 Kin Tiu</vt:lpstr>
      <vt:lpstr>Productbacklog Alex</vt:lpstr>
      <vt:lpstr>Sprintbacklog 1 Alex</vt:lpstr>
      <vt:lpstr>Sprintbacklog 2 Alex</vt:lpstr>
      <vt:lpstr>Sprintbacklog 3 Alex</vt:lpstr>
      <vt:lpstr>Sprintbacklog 4 Alex</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2018-01-12T17:18:12Z</dcterms:modified>
</cp:coreProperties>
</file>