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user/Documents/"/>
    </mc:Choice>
  </mc:AlternateContent>
  <xr:revisionPtr revIDLastSave="0" documentId="8_{B95B3C76-5394-D540-88B9-41C1625349F0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5" i="1" l="1"/>
  <c r="D9" i="1" s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0" i="1"/>
  <c r="H18" i="1" l="1"/>
</calcChain>
</file>

<file path=xl/sharedStrings.xml><?xml version="1.0" encoding="utf-8"?>
<sst xmlns="http://schemas.openxmlformats.org/spreadsheetml/2006/main" count="61" uniqueCount="53">
  <si>
    <t>RINCIAN ANGGARAN BELANJA (RAB)</t>
  </si>
  <si>
    <t>Kementrian Negara/Lembaga</t>
  </si>
  <si>
    <t>:</t>
  </si>
  <si>
    <t>Kementrian Riset, Teknologi dan Pendidikan Tinggi</t>
  </si>
  <si>
    <t>Unit Estelon II/Satker</t>
  </si>
  <si>
    <t>Teknik Informatika TI-1F 2016</t>
  </si>
  <si>
    <t>Kegiatan</t>
  </si>
  <si>
    <t>Pengembangan IT Program Studi/Jurusan</t>
  </si>
  <si>
    <t>Keluaran</t>
  </si>
  <si>
    <t>PBM Program Studi Manajemen Informatika dan Teknik Informatika</t>
  </si>
  <si>
    <t>Volme</t>
  </si>
  <si>
    <t>Satuan Ukur</t>
  </si>
  <si>
    <t>Kode</t>
  </si>
  <si>
    <t>Uraian Subout/komponen</t>
  </si>
  <si>
    <t>Volume Sub Output</t>
  </si>
  <si>
    <t>Jenis Komponen (Utama / Pendukung)</t>
  </si>
  <si>
    <t>Rincian Perhitungan</t>
  </si>
  <si>
    <t>Harga Satuan</t>
  </si>
  <si>
    <t>Jumlah</t>
  </si>
  <si>
    <t>Belanja Barang</t>
  </si>
  <si>
    <t>a</t>
  </si>
  <si>
    <t>BIAYA PEMUTAKHIRAN WEB</t>
  </si>
  <si>
    <t>Entri Data</t>
  </si>
  <si>
    <t>2 org x 2 jam</t>
  </si>
  <si>
    <t>Instalasi</t>
  </si>
  <si>
    <t>1 org x 2 jam</t>
  </si>
  <si>
    <t>-</t>
  </si>
  <si>
    <t>Analisis</t>
  </si>
  <si>
    <t>Programer</t>
  </si>
  <si>
    <t>3 org x 2 jam</t>
  </si>
  <si>
    <t>b</t>
  </si>
  <si>
    <t>Belanja Bahan</t>
  </si>
  <si>
    <t>Belanja Pendukung</t>
  </si>
  <si>
    <t>- pengadaan</t>
  </si>
  <si>
    <t>- Eksternal stroge 2TB</t>
  </si>
  <si>
    <t>- flash disk 64b GB</t>
  </si>
  <si>
    <t>Konsumsi</t>
  </si>
  <si>
    <t>- Snack + coffe break</t>
  </si>
  <si>
    <t>50 buahx 2 kali</t>
  </si>
  <si>
    <t>- Makan Siang</t>
  </si>
  <si>
    <t>c</t>
  </si>
  <si>
    <t>LAIN-LAIN</t>
  </si>
  <si>
    <t>Pengadaan Laporan dan Dokumentasi ATK</t>
  </si>
  <si>
    <t>2100 lembar</t>
  </si>
  <si>
    <t>- Kertas HVS Sinar Dunia 70gr A4</t>
  </si>
  <si>
    <t>3 rim</t>
  </si>
  <si>
    <t>- Kertas HVS Sinar Dunia 70gr F4</t>
  </si>
  <si>
    <t>2 rim</t>
  </si>
  <si>
    <t>- Bullpoint Pilot</t>
  </si>
  <si>
    <t>5 bungkus</t>
  </si>
  <si>
    <t>- Map plastik</t>
  </si>
  <si>
    <t>50 map</t>
  </si>
  <si>
    <t>TOTAL NILAI KEGIATAN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</si>
</sst>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??_ ;_ @_ "/>
    <numFmt numFmtId="166" formatCode="_ * #,##0.00_ ;_ * \-#,##0.00_ ;_ * &quot;-&quot;??_ ;_ @_ "/>
    <numFmt numFmtId="169" formatCode="_-[$Rp-421]* #,##0_ ;_-[$Rp-421]* \-#,##0\ ;_-[$Rp-421]* &quot;-&quot;_ ;_-@_ "/>
  </numFmts>
  <fonts count="3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66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169" fontId="0" fillId="0" borderId="0" xfId="1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0" fillId="0" borderId="3" xfId="0" applyBorder="1">
      <alignment vertical="center"/>
    </xf>
    <xf numFmtId="164" fontId="1" fillId="0" borderId="3" xfId="1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164" fontId="1" fillId="3" borderId="3" xfId="1" applyNumberFormat="1" applyFont="1" applyFill="1" applyBorder="1">
      <alignment vertical="center"/>
    </xf>
    <xf numFmtId="164" fontId="0" fillId="0" borderId="3" xfId="1" applyNumberFormat="1" applyBorder="1" applyAlignment="1">
      <alignment horizontal="center" vertical="center"/>
    </xf>
    <xf numFmtId="164" fontId="0" fillId="0" borderId="3" xfId="1" applyNumberFormat="1" applyBorder="1" applyAlignment="1">
      <alignment horizontal="right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>
      <alignment vertical="center"/>
    </xf>
    <xf numFmtId="164" fontId="0" fillId="3" borderId="3" xfId="1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4" fontId="1" fillId="3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quotePrefix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topLeftCell="A8" zoomScale="70" zoomScaleNormal="70" workbookViewId="0">
      <selection activeCell="H19" sqref="H19"/>
    </sheetView>
  </sheetViews>
  <sheetFormatPr baseColWidth="10" defaultColWidth="9.1640625" defaultRowHeight="15" x14ac:dyDescent="0.2"/>
  <cols>
    <col min="1" max="1" width="28" customWidth="1"/>
    <col min="2" max="2" width="47.5" customWidth="1"/>
    <col min="3" max="3" width="13.83203125" customWidth="1"/>
    <col min="4" max="4" width="56.1640625" customWidth="1"/>
    <col min="5" max="5" width="15" customWidth="1"/>
    <col min="6" max="6" width="14.83203125" customWidth="1"/>
    <col min="7" max="7" width="11" customWidth="1"/>
    <col min="8" max="8" width="14.5" customWidth="1"/>
  </cols>
  <sheetData>
    <row r="1" spans="1:8" x14ac:dyDescent="0.2">
      <c r="A1" s="2" t="s">
        <v>0</v>
      </c>
    </row>
    <row r="3" spans="1:8" x14ac:dyDescent="0.2">
      <c r="A3" t="s">
        <v>1</v>
      </c>
      <c r="C3" t="s">
        <v>2</v>
      </c>
      <c r="D3" t="s">
        <v>3</v>
      </c>
    </row>
    <row r="4" spans="1:8" x14ac:dyDescent="0.2">
      <c r="A4" t="s">
        <v>4</v>
      </c>
      <c r="C4" t="s">
        <v>2</v>
      </c>
      <c r="D4" t="s">
        <v>5</v>
      </c>
    </row>
    <row r="5" spans="1:8" x14ac:dyDescent="0.2">
      <c r="A5" t="s">
        <v>6</v>
      </c>
      <c r="C5" t="s">
        <v>2</v>
      </c>
      <c r="D5" t="s">
        <v>7</v>
      </c>
    </row>
    <row r="6" spans="1:8" x14ac:dyDescent="0.2">
      <c r="A6" t="s">
        <v>8</v>
      </c>
      <c r="C6" t="s">
        <v>2</v>
      </c>
      <c r="D6" t="s">
        <v>9</v>
      </c>
    </row>
    <row r="7" spans="1:8" x14ac:dyDescent="0.2">
      <c r="A7" t="s">
        <v>10</v>
      </c>
      <c r="C7" t="s">
        <v>2</v>
      </c>
      <c r="D7" s="3">
        <v>1</v>
      </c>
    </row>
    <row r="8" spans="1:8" x14ac:dyDescent="0.2">
      <c r="A8" t="s">
        <v>11</v>
      </c>
      <c r="C8" t="s">
        <v>2</v>
      </c>
      <c r="D8" t="s">
        <v>6</v>
      </c>
    </row>
    <row r="9" spans="1:8" x14ac:dyDescent="0.2">
      <c r="D9" s="4">
        <f>(H45)</f>
        <v>20800000</v>
      </c>
    </row>
    <row r="11" spans="1:8" x14ac:dyDescent="0.2">
      <c r="A11" s="36" t="s">
        <v>12</v>
      </c>
      <c r="B11" s="36" t="s">
        <v>13</v>
      </c>
      <c r="C11" s="36" t="s">
        <v>14</v>
      </c>
      <c r="D11" s="36" t="s">
        <v>15</v>
      </c>
      <c r="E11" s="36" t="s">
        <v>16</v>
      </c>
      <c r="F11" s="36"/>
      <c r="G11" s="36" t="s">
        <v>17</v>
      </c>
      <c r="H11" s="36" t="s">
        <v>18</v>
      </c>
    </row>
    <row r="12" spans="1:8" x14ac:dyDescent="0.2">
      <c r="A12" s="36"/>
      <c r="B12" s="36"/>
      <c r="C12" s="36"/>
      <c r="D12" s="36"/>
      <c r="E12" s="36"/>
      <c r="F12" s="36"/>
      <c r="G12" s="36"/>
      <c r="H12" s="36"/>
    </row>
    <row r="13" spans="1:8" x14ac:dyDescent="0.2">
      <c r="A13" s="36"/>
      <c r="B13" s="36"/>
      <c r="C13" s="36"/>
      <c r="D13" s="36"/>
      <c r="E13" s="36"/>
      <c r="F13" s="36"/>
      <c r="G13" s="36"/>
      <c r="H13" s="36"/>
    </row>
    <row r="14" spans="1:8" x14ac:dyDescent="0.2">
      <c r="A14" s="36"/>
      <c r="B14" s="36"/>
      <c r="C14" s="36"/>
      <c r="D14" s="36"/>
      <c r="E14" s="36"/>
      <c r="F14" s="36"/>
      <c r="G14" s="36"/>
      <c r="H14" s="36"/>
    </row>
    <row r="15" spans="1:8" x14ac:dyDescent="0.2">
      <c r="A15" s="36"/>
      <c r="B15" s="36"/>
      <c r="C15" s="36"/>
      <c r="D15" s="36"/>
      <c r="E15" s="36"/>
      <c r="F15" s="36"/>
      <c r="G15" s="36"/>
      <c r="H15" s="36"/>
    </row>
    <row r="16" spans="1:8" x14ac:dyDescent="0.2">
      <c r="A16" s="5">
        <v>1</v>
      </c>
      <c r="B16" s="6">
        <v>2</v>
      </c>
      <c r="C16" s="7">
        <v>3</v>
      </c>
      <c r="D16" s="6">
        <v>4</v>
      </c>
      <c r="E16" s="32">
        <v>5</v>
      </c>
      <c r="F16" s="32"/>
      <c r="G16" s="6">
        <v>6</v>
      </c>
      <c r="H16" s="6">
        <v>7</v>
      </c>
    </row>
    <row r="17" spans="1:8" x14ac:dyDescent="0.2">
      <c r="A17" s="8"/>
      <c r="B17" s="9"/>
      <c r="C17" s="10"/>
      <c r="D17" s="9"/>
      <c r="E17" s="9"/>
      <c r="F17" s="9"/>
      <c r="G17" s="9"/>
      <c r="H17" s="9"/>
    </row>
    <row r="18" spans="1:8" x14ac:dyDescent="0.2">
      <c r="A18" s="11">
        <v>525112</v>
      </c>
      <c r="B18" s="12" t="s">
        <v>19</v>
      </c>
      <c r="C18" s="10"/>
      <c r="D18" s="13"/>
      <c r="E18" s="13"/>
      <c r="F18" s="13"/>
      <c r="G18" s="13"/>
      <c r="H18" s="14">
        <f>H45</f>
        <v>20800000</v>
      </c>
    </row>
    <row r="19" spans="1:8" x14ac:dyDescent="0.2">
      <c r="A19" s="15"/>
      <c r="B19" s="13"/>
      <c r="C19" s="15"/>
      <c r="D19" s="13"/>
      <c r="E19" s="13"/>
      <c r="F19" s="13"/>
      <c r="G19" s="13"/>
      <c r="H19" s="13"/>
    </row>
    <row r="20" spans="1:8" s="1" customFormat="1" x14ac:dyDescent="0.2">
      <c r="A20" s="16" t="s">
        <v>20</v>
      </c>
      <c r="B20" s="17" t="s">
        <v>21</v>
      </c>
      <c r="C20" s="18"/>
      <c r="D20" s="19"/>
      <c r="E20" s="19"/>
      <c r="F20" s="19"/>
      <c r="G20" s="19"/>
      <c r="H20" s="20">
        <f>SUM(H21:H24)</f>
        <v>15200000</v>
      </c>
    </row>
    <row r="21" spans="1:8" x14ac:dyDescent="0.2">
      <c r="A21" s="15"/>
      <c r="B21" s="13" t="s">
        <v>22</v>
      </c>
      <c r="C21" s="15">
        <v>10</v>
      </c>
      <c r="D21" s="13"/>
      <c r="E21" s="13" t="s">
        <v>23</v>
      </c>
      <c r="F21" s="15">
        <v>2</v>
      </c>
      <c r="G21" s="21">
        <v>100000</v>
      </c>
      <c r="H21" s="22">
        <v>200000</v>
      </c>
    </row>
    <row r="22" spans="1:8" x14ac:dyDescent="0.2">
      <c r="A22" s="15"/>
      <c r="B22" s="13" t="s">
        <v>24</v>
      </c>
      <c r="C22" s="15">
        <v>2</v>
      </c>
      <c r="D22" s="13"/>
      <c r="E22" s="13" t="s">
        <v>25</v>
      </c>
      <c r="F22" s="15">
        <v>2</v>
      </c>
      <c r="G22" s="15" t="s">
        <v>26</v>
      </c>
      <c r="H22" s="15"/>
    </row>
    <row r="23" spans="1:8" x14ac:dyDescent="0.2">
      <c r="A23" s="15"/>
      <c r="B23" s="13" t="s">
        <v>27</v>
      </c>
      <c r="C23" s="15">
        <v>4</v>
      </c>
      <c r="D23" s="13"/>
      <c r="E23" s="13" t="s">
        <v>25</v>
      </c>
      <c r="F23" s="15">
        <v>4</v>
      </c>
      <c r="G23" s="21">
        <v>1500000</v>
      </c>
      <c r="H23" s="21">
        <f>G23*F23</f>
        <v>6000000</v>
      </c>
    </row>
    <row r="24" spans="1:8" x14ac:dyDescent="0.2">
      <c r="A24" s="15"/>
      <c r="B24" s="13" t="s">
        <v>28</v>
      </c>
      <c r="C24" s="15">
        <v>6</v>
      </c>
      <c r="D24" s="13"/>
      <c r="E24" s="13" t="s">
        <v>29</v>
      </c>
      <c r="F24" s="15">
        <v>6</v>
      </c>
      <c r="G24" s="21">
        <v>1500000</v>
      </c>
      <c r="H24" s="21">
        <f t="shared" ref="H24:H39" si="0">G24*F24</f>
        <v>9000000</v>
      </c>
    </row>
    <row r="25" spans="1:8" x14ac:dyDescent="0.2">
      <c r="A25" s="15"/>
      <c r="B25" s="13"/>
      <c r="C25" s="15"/>
      <c r="D25" s="13"/>
      <c r="E25" s="13"/>
      <c r="F25" s="15"/>
      <c r="G25" s="15"/>
      <c r="H25" s="21">
        <f t="shared" si="0"/>
        <v>0</v>
      </c>
    </row>
    <row r="26" spans="1:8" x14ac:dyDescent="0.2">
      <c r="A26" s="15"/>
      <c r="B26" s="13"/>
      <c r="C26" s="15"/>
      <c r="D26" s="13"/>
      <c r="E26" s="13"/>
      <c r="F26" s="15"/>
      <c r="G26" s="15"/>
      <c r="H26" s="21">
        <f t="shared" si="0"/>
        <v>0</v>
      </c>
    </row>
    <row r="27" spans="1:8" x14ac:dyDescent="0.2">
      <c r="A27" s="23" t="s">
        <v>30</v>
      </c>
      <c r="B27" s="24" t="s">
        <v>31</v>
      </c>
      <c r="C27" s="18"/>
      <c r="D27" s="19"/>
      <c r="E27" s="19"/>
      <c r="F27" s="18"/>
      <c r="G27" s="18"/>
      <c r="H27" s="25">
        <f>SUM(H29:H35)</f>
        <v>4500000</v>
      </c>
    </row>
    <row r="28" spans="1:8" x14ac:dyDescent="0.2">
      <c r="A28" s="15"/>
      <c r="B28" s="13" t="s">
        <v>32</v>
      </c>
      <c r="C28" s="15"/>
      <c r="D28" s="13"/>
      <c r="E28" s="13"/>
      <c r="F28" s="15"/>
      <c r="G28" s="15"/>
      <c r="H28" s="21">
        <f t="shared" si="0"/>
        <v>0</v>
      </c>
    </row>
    <row r="29" spans="1:8" x14ac:dyDescent="0.2">
      <c r="A29" s="15"/>
      <c r="B29" s="31" t="s">
        <v>33</v>
      </c>
      <c r="C29" s="15">
        <v>2400</v>
      </c>
      <c r="D29" s="13"/>
      <c r="E29" s="13"/>
      <c r="F29" s="15">
        <v>5</v>
      </c>
      <c r="G29" s="21">
        <v>300000</v>
      </c>
      <c r="H29" s="21">
        <f t="shared" si="0"/>
        <v>1500000</v>
      </c>
    </row>
    <row r="30" spans="1:8" x14ac:dyDescent="0.2">
      <c r="A30" s="15"/>
      <c r="B30" s="31" t="s">
        <v>34</v>
      </c>
      <c r="C30" s="15">
        <v>1</v>
      </c>
      <c r="D30" s="13"/>
      <c r="E30" s="13"/>
      <c r="F30" s="15">
        <v>1</v>
      </c>
      <c r="G30" s="15"/>
      <c r="H30" s="21">
        <f t="shared" si="0"/>
        <v>0</v>
      </c>
    </row>
    <row r="31" spans="1:8" x14ac:dyDescent="0.2">
      <c r="A31" s="15"/>
      <c r="B31" s="31" t="s">
        <v>35</v>
      </c>
      <c r="C31" s="15">
        <v>5</v>
      </c>
      <c r="D31" s="13"/>
      <c r="E31" s="13"/>
      <c r="F31" s="15">
        <v>5</v>
      </c>
      <c r="G31" s="15"/>
      <c r="H31" s="21">
        <f t="shared" si="0"/>
        <v>0</v>
      </c>
    </row>
    <row r="32" spans="1:8" x14ac:dyDescent="0.2">
      <c r="A32" s="15"/>
      <c r="B32" s="13"/>
      <c r="C32" s="15"/>
      <c r="D32" s="13"/>
      <c r="E32" s="13"/>
      <c r="F32" s="15"/>
      <c r="G32" s="15"/>
      <c r="H32" s="21">
        <f t="shared" si="0"/>
        <v>0</v>
      </c>
    </row>
    <row r="33" spans="1:8" x14ac:dyDescent="0.2">
      <c r="A33" s="15"/>
      <c r="B33" s="13" t="s">
        <v>36</v>
      </c>
      <c r="C33" s="15"/>
      <c r="D33" s="13"/>
      <c r="E33" s="13"/>
      <c r="F33" s="15"/>
      <c r="G33" s="15"/>
      <c r="H33" s="21">
        <f t="shared" si="0"/>
        <v>0</v>
      </c>
    </row>
    <row r="34" spans="1:8" x14ac:dyDescent="0.2">
      <c r="A34" s="15"/>
      <c r="B34" s="31" t="s">
        <v>37</v>
      </c>
      <c r="C34" s="15">
        <v>50</v>
      </c>
      <c r="D34" s="13"/>
      <c r="E34" s="13" t="s">
        <v>38</v>
      </c>
      <c r="F34" s="15">
        <v>100</v>
      </c>
      <c r="G34" s="21">
        <v>10000</v>
      </c>
      <c r="H34" s="21">
        <f t="shared" si="0"/>
        <v>1000000</v>
      </c>
    </row>
    <row r="35" spans="1:8" x14ac:dyDescent="0.2">
      <c r="A35" s="15"/>
      <c r="B35" s="31" t="s">
        <v>39</v>
      </c>
      <c r="C35" s="15">
        <v>50</v>
      </c>
      <c r="D35" s="13"/>
      <c r="E35" s="13" t="s">
        <v>38</v>
      </c>
      <c r="F35" s="15">
        <v>100</v>
      </c>
      <c r="G35" s="21">
        <v>20000</v>
      </c>
      <c r="H35" s="21">
        <f t="shared" si="0"/>
        <v>2000000</v>
      </c>
    </row>
    <row r="36" spans="1:8" x14ac:dyDescent="0.2">
      <c r="A36" s="15"/>
      <c r="B36" s="13"/>
      <c r="C36" s="15"/>
      <c r="D36" s="13"/>
      <c r="E36" s="13"/>
      <c r="F36" s="15"/>
      <c r="G36" s="15"/>
      <c r="H36" s="21">
        <f t="shared" si="0"/>
        <v>0</v>
      </c>
    </row>
    <row r="37" spans="1:8" x14ac:dyDescent="0.2">
      <c r="A37" s="15"/>
      <c r="B37" s="13"/>
      <c r="C37" s="15"/>
      <c r="D37" s="13"/>
      <c r="E37" s="13"/>
      <c r="F37" s="15"/>
      <c r="G37" s="15"/>
      <c r="H37" s="21">
        <f t="shared" si="0"/>
        <v>0</v>
      </c>
    </row>
    <row r="38" spans="1:8" x14ac:dyDescent="0.2">
      <c r="A38" s="16" t="s">
        <v>40</v>
      </c>
      <c r="B38" s="24" t="s">
        <v>41</v>
      </c>
      <c r="C38" s="23"/>
      <c r="D38" s="17"/>
      <c r="E38" s="17"/>
      <c r="F38" s="23"/>
      <c r="G38" s="23"/>
      <c r="H38" s="25">
        <f>SUM(H39:H43)</f>
        <v>1100000</v>
      </c>
    </row>
    <row r="39" spans="1:8" x14ac:dyDescent="0.2">
      <c r="A39" s="15"/>
      <c r="B39" s="13" t="s">
        <v>42</v>
      </c>
      <c r="C39" s="15">
        <v>2100</v>
      </c>
      <c r="D39" s="13"/>
      <c r="E39" s="13" t="s">
        <v>43</v>
      </c>
      <c r="F39" s="15">
        <v>2100</v>
      </c>
      <c r="G39" s="15">
        <v>200</v>
      </c>
      <c r="H39" s="21">
        <f t="shared" si="0"/>
        <v>420000</v>
      </c>
    </row>
    <row r="40" spans="1:8" x14ac:dyDescent="0.2">
      <c r="A40" s="15"/>
      <c r="B40" s="31" t="s">
        <v>44</v>
      </c>
      <c r="C40" s="15">
        <v>3</v>
      </c>
      <c r="D40" s="13"/>
      <c r="E40" s="13" t="s">
        <v>45</v>
      </c>
      <c r="F40" s="15">
        <v>3</v>
      </c>
      <c r="G40" s="21">
        <v>55000</v>
      </c>
      <c r="H40" s="21">
        <f>G40*F40</f>
        <v>165000</v>
      </c>
    </row>
    <row r="41" spans="1:8" x14ac:dyDescent="0.2">
      <c r="A41" s="15"/>
      <c r="B41" s="31" t="s">
        <v>46</v>
      </c>
      <c r="C41" s="15">
        <v>2</v>
      </c>
      <c r="D41" s="13"/>
      <c r="E41" s="13" t="s">
        <v>47</v>
      </c>
      <c r="F41" s="15">
        <v>2</v>
      </c>
      <c r="G41" s="21">
        <v>45000</v>
      </c>
      <c r="H41" s="21">
        <f>G41*F41</f>
        <v>90000</v>
      </c>
    </row>
    <row r="42" spans="1:8" x14ac:dyDescent="0.2">
      <c r="A42" s="15"/>
      <c r="B42" s="31" t="s">
        <v>48</v>
      </c>
      <c r="C42" s="15">
        <v>5</v>
      </c>
      <c r="D42" s="13"/>
      <c r="E42" s="13" t="s">
        <v>49</v>
      </c>
      <c r="F42" s="15">
        <v>5</v>
      </c>
      <c r="G42" s="21">
        <v>35000</v>
      </c>
      <c r="H42" s="21">
        <f>G42*F42</f>
        <v>175000</v>
      </c>
    </row>
    <row r="43" spans="1:8" x14ac:dyDescent="0.2">
      <c r="A43" s="15"/>
      <c r="B43" s="31" t="s">
        <v>50</v>
      </c>
      <c r="C43" s="15">
        <v>20</v>
      </c>
      <c r="D43" s="13"/>
      <c r="E43" s="13" t="s">
        <v>51</v>
      </c>
      <c r="F43" s="15">
        <v>50</v>
      </c>
      <c r="G43" s="21">
        <v>5000</v>
      </c>
      <c r="H43" s="21">
        <f>G43*F43</f>
        <v>250000</v>
      </c>
    </row>
    <row r="44" spans="1:8" x14ac:dyDescent="0.2">
      <c r="A44" s="26"/>
      <c r="B44" s="27"/>
      <c r="C44" s="26"/>
      <c r="D44" s="27"/>
      <c r="E44" s="27"/>
      <c r="F44" s="27"/>
      <c r="G44" s="27"/>
      <c r="H44" s="27"/>
    </row>
    <row r="45" spans="1:8" x14ac:dyDescent="0.2">
      <c r="A45" s="33" t="s">
        <v>52</v>
      </c>
      <c r="B45" s="34"/>
      <c r="C45" s="34"/>
      <c r="D45" s="34"/>
      <c r="E45" s="34"/>
      <c r="F45" s="34"/>
      <c r="G45" s="35"/>
      <c r="H45" s="28">
        <f>SUM(H20,H27,H38)</f>
        <v>20800000</v>
      </c>
    </row>
    <row r="46" spans="1:8" x14ac:dyDescent="0.2">
      <c r="A46" s="29"/>
      <c r="C46" s="29"/>
    </row>
    <row r="47" spans="1:8" x14ac:dyDescent="0.2">
      <c r="A47" s="29"/>
      <c r="C47" s="29"/>
    </row>
    <row r="48" spans="1:8" x14ac:dyDescent="0.2">
      <c r="A48" s="29"/>
      <c r="C48" s="29"/>
    </row>
    <row r="49" spans="1:3" x14ac:dyDescent="0.2">
      <c r="A49" s="29"/>
      <c r="C49" s="29"/>
    </row>
    <row r="50" spans="1:3" x14ac:dyDescent="0.2">
      <c r="A50" s="29"/>
      <c r="C50" s="29"/>
    </row>
    <row r="51" spans="1:3" x14ac:dyDescent="0.2">
      <c r="A51" s="29"/>
      <c r="C51" s="30"/>
    </row>
    <row r="52" spans="1:3" x14ac:dyDescent="0.2">
      <c r="A52" s="29"/>
      <c r="C52" s="30"/>
    </row>
    <row r="53" spans="1:3" x14ac:dyDescent="0.2">
      <c r="A53" s="29"/>
      <c r="C53" s="30"/>
    </row>
    <row r="54" spans="1:3" x14ac:dyDescent="0.2">
      <c r="A54" s="29"/>
      <c r="C54" s="30"/>
    </row>
    <row r="55" spans="1:3" x14ac:dyDescent="0.2">
      <c r="A55" s="29"/>
      <c r="C55" s="30"/>
    </row>
    <row r="56" spans="1:3" x14ac:dyDescent="0.2">
      <c r="A56" s="29"/>
      <c r="C56" s="30"/>
    </row>
    <row r="57" spans="1:3" x14ac:dyDescent="0.2">
      <c r="A57" s="29"/>
      <c r="C57" s="30"/>
    </row>
    <row r="58" spans="1:3" x14ac:dyDescent="0.2">
      <c r="A58" s="29"/>
      <c r="C58" s="30"/>
    </row>
    <row r="59" spans="1:3" x14ac:dyDescent="0.2">
      <c r="A59" s="29"/>
      <c r="C59" s="30"/>
    </row>
    <row r="60" spans="1:3" x14ac:dyDescent="0.2">
      <c r="A60" s="29"/>
      <c r="C60" s="30"/>
    </row>
    <row r="61" spans="1:3" x14ac:dyDescent="0.2">
      <c r="A61" s="29"/>
      <c r="C61" s="30"/>
    </row>
    <row r="62" spans="1:3" x14ac:dyDescent="0.2">
      <c r="A62" s="29"/>
      <c r="C62" s="30"/>
    </row>
    <row r="63" spans="1:3" x14ac:dyDescent="0.2">
      <c r="A63" s="29"/>
      <c r="C63" s="30"/>
    </row>
    <row r="64" spans="1:3" x14ac:dyDescent="0.2">
      <c r="A64" s="29"/>
      <c r="C64" s="30"/>
    </row>
    <row r="65" spans="1:3" x14ac:dyDescent="0.2">
      <c r="A65" s="29"/>
      <c r="C65" s="30"/>
    </row>
    <row r="66" spans="1:3" x14ac:dyDescent="0.2">
      <c r="A66" s="29"/>
      <c r="C66" s="30"/>
    </row>
    <row r="67" spans="1:3" x14ac:dyDescent="0.2">
      <c r="A67" s="29"/>
      <c r="C67" s="30"/>
    </row>
    <row r="68" spans="1:3" x14ac:dyDescent="0.2">
      <c r="A68" s="29"/>
      <c r="C68" s="30"/>
    </row>
    <row r="69" spans="1:3" x14ac:dyDescent="0.2">
      <c r="A69" s="29"/>
      <c r="C69" s="30"/>
    </row>
    <row r="70" spans="1:3" x14ac:dyDescent="0.2">
      <c r="C70" s="30"/>
    </row>
    <row r="71" spans="1:3" x14ac:dyDescent="0.2">
      <c r="C71" s="30"/>
    </row>
    <row r="72" spans="1:3" x14ac:dyDescent="0.2">
      <c r="C72" s="30"/>
    </row>
    <row r="73" spans="1:3" x14ac:dyDescent="0.2">
      <c r="C73" s="30"/>
    </row>
    <row r="74" spans="1:3" x14ac:dyDescent="0.2">
      <c r="C74" s="30"/>
    </row>
  </sheetData>
  <mergeCells count="9">
    <mergeCell ref="H11:H15"/>
    <mergeCell ref="E11:F15"/>
    <mergeCell ref="E16:F16"/>
    <mergeCell ref="A45:G45"/>
    <mergeCell ref="A11:A15"/>
    <mergeCell ref="B11:B15"/>
    <mergeCell ref="C11:C15"/>
    <mergeCell ref="D11:D15"/>
    <mergeCell ref="G11:G1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2019-10-31T04:31:00Z</dcterms:created>
  <dcterms:modified xsi:type="dcterms:W3CDTF">2019-10-31T05:56:03Z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