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5900" windowHeight="8600" tabRatio="668"/>
  </bookViews>
  <sheets>
    <sheet name="liste" sheetId="12" r:id="rId1"/>
    <sheet name="Yoklama dönemlik" sheetId="8" r:id="rId2"/>
    <sheet name="not baremi" sheetId="7" r:id="rId3"/>
    <sheet name="Uygulama" sheetId="9" r:id="rId4"/>
    <sheet name="Yoklama haftalık" sheetId="18" r:id="rId5"/>
    <sheet name="F0 alamaz" sheetId="19" r:id="rId6"/>
  </sheets>
  <definedNames>
    <definedName name="_xlnm.Print_Area" localSheetId="1">'Yoklama dönemlik'!$A$1:$Q$110</definedName>
    <definedName name="_xlnm.Print_Area" localSheetId="4">'Yoklama haftalık'!$A$1:$I$44</definedName>
  </definedNames>
  <calcPr calcId="125725"/>
</workbook>
</file>

<file path=xl/calcChain.xml><?xml version="1.0" encoding="utf-8"?>
<calcChain xmlns="http://schemas.openxmlformats.org/spreadsheetml/2006/main">
  <c r="M16" i="7"/>
  <c r="M15"/>
  <c r="M14"/>
  <c r="M17" s="1"/>
  <c r="L16"/>
  <c r="L15"/>
  <c r="L14"/>
  <c r="M13"/>
  <c r="L13"/>
  <c r="L17" l="1"/>
  <c r="A1" i="8" l="1"/>
  <c r="A1" i="12" l="1"/>
  <c r="B24" i="18"/>
  <c r="C24"/>
  <c r="D24"/>
  <c r="E24"/>
  <c r="F24"/>
  <c r="G24"/>
  <c r="H24"/>
  <c r="I24"/>
  <c r="A24"/>
  <c r="H23"/>
  <c r="A35"/>
  <c r="B35"/>
  <c r="A36"/>
  <c r="B36"/>
  <c r="A37"/>
  <c r="B37"/>
  <c r="A38"/>
  <c r="B38"/>
  <c r="A39"/>
  <c r="B39"/>
  <c r="A40"/>
  <c r="B40"/>
  <c r="A41"/>
  <c r="B41"/>
  <c r="A42"/>
  <c r="B42"/>
  <c r="A29"/>
  <c r="B29"/>
  <c r="A30"/>
  <c r="B30"/>
  <c r="A31"/>
  <c r="B31"/>
  <c r="A32"/>
  <c r="B32"/>
  <c r="A33"/>
  <c r="B33"/>
  <c r="A34"/>
  <c r="B34"/>
  <c r="I1"/>
  <c r="I23" s="1"/>
  <c r="A4"/>
  <c r="B4"/>
  <c r="A5"/>
  <c r="B5"/>
  <c r="A6"/>
  <c r="B6"/>
  <c r="A7"/>
  <c r="B7"/>
  <c r="A8"/>
  <c r="B8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A20"/>
  <c r="B20"/>
  <c r="A21"/>
  <c r="B21"/>
  <c r="A22"/>
  <c r="B22"/>
  <c r="D3"/>
  <c r="E3"/>
  <c r="D4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G3"/>
  <c r="H3"/>
  <c r="G4"/>
  <c r="H4"/>
  <c r="G5"/>
  <c r="H5"/>
  <c r="G6"/>
  <c r="H6"/>
  <c r="G7"/>
  <c r="H7"/>
  <c r="G8"/>
  <c r="H8"/>
  <c r="G9"/>
  <c r="H9"/>
  <c r="G10"/>
  <c r="H10"/>
  <c r="G11"/>
  <c r="H11"/>
  <c r="G12"/>
  <c r="H12"/>
  <c r="G13"/>
  <c r="H13"/>
  <c r="G14"/>
  <c r="H14"/>
  <c r="G15"/>
  <c r="H15"/>
  <c r="G16"/>
  <c r="H16"/>
  <c r="G17"/>
  <c r="H17"/>
  <c r="G18"/>
  <c r="H18"/>
  <c r="G19"/>
  <c r="H19"/>
  <c r="G20"/>
  <c r="H20"/>
  <c r="G21"/>
  <c r="H21"/>
  <c r="G22"/>
  <c r="H22"/>
  <c r="A25"/>
  <c r="B25"/>
  <c r="A26"/>
  <c r="B26"/>
  <c r="A27"/>
  <c r="B27"/>
  <c r="A28"/>
  <c r="B28"/>
  <c r="A3"/>
  <c r="B3"/>
  <c r="A1"/>
  <c r="A23" s="1"/>
  <c r="A92" i="8"/>
  <c r="B92"/>
  <c r="A93"/>
  <c r="B93"/>
  <c r="A94"/>
  <c r="B94"/>
  <c r="A95"/>
  <c r="B95"/>
  <c r="A96"/>
  <c r="B96"/>
  <c r="A97"/>
  <c r="B97"/>
  <c r="A98"/>
  <c r="B98"/>
  <c r="A99"/>
  <c r="B99"/>
  <c r="A100"/>
  <c r="B100"/>
  <c r="A101"/>
  <c r="B101"/>
  <c r="A102"/>
  <c r="B102"/>
  <c r="A103"/>
  <c r="B103"/>
  <c r="A104"/>
  <c r="B104"/>
  <c r="A105"/>
  <c r="B105"/>
  <c r="A106"/>
  <c r="B106"/>
  <c r="A107"/>
  <c r="B107"/>
  <c r="A108"/>
  <c r="B108"/>
  <c r="A109"/>
  <c r="B109"/>
  <c r="A110"/>
  <c r="B110"/>
  <c r="A91"/>
  <c r="B91"/>
  <c r="A88"/>
  <c r="B88"/>
  <c r="A70" l="1"/>
  <c r="B70"/>
  <c r="A71"/>
  <c r="B71"/>
  <c r="A72"/>
  <c r="B72"/>
  <c r="A73"/>
  <c r="B73"/>
  <c r="A74"/>
  <c r="B74"/>
  <c r="A75"/>
  <c r="B75"/>
  <c r="A76"/>
  <c r="B76"/>
  <c r="A77"/>
  <c r="B77"/>
  <c r="A78"/>
  <c r="B78"/>
  <c r="A79"/>
  <c r="B79"/>
  <c r="A80"/>
  <c r="B80"/>
  <c r="A81"/>
  <c r="B81"/>
  <c r="A82"/>
  <c r="B82"/>
  <c r="A83"/>
  <c r="B83"/>
  <c r="A84"/>
  <c r="B84"/>
  <c r="A85"/>
  <c r="B85"/>
  <c r="A86"/>
  <c r="B86"/>
  <c r="A87"/>
  <c r="B87"/>
  <c r="B69"/>
  <c r="A69"/>
  <c r="A48"/>
  <c r="B48"/>
  <c r="A49"/>
  <c r="B49"/>
  <c r="A50"/>
  <c r="B50"/>
  <c r="A51"/>
  <c r="B51"/>
  <c r="A52"/>
  <c r="B52"/>
  <c r="A53"/>
  <c r="B53"/>
  <c r="A54"/>
  <c r="B54"/>
  <c r="A55"/>
  <c r="B55"/>
  <c r="A56"/>
  <c r="B56"/>
  <c r="A57"/>
  <c r="B57"/>
  <c r="A58"/>
  <c r="B58"/>
  <c r="A59"/>
  <c r="B59"/>
  <c r="A60"/>
  <c r="B60"/>
  <c r="A61"/>
  <c r="B61"/>
  <c r="A62"/>
  <c r="B62"/>
  <c r="A63"/>
  <c r="B63"/>
  <c r="A64"/>
  <c r="B64"/>
  <c r="A65"/>
  <c r="B65"/>
  <c r="A66"/>
  <c r="B66"/>
  <c r="B47"/>
  <c r="A47"/>
  <c r="A26"/>
  <c r="B26"/>
  <c r="A27"/>
  <c r="B27"/>
  <c r="A28"/>
  <c r="B28"/>
  <c r="A29"/>
  <c r="B29"/>
  <c r="A30"/>
  <c r="B30"/>
  <c r="A31"/>
  <c r="B31"/>
  <c r="A32"/>
  <c r="B32"/>
  <c r="A33"/>
  <c r="B33"/>
  <c r="A34"/>
  <c r="B34"/>
  <c r="A35"/>
  <c r="B35"/>
  <c r="A36"/>
  <c r="B36"/>
  <c r="A37"/>
  <c r="B37"/>
  <c r="A38"/>
  <c r="B38"/>
  <c r="A39"/>
  <c r="B39"/>
  <c r="A40"/>
  <c r="B40"/>
  <c r="A41"/>
  <c r="B41"/>
  <c r="A42"/>
  <c r="B42"/>
  <c r="A43"/>
  <c r="B43"/>
  <c r="A44"/>
  <c r="B44"/>
  <c r="B25"/>
  <c r="A25"/>
  <c r="B24"/>
  <c r="C24"/>
  <c r="A24"/>
  <c r="A23"/>
  <c r="A4"/>
  <c r="B4"/>
  <c r="A5"/>
  <c r="B5"/>
  <c r="A6"/>
  <c r="B6"/>
  <c r="A7"/>
  <c r="B7"/>
  <c r="A8"/>
  <c r="B8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A20"/>
  <c r="B20"/>
  <c r="A21"/>
  <c r="B21"/>
  <c r="A22"/>
  <c r="B22"/>
  <c r="B3"/>
  <c r="A3"/>
  <c r="H11" i="7"/>
  <c r="K11" s="1"/>
  <c r="H10"/>
  <c r="K10" s="1"/>
  <c r="H9"/>
  <c r="K9" s="1"/>
  <c r="H8"/>
  <c r="K8" s="1"/>
  <c r="H7"/>
  <c r="K7" s="1"/>
  <c r="H6"/>
  <c r="K6" s="1"/>
  <c r="H5"/>
  <c r="K5" s="1"/>
  <c r="H4"/>
  <c r="K4" s="1"/>
  <c r="K3"/>
  <c r="C46" i="8"/>
  <c r="C68" s="1"/>
  <c r="C90" s="1"/>
  <c r="B5" i="7" l="1"/>
  <c r="B6"/>
  <c r="B7"/>
  <c r="B8"/>
  <c r="B9"/>
  <c r="B10"/>
  <c r="B11"/>
  <c r="B4"/>
  <c r="E11" l="1"/>
  <c r="E10"/>
  <c r="E9"/>
  <c r="E8"/>
  <c r="E7"/>
  <c r="E6"/>
  <c r="E5"/>
  <c r="E4"/>
  <c r="E3"/>
  <c r="A3" i="9"/>
  <c r="A4" s="1"/>
  <c r="A5" s="1"/>
  <c r="A6" s="1"/>
  <c r="A7" s="1"/>
  <c r="A8" s="1"/>
  <c r="A9" s="1"/>
  <c r="A10" s="1"/>
  <c r="A11" s="1"/>
  <c r="A12" s="1"/>
  <c r="A13" s="1"/>
  <c r="A14" s="1"/>
  <c r="A15" s="1"/>
  <c r="A16" s="1"/>
  <c r="D46" i="8"/>
  <c r="A45"/>
  <c r="A67" s="1"/>
  <c r="A89" s="1"/>
  <c r="D2"/>
  <c r="E2" l="1"/>
  <c r="D24"/>
  <c r="D68"/>
  <c r="D90" s="1"/>
  <c r="E46"/>
  <c r="F2" l="1"/>
  <c r="E24"/>
  <c r="F46"/>
  <c r="E68"/>
  <c r="E90" s="1"/>
  <c r="G2" l="1"/>
  <c r="F24"/>
  <c r="G46"/>
  <c r="F68"/>
  <c r="F90" s="1"/>
  <c r="H2" l="1"/>
  <c r="G24"/>
  <c r="H46"/>
  <c r="G68"/>
  <c r="G90" s="1"/>
  <c r="I2" l="1"/>
  <c r="H24"/>
  <c r="I46"/>
  <c r="H68"/>
  <c r="H90" s="1"/>
  <c r="J2" l="1"/>
  <c r="I24"/>
  <c r="J46"/>
  <c r="I68"/>
  <c r="I90" s="1"/>
  <c r="K2" l="1"/>
  <c r="J24"/>
  <c r="K46"/>
  <c r="J68"/>
  <c r="J90" s="1"/>
  <c r="L2" l="1"/>
  <c r="K24"/>
  <c r="L46"/>
  <c r="K68"/>
  <c r="K90" s="1"/>
  <c r="M2" l="1"/>
  <c r="L24"/>
  <c r="M46"/>
  <c r="L68"/>
  <c r="L90" s="1"/>
  <c r="N2" l="1"/>
  <c r="M24"/>
  <c r="N46"/>
  <c r="M68"/>
  <c r="M90" s="1"/>
  <c r="O2" l="1"/>
  <c r="N24"/>
  <c r="O46"/>
  <c r="N68"/>
  <c r="N90" s="1"/>
  <c r="P2" l="1"/>
  <c r="O24"/>
  <c r="P46"/>
  <c r="O68"/>
  <c r="O90" s="1"/>
  <c r="Q2" l="1"/>
  <c r="Q24" s="1"/>
  <c r="P24"/>
  <c r="Q46"/>
  <c r="Q68" s="1"/>
  <c r="Q90" s="1"/>
  <c r="P68"/>
  <c r="P90" s="1"/>
</calcChain>
</file>

<file path=xl/sharedStrings.xml><?xml version="1.0" encoding="utf-8"?>
<sst xmlns="http://schemas.openxmlformats.org/spreadsheetml/2006/main" count="559" uniqueCount="370">
  <si>
    <t>No</t>
  </si>
  <si>
    <t>Adı</t>
  </si>
  <si>
    <t>Soyadı</t>
  </si>
  <si>
    <t>Numara</t>
  </si>
  <si>
    <t>İsim</t>
  </si>
  <si>
    <t>Harf</t>
  </si>
  <si>
    <t>SENATO</t>
  </si>
  <si>
    <t>YUNUS</t>
  </si>
  <si>
    <t>Not Alt</t>
  </si>
  <si>
    <t>Not Üst</t>
  </si>
  <si>
    <t>Sayı</t>
  </si>
  <si>
    <t>F0</t>
  </si>
  <si>
    <t>Sıra</t>
  </si>
  <si>
    <t>Aralık</t>
  </si>
  <si>
    <t>Öğr.</t>
  </si>
  <si>
    <t>Sayısı</t>
  </si>
  <si>
    <t>AA</t>
  </si>
  <si>
    <t>BA</t>
  </si>
  <si>
    <t>BB</t>
  </si>
  <si>
    <t>CB</t>
  </si>
  <si>
    <t>CC</t>
  </si>
  <si>
    <t>DC</t>
  </si>
  <si>
    <t>DD</t>
  </si>
  <si>
    <t>FD</t>
  </si>
  <si>
    <t>FF</t>
  </si>
  <si>
    <t>1st Midterm</t>
  </si>
  <si>
    <t>2nd Midterm</t>
  </si>
  <si>
    <t>Midterm Makeup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</si>
  <si>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</si>
  <si>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</si>
  <si>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</si>
  <si>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</si>
  <si>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</si>
  <si>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</si>
  <si>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</si>
  <si>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</si>
  <si>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</si>
  <si>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</si>
  <si>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</si>
  <si>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</si>
  <si>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</si>
  <si>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</si>
  <si>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</si>
  <si>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1st MIDTERM EXAM</t>
  </si>
  <si>
    <t>2nd MIDTERM EXAM</t>
  </si>
  <si>
    <t>MIDTERM MAKEUP</t>
  </si>
  <si>
    <t>Geçen:</t>
  </si>
  <si>
    <t>Kalan:</t>
  </si>
  <si>
    <t>Devamsız:</t>
  </si>
  <si>
    <t>Başarı:</t>
  </si>
  <si>
    <t>Sınıf / Dönem</t>
  </si>
  <si>
    <t>Ad Soyad</t>
  </si>
  <si>
    <t>İmza</t>
  </si>
  <si>
    <t>Tarih:</t>
  </si>
  <si>
    <t>Introduction to the course and the Java language</t>
  </si>
  <si>
    <t>Büt.</t>
  </si>
  <si>
    <t>Sonrası</t>
  </si>
  <si>
    <t>(devamsızlar hariç başarı)</t>
  </si>
  <si>
    <t>BLM 2911 OBJECT ORIENTED CONCEPTS Sec.2 (2017/1) D108</t>
  </si>
  <si>
    <t>1</t>
  </si>
  <si>
    <t>08011057</t>
  </si>
  <si>
    <t>FATİH</t>
  </si>
  <si>
    <t>OKYAY</t>
  </si>
  <si>
    <t>4 / 17 (Azami)</t>
  </si>
  <si>
    <t>2</t>
  </si>
  <si>
    <t>09011038</t>
  </si>
  <si>
    <t>AŞKIN</t>
  </si>
  <si>
    <t>YEŞİLYURT</t>
  </si>
  <si>
    <t>4 / 15 (Azami)</t>
  </si>
  <si>
    <t>3</t>
  </si>
  <si>
    <t>10011083</t>
  </si>
  <si>
    <t>HAKAN</t>
  </si>
  <si>
    <t>ÖMÜR</t>
  </si>
  <si>
    <t>4 / 14</t>
  </si>
  <si>
    <t>4</t>
  </si>
  <si>
    <t>10011085</t>
  </si>
  <si>
    <t>TUNCAY</t>
  </si>
  <si>
    <t>BİLGİN</t>
  </si>
  <si>
    <t>4 / 13</t>
  </si>
  <si>
    <t>5</t>
  </si>
  <si>
    <t>11011902</t>
  </si>
  <si>
    <t>MAZIYAR</t>
  </si>
  <si>
    <t>MAZAHERI</t>
  </si>
  <si>
    <t>4 / 11</t>
  </si>
  <si>
    <t>6</t>
  </si>
  <si>
    <t>11011904</t>
  </si>
  <si>
    <t>ALIREZA</t>
  </si>
  <si>
    <t>NASERI</t>
  </si>
  <si>
    <t>7</t>
  </si>
  <si>
    <t>12011038</t>
  </si>
  <si>
    <t>VOLKAN</t>
  </si>
  <si>
    <t>TAYRANOĞLU</t>
  </si>
  <si>
    <t>4 / 9</t>
  </si>
  <si>
    <t>8</t>
  </si>
  <si>
    <t>12011054</t>
  </si>
  <si>
    <t>TAHA ALPER</t>
  </si>
  <si>
    <t>KAVAKLI</t>
  </si>
  <si>
    <t>9</t>
  </si>
  <si>
    <t>12011065</t>
  </si>
  <si>
    <t>NAZIM BURAK</t>
  </si>
  <si>
    <t>GENÇ</t>
  </si>
  <si>
    <t>10</t>
  </si>
  <si>
    <t>12011068</t>
  </si>
  <si>
    <t>CİHAT İLKER</t>
  </si>
  <si>
    <t>11</t>
  </si>
  <si>
    <t>13011028</t>
  </si>
  <si>
    <t>RECEP</t>
  </si>
  <si>
    <t>ÇIRALI</t>
  </si>
  <si>
    <t>12</t>
  </si>
  <si>
    <t>13011070</t>
  </si>
  <si>
    <t>EYÜP</t>
  </si>
  <si>
    <t>POP</t>
  </si>
  <si>
    <t>4 / 7</t>
  </si>
  <si>
    <t>13</t>
  </si>
  <si>
    <t>13011073</t>
  </si>
  <si>
    <t>TIRAŞ</t>
  </si>
  <si>
    <t>14</t>
  </si>
  <si>
    <t>14011003</t>
  </si>
  <si>
    <t>MELİH SİNAN</t>
  </si>
  <si>
    <t>DOĞRUL</t>
  </si>
  <si>
    <t>3 / 6</t>
  </si>
  <si>
    <t>15</t>
  </si>
  <si>
    <t>14011037</t>
  </si>
  <si>
    <t>TUNAHAN</t>
  </si>
  <si>
    <t>ÖZMEN</t>
  </si>
  <si>
    <t>16</t>
  </si>
  <si>
    <t>14011052</t>
  </si>
  <si>
    <t>RAHMİ CEMRE</t>
  </si>
  <si>
    <t>ÜNAL</t>
  </si>
  <si>
    <t>3 / 5</t>
  </si>
  <si>
    <t>17</t>
  </si>
  <si>
    <t>14011080</t>
  </si>
  <si>
    <t>FURKAN</t>
  </si>
  <si>
    <t>KALE</t>
  </si>
  <si>
    <t>18</t>
  </si>
  <si>
    <t>14052040</t>
  </si>
  <si>
    <t>AHMET</t>
  </si>
  <si>
    <t>TOPAL</t>
  </si>
  <si>
    <t>19</t>
  </si>
  <si>
    <t>14058001</t>
  </si>
  <si>
    <t>BERKCAN</t>
  </si>
  <si>
    <t>YURTSEVER</t>
  </si>
  <si>
    <t>20</t>
  </si>
  <si>
    <t>15011002</t>
  </si>
  <si>
    <t>MUHARREM</t>
  </si>
  <si>
    <t>ŞEKEROĞLU</t>
  </si>
  <si>
    <t>2 / 4</t>
  </si>
  <si>
    <t>21</t>
  </si>
  <si>
    <t>15011003</t>
  </si>
  <si>
    <t>YUSUF EMİN</t>
  </si>
  <si>
    <t>KINATAŞ</t>
  </si>
  <si>
    <t>22</t>
  </si>
  <si>
    <t>15011007</t>
  </si>
  <si>
    <t>MEHMET ONUR</t>
  </si>
  <si>
    <t>ERBOY</t>
  </si>
  <si>
    <t>2 / 3</t>
  </si>
  <si>
    <t>23</t>
  </si>
  <si>
    <t>15011009</t>
  </si>
  <si>
    <t>RAŞİT</t>
  </si>
  <si>
    <t>24</t>
  </si>
  <si>
    <t>15011011</t>
  </si>
  <si>
    <t>SEYFULLAH</t>
  </si>
  <si>
    <t>ERASLAN</t>
  </si>
  <si>
    <t>25</t>
  </si>
  <si>
    <t>15011019</t>
  </si>
  <si>
    <t>AKTAŞ</t>
  </si>
  <si>
    <t>26</t>
  </si>
  <si>
    <t>15011023</t>
  </si>
  <si>
    <t>AKŞİT</t>
  </si>
  <si>
    <t>27</t>
  </si>
  <si>
    <t>15011025</t>
  </si>
  <si>
    <t>MUHAMMET</t>
  </si>
  <si>
    <t>ÇENELİ</t>
  </si>
  <si>
    <t>28</t>
  </si>
  <si>
    <t>15011034</t>
  </si>
  <si>
    <t>ASİL</t>
  </si>
  <si>
    <t>29</t>
  </si>
  <si>
    <t>15011036</t>
  </si>
  <si>
    <t>EGEMEN</t>
  </si>
  <si>
    <t>GÖDEOĞLU</t>
  </si>
  <si>
    <t>30</t>
  </si>
  <si>
    <t>15011039</t>
  </si>
  <si>
    <t>SABRİ CAN</t>
  </si>
  <si>
    <t>ÇETİNDAĞ</t>
  </si>
  <si>
    <t>31</t>
  </si>
  <si>
    <t>15011043</t>
  </si>
  <si>
    <t>FARUK</t>
  </si>
  <si>
    <t>AŞCI</t>
  </si>
  <si>
    <t>32</t>
  </si>
  <si>
    <t>15011049</t>
  </si>
  <si>
    <t>BERNA</t>
  </si>
  <si>
    <t>TAŞEL</t>
  </si>
  <si>
    <t>33</t>
  </si>
  <si>
    <t>15011055</t>
  </si>
  <si>
    <t>HELİM DOĞUŞ TOYGUR</t>
  </si>
  <si>
    <t>KUKUL</t>
  </si>
  <si>
    <t>34</t>
  </si>
  <si>
    <t>15011057</t>
  </si>
  <si>
    <t>BAHADIR</t>
  </si>
  <si>
    <t>GÜLTEKİN</t>
  </si>
  <si>
    <t>35</t>
  </si>
  <si>
    <t>15011061</t>
  </si>
  <si>
    <t>ATALAY</t>
  </si>
  <si>
    <t>ÇELİK</t>
  </si>
  <si>
    <t>36</t>
  </si>
  <si>
    <t>15011081</t>
  </si>
  <si>
    <t>ALPER</t>
  </si>
  <si>
    <t>SELMAN</t>
  </si>
  <si>
    <t>37</t>
  </si>
  <si>
    <t>15011088</t>
  </si>
  <si>
    <t>MELİHA</t>
  </si>
  <si>
    <t>ERGİNCAN</t>
  </si>
  <si>
    <t>38</t>
  </si>
  <si>
    <t>15011093</t>
  </si>
  <si>
    <t>KOCATÜRK</t>
  </si>
  <si>
    <t>39</t>
  </si>
  <si>
    <t>15011614</t>
  </si>
  <si>
    <t>İBRAHİM</t>
  </si>
  <si>
    <t>ATABEY</t>
  </si>
  <si>
    <t>40</t>
  </si>
  <si>
    <t>15011901</t>
  </si>
  <si>
    <t>NATIQ</t>
  </si>
  <si>
    <t>AGHAYEV</t>
  </si>
  <si>
    <t>41</t>
  </si>
  <si>
    <t>16011007</t>
  </si>
  <si>
    <t>ÖMER FARUK</t>
  </si>
  <si>
    <t>DURSUN</t>
  </si>
  <si>
    <t>42</t>
  </si>
  <si>
    <t>16011015</t>
  </si>
  <si>
    <t>EREN</t>
  </si>
  <si>
    <t>EKREN</t>
  </si>
  <si>
    <t>43</t>
  </si>
  <si>
    <t>16011020</t>
  </si>
  <si>
    <t>OSMAN</t>
  </si>
  <si>
    <t>ARAZ</t>
  </si>
  <si>
    <t>44</t>
  </si>
  <si>
    <t>16011024</t>
  </si>
  <si>
    <t>BATUHAN</t>
  </si>
  <si>
    <t>ÖZDÖL</t>
  </si>
  <si>
    <t>45</t>
  </si>
  <si>
    <t>16011034</t>
  </si>
  <si>
    <t>İLKEM İNAN</t>
  </si>
  <si>
    <t>AK</t>
  </si>
  <si>
    <t>46</t>
  </si>
  <si>
    <t>16011035</t>
  </si>
  <si>
    <t>RAHMETULLAH TAHA</t>
  </si>
  <si>
    <t>YALÇIN</t>
  </si>
  <si>
    <t>47</t>
  </si>
  <si>
    <t>16011045</t>
  </si>
  <si>
    <t>MERT</t>
  </si>
  <si>
    <t>SARAÇ</t>
  </si>
  <si>
    <t>1 / 2</t>
  </si>
  <si>
    <t>48</t>
  </si>
  <si>
    <t>16011047</t>
  </si>
  <si>
    <t>KUTAY</t>
  </si>
  <si>
    <t>YILMAZ</t>
  </si>
  <si>
    <t>49</t>
  </si>
  <si>
    <t>16011051</t>
  </si>
  <si>
    <t>BARIŞ</t>
  </si>
  <si>
    <t>ÇETİNTÜRK</t>
  </si>
  <si>
    <t>50</t>
  </si>
  <si>
    <t>16011052</t>
  </si>
  <si>
    <t>UYGAR</t>
  </si>
  <si>
    <t>KÖROĞLU</t>
  </si>
  <si>
    <t>51</t>
  </si>
  <si>
    <t>16011055</t>
  </si>
  <si>
    <t>ORKUN</t>
  </si>
  <si>
    <t>AVCI</t>
  </si>
  <si>
    <t>52</t>
  </si>
  <si>
    <t>16011065</t>
  </si>
  <si>
    <t>AHMET SAİT</t>
  </si>
  <si>
    <t>KOÇAK</t>
  </si>
  <si>
    <t>53</t>
  </si>
  <si>
    <t>16011070</t>
  </si>
  <si>
    <t>CİVAN</t>
  </si>
  <si>
    <t>KORKMAZ</t>
  </si>
  <si>
    <t>54</t>
  </si>
  <si>
    <t>16011071</t>
  </si>
  <si>
    <t>ÖMER</t>
  </si>
  <si>
    <t>AYTEKİN</t>
  </si>
  <si>
    <t>55</t>
  </si>
  <si>
    <t>16011076</t>
  </si>
  <si>
    <t>MUHAMMET ŞAMİL</t>
  </si>
  <si>
    <t>FİDAN</t>
  </si>
  <si>
    <t>56</t>
  </si>
  <si>
    <t>16011092</t>
  </si>
  <si>
    <t>YÜKSEK</t>
  </si>
  <si>
    <t>57</t>
  </si>
  <si>
    <t>16011104</t>
  </si>
  <si>
    <t>58</t>
  </si>
  <si>
    <t>16011105</t>
  </si>
  <si>
    <t>BUĞRA</t>
  </si>
  <si>
    <t>KARACA</t>
  </si>
  <si>
    <t>59</t>
  </si>
  <si>
    <t>16011107</t>
  </si>
  <si>
    <t>MUHAMMED HALİD</t>
  </si>
  <si>
    <t>ÇİFCİ</t>
  </si>
  <si>
    <t>60</t>
  </si>
  <si>
    <t>16011120</t>
  </si>
  <si>
    <t>HÜSEYİNMURAT</t>
  </si>
  <si>
    <t>GEZER</t>
  </si>
  <si>
    <t>61</t>
  </si>
  <si>
    <t>16011125</t>
  </si>
  <si>
    <t>FURKAN SAMİ</t>
  </si>
  <si>
    <t>AKYILDIZ</t>
  </si>
  <si>
    <t>62</t>
  </si>
  <si>
    <t>16011611</t>
  </si>
  <si>
    <t>KEMAL BERKAY</t>
  </si>
  <si>
    <t>BURAN</t>
  </si>
  <si>
    <t>63</t>
  </si>
  <si>
    <t>16011614</t>
  </si>
  <si>
    <t>BARIŞ OZAN</t>
  </si>
  <si>
    <t>AKDOĞAN</t>
  </si>
  <si>
    <t>64</t>
  </si>
  <si>
    <t>16011702</t>
  </si>
  <si>
    <t>MUSTAFA</t>
  </si>
  <si>
    <t>AYDIN</t>
  </si>
  <si>
    <t>1 / 1</t>
  </si>
  <si>
    <t>65</t>
  </si>
  <si>
    <t>16011704</t>
  </si>
  <si>
    <t>MUHAMMED FURKAN</t>
  </si>
  <si>
    <t>OĞUZ</t>
  </si>
  <si>
    <t>66</t>
  </si>
  <si>
    <t>17011053</t>
  </si>
  <si>
    <t>MAHMUT MURAT</t>
  </si>
  <si>
    <t>AKTAN</t>
  </si>
  <si>
    <t>67</t>
  </si>
  <si>
    <t>17011601</t>
  </si>
  <si>
    <t>İPEK</t>
  </si>
  <si>
    <t>UYANIK</t>
  </si>
  <si>
    <t>68</t>
  </si>
  <si>
    <t>17011602</t>
  </si>
  <si>
    <t>SENA</t>
  </si>
  <si>
    <t>OCAKÇI</t>
  </si>
  <si>
    <t>69</t>
  </si>
  <si>
    <t>17011616</t>
  </si>
  <si>
    <t>KADİR CAN</t>
  </si>
  <si>
    <t>ÇETİN</t>
  </si>
  <si>
    <t>70</t>
  </si>
  <si>
    <t>17011619</t>
  </si>
  <si>
    <t>OGÜN</t>
  </si>
  <si>
    <t>AYAZ</t>
  </si>
  <si>
    <t>71</t>
  </si>
  <si>
    <t>17011622</t>
  </si>
  <si>
    <t>HAMDULLAH</t>
  </si>
  <si>
    <t>USTA</t>
  </si>
  <si>
    <t xml:space="preserve"># </t>
  </si>
  <si>
    <t xml:space="preserve">Öğrenci No </t>
  </si>
  <si>
    <t xml:space="preserve">Adı </t>
  </si>
  <si>
    <t xml:space="preserve">FATİH </t>
  </si>
  <si>
    <t xml:space="preserve">AŞKIN </t>
  </si>
  <si>
    <t xml:space="preserve">HAKAN </t>
  </si>
  <si>
    <t xml:space="preserve">TUNCAY </t>
  </si>
  <si>
    <t xml:space="preserve">MAZIYAR </t>
  </si>
  <si>
    <t xml:space="preserve">ALIREZA </t>
  </si>
  <si>
    <t xml:space="preserve">TAHA ALPER </t>
  </si>
  <si>
    <t xml:space="preserve">NAZIM BURAK </t>
  </si>
  <si>
    <t xml:space="preserve">RECEP </t>
  </si>
  <si>
    <t xml:space="preserve">EYÜP </t>
  </si>
  <si>
    <t xml:space="preserve">YUNUS </t>
  </si>
  <si>
    <t xml:space="preserve">TUNAHAN </t>
  </si>
  <si>
    <t xml:space="preserve">RAHMİ CEMRE </t>
  </si>
  <si>
    <t xml:space="preserve">FURKAN </t>
  </si>
  <si>
    <t xml:space="preserve">RAŞİT </t>
  </si>
  <si>
    <t xml:space="preserve">ALPER </t>
  </si>
  <si>
    <t xml:space="preserve">MELİHA </t>
  </si>
  <si>
    <t xml:space="preserve">BARIŞ OZAN </t>
  </si>
  <si>
    <t xml:space="preserve"> </t>
  </si>
  <si>
    <t>Devam Zorunlu?</t>
  </si>
  <si>
    <t>Hayır</t>
  </si>
</sst>
</file>

<file path=xl/styles.xml><?xml version="1.0" encoding="utf-8"?>
<styleSheet xmlns="http://schemas.openxmlformats.org/spreadsheetml/2006/main">
  <numFmts count="3">
    <numFmt numFmtId="164" formatCode="[$-41F]d\ mmmm;@"/>
    <numFmt numFmtId="165" formatCode="[$-F800]dddd\,\ mmmm\ dd\,\ yyyy"/>
    <numFmt numFmtId="166" formatCode="0.0"/>
  </numFmts>
  <fonts count="14">
    <font>
      <sz val="10"/>
      <name val="Arial Tur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0"/>
      <name val="Arial Tur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8"/>
      <name val="Arial Tur"/>
      <charset val="162"/>
    </font>
    <font>
      <b/>
      <sz val="12"/>
      <name val="Arial Tur"/>
      <charset val="162"/>
    </font>
    <font>
      <b/>
      <sz val="8"/>
      <name val="Arial Tur"/>
      <charset val="162"/>
    </font>
    <font>
      <b/>
      <sz val="9"/>
      <name val="Arial Tur"/>
      <charset val="162"/>
    </font>
    <font>
      <sz val="9"/>
      <name val="Arial Tur"/>
      <charset val="162"/>
    </font>
    <font>
      <sz val="11"/>
      <color theme="1"/>
      <name val="Calibri"/>
      <family val="2"/>
      <scheme val="minor"/>
    </font>
    <font>
      <b/>
      <sz val="11"/>
      <name val="Arial Tur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6" fillId="0" borderId="0"/>
    <xf numFmtId="0" fontId="5" fillId="0" borderId="0"/>
    <xf numFmtId="0" fontId="3" fillId="0" borderId="0"/>
    <xf numFmtId="0" fontId="2" fillId="0" borderId="0"/>
    <xf numFmtId="0" fontId="12" fillId="0" borderId="0"/>
    <xf numFmtId="0" fontId="1" fillId="0" borderId="0"/>
  </cellStyleXfs>
  <cellXfs count="43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0" xfId="0" applyFill="1"/>
    <xf numFmtId="0" fontId="4" fillId="0" borderId="0" xfId="0" applyFont="1" applyFill="1" applyAlignment="1">
      <alignment wrapText="1"/>
    </xf>
    <xf numFmtId="0" fontId="5" fillId="0" borderId="0" xfId="2"/>
    <xf numFmtId="0" fontId="5" fillId="0" borderId="1" xfId="2" applyFill="1" applyBorder="1"/>
    <xf numFmtId="0" fontId="5" fillId="0" borderId="1" xfId="2" applyBorder="1"/>
    <xf numFmtId="0" fontId="0" fillId="0" borderId="1" xfId="0" applyFont="1" applyBorder="1" applyAlignment="1">
      <alignment vertical="center" wrapText="1"/>
    </xf>
    <xf numFmtId="0" fontId="5" fillId="0" borderId="0" xfId="2" applyFont="1" applyAlignment="1">
      <alignment horizontal="center"/>
    </xf>
    <xf numFmtId="0" fontId="5" fillId="0" borderId="0" xfId="2" applyAlignment="1">
      <alignment horizontal="center"/>
    </xf>
    <xf numFmtId="164" fontId="9" fillId="0" borderId="1" xfId="0" applyNumberFormat="1" applyFont="1" applyBorder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  <xf numFmtId="0" fontId="10" fillId="0" borderId="1" xfId="0" applyNumberFormat="1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49" fontId="11" fillId="0" borderId="1" xfId="0" applyNumberFormat="1" applyFont="1" applyBorder="1" applyAlignment="1">
      <alignment vertical="center" wrapText="1"/>
    </xf>
    <xf numFmtId="0" fontId="11" fillId="0" borderId="1" xfId="0" applyNumberFormat="1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2" fontId="5" fillId="0" borderId="1" xfId="2" applyNumberFormat="1" applyFill="1" applyBorder="1"/>
    <xf numFmtId="2" fontId="4" fillId="0" borderId="0" xfId="0" applyNumberFormat="1" applyFont="1" applyFill="1"/>
    <xf numFmtId="9" fontId="5" fillId="0" borderId="0" xfId="2" applyNumberFormat="1"/>
    <xf numFmtId="0" fontId="7" fillId="0" borderId="1" xfId="0" applyFont="1" applyBorder="1" applyAlignment="1">
      <alignment vertical="center" wrapText="1"/>
    </xf>
    <xf numFmtId="166" fontId="0" fillId="0" borderId="0" xfId="0" applyNumberFormat="1" applyFill="1"/>
    <xf numFmtId="16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" fontId="5" fillId="0" borderId="0" xfId="2" applyNumberFormat="1"/>
    <xf numFmtId="49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/>
    <xf numFmtId="1" fontId="4" fillId="0" borderId="0" xfId="0" applyNumberFormat="1" applyFont="1" applyFill="1" applyAlignment="1">
      <alignment horizontal="right" vertical="center" wrapText="1"/>
    </xf>
    <xf numFmtId="1" fontId="0" fillId="0" borderId="0" xfId="0" applyNumberFormat="1" applyFill="1" applyAlignment="1">
      <alignment horizontal="right"/>
    </xf>
    <xf numFmtId="49" fontId="4" fillId="0" borderId="0" xfId="0" applyNumberFormat="1" applyFont="1" applyFill="1" applyAlignment="1">
      <alignment horizontal="right" vertical="center" wrapText="1"/>
    </xf>
    <xf numFmtId="49" fontId="0" fillId="0" borderId="0" xfId="0" applyNumberFormat="1" applyFill="1" applyAlignment="1">
      <alignment horizontal="right"/>
    </xf>
    <xf numFmtId="2" fontId="4" fillId="0" borderId="0" xfId="0" applyNumberFormat="1" applyFont="1" applyFill="1" applyAlignment="1">
      <alignment horizontal="center" vertical="center" wrapText="1"/>
    </xf>
    <xf numFmtId="0" fontId="0" fillId="0" borderId="2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2" applyFill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</cellXfs>
  <cellStyles count="7">
    <cellStyle name="Normal" xfId="0" builtinId="0"/>
    <cellStyle name="Normal 2" xfId="1"/>
    <cellStyle name="Normal 3" xfId="3"/>
    <cellStyle name="Normal 4" xfId="4"/>
    <cellStyle name="Normal 5" xfId="5"/>
    <cellStyle name="Normal 6" xfId="6"/>
    <cellStyle name="Normal_notlandırma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89"/>
  <sheetViews>
    <sheetView tabSelected="1" zoomScaleNormal="100" workbookViewId="0">
      <pane ySplit="1300" activePane="bottomLeft"/>
      <selection activeCell="G1" sqref="G1:I1048576"/>
      <selection pane="bottomLeft" activeCell="C16" sqref="C16"/>
    </sheetView>
  </sheetViews>
  <sheetFormatPr defaultColWidth="9.1796875" defaultRowHeight="12.5"/>
  <cols>
    <col min="1" max="1" width="6.54296875" style="32" customWidth="1"/>
    <col min="2" max="2" width="10.1796875" style="34" bestFit="1" customWidth="1"/>
    <col min="3" max="3" width="23.1796875" style="3" bestFit="1" customWidth="1"/>
    <col min="4" max="4" width="19.7265625" style="3" bestFit="1" customWidth="1"/>
    <col min="5" max="5" width="8.1796875" style="3" customWidth="1"/>
    <col min="6" max="16384" width="9.1796875" style="3"/>
  </cols>
  <sheetData>
    <row r="1" spans="1:6">
      <c r="A1" s="35" t="str">
        <f>CONCATENATE(Uygulama!A1," (YOKLAMA)")</f>
        <v>BLM 2911 OBJECT ORIENTED CONCEPTS Sec.2 (2017/1) D108 (YOKLAMA)</v>
      </c>
      <c r="B1" s="35"/>
      <c r="C1" s="35"/>
      <c r="D1" s="35"/>
      <c r="E1" s="35"/>
    </row>
    <row r="2" spans="1:6" s="19" customFormat="1" ht="13">
      <c r="A2" s="35"/>
      <c r="B2" s="35"/>
      <c r="C2" s="35"/>
      <c r="D2" s="35"/>
      <c r="E2" s="35"/>
    </row>
    <row r="3" spans="1:6" s="4" customFormat="1" ht="25.5" customHeight="1">
      <c r="A3" s="31" t="s">
        <v>12</v>
      </c>
      <c r="B3" s="33" t="s">
        <v>0</v>
      </c>
      <c r="C3" s="12" t="s">
        <v>1</v>
      </c>
      <c r="D3" s="12" t="s">
        <v>2</v>
      </c>
      <c r="E3" s="4" t="s">
        <v>50</v>
      </c>
      <c r="F3" s="4" t="s">
        <v>368</v>
      </c>
    </row>
    <row r="4" spans="1:6">
      <c r="A4" s="32" t="s">
        <v>59</v>
      </c>
      <c r="B4" s="34" t="s">
        <v>60</v>
      </c>
      <c r="C4" s="3" t="s">
        <v>61</v>
      </c>
      <c r="D4" s="3" t="s">
        <v>62</v>
      </c>
      <c r="E4" s="3" t="s">
        <v>63</v>
      </c>
      <c r="F4" s="3" t="s">
        <v>369</v>
      </c>
    </row>
    <row r="5" spans="1:6">
      <c r="A5" s="32" t="s">
        <v>64</v>
      </c>
      <c r="B5" s="34" t="s">
        <v>65</v>
      </c>
      <c r="C5" s="3" t="s">
        <v>66</v>
      </c>
      <c r="D5" s="3" t="s">
        <v>67</v>
      </c>
      <c r="E5" s="3" t="s">
        <v>68</v>
      </c>
      <c r="F5" s="3" t="s">
        <v>369</v>
      </c>
    </row>
    <row r="6" spans="1:6">
      <c r="A6" s="32" t="s">
        <v>69</v>
      </c>
      <c r="B6" s="34" t="s">
        <v>70</v>
      </c>
      <c r="C6" s="3" t="s">
        <v>71</v>
      </c>
      <c r="D6" s="3" t="s">
        <v>72</v>
      </c>
      <c r="E6" s="3" t="s">
        <v>73</v>
      </c>
      <c r="F6" s="3" t="s">
        <v>369</v>
      </c>
    </row>
    <row r="7" spans="1:6">
      <c r="A7" s="32" t="s">
        <v>74</v>
      </c>
      <c r="B7" s="34" t="s">
        <v>75</v>
      </c>
      <c r="C7" s="3" t="s">
        <v>76</v>
      </c>
      <c r="D7" s="3" t="s">
        <v>77</v>
      </c>
      <c r="E7" s="3" t="s">
        <v>78</v>
      </c>
      <c r="F7" s="3" t="s">
        <v>369</v>
      </c>
    </row>
    <row r="8" spans="1:6">
      <c r="A8" s="32" t="s">
        <v>79</v>
      </c>
      <c r="B8" s="34" t="s">
        <v>80</v>
      </c>
      <c r="C8" s="3" t="s">
        <v>81</v>
      </c>
      <c r="D8" s="3" t="s">
        <v>82</v>
      </c>
      <c r="E8" s="3" t="s">
        <v>83</v>
      </c>
      <c r="F8" s="3" t="s">
        <v>369</v>
      </c>
    </row>
    <row r="9" spans="1:6">
      <c r="A9" s="32" t="s">
        <v>84</v>
      </c>
      <c r="B9" s="34" t="s">
        <v>85</v>
      </c>
      <c r="C9" s="3" t="s">
        <v>86</v>
      </c>
      <c r="D9" s="3" t="s">
        <v>87</v>
      </c>
      <c r="E9" s="3" t="s">
        <v>78</v>
      </c>
      <c r="F9" s="3" t="s">
        <v>369</v>
      </c>
    </row>
    <row r="10" spans="1:6">
      <c r="A10" s="32" t="s">
        <v>88</v>
      </c>
      <c r="B10" s="34" t="s">
        <v>89</v>
      </c>
      <c r="C10" s="3" t="s">
        <v>90</v>
      </c>
      <c r="D10" s="3" t="s">
        <v>91</v>
      </c>
      <c r="E10" s="3" t="s">
        <v>92</v>
      </c>
    </row>
    <row r="11" spans="1:6">
      <c r="A11" s="32" t="s">
        <v>93</v>
      </c>
      <c r="B11" s="34" t="s">
        <v>94</v>
      </c>
      <c r="C11" s="3" t="s">
        <v>95</v>
      </c>
      <c r="D11" s="3" t="s">
        <v>96</v>
      </c>
      <c r="E11" s="3" t="s">
        <v>92</v>
      </c>
      <c r="F11" s="3" t="s">
        <v>369</v>
      </c>
    </row>
    <row r="12" spans="1:6">
      <c r="A12" s="32" t="s">
        <v>97</v>
      </c>
      <c r="B12" s="34" t="s">
        <v>98</v>
      </c>
      <c r="C12" s="3" t="s">
        <v>99</v>
      </c>
      <c r="D12" s="3" t="s">
        <v>100</v>
      </c>
      <c r="E12" s="3" t="s">
        <v>83</v>
      </c>
      <c r="F12" s="3" t="s">
        <v>369</v>
      </c>
    </row>
    <row r="13" spans="1:6">
      <c r="A13" s="32" t="s">
        <v>101</v>
      </c>
      <c r="B13" s="34" t="s">
        <v>102</v>
      </c>
      <c r="C13" s="3" t="s">
        <v>103</v>
      </c>
      <c r="D13" s="3" t="s">
        <v>100</v>
      </c>
      <c r="E13" s="3" t="s">
        <v>83</v>
      </c>
    </row>
    <row r="14" spans="1:6">
      <c r="A14" s="32" t="s">
        <v>104</v>
      </c>
      <c r="B14" s="34" t="s">
        <v>105</v>
      </c>
      <c r="C14" s="3" t="s">
        <v>106</v>
      </c>
      <c r="D14" s="3" t="s">
        <v>107</v>
      </c>
      <c r="E14" s="3" t="s">
        <v>92</v>
      </c>
      <c r="F14" s="3" t="s">
        <v>369</v>
      </c>
    </row>
    <row r="15" spans="1:6">
      <c r="A15" s="32" t="s">
        <v>108</v>
      </c>
      <c r="B15" s="34" t="s">
        <v>109</v>
      </c>
      <c r="C15" s="3" t="s">
        <v>110</v>
      </c>
      <c r="D15" s="3" t="s">
        <v>111</v>
      </c>
      <c r="E15" s="3" t="s">
        <v>112</v>
      </c>
      <c r="F15" s="3" t="s">
        <v>369</v>
      </c>
    </row>
    <row r="16" spans="1:6">
      <c r="A16" s="32" t="s">
        <v>113</v>
      </c>
      <c r="B16" s="34" t="s">
        <v>114</v>
      </c>
      <c r="C16" s="3" t="s">
        <v>7</v>
      </c>
      <c r="D16" s="3" t="s">
        <v>115</v>
      </c>
      <c r="E16" s="3" t="s">
        <v>112</v>
      </c>
      <c r="F16" s="3" t="s">
        <v>369</v>
      </c>
    </row>
    <row r="17" spans="1:6">
      <c r="A17" s="32" t="s">
        <v>116</v>
      </c>
      <c r="B17" s="34" t="s">
        <v>117</v>
      </c>
      <c r="C17" s="3" t="s">
        <v>118</v>
      </c>
      <c r="D17" s="3" t="s">
        <v>119</v>
      </c>
      <c r="E17" s="3" t="s">
        <v>120</v>
      </c>
    </row>
    <row r="18" spans="1:6">
      <c r="A18" s="32" t="s">
        <v>121</v>
      </c>
      <c r="B18" s="34" t="s">
        <v>122</v>
      </c>
      <c r="C18" s="3" t="s">
        <v>123</v>
      </c>
      <c r="D18" s="3" t="s">
        <v>124</v>
      </c>
      <c r="E18" s="3" t="s">
        <v>112</v>
      </c>
      <c r="F18" s="3" t="s">
        <v>369</v>
      </c>
    </row>
    <row r="19" spans="1:6">
      <c r="A19" s="32" t="s">
        <v>125</v>
      </c>
      <c r="B19" s="34" t="s">
        <v>126</v>
      </c>
      <c r="C19" s="3" t="s">
        <v>127</v>
      </c>
      <c r="D19" s="3" t="s">
        <v>128</v>
      </c>
      <c r="E19" s="3" t="s">
        <v>129</v>
      </c>
      <c r="F19" s="3" t="s">
        <v>369</v>
      </c>
    </row>
    <row r="20" spans="1:6">
      <c r="A20" s="32" t="s">
        <v>130</v>
      </c>
      <c r="B20" s="34" t="s">
        <v>131</v>
      </c>
      <c r="C20" s="3" t="s">
        <v>132</v>
      </c>
      <c r="D20" s="3" t="s">
        <v>133</v>
      </c>
      <c r="E20" s="3" t="s">
        <v>129</v>
      </c>
      <c r="F20" s="3" t="s">
        <v>369</v>
      </c>
    </row>
    <row r="21" spans="1:6">
      <c r="A21" s="32" t="s">
        <v>134</v>
      </c>
      <c r="B21" s="34" t="s">
        <v>135</v>
      </c>
      <c r="C21" s="3" t="s">
        <v>136</v>
      </c>
      <c r="D21" s="3" t="s">
        <v>137</v>
      </c>
      <c r="E21" s="3" t="s">
        <v>129</v>
      </c>
    </row>
    <row r="22" spans="1:6">
      <c r="A22" s="32" t="s">
        <v>138</v>
      </c>
      <c r="B22" s="34" t="s">
        <v>139</v>
      </c>
      <c r="C22" s="3" t="s">
        <v>140</v>
      </c>
      <c r="D22" s="3" t="s">
        <v>141</v>
      </c>
      <c r="E22" s="3" t="s">
        <v>129</v>
      </c>
    </row>
    <row r="23" spans="1:6">
      <c r="A23" s="32" t="s">
        <v>142</v>
      </c>
      <c r="B23" s="34" t="s">
        <v>143</v>
      </c>
      <c r="C23" s="3" t="s">
        <v>144</v>
      </c>
      <c r="D23" s="3" t="s">
        <v>145</v>
      </c>
      <c r="E23" s="3" t="s">
        <v>146</v>
      </c>
    </row>
    <row r="24" spans="1:6">
      <c r="A24" s="32" t="s">
        <v>147</v>
      </c>
      <c r="B24" s="34" t="s">
        <v>148</v>
      </c>
      <c r="C24" s="3" t="s">
        <v>149</v>
      </c>
      <c r="D24" s="3" t="s">
        <v>150</v>
      </c>
      <c r="E24" s="3" t="s">
        <v>129</v>
      </c>
    </row>
    <row r="25" spans="1:6">
      <c r="A25" s="32" t="s">
        <v>151</v>
      </c>
      <c r="B25" s="34" t="s">
        <v>152</v>
      </c>
      <c r="C25" s="3" t="s">
        <v>153</v>
      </c>
      <c r="D25" s="3" t="s">
        <v>154</v>
      </c>
      <c r="E25" s="3" t="s">
        <v>155</v>
      </c>
    </row>
    <row r="26" spans="1:6">
      <c r="A26" s="32" t="s">
        <v>156</v>
      </c>
      <c r="B26" s="34" t="s">
        <v>157</v>
      </c>
      <c r="C26" s="3" t="s">
        <v>158</v>
      </c>
      <c r="D26" s="3" t="s">
        <v>62</v>
      </c>
      <c r="E26" s="3" t="s">
        <v>146</v>
      </c>
      <c r="F26" s="3" t="s">
        <v>369</v>
      </c>
    </row>
    <row r="27" spans="1:6">
      <c r="A27" s="32" t="s">
        <v>159</v>
      </c>
      <c r="B27" s="34" t="s">
        <v>160</v>
      </c>
      <c r="C27" s="3" t="s">
        <v>161</v>
      </c>
      <c r="D27" s="3" t="s">
        <v>162</v>
      </c>
      <c r="E27" s="3" t="s">
        <v>155</v>
      </c>
    </row>
    <row r="28" spans="1:6">
      <c r="A28" s="32" t="s">
        <v>163</v>
      </c>
      <c r="B28" s="34" t="s">
        <v>164</v>
      </c>
      <c r="C28" s="3" t="s">
        <v>132</v>
      </c>
      <c r="D28" s="3" t="s">
        <v>165</v>
      </c>
      <c r="E28" s="3" t="s">
        <v>146</v>
      </c>
    </row>
    <row r="29" spans="1:6">
      <c r="A29" s="32" t="s">
        <v>166</v>
      </c>
      <c r="B29" s="34" t="s">
        <v>167</v>
      </c>
      <c r="C29" s="3" t="s">
        <v>132</v>
      </c>
      <c r="D29" s="3" t="s">
        <v>168</v>
      </c>
      <c r="E29" s="3" t="s">
        <v>155</v>
      </c>
    </row>
    <row r="30" spans="1:6">
      <c r="A30" s="32" t="s">
        <v>169</v>
      </c>
      <c r="B30" s="34" t="s">
        <v>170</v>
      </c>
      <c r="C30" s="3" t="s">
        <v>171</v>
      </c>
      <c r="D30" s="3" t="s">
        <v>172</v>
      </c>
      <c r="E30" s="3" t="s">
        <v>155</v>
      </c>
    </row>
    <row r="31" spans="1:6">
      <c r="A31" s="32" t="s">
        <v>173</v>
      </c>
      <c r="B31" s="34" t="s">
        <v>174</v>
      </c>
      <c r="C31" s="3" t="s">
        <v>128</v>
      </c>
      <c r="D31" s="3" t="s">
        <v>175</v>
      </c>
      <c r="E31" s="3" t="s">
        <v>155</v>
      </c>
    </row>
    <row r="32" spans="1:6">
      <c r="A32" s="32" t="s">
        <v>176</v>
      </c>
      <c r="B32" s="34" t="s">
        <v>177</v>
      </c>
      <c r="C32" s="3" t="s">
        <v>178</v>
      </c>
      <c r="D32" s="3" t="s">
        <v>179</v>
      </c>
      <c r="E32" s="3" t="s">
        <v>155</v>
      </c>
    </row>
    <row r="33" spans="1:6">
      <c r="A33" s="32" t="s">
        <v>180</v>
      </c>
      <c r="B33" s="34" t="s">
        <v>181</v>
      </c>
      <c r="C33" s="3" t="s">
        <v>182</v>
      </c>
      <c r="D33" s="3" t="s">
        <v>183</v>
      </c>
      <c r="E33" s="3" t="s">
        <v>155</v>
      </c>
    </row>
    <row r="34" spans="1:6">
      <c r="A34" s="32" t="s">
        <v>184</v>
      </c>
      <c r="B34" s="34" t="s">
        <v>185</v>
      </c>
      <c r="C34" s="3" t="s">
        <v>186</v>
      </c>
      <c r="D34" s="3" t="s">
        <v>187</v>
      </c>
      <c r="E34" s="3" t="s">
        <v>129</v>
      </c>
    </row>
    <row r="35" spans="1:6">
      <c r="A35" s="32" t="s">
        <v>188</v>
      </c>
      <c r="B35" s="34" t="s">
        <v>189</v>
      </c>
      <c r="C35" s="3" t="s">
        <v>190</v>
      </c>
      <c r="D35" s="3" t="s">
        <v>191</v>
      </c>
      <c r="E35" s="3" t="s">
        <v>155</v>
      </c>
    </row>
    <row r="36" spans="1:6">
      <c r="A36" s="32" t="s">
        <v>192</v>
      </c>
      <c r="B36" s="34" t="s">
        <v>193</v>
      </c>
      <c r="C36" s="3" t="s">
        <v>194</v>
      </c>
      <c r="D36" s="3" t="s">
        <v>195</v>
      </c>
      <c r="E36" s="3" t="s">
        <v>155</v>
      </c>
    </row>
    <row r="37" spans="1:6">
      <c r="A37" s="32" t="s">
        <v>196</v>
      </c>
      <c r="B37" s="34" t="s">
        <v>197</v>
      </c>
      <c r="C37" s="3" t="s">
        <v>198</v>
      </c>
      <c r="D37" s="3" t="s">
        <v>199</v>
      </c>
      <c r="E37" s="3" t="s">
        <v>155</v>
      </c>
    </row>
    <row r="38" spans="1:6">
      <c r="A38" s="32" t="s">
        <v>200</v>
      </c>
      <c r="B38" s="34" t="s">
        <v>201</v>
      </c>
      <c r="C38" s="3" t="s">
        <v>202</v>
      </c>
      <c r="D38" s="3" t="s">
        <v>203</v>
      </c>
      <c r="E38" s="3" t="s">
        <v>155</v>
      </c>
    </row>
    <row r="39" spans="1:6">
      <c r="A39" s="32" t="s">
        <v>204</v>
      </c>
      <c r="B39" s="34" t="s">
        <v>205</v>
      </c>
      <c r="C39" s="3" t="s">
        <v>206</v>
      </c>
      <c r="D39" s="3" t="s">
        <v>207</v>
      </c>
      <c r="E39" s="3" t="s">
        <v>129</v>
      </c>
      <c r="F39" s="3" t="s">
        <v>369</v>
      </c>
    </row>
    <row r="40" spans="1:6">
      <c r="A40" s="32" t="s">
        <v>208</v>
      </c>
      <c r="B40" s="34" t="s">
        <v>209</v>
      </c>
      <c r="C40" s="3" t="s">
        <v>210</v>
      </c>
      <c r="D40" s="3" t="s">
        <v>211</v>
      </c>
      <c r="E40" s="3" t="s">
        <v>129</v>
      </c>
      <c r="F40" s="3" t="s">
        <v>369</v>
      </c>
    </row>
    <row r="41" spans="1:6">
      <c r="A41" s="32" t="s">
        <v>212</v>
      </c>
      <c r="B41" s="34" t="s">
        <v>213</v>
      </c>
      <c r="C41" s="3" t="s">
        <v>136</v>
      </c>
      <c r="D41" s="3" t="s">
        <v>214</v>
      </c>
      <c r="E41" s="3" t="s">
        <v>155</v>
      </c>
    </row>
    <row r="42" spans="1:6">
      <c r="A42" s="32" t="s">
        <v>215</v>
      </c>
      <c r="B42" s="34" t="s">
        <v>216</v>
      </c>
      <c r="C42" s="3" t="s">
        <v>217</v>
      </c>
      <c r="D42" s="3" t="s">
        <v>218</v>
      </c>
      <c r="E42" s="3" t="s">
        <v>129</v>
      </c>
    </row>
    <row r="43" spans="1:6">
      <c r="A43" s="32" t="s">
        <v>219</v>
      </c>
      <c r="B43" s="34" t="s">
        <v>220</v>
      </c>
      <c r="C43" s="3" t="s">
        <v>221</v>
      </c>
      <c r="D43" s="3" t="s">
        <v>222</v>
      </c>
      <c r="E43" s="3" t="s">
        <v>146</v>
      </c>
    </row>
    <row r="44" spans="1:6">
      <c r="A44" s="32" t="s">
        <v>223</v>
      </c>
      <c r="B44" s="34" t="s">
        <v>224</v>
      </c>
      <c r="C44" s="3" t="s">
        <v>225</v>
      </c>
      <c r="D44" s="3" t="s">
        <v>226</v>
      </c>
      <c r="E44" s="3" t="s">
        <v>155</v>
      </c>
    </row>
    <row r="45" spans="1:6">
      <c r="A45" s="32" t="s">
        <v>227</v>
      </c>
      <c r="B45" s="34" t="s">
        <v>228</v>
      </c>
      <c r="C45" s="3" t="s">
        <v>229</v>
      </c>
      <c r="D45" s="3" t="s">
        <v>230</v>
      </c>
      <c r="E45" s="3" t="s">
        <v>155</v>
      </c>
    </row>
    <row r="46" spans="1:6">
      <c r="A46" s="32" t="s">
        <v>231</v>
      </c>
      <c r="B46" s="34" t="s">
        <v>232</v>
      </c>
      <c r="C46" s="3" t="s">
        <v>233</v>
      </c>
      <c r="D46" s="3" t="s">
        <v>234</v>
      </c>
      <c r="E46" s="3" t="s">
        <v>155</v>
      </c>
    </row>
    <row r="47" spans="1:6">
      <c r="A47" s="32" t="s">
        <v>235</v>
      </c>
      <c r="B47" s="34" t="s">
        <v>236</v>
      </c>
      <c r="C47" s="3" t="s">
        <v>237</v>
      </c>
      <c r="D47" s="3" t="s">
        <v>238</v>
      </c>
      <c r="E47" s="3" t="s">
        <v>155</v>
      </c>
    </row>
    <row r="48" spans="1:6">
      <c r="A48" s="32" t="s">
        <v>239</v>
      </c>
      <c r="B48" s="34" t="s">
        <v>240</v>
      </c>
      <c r="C48" s="3" t="s">
        <v>241</v>
      </c>
      <c r="D48" s="3" t="s">
        <v>242</v>
      </c>
      <c r="E48" s="3" t="s">
        <v>155</v>
      </c>
    </row>
    <row r="49" spans="1:5">
      <c r="A49" s="32" t="s">
        <v>243</v>
      </c>
      <c r="B49" s="34" t="s">
        <v>244</v>
      </c>
      <c r="C49" s="3" t="s">
        <v>245</v>
      </c>
      <c r="D49" s="3" t="s">
        <v>246</v>
      </c>
      <c r="E49" s="3" t="s">
        <v>155</v>
      </c>
    </row>
    <row r="50" spans="1:5">
      <c r="A50" s="32" t="s">
        <v>247</v>
      </c>
      <c r="B50" s="34" t="s">
        <v>248</v>
      </c>
      <c r="C50" s="3" t="s">
        <v>249</v>
      </c>
      <c r="D50" s="3" t="s">
        <v>250</v>
      </c>
      <c r="E50" s="3" t="s">
        <v>251</v>
      </c>
    </row>
    <row r="51" spans="1:5">
      <c r="A51" s="32" t="s">
        <v>252</v>
      </c>
      <c r="B51" s="34" t="s">
        <v>253</v>
      </c>
      <c r="C51" s="3" t="s">
        <v>254</v>
      </c>
      <c r="D51" s="3" t="s">
        <v>255</v>
      </c>
      <c r="E51" s="3" t="s">
        <v>155</v>
      </c>
    </row>
    <row r="52" spans="1:5">
      <c r="A52" s="32" t="s">
        <v>256</v>
      </c>
      <c r="B52" s="34" t="s">
        <v>257</v>
      </c>
      <c r="C52" s="3" t="s">
        <v>258</v>
      </c>
      <c r="D52" s="3" t="s">
        <v>259</v>
      </c>
      <c r="E52" s="3" t="s">
        <v>155</v>
      </c>
    </row>
    <row r="53" spans="1:5">
      <c r="A53" s="32" t="s">
        <v>260</v>
      </c>
      <c r="B53" s="34" t="s">
        <v>261</v>
      </c>
      <c r="C53" s="3" t="s">
        <v>262</v>
      </c>
      <c r="D53" s="3" t="s">
        <v>263</v>
      </c>
      <c r="E53" s="3" t="s">
        <v>155</v>
      </c>
    </row>
    <row r="54" spans="1:5">
      <c r="A54" s="32" t="s">
        <v>264</v>
      </c>
      <c r="B54" s="34" t="s">
        <v>265</v>
      </c>
      <c r="C54" s="3" t="s">
        <v>266</v>
      </c>
      <c r="D54" s="3" t="s">
        <v>267</v>
      </c>
      <c r="E54" s="3" t="s">
        <v>155</v>
      </c>
    </row>
    <row r="55" spans="1:5">
      <c r="A55" s="32" t="s">
        <v>268</v>
      </c>
      <c r="B55" s="34" t="s">
        <v>269</v>
      </c>
      <c r="C55" s="3" t="s">
        <v>270</v>
      </c>
      <c r="D55" s="3" t="s">
        <v>271</v>
      </c>
      <c r="E55" s="3" t="s">
        <v>155</v>
      </c>
    </row>
    <row r="56" spans="1:5">
      <c r="A56" s="32" t="s">
        <v>272</v>
      </c>
      <c r="B56" s="34" t="s">
        <v>273</v>
      </c>
      <c r="C56" s="3" t="s">
        <v>274</v>
      </c>
      <c r="D56" s="3" t="s">
        <v>275</v>
      </c>
      <c r="E56" s="3" t="s">
        <v>251</v>
      </c>
    </row>
    <row r="57" spans="1:5">
      <c r="A57" s="32" t="s">
        <v>276</v>
      </c>
      <c r="B57" s="34" t="s">
        <v>277</v>
      </c>
      <c r="C57" s="3" t="s">
        <v>278</v>
      </c>
      <c r="D57" s="3" t="s">
        <v>279</v>
      </c>
      <c r="E57" s="3" t="s">
        <v>155</v>
      </c>
    </row>
    <row r="58" spans="1:5">
      <c r="A58" s="32" t="s">
        <v>280</v>
      </c>
      <c r="B58" s="34" t="s">
        <v>281</v>
      </c>
      <c r="C58" s="3" t="s">
        <v>282</v>
      </c>
      <c r="D58" s="3" t="s">
        <v>283</v>
      </c>
      <c r="E58" s="3" t="s">
        <v>155</v>
      </c>
    </row>
    <row r="59" spans="1:5">
      <c r="A59" s="32" t="s">
        <v>284</v>
      </c>
      <c r="B59" s="34" t="s">
        <v>285</v>
      </c>
      <c r="C59" s="3" t="s">
        <v>71</v>
      </c>
      <c r="D59" s="3" t="s">
        <v>286</v>
      </c>
      <c r="E59" s="3" t="s">
        <v>155</v>
      </c>
    </row>
    <row r="60" spans="1:5">
      <c r="A60" s="32" t="s">
        <v>287</v>
      </c>
      <c r="B60" s="34" t="s">
        <v>288</v>
      </c>
      <c r="C60" s="3" t="s">
        <v>61</v>
      </c>
      <c r="D60" s="3" t="s">
        <v>255</v>
      </c>
      <c r="E60" s="3" t="s">
        <v>155</v>
      </c>
    </row>
    <row r="61" spans="1:5">
      <c r="A61" s="32" t="s">
        <v>289</v>
      </c>
      <c r="B61" s="34" t="s">
        <v>290</v>
      </c>
      <c r="C61" s="3" t="s">
        <v>291</v>
      </c>
      <c r="D61" s="3" t="s">
        <v>292</v>
      </c>
      <c r="E61" s="3" t="s">
        <v>155</v>
      </c>
    </row>
    <row r="62" spans="1:5">
      <c r="A62" s="32" t="s">
        <v>293</v>
      </c>
      <c r="B62" s="34" t="s">
        <v>294</v>
      </c>
      <c r="C62" s="3" t="s">
        <v>295</v>
      </c>
      <c r="D62" s="3" t="s">
        <v>296</v>
      </c>
      <c r="E62" s="3" t="s">
        <v>155</v>
      </c>
    </row>
    <row r="63" spans="1:5">
      <c r="A63" s="32" t="s">
        <v>297</v>
      </c>
      <c r="B63" s="34" t="s">
        <v>298</v>
      </c>
      <c r="C63" s="3" t="s">
        <v>299</v>
      </c>
      <c r="D63" s="3" t="s">
        <v>300</v>
      </c>
      <c r="E63" s="3" t="s">
        <v>112</v>
      </c>
    </row>
    <row r="64" spans="1:5">
      <c r="A64" s="32" t="s">
        <v>301</v>
      </c>
      <c r="B64" s="34" t="s">
        <v>302</v>
      </c>
      <c r="C64" s="3" t="s">
        <v>303</v>
      </c>
      <c r="D64" s="3" t="s">
        <v>304</v>
      </c>
      <c r="E64" s="3" t="s">
        <v>129</v>
      </c>
    </row>
    <row r="65" spans="1:6">
      <c r="A65" s="32" t="s">
        <v>305</v>
      </c>
      <c r="B65" s="34" t="s">
        <v>306</v>
      </c>
      <c r="C65" s="3" t="s">
        <v>307</v>
      </c>
      <c r="D65" s="3" t="s">
        <v>308</v>
      </c>
      <c r="E65" s="3" t="s">
        <v>155</v>
      </c>
    </row>
    <row r="66" spans="1:6">
      <c r="A66" s="32" t="s">
        <v>309</v>
      </c>
      <c r="B66" s="34" t="s">
        <v>310</v>
      </c>
      <c r="C66" s="3" t="s">
        <v>311</v>
      </c>
      <c r="D66" s="3" t="s">
        <v>312</v>
      </c>
      <c r="E66" s="3" t="s">
        <v>112</v>
      </c>
      <c r="F66" s="3" t="s">
        <v>369</v>
      </c>
    </row>
    <row r="67" spans="1:6">
      <c r="A67" s="32" t="s">
        <v>313</v>
      </c>
      <c r="B67" s="34" t="s">
        <v>314</v>
      </c>
      <c r="C67" s="3" t="s">
        <v>315</v>
      </c>
      <c r="D67" s="3" t="s">
        <v>316</v>
      </c>
      <c r="E67" s="3" t="s">
        <v>317</v>
      </c>
    </row>
    <row r="68" spans="1:6">
      <c r="A68" s="32" t="s">
        <v>318</v>
      </c>
      <c r="B68" s="34" t="s">
        <v>319</v>
      </c>
      <c r="C68" s="3" t="s">
        <v>320</v>
      </c>
      <c r="D68" s="3" t="s">
        <v>321</v>
      </c>
      <c r="E68" s="3" t="s">
        <v>317</v>
      </c>
    </row>
    <row r="69" spans="1:6">
      <c r="A69" s="32" t="s">
        <v>322</v>
      </c>
      <c r="B69" s="34" t="s">
        <v>323</v>
      </c>
      <c r="C69" s="3" t="s">
        <v>324</v>
      </c>
      <c r="D69" s="3" t="s">
        <v>325</v>
      </c>
      <c r="E69" s="3" t="s">
        <v>317</v>
      </c>
    </row>
    <row r="70" spans="1:6">
      <c r="A70" s="32" t="s">
        <v>326</v>
      </c>
      <c r="B70" s="34" t="s">
        <v>327</v>
      </c>
      <c r="C70" s="3" t="s">
        <v>328</v>
      </c>
      <c r="D70" s="3" t="s">
        <v>329</v>
      </c>
      <c r="E70" s="3" t="s">
        <v>155</v>
      </c>
    </row>
    <row r="71" spans="1:6">
      <c r="A71" s="32" t="s">
        <v>330</v>
      </c>
      <c r="B71" s="34" t="s">
        <v>331</v>
      </c>
      <c r="C71" s="3" t="s">
        <v>332</v>
      </c>
      <c r="D71" s="3" t="s">
        <v>333</v>
      </c>
      <c r="E71" s="3" t="s">
        <v>155</v>
      </c>
    </row>
    <row r="72" spans="1:6">
      <c r="A72" s="32" t="s">
        <v>334</v>
      </c>
      <c r="B72" s="34" t="s">
        <v>335</v>
      </c>
      <c r="C72" s="3" t="s">
        <v>336</v>
      </c>
      <c r="D72" s="3" t="s">
        <v>337</v>
      </c>
      <c r="E72" s="3" t="s">
        <v>317</v>
      </c>
    </row>
    <row r="73" spans="1:6">
      <c r="A73" s="32" t="s">
        <v>338</v>
      </c>
      <c r="B73" s="34" t="s">
        <v>339</v>
      </c>
      <c r="C73" s="3" t="s">
        <v>340</v>
      </c>
      <c r="D73" s="3" t="s">
        <v>341</v>
      </c>
      <c r="E73" s="3" t="s">
        <v>317</v>
      </c>
    </row>
    <row r="74" spans="1:6">
      <c r="A74" s="32" t="s">
        <v>342</v>
      </c>
      <c r="B74" s="34" t="s">
        <v>343</v>
      </c>
      <c r="C74" s="3" t="s">
        <v>344</v>
      </c>
      <c r="D74" s="3" t="s">
        <v>345</v>
      </c>
      <c r="E74" s="3" t="s">
        <v>317</v>
      </c>
    </row>
    <row r="89" spans="1:5" s="22" customFormat="1">
      <c r="A89" s="32"/>
      <c r="B89" s="34"/>
      <c r="C89" s="3"/>
      <c r="D89" s="3"/>
      <c r="E89" s="3"/>
    </row>
  </sheetData>
  <mergeCells count="1">
    <mergeCell ref="A1:E2"/>
  </mergeCells>
  <printOptions gridLines="1"/>
  <pageMargins left="0.75" right="0.75" top="1" bottom="1" header="0.5" footer="0.5"/>
  <pageSetup paperSize="9" scale="65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10"/>
  <sheetViews>
    <sheetView workbookViewId="0">
      <selection activeCell="D2" sqref="D2"/>
    </sheetView>
  </sheetViews>
  <sheetFormatPr defaultColWidth="9.1796875" defaultRowHeight="12.5"/>
  <cols>
    <col min="1" max="1" width="9.7265625" style="16" customWidth="1"/>
    <col min="2" max="2" width="15.1796875" style="17" customWidth="1"/>
    <col min="3" max="12" width="8" style="1" customWidth="1"/>
    <col min="13" max="17" width="8" style="2" customWidth="1"/>
    <col min="18" max="16384" width="9.1796875" style="2"/>
  </cols>
  <sheetData>
    <row r="1" spans="1:17" ht="25.5" customHeight="1">
      <c r="A1" s="38" t="str">
        <f>Uygulama!A1</f>
        <v>BLM 2911 OBJECT ORIENTED CONCEPTS Sec.2 (2017/1) D108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</row>
    <row r="2" spans="1:17" s="8" customFormat="1" ht="25.5" customHeight="1">
      <c r="A2" s="13" t="s">
        <v>3</v>
      </c>
      <c r="B2" s="14" t="s">
        <v>4</v>
      </c>
      <c r="C2" s="11">
        <v>42999</v>
      </c>
      <c r="D2" s="11">
        <f>C2+7</f>
        <v>43006</v>
      </c>
      <c r="E2" s="11">
        <f>D2+7</f>
        <v>43013</v>
      </c>
      <c r="F2" s="11">
        <f>E2+7</f>
        <v>43020</v>
      </c>
      <c r="G2" s="11">
        <f>F2+7</f>
        <v>43027</v>
      </c>
      <c r="H2" s="11">
        <f>G2+7</f>
        <v>43034</v>
      </c>
      <c r="I2" s="11">
        <f t="shared" ref="I2:Q2" si="0">H2+7</f>
        <v>43041</v>
      </c>
      <c r="J2" s="11">
        <f t="shared" si="0"/>
        <v>43048</v>
      </c>
      <c r="K2" s="11">
        <f t="shared" si="0"/>
        <v>43055</v>
      </c>
      <c r="L2" s="11">
        <f t="shared" si="0"/>
        <v>43062</v>
      </c>
      <c r="M2" s="11">
        <f t="shared" si="0"/>
        <v>43069</v>
      </c>
      <c r="N2" s="11">
        <f t="shared" si="0"/>
        <v>43076</v>
      </c>
      <c r="O2" s="11">
        <f t="shared" si="0"/>
        <v>43083</v>
      </c>
      <c r="P2" s="11">
        <f t="shared" si="0"/>
        <v>43090</v>
      </c>
      <c r="Q2" s="11">
        <f t="shared" si="0"/>
        <v>43097</v>
      </c>
    </row>
    <row r="3" spans="1:17" ht="25.5" customHeight="1">
      <c r="A3" s="15" t="str">
        <f>liste!B4</f>
        <v>08011057</v>
      </c>
      <c r="B3" s="16" t="str">
        <f>CONCATENATE(liste!C4," ",liste!D4)</f>
        <v>FATİH OKYAY</v>
      </c>
      <c r="J3" s="36" t="s">
        <v>43</v>
      </c>
      <c r="O3" s="36" t="s">
        <v>44</v>
      </c>
      <c r="Q3" s="36" t="s">
        <v>45</v>
      </c>
    </row>
    <row r="4" spans="1:17" ht="25.5" customHeight="1">
      <c r="A4" s="15" t="str">
        <f>liste!B5</f>
        <v>09011038</v>
      </c>
      <c r="B4" s="16" t="str">
        <f>CONCATENATE(liste!C5," ",liste!D5)</f>
        <v>AŞKIN YEŞİLYURT</v>
      </c>
      <c r="J4" s="37"/>
      <c r="O4" s="37"/>
      <c r="Q4" s="37"/>
    </row>
    <row r="5" spans="1:17" ht="25.5" customHeight="1">
      <c r="A5" s="15" t="str">
        <f>liste!B6</f>
        <v>10011083</v>
      </c>
      <c r="B5" s="16" t="str">
        <f>CONCATENATE(liste!C6," ",liste!D6)</f>
        <v>HAKAN ÖMÜR</v>
      </c>
      <c r="J5" s="37"/>
      <c r="O5" s="37"/>
      <c r="Q5" s="37"/>
    </row>
    <row r="6" spans="1:17" ht="25.5" customHeight="1">
      <c r="A6" s="15" t="str">
        <f>liste!B7</f>
        <v>10011085</v>
      </c>
      <c r="B6" s="16" t="str">
        <f>CONCATENATE(liste!C7," ",liste!D7)</f>
        <v>TUNCAY BİLGİN</v>
      </c>
      <c r="J6" s="37"/>
      <c r="O6" s="37"/>
      <c r="Q6" s="37"/>
    </row>
    <row r="7" spans="1:17" ht="25.5" customHeight="1">
      <c r="A7" s="15" t="str">
        <f>liste!B8</f>
        <v>11011902</v>
      </c>
      <c r="B7" s="16" t="str">
        <f>CONCATENATE(liste!C8," ",liste!D8)</f>
        <v>MAZIYAR MAZAHERI</v>
      </c>
      <c r="J7" s="37"/>
      <c r="O7" s="37"/>
      <c r="Q7" s="37"/>
    </row>
    <row r="8" spans="1:17" ht="25.5" customHeight="1">
      <c r="A8" s="15" t="str">
        <f>liste!B9</f>
        <v>11011904</v>
      </c>
      <c r="B8" s="16" t="str">
        <f>CONCATENATE(liste!C9," ",liste!D9)</f>
        <v>ALIREZA NASERI</v>
      </c>
      <c r="J8" s="36" t="s">
        <v>43</v>
      </c>
      <c r="O8" s="36" t="s">
        <v>44</v>
      </c>
      <c r="Q8" s="36" t="s">
        <v>45</v>
      </c>
    </row>
    <row r="9" spans="1:17" ht="25.5" customHeight="1">
      <c r="A9" s="15" t="str">
        <f>liste!B10</f>
        <v>12011038</v>
      </c>
      <c r="B9" s="16" t="str">
        <f>CONCATENATE(liste!C10," ",liste!D10)</f>
        <v>VOLKAN TAYRANOĞLU</v>
      </c>
      <c r="J9" s="37"/>
      <c r="O9" s="37"/>
      <c r="Q9" s="37"/>
    </row>
    <row r="10" spans="1:17" ht="25.5" customHeight="1">
      <c r="A10" s="15" t="str">
        <f>liste!B11</f>
        <v>12011054</v>
      </c>
      <c r="B10" s="16" t="str">
        <f>CONCATENATE(liste!C11," ",liste!D11)</f>
        <v>TAHA ALPER KAVAKLI</v>
      </c>
      <c r="J10" s="37"/>
      <c r="O10" s="37"/>
      <c r="Q10" s="37"/>
    </row>
    <row r="11" spans="1:17" ht="25.5" customHeight="1">
      <c r="A11" s="15" t="str">
        <f>liste!B12</f>
        <v>12011065</v>
      </c>
      <c r="B11" s="16" t="str">
        <f>CONCATENATE(liste!C12," ",liste!D12)</f>
        <v>NAZIM BURAK GENÇ</v>
      </c>
      <c r="J11" s="37"/>
      <c r="O11" s="37"/>
      <c r="Q11" s="37"/>
    </row>
    <row r="12" spans="1:17" ht="25.5" customHeight="1">
      <c r="A12" s="15" t="str">
        <f>liste!B13</f>
        <v>12011068</v>
      </c>
      <c r="B12" s="16" t="str">
        <f>CONCATENATE(liste!C13," ",liste!D13)</f>
        <v>CİHAT İLKER GENÇ</v>
      </c>
      <c r="J12" s="37"/>
      <c r="O12" s="37"/>
      <c r="Q12" s="37"/>
    </row>
    <row r="13" spans="1:17" ht="25.5" customHeight="1">
      <c r="A13" s="15" t="str">
        <f>liste!B14</f>
        <v>13011028</v>
      </c>
      <c r="B13" s="16" t="str">
        <f>CONCATENATE(liste!C14," ",liste!D14)</f>
        <v>RECEP ÇIRALI</v>
      </c>
      <c r="J13" s="36" t="s">
        <v>43</v>
      </c>
      <c r="O13" s="36" t="s">
        <v>44</v>
      </c>
      <c r="Q13" s="36" t="s">
        <v>45</v>
      </c>
    </row>
    <row r="14" spans="1:17" ht="25.5" customHeight="1">
      <c r="A14" s="15" t="str">
        <f>liste!B15</f>
        <v>13011070</v>
      </c>
      <c r="B14" s="16" t="str">
        <f>CONCATENATE(liste!C15," ",liste!D15)</f>
        <v>EYÜP POP</v>
      </c>
      <c r="J14" s="37"/>
      <c r="O14" s="37"/>
      <c r="Q14" s="37"/>
    </row>
    <row r="15" spans="1:17" ht="25.5" customHeight="1">
      <c r="A15" s="15" t="str">
        <f>liste!B16</f>
        <v>13011073</v>
      </c>
      <c r="B15" s="16" t="str">
        <f>CONCATENATE(liste!C16," ",liste!D16)</f>
        <v>YUNUS TIRAŞ</v>
      </c>
      <c r="J15" s="37"/>
      <c r="O15" s="37"/>
      <c r="Q15" s="37"/>
    </row>
    <row r="16" spans="1:17" ht="25.5" customHeight="1">
      <c r="A16" s="15" t="str">
        <f>liste!B17</f>
        <v>14011003</v>
      </c>
      <c r="B16" s="16" t="str">
        <f>CONCATENATE(liste!C17," ",liste!D17)</f>
        <v>MELİH SİNAN DOĞRUL</v>
      </c>
      <c r="J16" s="37"/>
      <c r="O16" s="37"/>
      <c r="Q16" s="37"/>
    </row>
    <row r="17" spans="1:17" ht="25.5" customHeight="1">
      <c r="A17" s="15" t="str">
        <f>liste!B18</f>
        <v>14011037</v>
      </c>
      <c r="B17" s="16" t="str">
        <f>CONCATENATE(liste!C18," ",liste!D18)</f>
        <v>TUNAHAN ÖZMEN</v>
      </c>
      <c r="J17" s="37"/>
      <c r="O17" s="37"/>
      <c r="Q17" s="37"/>
    </row>
    <row r="18" spans="1:17" ht="25.5" customHeight="1">
      <c r="A18" s="15" t="str">
        <f>liste!B19</f>
        <v>14011052</v>
      </c>
      <c r="B18" s="16" t="str">
        <f>CONCATENATE(liste!C19," ",liste!D19)</f>
        <v>RAHMİ CEMRE ÜNAL</v>
      </c>
      <c r="J18" s="36" t="s">
        <v>43</v>
      </c>
      <c r="O18" s="36" t="s">
        <v>44</v>
      </c>
      <c r="Q18" s="36" t="s">
        <v>45</v>
      </c>
    </row>
    <row r="19" spans="1:17" ht="25.5" customHeight="1">
      <c r="A19" s="15" t="str">
        <f>liste!B20</f>
        <v>14011080</v>
      </c>
      <c r="B19" s="16" t="str">
        <f>CONCATENATE(liste!C20," ",liste!D20)</f>
        <v>FURKAN KALE</v>
      </c>
      <c r="J19" s="37"/>
      <c r="O19" s="37"/>
      <c r="Q19" s="37"/>
    </row>
    <row r="20" spans="1:17" ht="25.5" customHeight="1">
      <c r="A20" s="15" t="str">
        <f>liste!B21</f>
        <v>14052040</v>
      </c>
      <c r="B20" s="16" t="str">
        <f>CONCATENATE(liste!C21," ",liste!D21)</f>
        <v>AHMET TOPAL</v>
      </c>
      <c r="J20" s="37"/>
      <c r="O20" s="37"/>
      <c r="Q20" s="37"/>
    </row>
    <row r="21" spans="1:17" ht="25.5" customHeight="1">
      <c r="A21" s="15" t="str">
        <f>liste!B22</f>
        <v>14058001</v>
      </c>
      <c r="B21" s="16" t="str">
        <f>CONCATENATE(liste!C22," ",liste!D22)</f>
        <v>BERKCAN YURTSEVER</v>
      </c>
      <c r="J21" s="37"/>
      <c r="O21" s="37"/>
      <c r="Q21" s="37"/>
    </row>
    <row r="22" spans="1:17" ht="25.5" customHeight="1">
      <c r="A22" s="15" t="str">
        <f>liste!B23</f>
        <v>15011002</v>
      </c>
      <c r="B22" s="16" t="str">
        <f>CONCATENATE(liste!C23," ",liste!D23)</f>
        <v>MUHARREM ŞEKEROĞLU</v>
      </c>
      <c r="J22" s="37"/>
      <c r="O22" s="37"/>
      <c r="Q22" s="37"/>
    </row>
    <row r="23" spans="1:17" ht="25.5" customHeight="1">
      <c r="A23" s="38" t="str">
        <f>A1</f>
        <v>BLM 2911 OBJECT ORIENTED CONCEPTS Sec.2 (2017/1) D108</v>
      </c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</row>
    <row r="24" spans="1:17" s="21" customFormat="1" ht="25.5" customHeight="1">
      <c r="A24" s="13" t="str">
        <f>A2</f>
        <v>Numara</v>
      </c>
      <c r="B24" s="13" t="str">
        <f t="shared" ref="B24:Q24" si="1">B2</f>
        <v>İsim</v>
      </c>
      <c r="C24" s="11">
        <f t="shared" si="1"/>
        <v>42999</v>
      </c>
      <c r="D24" s="11">
        <f t="shared" si="1"/>
        <v>43006</v>
      </c>
      <c r="E24" s="11">
        <f t="shared" si="1"/>
        <v>43013</v>
      </c>
      <c r="F24" s="11">
        <f t="shared" si="1"/>
        <v>43020</v>
      </c>
      <c r="G24" s="11">
        <f t="shared" si="1"/>
        <v>43027</v>
      </c>
      <c r="H24" s="11">
        <f t="shared" si="1"/>
        <v>43034</v>
      </c>
      <c r="I24" s="11">
        <f t="shared" si="1"/>
        <v>43041</v>
      </c>
      <c r="J24" s="11">
        <f t="shared" si="1"/>
        <v>43048</v>
      </c>
      <c r="K24" s="11">
        <f t="shared" si="1"/>
        <v>43055</v>
      </c>
      <c r="L24" s="11">
        <f t="shared" si="1"/>
        <v>43062</v>
      </c>
      <c r="M24" s="11">
        <f t="shared" si="1"/>
        <v>43069</v>
      </c>
      <c r="N24" s="11">
        <f t="shared" si="1"/>
        <v>43076</v>
      </c>
      <c r="O24" s="11">
        <f t="shared" si="1"/>
        <v>43083</v>
      </c>
      <c r="P24" s="11">
        <f t="shared" si="1"/>
        <v>43090</v>
      </c>
      <c r="Q24" s="11">
        <f t="shared" si="1"/>
        <v>43097</v>
      </c>
    </row>
    <row r="25" spans="1:17" ht="25.5" customHeight="1">
      <c r="A25" s="15" t="str">
        <f>liste!B24</f>
        <v>15011003</v>
      </c>
      <c r="B25" s="16" t="str">
        <f>CONCATENATE(liste!C24," ",liste!D24)</f>
        <v>YUSUF EMİN KINATAŞ</v>
      </c>
      <c r="J25" s="36" t="s">
        <v>43</v>
      </c>
      <c r="O25" s="36" t="s">
        <v>44</v>
      </c>
      <c r="Q25" s="36" t="s">
        <v>45</v>
      </c>
    </row>
    <row r="26" spans="1:17" ht="25.5" customHeight="1">
      <c r="A26" s="15" t="str">
        <f>liste!B25</f>
        <v>15011007</v>
      </c>
      <c r="B26" s="16" t="str">
        <f>CONCATENATE(liste!C25," ",liste!D25)</f>
        <v>MEHMET ONUR ERBOY</v>
      </c>
      <c r="J26" s="37"/>
      <c r="O26" s="37"/>
      <c r="Q26" s="37"/>
    </row>
    <row r="27" spans="1:17" ht="25.5" customHeight="1">
      <c r="A27" s="15" t="str">
        <f>liste!B26</f>
        <v>15011009</v>
      </c>
      <c r="B27" s="16" t="str">
        <f>CONCATENATE(liste!C26," ",liste!D26)</f>
        <v>RAŞİT OKYAY</v>
      </c>
      <c r="J27" s="37"/>
      <c r="O27" s="37"/>
      <c r="Q27" s="37"/>
    </row>
    <row r="28" spans="1:17" ht="25.5" customHeight="1">
      <c r="A28" s="15" t="str">
        <f>liste!B27</f>
        <v>15011011</v>
      </c>
      <c r="B28" s="16" t="str">
        <f>CONCATENATE(liste!C27," ",liste!D27)</f>
        <v>SEYFULLAH ERASLAN</v>
      </c>
      <c r="J28" s="37"/>
      <c r="O28" s="37"/>
      <c r="Q28" s="37"/>
    </row>
    <row r="29" spans="1:17" ht="25.5" customHeight="1">
      <c r="A29" s="15" t="str">
        <f>liste!B28</f>
        <v>15011019</v>
      </c>
      <c r="B29" s="16" t="str">
        <f>CONCATENATE(liste!C28," ",liste!D28)</f>
        <v>FURKAN AKTAŞ</v>
      </c>
      <c r="J29" s="37"/>
      <c r="O29" s="37"/>
      <c r="Q29" s="37"/>
    </row>
    <row r="30" spans="1:17" ht="25.5" customHeight="1">
      <c r="A30" s="15" t="str">
        <f>liste!B29</f>
        <v>15011023</v>
      </c>
      <c r="B30" s="16" t="str">
        <f>CONCATENATE(liste!C29," ",liste!D29)</f>
        <v>FURKAN AKŞİT</v>
      </c>
      <c r="J30" s="36" t="s">
        <v>43</v>
      </c>
      <c r="O30" s="36" t="s">
        <v>44</v>
      </c>
      <c r="Q30" s="36" t="s">
        <v>45</v>
      </c>
    </row>
    <row r="31" spans="1:17" ht="25.5" customHeight="1">
      <c r="A31" s="15" t="str">
        <f>liste!B30</f>
        <v>15011025</v>
      </c>
      <c r="B31" s="16" t="str">
        <f>CONCATENATE(liste!C30," ",liste!D30)</f>
        <v>MUHAMMET ÇENELİ</v>
      </c>
      <c r="J31" s="37"/>
      <c r="O31" s="37"/>
      <c r="Q31" s="37"/>
    </row>
    <row r="32" spans="1:17" ht="25.5" customHeight="1">
      <c r="A32" s="15" t="str">
        <f>liste!B31</f>
        <v>15011034</v>
      </c>
      <c r="B32" s="16" t="str">
        <f>CONCATENATE(liste!C31," ",liste!D31)</f>
        <v>ÜNAL ASİL</v>
      </c>
      <c r="J32" s="37"/>
      <c r="O32" s="37"/>
      <c r="Q32" s="37"/>
    </row>
    <row r="33" spans="1:17" ht="25.5" customHeight="1">
      <c r="A33" s="15" t="str">
        <f>liste!B32</f>
        <v>15011036</v>
      </c>
      <c r="B33" s="16" t="str">
        <f>CONCATENATE(liste!C32," ",liste!D32)</f>
        <v>EGEMEN GÖDEOĞLU</v>
      </c>
      <c r="J33" s="37"/>
      <c r="O33" s="37"/>
      <c r="Q33" s="37"/>
    </row>
    <row r="34" spans="1:17" ht="25.5" customHeight="1">
      <c r="A34" s="15" t="str">
        <f>liste!B33</f>
        <v>15011039</v>
      </c>
      <c r="B34" s="16" t="str">
        <f>CONCATENATE(liste!C33," ",liste!D33)</f>
        <v>SABRİ CAN ÇETİNDAĞ</v>
      </c>
      <c r="J34" s="37"/>
      <c r="O34" s="37"/>
      <c r="Q34" s="37"/>
    </row>
    <row r="35" spans="1:17" ht="25.5" customHeight="1">
      <c r="A35" s="15" t="str">
        <f>liste!B34</f>
        <v>15011043</v>
      </c>
      <c r="B35" s="16" t="str">
        <f>CONCATENATE(liste!C34," ",liste!D34)</f>
        <v>FARUK AŞCI</v>
      </c>
      <c r="J35" s="36" t="s">
        <v>43</v>
      </c>
      <c r="O35" s="36" t="s">
        <v>44</v>
      </c>
      <c r="Q35" s="36" t="s">
        <v>45</v>
      </c>
    </row>
    <row r="36" spans="1:17" ht="25.5" customHeight="1">
      <c r="A36" s="15" t="str">
        <f>liste!B35</f>
        <v>15011049</v>
      </c>
      <c r="B36" s="16" t="str">
        <f>CONCATENATE(liste!C35," ",liste!D35)</f>
        <v>BERNA TAŞEL</v>
      </c>
      <c r="J36" s="37"/>
      <c r="O36" s="37"/>
      <c r="Q36" s="37"/>
    </row>
    <row r="37" spans="1:17" ht="25.5" customHeight="1">
      <c r="A37" s="15" t="str">
        <f>liste!B36</f>
        <v>15011055</v>
      </c>
      <c r="B37" s="16" t="str">
        <f>CONCATENATE(liste!C36," ",liste!D36)</f>
        <v>HELİM DOĞUŞ TOYGUR KUKUL</v>
      </c>
      <c r="J37" s="37"/>
      <c r="O37" s="37"/>
      <c r="Q37" s="37"/>
    </row>
    <row r="38" spans="1:17" ht="25.5" customHeight="1">
      <c r="A38" s="15" t="str">
        <f>liste!B37</f>
        <v>15011057</v>
      </c>
      <c r="B38" s="16" t="str">
        <f>CONCATENATE(liste!C37," ",liste!D37)</f>
        <v>BAHADIR GÜLTEKİN</v>
      </c>
      <c r="J38" s="37"/>
      <c r="O38" s="37"/>
      <c r="Q38" s="37"/>
    </row>
    <row r="39" spans="1:17" ht="25.5" customHeight="1">
      <c r="A39" s="15" t="str">
        <f>liste!B38</f>
        <v>15011061</v>
      </c>
      <c r="B39" s="16" t="str">
        <f>CONCATENATE(liste!C38," ",liste!D38)</f>
        <v>ATALAY ÇELİK</v>
      </c>
      <c r="J39" s="37"/>
      <c r="O39" s="37"/>
      <c r="Q39" s="37"/>
    </row>
    <row r="40" spans="1:17" ht="25.5" customHeight="1">
      <c r="A40" s="15" t="str">
        <f>liste!B39</f>
        <v>15011081</v>
      </c>
      <c r="B40" s="16" t="str">
        <f>CONCATENATE(liste!C39," ",liste!D39)</f>
        <v>ALPER SELMAN</v>
      </c>
      <c r="J40" s="36" t="s">
        <v>43</v>
      </c>
      <c r="O40" s="36" t="s">
        <v>44</v>
      </c>
      <c r="Q40" s="36" t="s">
        <v>45</v>
      </c>
    </row>
    <row r="41" spans="1:17" ht="25.5" customHeight="1">
      <c r="A41" s="15" t="str">
        <f>liste!B40</f>
        <v>15011088</v>
      </c>
      <c r="B41" s="16" t="str">
        <f>CONCATENATE(liste!C40," ",liste!D40)</f>
        <v>MELİHA ERGİNCAN</v>
      </c>
      <c r="J41" s="37"/>
      <c r="O41" s="37"/>
      <c r="Q41" s="37"/>
    </row>
    <row r="42" spans="1:17" ht="25.5" customHeight="1">
      <c r="A42" s="15" t="str">
        <f>liste!B41</f>
        <v>15011093</v>
      </c>
      <c r="B42" s="16" t="str">
        <f>CONCATENATE(liste!C41," ",liste!D41)</f>
        <v>AHMET KOCATÜRK</v>
      </c>
      <c r="J42" s="37"/>
      <c r="O42" s="37"/>
      <c r="Q42" s="37"/>
    </row>
    <row r="43" spans="1:17" ht="25.5" customHeight="1">
      <c r="A43" s="15" t="str">
        <f>liste!B42</f>
        <v>15011614</v>
      </c>
      <c r="B43" s="16" t="str">
        <f>CONCATENATE(liste!C42," ",liste!D42)</f>
        <v>İBRAHİM ATABEY</v>
      </c>
      <c r="J43" s="37"/>
      <c r="O43" s="37"/>
      <c r="Q43" s="37"/>
    </row>
    <row r="44" spans="1:17" ht="25.5" customHeight="1">
      <c r="A44" s="15" t="str">
        <f>liste!B43</f>
        <v>15011901</v>
      </c>
      <c r="B44" s="16" t="str">
        <f>CONCATENATE(liste!C43," ",liste!D43)</f>
        <v>NATIQ AGHAYEV</v>
      </c>
      <c r="J44" s="37"/>
      <c r="O44" s="37"/>
      <c r="Q44" s="37"/>
    </row>
    <row r="45" spans="1:17" ht="25.5" customHeight="1">
      <c r="A45" s="38" t="str">
        <f>A23</f>
        <v>BLM 2911 OBJECT ORIENTED CONCEPTS Sec.2 (2017/1) D108</v>
      </c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</row>
    <row r="46" spans="1:17" s="21" customFormat="1" ht="25.5" customHeight="1">
      <c r="A46" s="13" t="s">
        <v>3</v>
      </c>
      <c r="B46" s="14" t="s">
        <v>4</v>
      </c>
      <c r="C46" s="11">
        <f>C24</f>
        <v>42999</v>
      </c>
      <c r="D46" s="11">
        <f>C46+7</f>
        <v>43006</v>
      </c>
      <c r="E46" s="11">
        <f t="shared" ref="E46:Q46" si="2">D46+7</f>
        <v>43013</v>
      </c>
      <c r="F46" s="11">
        <f t="shared" si="2"/>
        <v>43020</v>
      </c>
      <c r="G46" s="11">
        <f t="shared" si="2"/>
        <v>43027</v>
      </c>
      <c r="H46" s="11">
        <f t="shared" si="2"/>
        <v>43034</v>
      </c>
      <c r="I46" s="11">
        <f t="shared" si="2"/>
        <v>43041</v>
      </c>
      <c r="J46" s="11">
        <f t="shared" si="2"/>
        <v>43048</v>
      </c>
      <c r="K46" s="11">
        <f t="shared" si="2"/>
        <v>43055</v>
      </c>
      <c r="L46" s="11">
        <f t="shared" si="2"/>
        <v>43062</v>
      </c>
      <c r="M46" s="11">
        <f t="shared" si="2"/>
        <v>43069</v>
      </c>
      <c r="N46" s="11">
        <f t="shared" si="2"/>
        <v>43076</v>
      </c>
      <c r="O46" s="11">
        <f t="shared" si="2"/>
        <v>43083</v>
      </c>
      <c r="P46" s="11">
        <f t="shared" si="2"/>
        <v>43090</v>
      </c>
      <c r="Q46" s="11">
        <f t="shared" si="2"/>
        <v>43097</v>
      </c>
    </row>
    <row r="47" spans="1:17" ht="25.5" customHeight="1">
      <c r="A47" s="15" t="str">
        <f>liste!B44</f>
        <v>16011007</v>
      </c>
      <c r="B47" s="16" t="str">
        <f>CONCATENATE(liste!C44," ",liste!D44)</f>
        <v>ÖMER FARUK DURSUN</v>
      </c>
      <c r="J47" s="36" t="s">
        <v>43</v>
      </c>
      <c r="O47" s="36" t="s">
        <v>44</v>
      </c>
      <c r="Q47" s="36" t="s">
        <v>45</v>
      </c>
    </row>
    <row r="48" spans="1:17" ht="25.5" customHeight="1">
      <c r="A48" s="15" t="str">
        <f>liste!B45</f>
        <v>16011015</v>
      </c>
      <c r="B48" s="16" t="str">
        <f>CONCATENATE(liste!C45," ",liste!D45)</f>
        <v>EREN EKREN</v>
      </c>
      <c r="J48" s="37"/>
      <c r="O48" s="37"/>
      <c r="Q48" s="37"/>
    </row>
    <row r="49" spans="1:17" ht="25.5" customHeight="1">
      <c r="A49" s="15" t="str">
        <f>liste!B46</f>
        <v>16011020</v>
      </c>
      <c r="B49" s="16" t="str">
        <f>CONCATENATE(liste!C46," ",liste!D46)</f>
        <v>OSMAN ARAZ</v>
      </c>
      <c r="J49" s="37"/>
      <c r="O49" s="37"/>
      <c r="Q49" s="37"/>
    </row>
    <row r="50" spans="1:17" ht="25.5" customHeight="1">
      <c r="A50" s="15" t="str">
        <f>liste!B47</f>
        <v>16011024</v>
      </c>
      <c r="B50" s="16" t="str">
        <f>CONCATENATE(liste!C47," ",liste!D47)</f>
        <v>BATUHAN ÖZDÖL</v>
      </c>
      <c r="J50" s="37"/>
      <c r="O50" s="37"/>
      <c r="Q50" s="37"/>
    </row>
    <row r="51" spans="1:17" ht="25.5" customHeight="1">
      <c r="A51" s="15" t="str">
        <f>liste!B48</f>
        <v>16011034</v>
      </c>
      <c r="B51" s="16" t="str">
        <f>CONCATENATE(liste!C48," ",liste!D48)</f>
        <v>İLKEM İNAN AK</v>
      </c>
      <c r="J51" s="37"/>
      <c r="O51" s="37"/>
      <c r="Q51" s="37"/>
    </row>
    <row r="52" spans="1:17" ht="25.5" customHeight="1">
      <c r="A52" s="15" t="str">
        <f>liste!B49</f>
        <v>16011035</v>
      </c>
      <c r="B52" s="16" t="str">
        <f>CONCATENATE(liste!C49," ",liste!D49)</f>
        <v>RAHMETULLAH TAHA YALÇIN</v>
      </c>
      <c r="J52" s="36" t="s">
        <v>43</v>
      </c>
      <c r="O52" s="36" t="s">
        <v>44</v>
      </c>
      <c r="Q52" s="36" t="s">
        <v>45</v>
      </c>
    </row>
    <row r="53" spans="1:17" ht="25.5" customHeight="1">
      <c r="A53" s="15" t="str">
        <f>liste!B50</f>
        <v>16011045</v>
      </c>
      <c r="B53" s="16" t="str">
        <f>CONCATENATE(liste!C50," ",liste!D50)</f>
        <v>MERT SARAÇ</v>
      </c>
      <c r="J53" s="37"/>
      <c r="O53" s="37"/>
      <c r="Q53" s="37"/>
    </row>
    <row r="54" spans="1:17" ht="25.5" customHeight="1">
      <c r="A54" s="15" t="str">
        <f>liste!B51</f>
        <v>16011047</v>
      </c>
      <c r="B54" s="16" t="str">
        <f>CONCATENATE(liste!C51," ",liste!D51)</f>
        <v>KUTAY YILMAZ</v>
      </c>
      <c r="J54" s="37"/>
      <c r="O54" s="37"/>
      <c r="Q54" s="37"/>
    </row>
    <row r="55" spans="1:17" ht="25.5" customHeight="1">
      <c r="A55" s="15" t="str">
        <f>liste!B52</f>
        <v>16011051</v>
      </c>
      <c r="B55" s="16" t="str">
        <f>CONCATENATE(liste!C52," ",liste!D52)</f>
        <v>BARIŞ ÇETİNTÜRK</v>
      </c>
      <c r="J55" s="37"/>
      <c r="O55" s="37"/>
      <c r="Q55" s="37"/>
    </row>
    <row r="56" spans="1:17" ht="25.5" customHeight="1">
      <c r="A56" s="15" t="str">
        <f>liste!B53</f>
        <v>16011052</v>
      </c>
      <c r="B56" s="16" t="str">
        <f>CONCATENATE(liste!C53," ",liste!D53)</f>
        <v>UYGAR KÖROĞLU</v>
      </c>
      <c r="J56" s="37"/>
      <c r="O56" s="37"/>
      <c r="Q56" s="37"/>
    </row>
    <row r="57" spans="1:17" ht="25.5" customHeight="1">
      <c r="A57" s="15" t="str">
        <f>liste!B54</f>
        <v>16011055</v>
      </c>
      <c r="B57" s="16" t="str">
        <f>CONCATENATE(liste!C54," ",liste!D54)</f>
        <v>ORKUN AVCI</v>
      </c>
      <c r="J57" s="36" t="s">
        <v>43</v>
      </c>
      <c r="O57" s="36" t="s">
        <v>44</v>
      </c>
      <c r="Q57" s="36" t="s">
        <v>45</v>
      </c>
    </row>
    <row r="58" spans="1:17" ht="25.5" customHeight="1">
      <c r="A58" s="15" t="str">
        <f>liste!B55</f>
        <v>16011065</v>
      </c>
      <c r="B58" s="16" t="str">
        <f>CONCATENATE(liste!C55," ",liste!D55)</f>
        <v>AHMET SAİT KOÇAK</v>
      </c>
      <c r="J58" s="37"/>
      <c r="O58" s="37"/>
      <c r="Q58" s="37"/>
    </row>
    <row r="59" spans="1:17" ht="25.5" customHeight="1">
      <c r="A59" s="15" t="str">
        <f>liste!B56</f>
        <v>16011070</v>
      </c>
      <c r="B59" s="16" t="str">
        <f>CONCATENATE(liste!C56," ",liste!D56)</f>
        <v>CİVAN KORKMAZ</v>
      </c>
      <c r="J59" s="37"/>
      <c r="O59" s="37"/>
      <c r="Q59" s="37"/>
    </row>
    <row r="60" spans="1:17" ht="25.5" customHeight="1">
      <c r="A60" s="15" t="str">
        <f>liste!B57</f>
        <v>16011071</v>
      </c>
      <c r="B60" s="16" t="str">
        <f>CONCATENATE(liste!C57," ",liste!D57)</f>
        <v>ÖMER AYTEKİN</v>
      </c>
      <c r="J60" s="37"/>
      <c r="O60" s="37"/>
      <c r="Q60" s="37"/>
    </row>
    <row r="61" spans="1:17" ht="25.5" customHeight="1">
      <c r="A61" s="15" t="str">
        <f>liste!B58</f>
        <v>16011076</v>
      </c>
      <c r="B61" s="16" t="str">
        <f>CONCATENATE(liste!C58," ",liste!D58)</f>
        <v>MUHAMMET ŞAMİL FİDAN</v>
      </c>
      <c r="J61" s="37"/>
      <c r="O61" s="37"/>
      <c r="Q61" s="37"/>
    </row>
    <row r="62" spans="1:17" ht="25.5" customHeight="1">
      <c r="A62" s="15" t="str">
        <f>liste!B59</f>
        <v>16011092</v>
      </c>
      <c r="B62" s="16" t="str">
        <f>CONCATENATE(liste!C59," ",liste!D59)</f>
        <v>HAKAN YÜKSEK</v>
      </c>
      <c r="J62" s="36" t="s">
        <v>43</v>
      </c>
      <c r="O62" s="36" t="s">
        <v>44</v>
      </c>
      <c r="Q62" s="36" t="s">
        <v>45</v>
      </c>
    </row>
    <row r="63" spans="1:17" ht="25.5" customHeight="1">
      <c r="A63" s="15" t="str">
        <f>liste!B60</f>
        <v>16011104</v>
      </c>
      <c r="B63" s="16" t="str">
        <f>CONCATENATE(liste!C60," ",liste!D60)</f>
        <v>FATİH YILMAZ</v>
      </c>
      <c r="J63" s="37"/>
      <c r="O63" s="37"/>
      <c r="Q63" s="37"/>
    </row>
    <row r="64" spans="1:17" ht="25.5" customHeight="1">
      <c r="A64" s="15" t="str">
        <f>liste!B61</f>
        <v>16011105</v>
      </c>
      <c r="B64" s="16" t="str">
        <f>CONCATENATE(liste!C61," ",liste!D61)</f>
        <v>BUĞRA KARACA</v>
      </c>
      <c r="J64" s="37"/>
      <c r="O64" s="37"/>
      <c r="Q64" s="37"/>
    </row>
    <row r="65" spans="1:17" ht="25.5" customHeight="1">
      <c r="A65" s="15" t="str">
        <f>liste!B62</f>
        <v>16011107</v>
      </c>
      <c r="B65" s="16" t="str">
        <f>CONCATENATE(liste!C62," ",liste!D62)</f>
        <v>MUHAMMED HALİD ÇİFCİ</v>
      </c>
      <c r="J65" s="37"/>
      <c r="O65" s="37"/>
      <c r="Q65" s="37"/>
    </row>
    <row r="66" spans="1:17" ht="25.5" customHeight="1">
      <c r="A66" s="15" t="str">
        <f>liste!B63</f>
        <v>16011120</v>
      </c>
      <c r="B66" s="16" t="str">
        <f>CONCATENATE(liste!C63," ",liste!D63)</f>
        <v>HÜSEYİNMURAT GEZER</v>
      </c>
      <c r="J66" s="37"/>
      <c r="O66" s="37"/>
      <c r="Q66" s="37"/>
    </row>
    <row r="67" spans="1:17" ht="25.5" customHeight="1">
      <c r="A67" s="38" t="str">
        <f>A45</f>
        <v>BLM 2911 OBJECT ORIENTED CONCEPTS Sec.2 (2017/1) D108</v>
      </c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</row>
    <row r="68" spans="1:17" s="21" customFormat="1" ht="25.5" customHeight="1">
      <c r="A68" s="13" t="s">
        <v>3</v>
      </c>
      <c r="B68" s="14" t="s">
        <v>4</v>
      </c>
      <c r="C68" s="11">
        <f>C46</f>
        <v>42999</v>
      </c>
      <c r="D68" s="11">
        <f t="shared" ref="D68:Q68" si="3">D46</f>
        <v>43006</v>
      </c>
      <c r="E68" s="11">
        <f t="shared" si="3"/>
        <v>43013</v>
      </c>
      <c r="F68" s="11">
        <f t="shared" si="3"/>
        <v>43020</v>
      </c>
      <c r="G68" s="11">
        <f t="shared" si="3"/>
        <v>43027</v>
      </c>
      <c r="H68" s="11">
        <f t="shared" si="3"/>
        <v>43034</v>
      </c>
      <c r="I68" s="11">
        <f t="shared" si="3"/>
        <v>43041</v>
      </c>
      <c r="J68" s="11">
        <f t="shared" si="3"/>
        <v>43048</v>
      </c>
      <c r="K68" s="11">
        <f t="shared" si="3"/>
        <v>43055</v>
      </c>
      <c r="L68" s="11">
        <f t="shared" si="3"/>
        <v>43062</v>
      </c>
      <c r="M68" s="11">
        <f t="shared" si="3"/>
        <v>43069</v>
      </c>
      <c r="N68" s="11">
        <f t="shared" si="3"/>
        <v>43076</v>
      </c>
      <c r="O68" s="11">
        <f t="shared" si="3"/>
        <v>43083</v>
      </c>
      <c r="P68" s="11">
        <f t="shared" si="3"/>
        <v>43090</v>
      </c>
      <c r="Q68" s="11">
        <f t="shared" si="3"/>
        <v>43097</v>
      </c>
    </row>
    <row r="69" spans="1:17" ht="25.5" customHeight="1">
      <c r="A69" s="15" t="str">
        <f>liste!B64</f>
        <v>16011125</v>
      </c>
      <c r="B69" s="16" t="str">
        <f>CONCATENATE(liste!C64," ",liste!D64)</f>
        <v>FURKAN SAMİ AKYILDIZ</v>
      </c>
      <c r="J69" s="36" t="s">
        <v>43</v>
      </c>
      <c r="O69" s="36" t="s">
        <v>44</v>
      </c>
      <c r="Q69" s="36" t="s">
        <v>45</v>
      </c>
    </row>
    <row r="70" spans="1:17" ht="25.5" customHeight="1">
      <c r="A70" s="15" t="str">
        <f>liste!B65</f>
        <v>16011611</v>
      </c>
      <c r="B70" s="16" t="str">
        <f>CONCATENATE(liste!C65," ",liste!D65)</f>
        <v>KEMAL BERKAY BURAN</v>
      </c>
      <c r="J70" s="37"/>
      <c r="O70" s="37"/>
      <c r="Q70" s="37"/>
    </row>
    <row r="71" spans="1:17" ht="25.5" customHeight="1">
      <c r="A71" s="15" t="str">
        <f>liste!B66</f>
        <v>16011614</v>
      </c>
      <c r="B71" s="16" t="str">
        <f>CONCATENATE(liste!C66," ",liste!D66)</f>
        <v>BARIŞ OZAN AKDOĞAN</v>
      </c>
      <c r="J71" s="37"/>
      <c r="O71" s="37"/>
      <c r="Q71" s="37"/>
    </row>
    <row r="72" spans="1:17" ht="25.5" customHeight="1">
      <c r="A72" s="15" t="str">
        <f>liste!B67</f>
        <v>16011702</v>
      </c>
      <c r="B72" s="16" t="str">
        <f>CONCATENATE(liste!C67," ",liste!D67)</f>
        <v>MUSTAFA AYDIN</v>
      </c>
      <c r="J72" s="37"/>
      <c r="O72" s="37"/>
      <c r="Q72" s="37"/>
    </row>
    <row r="73" spans="1:17" ht="25.5" customHeight="1">
      <c r="A73" s="15" t="str">
        <f>liste!B68</f>
        <v>16011704</v>
      </c>
      <c r="B73" s="16" t="str">
        <f>CONCATENATE(liste!C68," ",liste!D68)</f>
        <v>MUHAMMED FURKAN OĞUZ</v>
      </c>
      <c r="J73" s="37"/>
      <c r="O73" s="37"/>
      <c r="Q73" s="37"/>
    </row>
    <row r="74" spans="1:17" ht="25.5" customHeight="1">
      <c r="A74" s="15" t="str">
        <f>liste!B69</f>
        <v>17011053</v>
      </c>
      <c r="B74" s="16" t="str">
        <f>CONCATENATE(liste!C69," ",liste!D69)</f>
        <v>MAHMUT MURAT AKTAN</v>
      </c>
      <c r="J74" s="36" t="s">
        <v>43</v>
      </c>
      <c r="O74" s="36" t="s">
        <v>44</v>
      </c>
      <c r="Q74" s="36" t="s">
        <v>45</v>
      </c>
    </row>
    <row r="75" spans="1:17" ht="25.5" customHeight="1">
      <c r="A75" s="15" t="str">
        <f>liste!B70</f>
        <v>17011601</v>
      </c>
      <c r="B75" s="16" t="str">
        <f>CONCATENATE(liste!C70," ",liste!D70)</f>
        <v>İPEK UYANIK</v>
      </c>
      <c r="J75" s="37"/>
      <c r="O75" s="37"/>
      <c r="Q75" s="37"/>
    </row>
    <row r="76" spans="1:17" ht="25.5" customHeight="1">
      <c r="A76" s="15" t="str">
        <f>liste!B71</f>
        <v>17011602</v>
      </c>
      <c r="B76" s="16" t="str">
        <f>CONCATENATE(liste!C71," ",liste!D71)</f>
        <v>SENA OCAKÇI</v>
      </c>
      <c r="J76" s="37"/>
      <c r="O76" s="37"/>
      <c r="Q76" s="37"/>
    </row>
    <row r="77" spans="1:17" ht="25.5" customHeight="1">
      <c r="A77" s="15" t="str">
        <f>liste!B72</f>
        <v>17011616</v>
      </c>
      <c r="B77" s="16" t="str">
        <f>CONCATENATE(liste!C72," ",liste!D72)</f>
        <v>KADİR CAN ÇETİN</v>
      </c>
      <c r="J77" s="37"/>
      <c r="O77" s="37"/>
      <c r="Q77" s="37"/>
    </row>
    <row r="78" spans="1:17" ht="25.5" customHeight="1">
      <c r="A78" s="15" t="str">
        <f>liste!B73</f>
        <v>17011619</v>
      </c>
      <c r="B78" s="16" t="str">
        <f>CONCATENATE(liste!C73," ",liste!D73)</f>
        <v>OGÜN AYAZ</v>
      </c>
      <c r="J78" s="37"/>
      <c r="O78" s="37"/>
      <c r="Q78" s="37"/>
    </row>
    <row r="79" spans="1:17" ht="25.5" customHeight="1">
      <c r="A79" s="15" t="str">
        <f>liste!B74</f>
        <v>17011622</v>
      </c>
      <c r="B79" s="16" t="str">
        <f>CONCATENATE(liste!C74," ",liste!D74)</f>
        <v>HAMDULLAH USTA</v>
      </c>
      <c r="J79" s="36" t="s">
        <v>43</v>
      </c>
      <c r="O79" s="36" t="s">
        <v>44</v>
      </c>
      <c r="Q79" s="36" t="s">
        <v>45</v>
      </c>
    </row>
    <row r="80" spans="1:17" ht="25.5" customHeight="1">
      <c r="A80" s="15">
        <f>liste!B75</f>
        <v>0</v>
      </c>
      <c r="B80" s="16" t="str">
        <f>CONCATENATE(liste!C75," ",liste!D75)</f>
        <v xml:space="preserve"> </v>
      </c>
      <c r="J80" s="37"/>
      <c r="O80" s="37"/>
      <c r="Q80" s="37"/>
    </row>
    <row r="81" spans="1:17" ht="25.5" customHeight="1">
      <c r="A81" s="15">
        <f>liste!B76</f>
        <v>0</v>
      </c>
      <c r="B81" s="16" t="str">
        <f>CONCATENATE(liste!C76," ",liste!D76)</f>
        <v xml:space="preserve"> </v>
      </c>
      <c r="J81" s="37"/>
      <c r="O81" s="37"/>
      <c r="Q81" s="37"/>
    </row>
    <row r="82" spans="1:17" ht="25.5" customHeight="1">
      <c r="A82" s="15">
        <f>liste!B77</f>
        <v>0</v>
      </c>
      <c r="B82" s="16" t="str">
        <f>CONCATENATE(liste!C77," ",liste!D77)</f>
        <v xml:space="preserve"> </v>
      </c>
      <c r="J82" s="37"/>
      <c r="O82" s="37"/>
      <c r="Q82" s="37"/>
    </row>
    <row r="83" spans="1:17" ht="25.5" customHeight="1">
      <c r="A83" s="15">
        <f>liste!B78</f>
        <v>0</v>
      </c>
      <c r="B83" s="16" t="str">
        <f>CONCATENATE(liste!C78," ",liste!D78)</f>
        <v xml:space="preserve"> </v>
      </c>
      <c r="J83" s="37"/>
      <c r="O83" s="37"/>
      <c r="Q83" s="37"/>
    </row>
    <row r="84" spans="1:17" ht="25.5" customHeight="1">
      <c r="A84" s="15">
        <f>liste!B79</f>
        <v>0</v>
      </c>
      <c r="B84" s="16" t="str">
        <f>CONCATENATE(liste!C79," ",liste!D79)</f>
        <v xml:space="preserve"> </v>
      </c>
      <c r="J84" s="36" t="s">
        <v>43</v>
      </c>
      <c r="O84" s="36" t="s">
        <v>44</v>
      </c>
      <c r="Q84" s="36" t="s">
        <v>45</v>
      </c>
    </row>
    <row r="85" spans="1:17" ht="25.5" customHeight="1">
      <c r="A85" s="15">
        <f>liste!B80</f>
        <v>0</v>
      </c>
      <c r="B85" s="16" t="str">
        <f>CONCATENATE(liste!C80," ",liste!D80)</f>
        <v xml:space="preserve"> </v>
      </c>
      <c r="J85" s="37"/>
      <c r="O85" s="37"/>
      <c r="Q85" s="37"/>
    </row>
    <row r="86" spans="1:17" ht="25.5" customHeight="1">
      <c r="A86" s="15">
        <f>liste!B81</f>
        <v>0</v>
      </c>
      <c r="B86" s="16" t="str">
        <f>CONCATENATE(liste!C81," ",liste!D81)</f>
        <v xml:space="preserve"> </v>
      </c>
      <c r="J86" s="37"/>
      <c r="O86" s="37"/>
      <c r="Q86" s="37"/>
    </row>
    <row r="87" spans="1:17" ht="25.5" customHeight="1">
      <c r="A87" s="15" t="e">
        <f>liste!#REF!</f>
        <v>#REF!</v>
      </c>
      <c r="B87" s="16" t="e">
        <f>CONCATENATE(liste!#REF!," ",liste!#REF!)</f>
        <v>#REF!</v>
      </c>
      <c r="J87" s="37"/>
      <c r="O87" s="37"/>
      <c r="Q87" s="37"/>
    </row>
    <row r="88" spans="1:17" ht="25.5" customHeight="1">
      <c r="A88" s="15" t="e">
        <f>liste!#REF!</f>
        <v>#REF!</v>
      </c>
      <c r="B88" s="16" t="e">
        <f>CONCATENATE(liste!#REF!," ",liste!#REF!)</f>
        <v>#REF!</v>
      </c>
      <c r="J88" s="37"/>
      <c r="O88" s="37"/>
      <c r="Q88" s="37"/>
    </row>
    <row r="89" spans="1:17" ht="25.5" customHeight="1">
      <c r="A89" s="38" t="str">
        <f>A67</f>
        <v>BLM 2911 OBJECT ORIENTED CONCEPTS Sec.2 (2017/1) D108</v>
      </c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</row>
    <row r="90" spans="1:17" s="21" customFormat="1" ht="25.5" customHeight="1">
      <c r="A90" s="13" t="s">
        <v>3</v>
      </c>
      <c r="B90" s="14" t="s">
        <v>4</v>
      </c>
      <c r="C90" s="11">
        <f>C68</f>
        <v>42999</v>
      </c>
      <c r="D90" s="11">
        <f t="shared" ref="D90:Q90" si="4">D68</f>
        <v>43006</v>
      </c>
      <c r="E90" s="11">
        <f t="shared" si="4"/>
        <v>43013</v>
      </c>
      <c r="F90" s="11">
        <f t="shared" si="4"/>
        <v>43020</v>
      </c>
      <c r="G90" s="11">
        <f t="shared" si="4"/>
        <v>43027</v>
      </c>
      <c r="H90" s="11">
        <f t="shared" si="4"/>
        <v>43034</v>
      </c>
      <c r="I90" s="11">
        <f t="shared" si="4"/>
        <v>43041</v>
      </c>
      <c r="J90" s="11">
        <f t="shared" si="4"/>
        <v>43048</v>
      </c>
      <c r="K90" s="11">
        <f t="shared" si="4"/>
        <v>43055</v>
      </c>
      <c r="L90" s="11">
        <f t="shared" si="4"/>
        <v>43062</v>
      </c>
      <c r="M90" s="11">
        <f t="shared" si="4"/>
        <v>43069</v>
      </c>
      <c r="N90" s="11">
        <f t="shared" si="4"/>
        <v>43076</v>
      </c>
      <c r="O90" s="11">
        <f t="shared" si="4"/>
        <v>43083</v>
      </c>
      <c r="P90" s="11">
        <f t="shared" si="4"/>
        <v>43090</v>
      </c>
      <c r="Q90" s="11">
        <f t="shared" si="4"/>
        <v>43097</v>
      </c>
    </row>
    <row r="91" spans="1:17" ht="25.5" customHeight="1">
      <c r="A91" s="15">
        <f>liste!B82</f>
        <v>0</v>
      </c>
      <c r="B91" s="16" t="str">
        <f>CONCATENATE(liste!C82," ",liste!D82)</f>
        <v xml:space="preserve"> </v>
      </c>
      <c r="J91" s="36" t="s">
        <v>43</v>
      </c>
      <c r="O91" s="36" t="s">
        <v>44</v>
      </c>
      <c r="Q91" s="36" t="s">
        <v>45</v>
      </c>
    </row>
    <row r="92" spans="1:17" ht="25.5" customHeight="1">
      <c r="A92" s="15">
        <f>liste!B83</f>
        <v>0</v>
      </c>
      <c r="B92" s="16" t="str">
        <f>CONCATENATE(liste!C83," ",liste!D83)</f>
        <v xml:space="preserve"> </v>
      </c>
      <c r="J92" s="37"/>
      <c r="O92" s="37"/>
      <c r="Q92" s="37"/>
    </row>
    <row r="93" spans="1:17" ht="25.5" customHeight="1">
      <c r="A93" s="15" t="e">
        <f>liste!#REF!</f>
        <v>#REF!</v>
      </c>
      <c r="B93" s="16" t="e">
        <f>CONCATENATE(liste!#REF!," ",liste!#REF!)</f>
        <v>#REF!</v>
      </c>
      <c r="J93" s="37"/>
      <c r="O93" s="37"/>
      <c r="Q93" s="37"/>
    </row>
    <row r="94" spans="1:17" ht="25.5" customHeight="1">
      <c r="A94" s="15">
        <f>liste!B84</f>
        <v>0</v>
      </c>
      <c r="B94" s="16" t="str">
        <f>CONCATENATE(liste!C84," ",liste!D84)</f>
        <v xml:space="preserve"> </v>
      </c>
      <c r="J94" s="37"/>
      <c r="O94" s="37"/>
      <c r="Q94" s="37"/>
    </row>
    <row r="95" spans="1:17" ht="25.5" customHeight="1">
      <c r="A95" s="15">
        <f>liste!B85</f>
        <v>0</v>
      </c>
      <c r="B95" s="16" t="str">
        <f>CONCATENATE(liste!C85," ",liste!D85)</f>
        <v xml:space="preserve"> </v>
      </c>
      <c r="J95" s="37"/>
      <c r="O95" s="37"/>
      <c r="Q95" s="37"/>
    </row>
    <row r="96" spans="1:17" ht="25.5" customHeight="1">
      <c r="A96" s="15">
        <f>liste!B86</f>
        <v>0</v>
      </c>
      <c r="B96" s="16" t="str">
        <f>CONCATENATE(liste!C86," ",liste!D86)</f>
        <v xml:space="preserve"> </v>
      </c>
      <c r="J96" s="36" t="s">
        <v>43</v>
      </c>
      <c r="O96" s="36" t="s">
        <v>44</v>
      </c>
      <c r="Q96" s="36" t="s">
        <v>45</v>
      </c>
    </row>
    <row r="97" spans="1:17" ht="25.5" customHeight="1">
      <c r="A97" s="15">
        <f>liste!B87</f>
        <v>0</v>
      </c>
      <c r="B97" s="16" t="str">
        <f>CONCATENATE(liste!C87," ",liste!D87)</f>
        <v xml:space="preserve"> </v>
      </c>
      <c r="J97" s="37"/>
      <c r="O97" s="37"/>
      <c r="Q97" s="37"/>
    </row>
    <row r="98" spans="1:17" ht="25.5" customHeight="1">
      <c r="A98" s="15">
        <f>liste!B88</f>
        <v>0</v>
      </c>
      <c r="B98" s="16" t="str">
        <f>CONCATENATE(liste!C88," ",liste!D88)</f>
        <v xml:space="preserve"> </v>
      </c>
      <c r="J98" s="37"/>
      <c r="O98" s="37"/>
      <c r="Q98" s="37"/>
    </row>
    <row r="99" spans="1:17" ht="25.5" customHeight="1">
      <c r="A99" s="15">
        <f>liste!B89</f>
        <v>0</v>
      </c>
      <c r="B99" s="16" t="str">
        <f>CONCATENATE(liste!C89," ",liste!D89)</f>
        <v xml:space="preserve"> </v>
      </c>
      <c r="J99" s="37"/>
      <c r="O99" s="37"/>
      <c r="Q99" s="37"/>
    </row>
    <row r="100" spans="1:17" ht="25.5" customHeight="1">
      <c r="A100" s="15">
        <f>liste!B90</f>
        <v>0</v>
      </c>
      <c r="B100" s="16" t="str">
        <f>CONCATENATE(liste!C90," ",liste!D90)</f>
        <v xml:space="preserve"> </v>
      </c>
      <c r="J100" s="37"/>
      <c r="O100" s="37"/>
      <c r="Q100" s="37"/>
    </row>
    <row r="101" spans="1:17" ht="25.5" customHeight="1">
      <c r="A101" s="15">
        <f>liste!B91</f>
        <v>0</v>
      </c>
      <c r="B101" s="16" t="str">
        <f>CONCATENATE(liste!C91," ",liste!D91)</f>
        <v xml:space="preserve"> </v>
      </c>
      <c r="J101" s="36" t="s">
        <v>43</v>
      </c>
      <c r="O101" s="36" t="s">
        <v>44</v>
      </c>
      <c r="Q101" s="36" t="s">
        <v>45</v>
      </c>
    </row>
    <row r="102" spans="1:17" ht="25.5" customHeight="1">
      <c r="A102" s="15">
        <f>liste!B92</f>
        <v>0</v>
      </c>
      <c r="B102" s="16" t="str">
        <f>CONCATENATE(liste!C92," ",liste!D92)</f>
        <v xml:space="preserve"> </v>
      </c>
      <c r="J102" s="37"/>
      <c r="O102" s="37"/>
      <c r="Q102" s="37"/>
    </row>
    <row r="103" spans="1:17" ht="25.5" customHeight="1">
      <c r="A103" s="15">
        <f>liste!B93</f>
        <v>0</v>
      </c>
      <c r="B103" s="16" t="str">
        <f>CONCATENATE(liste!C93," ",liste!D93)</f>
        <v xml:space="preserve"> </v>
      </c>
      <c r="J103" s="37"/>
      <c r="O103" s="37"/>
      <c r="Q103" s="37"/>
    </row>
    <row r="104" spans="1:17" ht="25.5" customHeight="1">
      <c r="A104" s="15">
        <f>liste!B94</f>
        <v>0</v>
      </c>
      <c r="B104" s="16" t="str">
        <f>CONCATENATE(liste!C94," ",liste!D94)</f>
        <v xml:space="preserve"> </v>
      </c>
      <c r="J104" s="37"/>
      <c r="O104" s="37"/>
      <c r="Q104" s="37"/>
    </row>
    <row r="105" spans="1:17" ht="25.5" customHeight="1">
      <c r="A105" s="15">
        <f>liste!B95</f>
        <v>0</v>
      </c>
      <c r="B105" s="16" t="str">
        <f>CONCATENATE(liste!C95," ",liste!D95)</f>
        <v xml:space="preserve"> </v>
      </c>
      <c r="J105" s="37"/>
      <c r="O105" s="37"/>
      <c r="Q105" s="37"/>
    </row>
    <row r="106" spans="1:17" ht="25.5" customHeight="1">
      <c r="A106" s="15">
        <f>liste!B96</f>
        <v>0</v>
      </c>
      <c r="B106" s="16" t="str">
        <f>CONCATENATE(liste!C96," ",liste!D96)</f>
        <v xml:space="preserve"> </v>
      </c>
      <c r="J106" s="36" t="s">
        <v>43</v>
      </c>
      <c r="O106" s="36" t="s">
        <v>44</v>
      </c>
      <c r="Q106" s="36" t="s">
        <v>45</v>
      </c>
    </row>
    <row r="107" spans="1:17" ht="25.5" customHeight="1">
      <c r="A107" s="15">
        <f>liste!B97</f>
        <v>0</v>
      </c>
      <c r="B107" s="16" t="str">
        <f>CONCATENATE(liste!C97," ",liste!D97)</f>
        <v xml:space="preserve"> </v>
      </c>
      <c r="J107" s="37"/>
      <c r="O107" s="37"/>
      <c r="Q107" s="37"/>
    </row>
    <row r="108" spans="1:17" ht="25.5" customHeight="1">
      <c r="A108" s="15">
        <f>liste!B98</f>
        <v>0</v>
      </c>
      <c r="B108" s="16" t="str">
        <f>CONCATENATE(liste!C98," ",liste!D98)</f>
        <v xml:space="preserve"> </v>
      </c>
      <c r="J108" s="37"/>
      <c r="O108" s="37"/>
      <c r="Q108" s="37"/>
    </row>
    <row r="109" spans="1:17" ht="25.5" customHeight="1">
      <c r="A109" s="15">
        <f>liste!B99</f>
        <v>0</v>
      </c>
      <c r="B109" s="16" t="str">
        <f>CONCATENATE(liste!C99," ",liste!D99)</f>
        <v xml:space="preserve"> </v>
      </c>
      <c r="J109" s="37"/>
      <c r="O109" s="37"/>
      <c r="Q109" s="37"/>
    </row>
    <row r="110" spans="1:17" ht="25.5" customHeight="1">
      <c r="A110" s="15">
        <f>liste!B100</f>
        <v>0</v>
      </c>
      <c r="B110" s="16" t="str">
        <f>CONCATENATE(liste!C100," ",liste!D100)</f>
        <v xml:space="preserve"> </v>
      </c>
      <c r="J110" s="37"/>
      <c r="O110" s="37"/>
      <c r="Q110" s="37"/>
    </row>
  </sheetData>
  <mergeCells count="65">
    <mergeCell ref="A1:Q1"/>
    <mergeCell ref="A23:Q23"/>
    <mergeCell ref="A45:Q45"/>
    <mergeCell ref="A67:Q67"/>
    <mergeCell ref="A89:Q89"/>
    <mergeCell ref="J3:J7"/>
    <mergeCell ref="J8:J12"/>
    <mergeCell ref="J13:J17"/>
    <mergeCell ref="J18:J22"/>
    <mergeCell ref="J25:J29"/>
    <mergeCell ref="J30:J34"/>
    <mergeCell ref="J35:J39"/>
    <mergeCell ref="J40:J44"/>
    <mergeCell ref="J47:J51"/>
    <mergeCell ref="J52:J56"/>
    <mergeCell ref="J57:J61"/>
    <mergeCell ref="J62:J66"/>
    <mergeCell ref="J69:J73"/>
    <mergeCell ref="J74:J78"/>
    <mergeCell ref="J79:J83"/>
    <mergeCell ref="J84:J88"/>
    <mergeCell ref="J91:J95"/>
    <mergeCell ref="J96:J100"/>
    <mergeCell ref="J101:J105"/>
    <mergeCell ref="J106:J110"/>
    <mergeCell ref="O3:O7"/>
    <mergeCell ref="O8:O12"/>
    <mergeCell ref="O13:O17"/>
    <mergeCell ref="O18:O22"/>
    <mergeCell ref="O25:O29"/>
    <mergeCell ref="O30:O34"/>
    <mergeCell ref="O35:O39"/>
    <mergeCell ref="O40:O44"/>
    <mergeCell ref="O47:O51"/>
    <mergeCell ref="O52:O56"/>
    <mergeCell ref="O57:O61"/>
    <mergeCell ref="O62:O66"/>
    <mergeCell ref="O69:O73"/>
    <mergeCell ref="O74:O78"/>
    <mergeCell ref="O79:O83"/>
    <mergeCell ref="O84:O88"/>
    <mergeCell ref="O91:O95"/>
    <mergeCell ref="O96:O100"/>
    <mergeCell ref="O101:O105"/>
    <mergeCell ref="O106:O110"/>
    <mergeCell ref="Q3:Q7"/>
    <mergeCell ref="Q8:Q12"/>
    <mergeCell ref="Q13:Q17"/>
    <mergeCell ref="Q18:Q22"/>
    <mergeCell ref="Q25:Q29"/>
    <mergeCell ref="Q30:Q34"/>
    <mergeCell ref="Q35:Q39"/>
    <mergeCell ref="Q40:Q44"/>
    <mergeCell ref="Q47:Q51"/>
    <mergeCell ref="Q52:Q56"/>
    <mergeCell ref="Q57:Q61"/>
    <mergeCell ref="Q62:Q66"/>
    <mergeCell ref="Q69:Q73"/>
    <mergeCell ref="Q101:Q105"/>
    <mergeCell ref="Q106:Q110"/>
    <mergeCell ref="Q74:Q78"/>
    <mergeCell ref="Q79:Q83"/>
    <mergeCell ref="Q84:Q88"/>
    <mergeCell ref="Q91:Q95"/>
    <mergeCell ref="Q96:Q100"/>
  </mergeCells>
  <phoneticPr fontId="7" type="noConversion"/>
  <printOptions horizontalCentered="1" verticalCentered="1"/>
  <pageMargins left="0.19685039370078741" right="0.19685039370078741" top="0.23622047244094491" bottom="0.23622047244094491" header="0.11811023622047245" footer="0.11811023622047245"/>
  <pageSetup paperSize="9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8"/>
  <sheetViews>
    <sheetView workbookViewId="0">
      <selection activeCell="L4" sqref="L4"/>
    </sheetView>
  </sheetViews>
  <sheetFormatPr defaultColWidth="9.1796875" defaultRowHeight="12.5"/>
  <cols>
    <col min="1" max="4" width="9.1796875" style="5"/>
    <col min="5" max="5" width="7.453125" style="5" customWidth="1"/>
    <col min="6" max="6" width="6.81640625" style="5" customWidth="1"/>
    <col min="7" max="10" width="9.1796875" style="5"/>
    <col min="11" max="13" width="7.453125" style="5" customWidth="1"/>
    <col min="14" max="14" width="9.1796875" style="20"/>
    <col min="15" max="16384" width="9.1796875" style="5"/>
  </cols>
  <sheetData>
    <row r="1" spans="1:13">
      <c r="A1" s="39" t="s">
        <v>6</v>
      </c>
      <c r="B1" s="39"/>
      <c r="C1" s="39"/>
      <c r="D1" s="39"/>
      <c r="G1" s="39" t="s">
        <v>7</v>
      </c>
      <c r="H1" s="39"/>
      <c r="I1" s="39"/>
      <c r="J1" s="39"/>
      <c r="L1" s="10" t="s">
        <v>14</v>
      </c>
      <c r="M1" s="10" t="s">
        <v>55</v>
      </c>
    </row>
    <row r="2" spans="1:13">
      <c r="A2" s="6" t="s">
        <v>8</v>
      </c>
      <c r="B2" s="6" t="s">
        <v>9</v>
      </c>
      <c r="C2" s="6" t="s">
        <v>5</v>
      </c>
      <c r="D2" s="6" t="s">
        <v>10</v>
      </c>
      <c r="E2" s="9" t="s">
        <v>13</v>
      </c>
      <c r="G2" s="6" t="s">
        <v>8</v>
      </c>
      <c r="H2" s="6" t="s">
        <v>9</v>
      </c>
      <c r="I2" s="6" t="s">
        <v>5</v>
      </c>
      <c r="J2" s="6" t="s">
        <v>10</v>
      </c>
      <c r="K2" s="9" t="s">
        <v>13</v>
      </c>
      <c r="L2" s="9" t="s">
        <v>15</v>
      </c>
      <c r="M2" s="9" t="s">
        <v>56</v>
      </c>
    </row>
    <row r="3" spans="1:13">
      <c r="A3" s="6">
        <v>90</v>
      </c>
      <c r="B3" s="6">
        <v>100</v>
      </c>
      <c r="C3" s="6" t="s">
        <v>16</v>
      </c>
      <c r="D3" s="18">
        <v>4</v>
      </c>
      <c r="E3" s="5">
        <f t="shared" ref="E3:E11" si="0">B3-A3</f>
        <v>10</v>
      </c>
      <c r="G3" s="6"/>
      <c r="H3" s="6">
        <v>100</v>
      </c>
      <c r="I3" s="6" t="s">
        <v>16</v>
      </c>
      <c r="J3" s="18">
        <v>4</v>
      </c>
      <c r="K3" s="5">
        <f t="shared" ref="K3:K11" si="1">H3-G3</f>
        <v>100</v>
      </c>
    </row>
    <row r="4" spans="1:13">
      <c r="A4" s="6">
        <v>80</v>
      </c>
      <c r="B4" s="6">
        <f>A3-1</f>
        <v>89</v>
      </c>
      <c r="C4" s="6" t="s">
        <v>17</v>
      </c>
      <c r="D4" s="18">
        <v>3.5</v>
      </c>
      <c r="E4" s="5">
        <f t="shared" si="0"/>
        <v>9</v>
      </c>
      <c r="G4" s="6"/>
      <c r="H4" s="6">
        <f>G3-1</f>
        <v>-1</v>
      </c>
      <c r="I4" s="6" t="s">
        <v>17</v>
      </c>
      <c r="J4" s="18">
        <v>3.5</v>
      </c>
      <c r="K4" s="5">
        <f t="shared" si="1"/>
        <v>-1</v>
      </c>
    </row>
    <row r="5" spans="1:13">
      <c r="A5" s="6">
        <v>70</v>
      </c>
      <c r="B5" s="6">
        <f t="shared" ref="B5:B11" si="2">A4-1</f>
        <v>79</v>
      </c>
      <c r="C5" s="6" t="s">
        <v>18</v>
      </c>
      <c r="D5" s="18">
        <v>3</v>
      </c>
      <c r="E5" s="5">
        <f t="shared" si="0"/>
        <v>9</v>
      </c>
      <c r="G5" s="6"/>
      <c r="H5" s="6">
        <f t="shared" ref="H5:H10" si="3">G4-1</f>
        <v>-1</v>
      </c>
      <c r="I5" s="6" t="s">
        <v>18</v>
      </c>
      <c r="J5" s="18">
        <v>3</v>
      </c>
      <c r="K5" s="5">
        <f t="shared" si="1"/>
        <v>-1</v>
      </c>
    </row>
    <row r="6" spans="1:13">
      <c r="A6" s="6">
        <v>60</v>
      </c>
      <c r="B6" s="6">
        <f t="shared" si="2"/>
        <v>69</v>
      </c>
      <c r="C6" s="6" t="s">
        <v>19</v>
      </c>
      <c r="D6" s="18">
        <v>2.5</v>
      </c>
      <c r="E6" s="5">
        <f t="shared" si="0"/>
        <v>9</v>
      </c>
      <c r="G6" s="6"/>
      <c r="H6" s="6">
        <f t="shared" si="3"/>
        <v>-1</v>
      </c>
      <c r="I6" s="6" t="s">
        <v>19</v>
      </c>
      <c r="J6" s="18">
        <v>2.5</v>
      </c>
      <c r="K6" s="5">
        <f t="shared" si="1"/>
        <v>-1</v>
      </c>
    </row>
    <row r="7" spans="1:13">
      <c r="A7" s="6">
        <v>53</v>
      </c>
      <c r="B7" s="6">
        <f t="shared" si="2"/>
        <v>59</v>
      </c>
      <c r="C7" s="6" t="s">
        <v>20</v>
      </c>
      <c r="D7" s="18">
        <v>2</v>
      </c>
      <c r="E7" s="5">
        <f t="shared" si="0"/>
        <v>6</v>
      </c>
      <c r="G7" s="6"/>
      <c r="H7" s="6">
        <f t="shared" si="3"/>
        <v>-1</v>
      </c>
      <c r="I7" s="6" t="s">
        <v>20</v>
      </c>
      <c r="J7" s="18">
        <v>2</v>
      </c>
      <c r="K7" s="5">
        <f t="shared" si="1"/>
        <v>-1</v>
      </c>
    </row>
    <row r="8" spans="1:13">
      <c r="A8" s="6">
        <v>48</v>
      </c>
      <c r="B8" s="6">
        <f t="shared" si="2"/>
        <v>52</v>
      </c>
      <c r="C8" s="6" t="s">
        <v>21</v>
      </c>
      <c r="D8" s="18">
        <v>1.5</v>
      </c>
      <c r="E8" s="5">
        <f t="shared" si="0"/>
        <v>4</v>
      </c>
      <c r="G8" s="6"/>
      <c r="H8" s="6">
        <f t="shared" si="3"/>
        <v>-1</v>
      </c>
      <c r="I8" s="6" t="s">
        <v>21</v>
      </c>
      <c r="J8" s="18">
        <v>1.5</v>
      </c>
      <c r="K8" s="5">
        <f t="shared" si="1"/>
        <v>-1</v>
      </c>
    </row>
    <row r="9" spans="1:13">
      <c r="A9" s="6">
        <v>40</v>
      </c>
      <c r="B9" s="6">
        <f t="shared" si="2"/>
        <v>47</v>
      </c>
      <c r="C9" s="6" t="s">
        <v>22</v>
      </c>
      <c r="D9" s="18">
        <v>1</v>
      </c>
      <c r="E9" s="5">
        <f t="shared" si="0"/>
        <v>7</v>
      </c>
      <c r="G9" s="6"/>
      <c r="H9" s="6">
        <f t="shared" si="3"/>
        <v>-1</v>
      </c>
      <c r="I9" s="6" t="s">
        <v>22</v>
      </c>
      <c r="J9" s="18">
        <v>1</v>
      </c>
      <c r="K9" s="5">
        <f t="shared" si="1"/>
        <v>-1</v>
      </c>
    </row>
    <row r="10" spans="1:13">
      <c r="A10" s="6">
        <v>30</v>
      </c>
      <c r="B10" s="6">
        <f t="shared" si="2"/>
        <v>39</v>
      </c>
      <c r="C10" s="6" t="s">
        <v>23</v>
      </c>
      <c r="D10" s="18">
        <v>0.5</v>
      </c>
      <c r="E10" s="5">
        <f t="shared" si="0"/>
        <v>9</v>
      </c>
      <c r="G10" s="6"/>
      <c r="H10" s="6">
        <f t="shared" si="3"/>
        <v>-1</v>
      </c>
      <c r="I10" s="6" t="s">
        <v>23</v>
      </c>
      <c r="J10" s="18">
        <v>0.5</v>
      </c>
      <c r="K10" s="5">
        <f t="shared" si="1"/>
        <v>-1</v>
      </c>
    </row>
    <row r="11" spans="1:13">
      <c r="A11" s="6">
        <v>0</v>
      </c>
      <c r="B11" s="6">
        <f t="shared" si="2"/>
        <v>29</v>
      </c>
      <c r="C11" s="6" t="s">
        <v>24</v>
      </c>
      <c r="D11" s="18">
        <v>0</v>
      </c>
      <c r="E11" s="5">
        <f t="shared" si="0"/>
        <v>29</v>
      </c>
      <c r="G11" s="6"/>
      <c r="H11" s="6">
        <f>G10-1</f>
        <v>-1</v>
      </c>
      <c r="I11" s="6" t="s">
        <v>24</v>
      </c>
      <c r="J11" s="18">
        <v>0</v>
      </c>
      <c r="K11" s="5">
        <f t="shared" si="1"/>
        <v>-1</v>
      </c>
    </row>
    <row r="12" spans="1:13">
      <c r="A12" s="6"/>
      <c r="B12" s="6"/>
      <c r="C12" s="6" t="s">
        <v>11</v>
      </c>
      <c r="D12" s="18">
        <v>0</v>
      </c>
      <c r="G12" s="7"/>
      <c r="H12" s="6">
        <v>0</v>
      </c>
      <c r="I12" s="6" t="s">
        <v>11</v>
      </c>
      <c r="J12" s="18">
        <v>0</v>
      </c>
    </row>
    <row r="13" spans="1:13">
      <c r="L13" s="5">
        <f>SUM(L3:L12)</f>
        <v>0</v>
      </c>
      <c r="M13" s="5">
        <f>SUM(M3:M12)</f>
        <v>0</v>
      </c>
    </row>
    <row r="14" spans="1:13">
      <c r="J14" s="5" t="s">
        <v>46</v>
      </c>
      <c r="K14" s="25"/>
      <c r="L14" s="25">
        <f>SUM(L3:L7)</f>
        <v>0</v>
      </c>
      <c r="M14" s="25">
        <f>SUM(M3:M7)</f>
        <v>0</v>
      </c>
    </row>
    <row r="15" spans="1:13">
      <c r="J15" s="5" t="s">
        <v>47</v>
      </c>
      <c r="K15" s="25"/>
      <c r="L15" s="25">
        <f>SUM(L8:L11)</f>
        <v>0</v>
      </c>
      <c r="M15" s="25">
        <f>SUM(M8:M11)</f>
        <v>0</v>
      </c>
    </row>
    <row r="16" spans="1:13">
      <c r="J16" s="5" t="s">
        <v>48</v>
      </c>
      <c r="L16" s="5">
        <f>L12</f>
        <v>0</v>
      </c>
      <c r="M16" s="5">
        <f>M12</f>
        <v>0</v>
      </c>
    </row>
    <row r="17" spans="10:13">
      <c r="J17" s="5" t="s">
        <v>49</v>
      </c>
      <c r="K17" s="20"/>
      <c r="L17" s="20" t="e">
        <f>L14/(L14+L15)</f>
        <v>#DIV/0!</v>
      </c>
      <c r="M17" s="20" t="e">
        <f>M14/(M14+M15)</f>
        <v>#DIV/0!</v>
      </c>
    </row>
    <row r="18" spans="10:13">
      <c r="J18" s="5" t="s">
        <v>57</v>
      </c>
    </row>
  </sheetData>
  <mergeCells count="2">
    <mergeCell ref="A1:D1"/>
    <mergeCell ref="G1:J1"/>
  </mergeCells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activeCell="A2" sqref="A2"/>
    </sheetView>
  </sheetViews>
  <sheetFormatPr defaultRowHeight="12.5"/>
  <cols>
    <col min="1" max="1" width="25.453125" customWidth="1"/>
    <col min="3" max="3" width="45.81640625" customWidth="1"/>
  </cols>
  <sheetData>
    <row r="1" spans="1:3" ht="25.5" customHeight="1">
      <c r="A1" s="40" t="s">
        <v>58</v>
      </c>
      <c r="B1" s="40"/>
      <c r="C1" s="40"/>
    </row>
    <row r="2" spans="1:3" ht="25.5" customHeight="1">
      <c r="A2" s="23">
        <v>42999</v>
      </c>
      <c r="B2" s="24" t="s">
        <v>28</v>
      </c>
      <c r="C2" s="24" t="s">
        <v>54</v>
      </c>
    </row>
    <row r="3" spans="1:3" ht="25.5" customHeight="1">
      <c r="A3" s="23">
        <f>A2+7</f>
        <v>43006</v>
      </c>
      <c r="B3" s="24" t="s">
        <v>29</v>
      </c>
      <c r="C3" s="24"/>
    </row>
    <row r="4" spans="1:3" ht="25.5" customHeight="1">
      <c r="A4" s="23">
        <f t="shared" ref="A4:A16" si="0">A3+7</f>
        <v>43013</v>
      </c>
      <c r="B4" s="24" t="s">
        <v>30</v>
      </c>
      <c r="C4" s="24"/>
    </row>
    <row r="5" spans="1:3" ht="25.5" customHeight="1">
      <c r="A5" s="23">
        <f t="shared" si="0"/>
        <v>43020</v>
      </c>
      <c r="B5" s="24" t="s">
        <v>31</v>
      </c>
      <c r="C5" s="24"/>
    </row>
    <row r="6" spans="1:3" ht="25.5" customHeight="1">
      <c r="A6" s="23">
        <f t="shared" si="0"/>
        <v>43027</v>
      </c>
      <c r="B6" s="24" t="s">
        <v>32</v>
      </c>
      <c r="C6" s="24"/>
    </row>
    <row r="7" spans="1:3" ht="25.5" customHeight="1">
      <c r="A7" s="23">
        <f t="shared" si="0"/>
        <v>43034</v>
      </c>
      <c r="B7" s="24" t="s">
        <v>33</v>
      </c>
      <c r="C7" s="24"/>
    </row>
    <row r="8" spans="1:3" ht="25.5" customHeight="1">
      <c r="A8" s="23">
        <f t="shared" si="0"/>
        <v>43041</v>
      </c>
      <c r="B8" s="24" t="s">
        <v>34</v>
      </c>
      <c r="C8" s="24"/>
    </row>
    <row r="9" spans="1:3" ht="25.5" customHeight="1">
      <c r="A9" s="23">
        <f t="shared" si="0"/>
        <v>43048</v>
      </c>
      <c r="B9" s="24" t="s">
        <v>35</v>
      </c>
      <c r="C9" s="24" t="s">
        <v>25</v>
      </c>
    </row>
    <row r="10" spans="1:3" ht="25.5" customHeight="1">
      <c r="A10" s="23">
        <f t="shared" si="0"/>
        <v>43055</v>
      </c>
      <c r="B10" s="24" t="s">
        <v>36</v>
      </c>
      <c r="C10" s="24"/>
    </row>
    <row r="11" spans="1:3" ht="25.5" customHeight="1">
      <c r="A11" s="23">
        <f t="shared" si="0"/>
        <v>43062</v>
      </c>
      <c r="B11" s="24" t="s">
        <v>37</v>
      </c>
      <c r="C11" s="24"/>
    </row>
    <row r="12" spans="1:3" ht="25.5" customHeight="1">
      <c r="A12" s="23">
        <f t="shared" si="0"/>
        <v>43069</v>
      </c>
      <c r="B12" s="24" t="s">
        <v>38</v>
      </c>
      <c r="C12" s="24"/>
    </row>
    <row r="13" spans="1:3" ht="25.5" customHeight="1">
      <c r="A13" s="23">
        <f t="shared" si="0"/>
        <v>43076</v>
      </c>
      <c r="B13" s="24" t="s">
        <v>39</v>
      </c>
      <c r="C13" s="24"/>
    </row>
    <row r="14" spans="1:3" ht="25.5" customHeight="1">
      <c r="A14" s="23">
        <f t="shared" si="0"/>
        <v>43083</v>
      </c>
      <c r="B14" s="24" t="s">
        <v>40</v>
      </c>
      <c r="C14" s="24" t="s">
        <v>26</v>
      </c>
    </row>
    <row r="15" spans="1:3" ht="25.5" customHeight="1">
      <c r="A15" s="23">
        <f t="shared" si="0"/>
        <v>43090</v>
      </c>
      <c r="B15" s="24" t="s">
        <v>41</v>
      </c>
      <c r="C15" s="24"/>
    </row>
    <row r="16" spans="1:3" ht="25.5" customHeight="1">
      <c r="A16" s="23">
        <f t="shared" si="0"/>
        <v>43097</v>
      </c>
      <c r="B16" s="24" t="s">
        <v>42</v>
      </c>
      <c r="C16" s="24" t="s">
        <v>27</v>
      </c>
    </row>
  </sheetData>
  <mergeCells count="1">
    <mergeCell ref="A1:C1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68"/>
  <sheetViews>
    <sheetView topLeftCell="A7" workbookViewId="0">
      <selection activeCell="E23" sqref="E23:G23"/>
    </sheetView>
  </sheetViews>
  <sheetFormatPr defaultRowHeight="12.5"/>
  <cols>
    <col min="1" max="1" width="10.54296875" style="24" customWidth="1"/>
    <col min="2" max="2" width="20.1796875" style="24" customWidth="1"/>
    <col min="3" max="3" width="16.1796875" style="24" customWidth="1"/>
    <col min="4" max="4" width="10.54296875" style="24" customWidth="1"/>
    <col min="5" max="5" width="20.1796875" style="24" customWidth="1"/>
    <col min="6" max="6" width="16.1796875" style="24" customWidth="1"/>
    <col min="7" max="7" width="10.54296875" style="24" customWidth="1"/>
    <col min="8" max="8" width="20.1796875" style="24" customWidth="1"/>
    <col min="9" max="9" width="16.1796875" style="24" customWidth="1"/>
  </cols>
  <sheetData>
    <row r="1" spans="1:9" ht="24.75" customHeight="1">
      <c r="A1" s="41" t="str">
        <f>'Yoklama dönemlik'!A1:Q1</f>
        <v>BLM 2911 OBJECT ORIENTED CONCEPTS Sec.2 (2017/1) D108</v>
      </c>
      <c r="B1" s="41"/>
      <c r="C1" s="41"/>
      <c r="D1" s="41"/>
      <c r="E1" s="42"/>
      <c r="F1" s="42"/>
      <c r="G1" s="42"/>
      <c r="H1" s="28" t="s">
        <v>53</v>
      </c>
      <c r="I1" s="27">
        <f ca="1">TODAY()</f>
        <v>42999</v>
      </c>
    </row>
    <row r="2" spans="1:9" s="30" customFormat="1" ht="24.75" customHeight="1">
      <c r="A2" s="29" t="s">
        <v>0</v>
      </c>
      <c r="B2" s="29" t="s">
        <v>51</v>
      </c>
      <c r="C2" s="29" t="s">
        <v>52</v>
      </c>
      <c r="D2" s="29" t="s">
        <v>0</v>
      </c>
      <c r="E2" s="29" t="s">
        <v>51</v>
      </c>
      <c r="F2" s="29" t="s">
        <v>52</v>
      </c>
      <c r="G2" s="29" t="s">
        <v>0</v>
      </c>
      <c r="H2" s="29" t="s">
        <v>51</v>
      </c>
      <c r="I2" s="29" t="s">
        <v>52</v>
      </c>
    </row>
    <row r="3" spans="1:9" ht="24.75" customHeight="1">
      <c r="A3" s="26" t="str">
        <f>liste!B4</f>
        <v>08011057</v>
      </c>
      <c r="B3" s="24" t="str">
        <f>CONCATENATE(liste!C4," ",liste!D4)</f>
        <v>FATİH OKYAY</v>
      </c>
      <c r="D3" s="26" t="str">
        <f>liste!B24</f>
        <v>15011003</v>
      </c>
      <c r="E3" s="24" t="str">
        <f>CONCATENATE(liste!C24," ",liste!D24)</f>
        <v>YUSUF EMİN KINATAŞ</v>
      </c>
      <c r="G3" s="26" t="str">
        <f>liste!B44</f>
        <v>16011007</v>
      </c>
      <c r="H3" s="24" t="str">
        <f>CONCATENATE(liste!C44," ",liste!D44)</f>
        <v>ÖMER FARUK DURSUN</v>
      </c>
    </row>
    <row r="4" spans="1:9" ht="24.75" customHeight="1">
      <c r="A4" s="26" t="str">
        <f>liste!B5</f>
        <v>09011038</v>
      </c>
      <c r="B4" s="24" t="str">
        <f>CONCATENATE(liste!C5," ",liste!D5)</f>
        <v>AŞKIN YEŞİLYURT</v>
      </c>
      <c r="D4" s="26" t="str">
        <f>liste!B25</f>
        <v>15011007</v>
      </c>
      <c r="E4" s="24" t="str">
        <f>CONCATENATE(liste!C25," ",liste!D25)</f>
        <v>MEHMET ONUR ERBOY</v>
      </c>
      <c r="G4" s="26" t="str">
        <f>liste!B45</f>
        <v>16011015</v>
      </c>
      <c r="H4" s="24" t="str">
        <f>CONCATENATE(liste!C45," ",liste!D45)</f>
        <v>EREN EKREN</v>
      </c>
    </row>
    <row r="5" spans="1:9" ht="24.75" customHeight="1">
      <c r="A5" s="26" t="str">
        <f>liste!B6</f>
        <v>10011083</v>
      </c>
      <c r="B5" s="24" t="str">
        <f>CONCATENATE(liste!C6," ",liste!D6)</f>
        <v>HAKAN ÖMÜR</v>
      </c>
      <c r="D5" s="26" t="str">
        <f>liste!B26</f>
        <v>15011009</v>
      </c>
      <c r="E5" s="24" t="str">
        <f>CONCATENATE(liste!C26," ",liste!D26)</f>
        <v>RAŞİT OKYAY</v>
      </c>
      <c r="G5" s="26" t="str">
        <f>liste!B46</f>
        <v>16011020</v>
      </c>
      <c r="H5" s="24" t="str">
        <f>CONCATENATE(liste!C46," ",liste!D46)</f>
        <v>OSMAN ARAZ</v>
      </c>
    </row>
    <row r="6" spans="1:9" ht="24.75" customHeight="1">
      <c r="A6" s="26" t="str">
        <f>liste!B7</f>
        <v>10011085</v>
      </c>
      <c r="B6" s="24" t="str">
        <f>CONCATENATE(liste!C7," ",liste!D7)</f>
        <v>TUNCAY BİLGİN</v>
      </c>
      <c r="D6" s="26" t="str">
        <f>liste!B27</f>
        <v>15011011</v>
      </c>
      <c r="E6" s="24" t="str">
        <f>CONCATENATE(liste!C27," ",liste!D27)</f>
        <v>SEYFULLAH ERASLAN</v>
      </c>
      <c r="G6" s="26" t="str">
        <f>liste!B47</f>
        <v>16011024</v>
      </c>
      <c r="H6" s="24" t="str">
        <f>CONCATENATE(liste!C47," ",liste!D47)</f>
        <v>BATUHAN ÖZDÖL</v>
      </c>
    </row>
    <row r="7" spans="1:9" ht="24.75" customHeight="1">
      <c r="A7" s="26" t="str">
        <f>liste!B8</f>
        <v>11011902</v>
      </c>
      <c r="B7" s="24" t="str">
        <f>CONCATENATE(liste!C8," ",liste!D8)</f>
        <v>MAZIYAR MAZAHERI</v>
      </c>
      <c r="D7" s="26" t="str">
        <f>liste!B28</f>
        <v>15011019</v>
      </c>
      <c r="E7" s="24" t="str">
        <f>CONCATENATE(liste!C28," ",liste!D28)</f>
        <v>FURKAN AKTAŞ</v>
      </c>
      <c r="G7" s="26" t="str">
        <f>liste!B48</f>
        <v>16011034</v>
      </c>
      <c r="H7" s="24" t="str">
        <f>CONCATENATE(liste!C48," ",liste!D48)</f>
        <v>İLKEM İNAN AK</v>
      </c>
    </row>
    <row r="8" spans="1:9" ht="24.75" customHeight="1">
      <c r="A8" s="26" t="str">
        <f>liste!B9</f>
        <v>11011904</v>
      </c>
      <c r="B8" s="24" t="str">
        <f>CONCATENATE(liste!C9," ",liste!D9)</f>
        <v>ALIREZA NASERI</v>
      </c>
      <c r="D8" s="26" t="str">
        <f>liste!B29</f>
        <v>15011023</v>
      </c>
      <c r="E8" s="24" t="str">
        <f>CONCATENATE(liste!C29," ",liste!D29)</f>
        <v>FURKAN AKŞİT</v>
      </c>
      <c r="G8" s="26" t="str">
        <f>liste!B49</f>
        <v>16011035</v>
      </c>
      <c r="H8" s="24" t="str">
        <f>CONCATENATE(liste!C49," ",liste!D49)</f>
        <v>RAHMETULLAH TAHA YALÇIN</v>
      </c>
    </row>
    <row r="9" spans="1:9" ht="24.75" customHeight="1">
      <c r="A9" s="26" t="str">
        <f>liste!B10</f>
        <v>12011038</v>
      </c>
      <c r="B9" s="24" t="str">
        <f>CONCATENATE(liste!C10," ",liste!D10)</f>
        <v>VOLKAN TAYRANOĞLU</v>
      </c>
      <c r="D9" s="26" t="str">
        <f>liste!B30</f>
        <v>15011025</v>
      </c>
      <c r="E9" s="24" t="str">
        <f>CONCATENATE(liste!C30," ",liste!D30)</f>
        <v>MUHAMMET ÇENELİ</v>
      </c>
      <c r="G9" s="26" t="str">
        <f>liste!B50</f>
        <v>16011045</v>
      </c>
      <c r="H9" s="24" t="str">
        <f>CONCATENATE(liste!C50," ",liste!D50)</f>
        <v>MERT SARAÇ</v>
      </c>
    </row>
    <row r="10" spans="1:9" ht="24.75" customHeight="1">
      <c r="A10" s="26" t="str">
        <f>liste!B11</f>
        <v>12011054</v>
      </c>
      <c r="B10" s="24" t="str">
        <f>CONCATENATE(liste!C11," ",liste!D11)</f>
        <v>TAHA ALPER KAVAKLI</v>
      </c>
      <c r="D10" s="26" t="str">
        <f>liste!B31</f>
        <v>15011034</v>
      </c>
      <c r="E10" s="24" t="str">
        <f>CONCATENATE(liste!C31," ",liste!D31)</f>
        <v>ÜNAL ASİL</v>
      </c>
      <c r="G10" s="26" t="str">
        <f>liste!B51</f>
        <v>16011047</v>
      </c>
      <c r="H10" s="24" t="str">
        <f>CONCATENATE(liste!C51," ",liste!D51)</f>
        <v>KUTAY YILMAZ</v>
      </c>
    </row>
    <row r="11" spans="1:9" ht="24.75" customHeight="1">
      <c r="A11" s="26" t="str">
        <f>liste!B12</f>
        <v>12011065</v>
      </c>
      <c r="B11" s="24" t="str">
        <f>CONCATENATE(liste!C12," ",liste!D12)</f>
        <v>NAZIM BURAK GENÇ</v>
      </c>
      <c r="D11" s="26" t="str">
        <f>liste!B32</f>
        <v>15011036</v>
      </c>
      <c r="E11" s="24" t="str">
        <f>CONCATENATE(liste!C32," ",liste!D32)</f>
        <v>EGEMEN GÖDEOĞLU</v>
      </c>
      <c r="G11" s="26" t="str">
        <f>liste!B52</f>
        <v>16011051</v>
      </c>
      <c r="H11" s="24" t="str">
        <f>CONCATENATE(liste!C52," ",liste!D52)</f>
        <v>BARIŞ ÇETİNTÜRK</v>
      </c>
    </row>
    <row r="12" spans="1:9" ht="24.75" customHeight="1">
      <c r="A12" s="26" t="str">
        <f>liste!B13</f>
        <v>12011068</v>
      </c>
      <c r="B12" s="24" t="str">
        <f>CONCATENATE(liste!C13," ",liste!D13)</f>
        <v>CİHAT İLKER GENÇ</v>
      </c>
      <c r="D12" s="26" t="str">
        <f>liste!B33</f>
        <v>15011039</v>
      </c>
      <c r="E12" s="24" t="str">
        <f>CONCATENATE(liste!C33," ",liste!D33)</f>
        <v>SABRİ CAN ÇETİNDAĞ</v>
      </c>
      <c r="G12" s="26" t="str">
        <f>liste!B53</f>
        <v>16011052</v>
      </c>
      <c r="H12" s="24" t="str">
        <f>CONCATENATE(liste!C53," ",liste!D53)</f>
        <v>UYGAR KÖROĞLU</v>
      </c>
    </row>
    <row r="13" spans="1:9" ht="24.75" customHeight="1">
      <c r="A13" s="26" t="str">
        <f>liste!B14</f>
        <v>13011028</v>
      </c>
      <c r="B13" s="24" t="str">
        <f>CONCATENATE(liste!C14," ",liste!D14)</f>
        <v>RECEP ÇIRALI</v>
      </c>
      <c r="D13" s="26" t="str">
        <f>liste!B34</f>
        <v>15011043</v>
      </c>
      <c r="E13" s="24" t="str">
        <f>CONCATENATE(liste!C34," ",liste!D34)</f>
        <v>FARUK AŞCI</v>
      </c>
      <c r="G13" s="26" t="str">
        <f>liste!B54</f>
        <v>16011055</v>
      </c>
      <c r="H13" s="24" t="str">
        <f>CONCATENATE(liste!C54," ",liste!D54)</f>
        <v>ORKUN AVCI</v>
      </c>
    </row>
    <row r="14" spans="1:9" ht="24.75" customHeight="1">
      <c r="A14" s="26" t="str">
        <f>liste!B15</f>
        <v>13011070</v>
      </c>
      <c r="B14" s="24" t="str">
        <f>CONCATENATE(liste!C15," ",liste!D15)</f>
        <v>EYÜP POP</v>
      </c>
      <c r="D14" s="26" t="str">
        <f>liste!B35</f>
        <v>15011049</v>
      </c>
      <c r="E14" s="24" t="str">
        <f>CONCATENATE(liste!C35," ",liste!D35)</f>
        <v>BERNA TAŞEL</v>
      </c>
      <c r="G14" s="26" t="str">
        <f>liste!B55</f>
        <v>16011065</v>
      </c>
      <c r="H14" s="24" t="str">
        <f>CONCATENATE(liste!C55," ",liste!D55)</f>
        <v>AHMET SAİT KOÇAK</v>
      </c>
    </row>
    <row r="15" spans="1:9" ht="24.75" customHeight="1">
      <c r="A15" s="26" t="str">
        <f>liste!B16</f>
        <v>13011073</v>
      </c>
      <c r="B15" s="24" t="str">
        <f>CONCATENATE(liste!C16," ",liste!D16)</f>
        <v>YUNUS TIRAŞ</v>
      </c>
      <c r="D15" s="26" t="str">
        <f>liste!B36</f>
        <v>15011055</v>
      </c>
      <c r="E15" s="24" t="str">
        <f>CONCATENATE(liste!C36," ",liste!D36)</f>
        <v>HELİM DOĞUŞ TOYGUR KUKUL</v>
      </c>
      <c r="G15" s="26" t="str">
        <f>liste!B56</f>
        <v>16011070</v>
      </c>
      <c r="H15" s="24" t="str">
        <f>CONCATENATE(liste!C56," ",liste!D56)</f>
        <v>CİVAN KORKMAZ</v>
      </c>
    </row>
    <row r="16" spans="1:9" ht="24.75" customHeight="1">
      <c r="A16" s="26" t="str">
        <f>liste!B17</f>
        <v>14011003</v>
      </c>
      <c r="B16" s="24" t="str">
        <f>CONCATENATE(liste!C17," ",liste!D17)</f>
        <v>MELİH SİNAN DOĞRUL</v>
      </c>
      <c r="D16" s="26" t="str">
        <f>liste!B37</f>
        <v>15011057</v>
      </c>
      <c r="E16" s="24" t="str">
        <f>CONCATENATE(liste!C37," ",liste!D37)</f>
        <v>BAHADIR GÜLTEKİN</v>
      </c>
      <c r="G16" s="26" t="str">
        <f>liste!B57</f>
        <v>16011071</v>
      </c>
      <c r="H16" s="24" t="str">
        <f>CONCATENATE(liste!C57," ",liste!D57)</f>
        <v>ÖMER AYTEKİN</v>
      </c>
    </row>
    <row r="17" spans="1:9" ht="24.75" customHeight="1">
      <c r="A17" s="26" t="str">
        <f>liste!B18</f>
        <v>14011037</v>
      </c>
      <c r="B17" s="24" t="str">
        <f>CONCATENATE(liste!C18," ",liste!D18)</f>
        <v>TUNAHAN ÖZMEN</v>
      </c>
      <c r="D17" s="26" t="str">
        <f>liste!B38</f>
        <v>15011061</v>
      </c>
      <c r="E17" s="24" t="str">
        <f>CONCATENATE(liste!C38," ",liste!D38)</f>
        <v>ATALAY ÇELİK</v>
      </c>
      <c r="G17" s="26" t="str">
        <f>liste!B58</f>
        <v>16011076</v>
      </c>
      <c r="H17" s="24" t="str">
        <f>CONCATENATE(liste!C58," ",liste!D58)</f>
        <v>MUHAMMET ŞAMİL FİDAN</v>
      </c>
    </row>
    <row r="18" spans="1:9" ht="24.75" customHeight="1">
      <c r="A18" s="26" t="str">
        <f>liste!B19</f>
        <v>14011052</v>
      </c>
      <c r="B18" s="24" t="str">
        <f>CONCATENATE(liste!C19," ",liste!D19)</f>
        <v>RAHMİ CEMRE ÜNAL</v>
      </c>
      <c r="D18" s="26" t="str">
        <f>liste!B39</f>
        <v>15011081</v>
      </c>
      <c r="E18" s="24" t="str">
        <f>CONCATENATE(liste!C39," ",liste!D39)</f>
        <v>ALPER SELMAN</v>
      </c>
      <c r="G18" s="26" t="str">
        <f>liste!B59</f>
        <v>16011092</v>
      </c>
      <c r="H18" s="24" t="str">
        <f>CONCATENATE(liste!C59," ",liste!D59)</f>
        <v>HAKAN YÜKSEK</v>
      </c>
    </row>
    <row r="19" spans="1:9" ht="24.75" customHeight="1">
      <c r="A19" s="26" t="str">
        <f>liste!B20</f>
        <v>14011080</v>
      </c>
      <c r="B19" s="24" t="str">
        <f>CONCATENATE(liste!C20," ",liste!D20)</f>
        <v>FURKAN KALE</v>
      </c>
      <c r="D19" s="26" t="str">
        <f>liste!B40</f>
        <v>15011088</v>
      </c>
      <c r="E19" s="24" t="str">
        <f>CONCATENATE(liste!C40," ",liste!D40)</f>
        <v>MELİHA ERGİNCAN</v>
      </c>
      <c r="G19" s="26" t="str">
        <f>liste!B60</f>
        <v>16011104</v>
      </c>
      <c r="H19" s="24" t="str">
        <f>CONCATENATE(liste!C60," ",liste!D60)</f>
        <v>FATİH YILMAZ</v>
      </c>
    </row>
    <row r="20" spans="1:9" ht="24.75" customHeight="1">
      <c r="A20" s="26" t="str">
        <f>liste!B21</f>
        <v>14052040</v>
      </c>
      <c r="B20" s="24" t="str">
        <f>CONCATENATE(liste!C21," ",liste!D21)</f>
        <v>AHMET TOPAL</v>
      </c>
      <c r="D20" s="26" t="str">
        <f>liste!B41</f>
        <v>15011093</v>
      </c>
      <c r="E20" s="24" t="str">
        <f>CONCATENATE(liste!C41," ",liste!D41)</f>
        <v>AHMET KOCATÜRK</v>
      </c>
      <c r="G20" s="26" t="str">
        <f>liste!B61</f>
        <v>16011105</v>
      </c>
      <c r="H20" s="24" t="str">
        <f>CONCATENATE(liste!C61," ",liste!D61)</f>
        <v>BUĞRA KARACA</v>
      </c>
    </row>
    <row r="21" spans="1:9" ht="24.75" customHeight="1">
      <c r="A21" s="26" t="str">
        <f>liste!B22</f>
        <v>14058001</v>
      </c>
      <c r="B21" s="24" t="str">
        <f>CONCATENATE(liste!C22," ",liste!D22)</f>
        <v>BERKCAN YURTSEVER</v>
      </c>
      <c r="D21" s="26" t="str">
        <f>liste!B42</f>
        <v>15011614</v>
      </c>
      <c r="E21" s="24" t="str">
        <f>CONCATENATE(liste!C42," ",liste!D42)</f>
        <v>İBRAHİM ATABEY</v>
      </c>
      <c r="G21" s="26" t="str">
        <f>liste!B62</f>
        <v>16011107</v>
      </c>
      <c r="H21" s="24" t="str">
        <f>CONCATENATE(liste!C62," ",liste!D62)</f>
        <v>MUHAMMED HALİD ÇİFCİ</v>
      </c>
    </row>
    <row r="22" spans="1:9" ht="24.75" customHeight="1">
      <c r="A22" s="26" t="str">
        <f>liste!B23</f>
        <v>15011002</v>
      </c>
      <c r="B22" s="24" t="str">
        <f>CONCATENATE(liste!C23," ",liste!D23)</f>
        <v>MUHARREM ŞEKEROĞLU</v>
      </c>
      <c r="D22" s="26" t="str">
        <f>liste!B43</f>
        <v>15011901</v>
      </c>
      <c r="E22" s="24" t="str">
        <f>CONCATENATE(liste!C43," ",liste!D43)</f>
        <v>NATIQ AGHAYEV</v>
      </c>
      <c r="G22" s="26" t="str">
        <f>liste!B63</f>
        <v>16011120</v>
      </c>
      <c r="H22" s="24" t="str">
        <f>CONCATENATE(liste!C63," ",liste!D63)</f>
        <v>HÜSEYİNMURAT GEZER</v>
      </c>
    </row>
    <row r="23" spans="1:9" ht="24.75" customHeight="1">
      <c r="A23" s="41" t="str">
        <f>A1</f>
        <v>BLM 2911 OBJECT ORIENTED CONCEPTS Sec.2 (2017/1) D108</v>
      </c>
      <c r="B23" s="41"/>
      <c r="C23" s="41"/>
      <c r="D23" s="41"/>
      <c r="E23" s="42"/>
      <c r="F23" s="42"/>
      <c r="G23" s="42"/>
      <c r="H23" s="28" t="str">
        <f>H1</f>
        <v>Tarih:</v>
      </c>
      <c r="I23" s="27">
        <f ca="1">I1</f>
        <v>42999</v>
      </c>
    </row>
    <row r="24" spans="1:9" s="30" customFormat="1" ht="24.75" customHeight="1">
      <c r="A24" s="29" t="str">
        <f>A2</f>
        <v>No</v>
      </c>
      <c r="B24" s="29" t="str">
        <f t="shared" ref="B24:I24" si="0">B2</f>
        <v>Ad Soyad</v>
      </c>
      <c r="C24" s="29" t="str">
        <f t="shared" si="0"/>
        <v>İmza</v>
      </c>
      <c r="D24" s="29" t="str">
        <f t="shared" si="0"/>
        <v>No</v>
      </c>
      <c r="E24" s="29" t="str">
        <f t="shared" si="0"/>
        <v>Ad Soyad</v>
      </c>
      <c r="F24" s="29" t="str">
        <f t="shared" si="0"/>
        <v>İmza</v>
      </c>
      <c r="G24" s="29" t="str">
        <f t="shared" si="0"/>
        <v>No</v>
      </c>
      <c r="H24" s="29" t="str">
        <f t="shared" si="0"/>
        <v>Ad Soyad</v>
      </c>
      <c r="I24" s="29" t="str">
        <f t="shared" si="0"/>
        <v>İmza</v>
      </c>
    </row>
    <row r="25" spans="1:9" ht="24.75" customHeight="1">
      <c r="A25" s="26" t="str">
        <f>liste!B64</f>
        <v>16011125</v>
      </c>
      <c r="B25" s="24" t="str">
        <f>CONCATENATE(liste!C64," ",liste!D64)</f>
        <v>FURKAN SAMİ AKYILDIZ</v>
      </c>
      <c r="D25" s="26"/>
    </row>
    <row r="26" spans="1:9" ht="24.75" customHeight="1">
      <c r="A26" s="26" t="str">
        <f>liste!B65</f>
        <v>16011611</v>
      </c>
      <c r="B26" s="24" t="str">
        <f>CONCATENATE(liste!C65," ",liste!D65)</f>
        <v>KEMAL BERKAY BURAN</v>
      </c>
      <c r="D26" s="26"/>
    </row>
    <row r="27" spans="1:9" ht="24.75" customHeight="1">
      <c r="A27" s="26" t="str">
        <f>liste!B66</f>
        <v>16011614</v>
      </c>
      <c r="B27" s="24" t="str">
        <f>CONCATENATE(liste!C66," ",liste!D66)</f>
        <v>BARIŞ OZAN AKDOĞAN</v>
      </c>
      <c r="D27" s="26"/>
    </row>
    <row r="28" spans="1:9" ht="24.75" customHeight="1">
      <c r="A28" s="26" t="str">
        <f>liste!B67</f>
        <v>16011702</v>
      </c>
      <c r="B28" s="24" t="str">
        <f>CONCATENATE(liste!C67," ",liste!D67)</f>
        <v>MUSTAFA AYDIN</v>
      </c>
      <c r="D28" s="26"/>
    </row>
    <row r="29" spans="1:9" ht="24.75" customHeight="1">
      <c r="A29" s="26" t="str">
        <f>liste!B68</f>
        <v>16011704</v>
      </c>
      <c r="B29" s="24" t="str">
        <f>CONCATENATE(liste!C68," ",liste!D68)</f>
        <v>MUHAMMED FURKAN OĞUZ</v>
      </c>
      <c r="D29" s="26"/>
      <c r="G29" s="26"/>
    </row>
    <row r="30" spans="1:9" ht="24.75" customHeight="1">
      <c r="A30" s="26" t="str">
        <f>liste!B69</f>
        <v>17011053</v>
      </c>
      <c r="B30" s="24" t="str">
        <f>CONCATENATE(liste!C69," ",liste!D69)</f>
        <v>MAHMUT MURAT AKTAN</v>
      </c>
      <c r="D30" s="26"/>
      <c r="G30" s="26"/>
    </row>
    <row r="31" spans="1:9" ht="24.75" customHeight="1">
      <c r="A31" s="26" t="str">
        <f>liste!B70</f>
        <v>17011601</v>
      </c>
      <c r="B31" s="24" t="str">
        <f>CONCATENATE(liste!C70," ",liste!D70)</f>
        <v>İPEK UYANIK</v>
      </c>
      <c r="D31" s="26"/>
      <c r="G31" s="26"/>
    </row>
    <row r="32" spans="1:9" ht="24.75" customHeight="1">
      <c r="A32" s="26" t="str">
        <f>liste!B71</f>
        <v>17011602</v>
      </c>
      <c r="B32" s="24" t="str">
        <f>CONCATENATE(liste!C71," ",liste!D71)</f>
        <v>SENA OCAKÇI</v>
      </c>
      <c r="D32" s="26"/>
      <c r="G32" s="26"/>
    </row>
    <row r="33" spans="1:7" ht="24.75" customHeight="1">
      <c r="A33" s="26" t="str">
        <f>liste!B72</f>
        <v>17011616</v>
      </c>
      <c r="B33" s="24" t="str">
        <f>CONCATENATE(liste!C72," ",liste!D72)</f>
        <v>KADİR CAN ÇETİN</v>
      </c>
      <c r="D33" s="26"/>
      <c r="G33" s="26"/>
    </row>
    <row r="34" spans="1:7" ht="24.75" customHeight="1">
      <c r="A34" s="26" t="str">
        <f>liste!B73</f>
        <v>17011619</v>
      </c>
      <c r="B34" s="24" t="str">
        <f>CONCATENATE(liste!C73," ",liste!D73)</f>
        <v>OGÜN AYAZ</v>
      </c>
      <c r="D34" s="26"/>
      <c r="G34" s="26"/>
    </row>
    <row r="35" spans="1:7" ht="24.75" customHeight="1">
      <c r="A35" s="26" t="str">
        <f>liste!B74</f>
        <v>17011622</v>
      </c>
      <c r="B35" s="24" t="str">
        <f>CONCATENATE(liste!C74," ",liste!D74)</f>
        <v>HAMDULLAH USTA</v>
      </c>
      <c r="D35" s="26"/>
      <c r="G35" s="26"/>
    </row>
    <row r="36" spans="1:7" ht="24.75" customHeight="1">
      <c r="A36" s="26">
        <f>liste!B75</f>
        <v>0</v>
      </c>
      <c r="B36" s="24" t="str">
        <f>CONCATENATE(liste!C75," ",liste!D75)</f>
        <v xml:space="preserve"> </v>
      </c>
      <c r="D36" s="26"/>
      <c r="G36" s="26"/>
    </row>
    <row r="37" spans="1:7" ht="24.75" customHeight="1">
      <c r="A37" s="26">
        <f>liste!B76</f>
        <v>0</v>
      </c>
      <c r="B37" s="24" t="str">
        <f>CONCATENATE(liste!C76," ",liste!D76)</f>
        <v xml:space="preserve"> </v>
      </c>
      <c r="D37" s="26"/>
      <c r="G37" s="26"/>
    </row>
    <row r="38" spans="1:7" ht="24.75" customHeight="1">
      <c r="A38" s="26">
        <f>liste!B77</f>
        <v>0</v>
      </c>
      <c r="B38" s="24" t="str">
        <f>CONCATENATE(liste!C77," ",liste!D77)</f>
        <v xml:space="preserve"> </v>
      </c>
      <c r="D38" s="26"/>
      <c r="G38" s="26"/>
    </row>
    <row r="39" spans="1:7" ht="24.75" customHeight="1">
      <c r="A39" s="26">
        <f>liste!B78</f>
        <v>0</v>
      </c>
      <c r="B39" s="24" t="str">
        <f>CONCATENATE(liste!C78," ",liste!D78)</f>
        <v xml:space="preserve"> </v>
      </c>
      <c r="D39" s="26"/>
      <c r="G39" s="26"/>
    </row>
    <row r="40" spans="1:7" ht="24.75" customHeight="1">
      <c r="A40" s="26">
        <f>liste!B79</f>
        <v>0</v>
      </c>
      <c r="B40" s="24" t="str">
        <f>CONCATENATE(liste!C79," ",liste!D79)</f>
        <v xml:space="preserve"> </v>
      </c>
      <c r="D40" s="26"/>
      <c r="G40" s="26"/>
    </row>
    <row r="41" spans="1:7" ht="24.75" customHeight="1">
      <c r="A41" s="26">
        <f>liste!B80</f>
        <v>0</v>
      </c>
      <c r="B41" s="24" t="str">
        <f>CONCATENATE(liste!C80," ",liste!D80)</f>
        <v xml:space="preserve"> </v>
      </c>
      <c r="D41" s="26"/>
      <c r="G41" s="26"/>
    </row>
    <row r="42" spans="1:7" ht="24.75" customHeight="1">
      <c r="A42" s="26">
        <f>liste!B81</f>
        <v>0</v>
      </c>
      <c r="B42" s="24" t="str">
        <f>CONCATENATE(liste!C81," ",liste!D81)</f>
        <v xml:space="preserve"> </v>
      </c>
      <c r="D42" s="26"/>
      <c r="G42" s="26"/>
    </row>
    <row r="43" spans="1:7" ht="24.75" customHeight="1">
      <c r="A43" s="26"/>
      <c r="D43" s="26"/>
      <c r="G43" s="26"/>
    </row>
    <row r="44" spans="1:7" ht="24.75" customHeight="1">
      <c r="A44" s="26"/>
      <c r="D44" s="26"/>
      <c r="G44" s="26"/>
    </row>
    <row r="45" spans="1:7" ht="24.75" customHeight="1">
      <c r="D45" s="26"/>
      <c r="G45" s="26"/>
    </row>
    <row r="46" spans="1:7" ht="24.75" customHeight="1">
      <c r="D46" s="26"/>
      <c r="G46" s="26"/>
    </row>
    <row r="47" spans="1:7" ht="24.75" customHeight="1">
      <c r="D47" s="26"/>
      <c r="G47" s="26"/>
    </row>
    <row r="48" spans="1:7" ht="24.75" customHeight="1">
      <c r="D48" s="26"/>
      <c r="G48" s="26"/>
    </row>
    <row r="49" spans="4:7" ht="24.75" customHeight="1">
      <c r="D49" s="26"/>
      <c r="G49" s="26"/>
    </row>
    <row r="50" spans="4:7" ht="24.75" customHeight="1">
      <c r="D50" s="26"/>
      <c r="G50" s="26"/>
    </row>
    <row r="51" spans="4:7" ht="24.75" customHeight="1">
      <c r="D51" s="26"/>
      <c r="G51" s="26"/>
    </row>
    <row r="52" spans="4:7" ht="24.75" customHeight="1">
      <c r="D52" s="26"/>
      <c r="G52" s="26"/>
    </row>
    <row r="53" spans="4:7" ht="24.75" customHeight="1">
      <c r="D53" s="26"/>
      <c r="G53" s="26"/>
    </row>
    <row r="54" spans="4:7" ht="24.75" customHeight="1">
      <c r="D54" s="26"/>
      <c r="G54" s="26"/>
    </row>
    <row r="55" spans="4:7" ht="24.75" customHeight="1">
      <c r="D55" s="26"/>
      <c r="G55" s="26"/>
    </row>
    <row r="56" spans="4:7" ht="24.75" customHeight="1">
      <c r="D56" s="26"/>
      <c r="G56" s="26"/>
    </row>
    <row r="57" spans="4:7" ht="24.75" customHeight="1">
      <c r="D57" s="26"/>
      <c r="G57" s="26"/>
    </row>
    <row r="58" spans="4:7" ht="24.75" customHeight="1">
      <c r="D58" s="26"/>
      <c r="G58" s="26"/>
    </row>
    <row r="59" spans="4:7" ht="24.75" customHeight="1">
      <c r="D59" s="26"/>
      <c r="G59" s="26"/>
    </row>
    <row r="60" spans="4:7" ht="24.75" customHeight="1">
      <c r="D60" s="26"/>
      <c r="G60" s="26"/>
    </row>
    <row r="61" spans="4:7" ht="24.75" customHeight="1">
      <c r="D61" s="26"/>
      <c r="G61" s="26"/>
    </row>
    <row r="62" spans="4:7" ht="24.75" customHeight="1">
      <c r="D62" s="26"/>
      <c r="G62" s="26"/>
    </row>
    <row r="63" spans="4:7" ht="24.75" customHeight="1">
      <c r="D63" s="26"/>
      <c r="G63" s="26"/>
    </row>
    <row r="64" spans="4:7" ht="24.75" customHeight="1">
      <c r="D64" s="26"/>
      <c r="G64" s="26"/>
    </row>
    <row r="65" spans="4:7" ht="24.75" customHeight="1">
      <c r="D65" s="26"/>
      <c r="G65" s="26"/>
    </row>
    <row r="66" spans="4:7" ht="24.75" customHeight="1">
      <c r="D66" s="26"/>
      <c r="G66" s="26"/>
    </row>
    <row r="67" spans="4:7" ht="24.75" customHeight="1">
      <c r="D67" s="26"/>
      <c r="G67" s="26"/>
    </row>
    <row r="68" spans="4:7" ht="24.75" customHeight="1">
      <c r="D68" s="26"/>
      <c r="G68" s="26"/>
    </row>
  </sheetData>
  <mergeCells count="4">
    <mergeCell ref="A1:D1"/>
    <mergeCell ref="A23:D23"/>
    <mergeCell ref="E1:G1"/>
    <mergeCell ref="E23:G23"/>
  </mergeCells>
  <printOptions horizontalCentered="1" verticalCentered="1" gridLines="1"/>
  <pageMargins left="0.39370078740157483" right="0.39370078740157483" top="0.39370078740157483" bottom="0.3937007874015748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A2" sqref="A2"/>
    </sheetView>
  </sheetViews>
  <sheetFormatPr defaultRowHeight="12.5"/>
  <sheetData>
    <row r="1" spans="1:4">
      <c r="A1" t="s">
        <v>346</v>
      </c>
      <c r="B1" t="s">
        <v>347</v>
      </c>
      <c r="C1" t="s">
        <v>348</v>
      </c>
      <c r="D1" t="s">
        <v>2</v>
      </c>
    </row>
    <row r="2" spans="1:4">
      <c r="A2">
        <v>1</v>
      </c>
      <c r="B2">
        <v>8011057</v>
      </c>
      <c r="C2" t="s">
        <v>349</v>
      </c>
      <c r="D2" t="s">
        <v>62</v>
      </c>
    </row>
    <row r="3" spans="1:4">
      <c r="A3">
        <v>2</v>
      </c>
      <c r="B3">
        <v>9011038</v>
      </c>
      <c r="C3" t="s">
        <v>350</v>
      </c>
      <c r="D3" t="s">
        <v>67</v>
      </c>
    </row>
    <row r="4" spans="1:4">
      <c r="A4">
        <v>3</v>
      </c>
      <c r="B4">
        <v>10011083</v>
      </c>
      <c r="C4" t="s">
        <v>351</v>
      </c>
      <c r="D4" t="s">
        <v>72</v>
      </c>
    </row>
    <row r="5" spans="1:4">
      <c r="A5">
        <v>4</v>
      </c>
      <c r="B5">
        <v>10011085</v>
      </c>
      <c r="C5" t="s">
        <v>352</v>
      </c>
      <c r="D5" t="s">
        <v>77</v>
      </c>
    </row>
    <row r="6" spans="1:4">
      <c r="A6">
        <v>5</v>
      </c>
      <c r="B6">
        <v>11011902</v>
      </c>
      <c r="C6" t="s">
        <v>353</v>
      </c>
      <c r="D6" t="s">
        <v>82</v>
      </c>
    </row>
    <row r="7" spans="1:4">
      <c r="A7">
        <v>6</v>
      </c>
      <c r="B7">
        <v>11011904</v>
      </c>
      <c r="C7" t="s">
        <v>354</v>
      </c>
      <c r="D7" t="s">
        <v>87</v>
      </c>
    </row>
    <row r="8" spans="1:4">
      <c r="A8">
        <v>7</v>
      </c>
      <c r="B8">
        <v>12011054</v>
      </c>
      <c r="C8" t="s">
        <v>355</v>
      </c>
      <c r="D8" t="s">
        <v>96</v>
      </c>
    </row>
    <row r="9" spans="1:4">
      <c r="A9">
        <v>8</v>
      </c>
      <c r="B9">
        <v>12011065</v>
      </c>
      <c r="C9" t="s">
        <v>356</v>
      </c>
      <c r="D9" t="s">
        <v>100</v>
      </c>
    </row>
    <row r="10" spans="1:4">
      <c r="A10">
        <v>9</v>
      </c>
      <c r="B10">
        <v>13011028</v>
      </c>
      <c r="C10" t="s">
        <v>357</v>
      </c>
      <c r="D10" t="s">
        <v>107</v>
      </c>
    </row>
    <row r="11" spans="1:4">
      <c r="A11">
        <v>10</v>
      </c>
      <c r="B11">
        <v>13011070</v>
      </c>
      <c r="C11" t="s">
        <v>358</v>
      </c>
      <c r="D11" t="s">
        <v>111</v>
      </c>
    </row>
    <row r="12" spans="1:4">
      <c r="A12">
        <v>11</v>
      </c>
      <c r="B12">
        <v>13011073</v>
      </c>
      <c r="C12" t="s">
        <v>359</v>
      </c>
      <c r="D12" t="s">
        <v>115</v>
      </c>
    </row>
    <row r="13" spans="1:4">
      <c r="A13">
        <v>12</v>
      </c>
      <c r="B13">
        <v>14011037</v>
      </c>
      <c r="C13" t="s">
        <v>360</v>
      </c>
      <c r="D13" t="s">
        <v>124</v>
      </c>
    </row>
    <row r="14" spans="1:4">
      <c r="A14">
        <v>13</v>
      </c>
      <c r="B14">
        <v>14011052</v>
      </c>
      <c r="C14" t="s">
        <v>361</v>
      </c>
      <c r="D14" t="s">
        <v>128</v>
      </c>
    </row>
    <row r="15" spans="1:4">
      <c r="A15">
        <v>14</v>
      </c>
      <c r="B15">
        <v>14011080</v>
      </c>
      <c r="C15" t="s">
        <v>362</v>
      </c>
      <c r="D15" t="s">
        <v>133</v>
      </c>
    </row>
    <row r="16" spans="1:4">
      <c r="A16">
        <v>15</v>
      </c>
      <c r="B16">
        <v>15011009</v>
      </c>
      <c r="C16" t="s">
        <v>363</v>
      </c>
      <c r="D16" t="s">
        <v>62</v>
      </c>
    </row>
    <row r="17" spans="1:4">
      <c r="A17">
        <v>16</v>
      </c>
      <c r="B17">
        <v>15011081</v>
      </c>
      <c r="C17" t="s">
        <v>364</v>
      </c>
      <c r="D17" t="s">
        <v>207</v>
      </c>
    </row>
    <row r="18" spans="1:4">
      <c r="A18">
        <v>17</v>
      </c>
      <c r="B18">
        <v>15011088</v>
      </c>
      <c r="C18" t="s">
        <v>365</v>
      </c>
      <c r="D18" t="s">
        <v>211</v>
      </c>
    </row>
    <row r="19" spans="1:4">
      <c r="A19">
        <v>18</v>
      </c>
      <c r="B19">
        <v>16011614</v>
      </c>
      <c r="C19" t="s">
        <v>366</v>
      </c>
      <c r="D19" t="s">
        <v>312</v>
      </c>
    </row>
    <row r="20" spans="1:4">
      <c r="A20" t="s">
        <v>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6</vt:i4>
      </vt:variant>
      <vt:variant>
        <vt:lpstr>Adlandırılmış Aralıklar</vt:lpstr>
      </vt:variant>
      <vt:variant>
        <vt:i4>2</vt:i4>
      </vt:variant>
    </vt:vector>
  </HeadingPairs>
  <TitlesOfParts>
    <vt:vector size="8" baseType="lpstr">
      <vt:lpstr>liste</vt:lpstr>
      <vt:lpstr>Yoklama dönemlik</vt:lpstr>
      <vt:lpstr>not baremi</vt:lpstr>
      <vt:lpstr>Uygulama</vt:lpstr>
      <vt:lpstr>Yoklama haftalık</vt:lpstr>
      <vt:lpstr>F0 alamaz</vt:lpstr>
      <vt:lpstr>'Yoklama dönemlik'!Yazdırma_Alanı</vt:lpstr>
      <vt:lpstr>'Yoklama haftalık'!Yazdırma_Alanı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yunus</dc:creator>
  <cp:lastModifiedBy>Yunus Emre Selçuk</cp:lastModifiedBy>
  <cp:lastPrinted>2017-02-02T07:38:19Z</cp:lastPrinted>
  <dcterms:created xsi:type="dcterms:W3CDTF">2008-02-13T09:19:48Z</dcterms:created>
  <dcterms:modified xsi:type="dcterms:W3CDTF">2017-09-21T11:17:10Z</dcterms:modified>
</cp:coreProperties>
</file>