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SOEN691\Project\big-data-project\results\"/>
    </mc:Choice>
  </mc:AlternateContent>
  <xr:revisionPtr revIDLastSave="0" documentId="13_ncr:1_{6F73937A-5C02-40D3-8ED7-D080CEED0AB6}" xr6:coauthVersionLast="43" xr6:coauthVersionMax="43" xr10:uidLastSave="{00000000-0000-0000-0000-000000000000}"/>
  <bookViews>
    <workbookView xWindow="42645" yWindow="4485" windowWidth="17280" windowHeight="12450" activeTab="2" xr2:uid="{A57B67EB-C635-4C0B-A2CB-7DE091DDF637}"/>
  </bookViews>
  <sheets>
    <sheet name="Sheet1" sheetId="1" r:id="rId1"/>
    <sheet name="Training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3" l="1"/>
  <c r="E15" i="3" s="1"/>
  <c r="I15" i="3" s="1"/>
  <c r="G15" i="3"/>
  <c r="D15" i="3"/>
  <c r="F15" i="3" s="1"/>
  <c r="M14" i="3"/>
  <c r="E14" i="3" s="1"/>
  <c r="I14" i="3" s="1"/>
  <c r="G14" i="3"/>
  <c r="D14" i="3"/>
  <c r="F14" i="3" s="1"/>
  <c r="M13" i="3"/>
  <c r="E13" i="3" s="1"/>
  <c r="I13" i="3" s="1"/>
  <c r="G13" i="3"/>
  <c r="D13" i="3"/>
  <c r="F13" i="3" s="1"/>
  <c r="M12" i="3"/>
  <c r="E12" i="3" s="1"/>
  <c r="I12" i="3" s="1"/>
  <c r="G12" i="3"/>
  <c r="D12" i="3"/>
  <c r="F12" i="3" s="1"/>
  <c r="M11" i="3"/>
  <c r="E11" i="3" s="1"/>
  <c r="I11" i="3" s="1"/>
  <c r="G11" i="3"/>
  <c r="D11" i="3"/>
  <c r="F11" i="3" s="1"/>
  <c r="M10" i="3"/>
  <c r="E10" i="3" s="1"/>
  <c r="I10" i="3" s="1"/>
  <c r="G10" i="3"/>
  <c r="D10" i="3"/>
  <c r="F10" i="3" s="1"/>
  <c r="M9" i="3"/>
  <c r="E9" i="3" s="1"/>
  <c r="I9" i="3" s="1"/>
  <c r="G9" i="3"/>
  <c r="D9" i="3"/>
  <c r="F9" i="3" s="1"/>
  <c r="M8" i="3"/>
  <c r="E8" i="3" s="1"/>
  <c r="I8" i="3" s="1"/>
  <c r="G8" i="3"/>
  <c r="D8" i="3"/>
  <c r="F8" i="3" s="1"/>
  <c r="M7" i="3"/>
  <c r="E7" i="3" s="1"/>
  <c r="I7" i="3" s="1"/>
  <c r="G7" i="3"/>
  <c r="D7" i="3"/>
  <c r="F7" i="3" s="1"/>
  <c r="M6" i="3"/>
  <c r="E6" i="3" s="1"/>
  <c r="I6" i="3" s="1"/>
  <c r="G6" i="3"/>
  <c r="D6" i="3"/>
  <c r="F6" i="3" s="1"/>
  <c r="H6" i="3" s="1"/>
  <c r="M5" i="3"/>
  <c r="E5" i="3" s="1"/>
  <c r="I5" i="3" s="1"/>
  <c r="G5" i="3"/>
  <c r="D5" i="3"/>
  <c r="F5" i="3" s="1"/>
  <c r="M4" i="3"/>
  <c r="E4" i="3" s="1"/>
  <c r="I4" i="3" s="1"/>
  <c r="G4" i="3"/>
  <c r="D4" i="3"/>
  <c r="F4" i="3" s="1"/>
  <c r="H4" i="3" s="1"/>
  <c r="M3" i="3"/>
  <c r="E3" i="3" s="1"/>
  <c r="I3" i="3" s="1"/>
  <c r="G3" i="3"/>
  <c r="D3" i="3"/>
  <c r="F3" i="3" s="1"/>
  <c r="M2" i="3"/>
  <c r="E2" i="3" s="1"/>
  <c r="I2" i="3" s="1"/>
  <c r="G2" i="3"/>
  <c r="D2" i="3"/>
  <c r="F2" i="3" s="1"/>
  <c r="D2" i="2"/>
  <c r="M7" i="2"/>
  <c r="E7" i="2" s="1"/>
  <c r="I7" i="2" s="1"/>
  <c r="G7" i="2"/>
  <c r="D7" i="2"/>
  <c r="F7" i="2" s="1"/>
  <c r="M6" i="2"/>
  <c r="E6" i="2" s="1"/>
  <c r="I6" i="2" s="1"/>
  <c r="G6" i="2"/>
  <c r="D6" i="2"/>
  <c r="F6" i="2" s="1"/>
  <c r="M13" i="2"/>
  <c r="E13" i="2" s="1"/>
  <c r="I13" i="2" s="1"/>
  <c r="G13" i="2"/>
  <c r="D13" i="2"/>
  <c r="F13" i="2" s="1"/>
  <c r="M14" i="2"/>
  <c r="E14" i="2" s="1"/>
  <c r="I14" i="2" s="1"/>
  <c r="G14" i="2"/>
  <c r="D14" i="2"/>
  <c r="F14" i="2" s="1"/>
  <c r="M15" i="2"/>
  <c r="E15" i="2" s="1"/>
  <c r="I15" i="2" s="1"/>
  <c r="G15" i="2"/>
  <c r="D15" i="2"/>
  <c r="F15" i="2" s="1"/>
  <c r="H15" i="2" s="1"/>
  <c r="M12" i="2"/>
  <c r="E12" i="2" s="1"/>
  <c r="I12" i="2" s="1"/>
  <c r="G12" i="2"/>
  <c r="D12" i="2"/>
  <c r="F12" i="2" s="1"/>
  <c r="M11" i="2"/>
  <c r="E11" i="2" s="1"/>
  <c r="I11" i="2" s="1"/>
  <c r="G11" i="2"/>
  <c r="D11" i="2"/>
  <c r="F11" i="2" s="1"/>
  <c r="M10" i="2"/>
  <c r="E10" i="2" s="1"/>
  <c r="I10" i="2" s="1"/>
  <c r="G10" i="2"/>
  <c r="D10" i="2"/>
  <c r="F10" i="2" s="1"/>
  <c r="M9" i="2"/>
  <c r="E9" i="2" s="1"/>
  <c r="I9" i="2" s="1"/>
  <c r="G9" i="2"/>
  <c r="D9" i="2"/>
  <c r="F9" i="2" s="1"/>
  <c r="M8" i="2"/>
  <c r="E8" i="2" s="1"/>
  <c r="I8" i="2" s="1"/>
  <c r="G8" i="2"/>
  <c r="D8" i="2"/>
  <c r="F8" i="2" s="1"/>
  <c r="M5" i="2"/>
  <c r="E5" i="2" s="1"/>
  <c r="I5" i="2" s="1"/>
  <c r="G5" i="2"/>
  <c r="D5" i="2"/>
  <c r="F5" i="2" s="1"/>
  <c r="D4" i="2"/>
  <c r="D3" i="2"/>
  <c r="F3" i="2" s="1"/>
  <c r="M4" i="2"/>
  <c r="E4" i="2" s="1"/>
  <c r="I4" i="2" s="1"/>
  <c r="M3" i="2"/>
  <c r="E3" i="2" s="1"/>
  <c r="I3" i="2" s="1"/>
  <c r="G4" i="2"/>
  <c r="F4" i="2"/>
  <c r="G2" i="2"/>
  <c r="F2" i="2"/>
  <c r="M2" i="2"/>
  <c r="G3" i="2"/>
  <c r="H15" i="3" l="1"/>
  <c r="H14" i="3"/>
  <c r="H9" i="3"/>
  <c r="H8" i="3"/>
  <c r="H7" i="3"/>
  <c r="H12" i="3"/>
  <c r="H10" i="3"/>
  <c r="H5" i="3"/>
  <c r="H13" i="3"/>
  <c r="H2" i="3"/>
  <c r="H3" i="3"/>
  <c r="H11" i="3"/>
  <c r="E2" i="2"/>
  <c r="I2" i="2" s="1"/>
  <c r="H6" i="2"/>
  <c r="H11" i="2"/>
  <c r="H7" i="2"/>
  <c r="H5" i="2"/>
  <c r="H14" i="2"/>
  <c r="H13" i="2"/>
  <c r="H10" i="2"/>
  <c r="H12" i="2"/>
  <c r="H9" i="2"/>
  <c r="H8" i="2"/>
  <c r="H4" i="2"/>
  <c r="H3" i="2"/>
  <c r="H2" i="2"/>
</calcChain>
</file>

<file path=xl/sharedStrings.xml><?xml version="1.0" encoding="utf-8"?>
<sst xmlns="http://schemas.openxmlformats.org/spreadsheetml/2006/main" count="34" uniqueCount="30">
  <si>
    <t>Minimum squared sum of consecutive pairwise differences for class 1 (train_data.csv)</t>
  </si>
  <si>
    <t>data.csv size11500 records. Each contains 178 time points per second.</t>
  </si>
  <si>
    <t>train_data.csv size</t>
  </si>
  <si>
    <t>1246000 (=7000*178)</t>
  </si>
  <si>
    <t>test_data.csv size</t>
  </si>
  <si>
    <t>801000 (=4500*178)</t>
  </si>
  <si>
    <t>data_new.csv size</t>
  </si>
  <si>
    <t>2047000 (=11500*178)</t>
  </si>
  <si>
    <t>y_train_data.csv class 1 count</t>
  </si>
  <si>
    <t>y_test_data.csv class 1 count</t>
  </si>
  <si>
    <t>threshold</t>
  </si>
  <si>
    <t>y_train_data.csv class 1 count (p)</t>
  </si>
  <si>
    <t>total size (p+n)</t>
  </si>
  <si>
    <t>n</t>
  </si>
  <si>
    <t>tp (test)</t>
  </si>
  <si>
    <t>fp (test)</t>
  </si>
  <si>
    <t>fn (test)</t>
  </si>
  <si>
    <t>tn (test)</t>
  </si>
  <si>
    <t>recall (test)</t>
  </si>
  <si>
    <t>precision (test)</t>
  </si>
  <si>
    <t>f1score (test)</t>
  </si>
  <si>
    <t>accuracy (test)</t>
  </si>
  <si>
    <t>tp (train)</t>
  </si>
  <si>
    <t>fp (train)</t>
  </si>
  <si>
    <t>fn (train)</t>
  </si>
  <si>
    <t>tn (train)</t>
  </si>
  <si>
    <t>recall (train)</t>
  </si>
  <si>
    <t>precision (train)</t>
  </si>
  <si>
    <t>f1score (train)</t>
  </si>
  <si>
    <t>accuracy 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</si>
</sst>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Training!$I$1</c:f>
              <c:strCache>
                <c:ptCount val="1"/>
                <c:pt idx="0">
                  <c:v>accuracy (train)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Training!$A$2:$A$15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Training!$I$2:$I$15</c:f>
              <c:numCache>
                <c:formatCode>General</c:formatCode>
                <c:ptCount val="14"/>
                <c:pt idx="0">
                  <c:v>0.55800000000000005</c:v>
                </c:pt>
                <c:pt idx="1">
                  <c:v>0.55985714285714283</c:v>
                </c:pt>
                <c:pt idx="2">
                  <c:v>0.56171428571428572</c:v>
                </c:pt>
                <c:pt idx="3">
                  <c:v>0.56399999999999995</c:v>
                </c:pt>
                <c:pt idx="4">
                  <c:v>0.60042857142857142</c:v>
                </c:pt>
                <c:pt idx="5">
                  <c:v>0.7401428571428571</c:v>
                </c:pt>
                <c:pt idx="6">
                  <c:v>0.82957142857142863</c:v>
                </c:pt>
                <c:pt idx="7">
                  <c:v>0.88800000000000001</c:v>
                </c:pt>
                <c:pt idx="8">
                  <c:v>0.92400000000000004</c:v>
                </c:pt>
                <c:pt idx="9">
                  <c:v>0.93957142857142861</c:v>
                </c:pt>
                <c:pt idx="10">
                  <c:v>0.94614285714285717</c:v>
                </c:pt>
                <c:pt idx="11">
                  <c:v>0.94628571428571429</c:v>
                </c:pt>
                <c:pt idx="12">
                  <c:v>0.9464285714285714</c:v>
                </c:pt>
                <c:pt idx="13">
                  <c:v>0.94828571428571429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4-4DF8-95EF-B2E8E9B7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30320"/>
        <c:axId val="1151085296"/>
      </c:lineChart>
      <c:lineChart>
        <c:grouping val="standard"/>
        <c:varyColors val="0"/>
        <c:ser>
          <c:idx val="0"/>
          <c:order val="0"/>
          <c:tx>
            <c:strRef>
              <c:f>Training!$H$1</c:f>
              <c:strCache>
                <c:ptCount val="1"/>
                <c:pt idx="0">
                  <c:v>f1score (train)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Training!$A$2:$A$15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Training!$H$2:$H$15</c:f>
              <c:numCache>
                <c:formatCode>General</c:formatCode>
                <c:ptCount val="14"/>
                <c:pt idx="0">
                  <c:v>0.47363048656005446</c:v>
                </c:pt>
                <c:pt idx="1">
                  <c:v>0.4745011086474501</c:v>
                </c:pt>
                <c:pt idx="2">
                  <c:v>0.47555555555555556</c:v>
                </c:pt>
                <c:pt idx="3">
                  <c:v>0.4768597874528625</c:v>
                </c:pt>
                <c:pt idx="4">
                  <c:v>0.49865567305968816</c:v>
                </c:pt>
                <c:pt idx="5">
                  <c:v>0.60379002395992154</c:v>
                </c:pt>
                <c:pt idx="6">
                  <c:v>0.69805112629714006</c:v>
                </c:pt>
                <c:pt idx="7">
                  <c:v>0.77739920499716064</c:v>
                </c:pt>
                <c:pt idx="8">
                  <c:v>0.83312421580928486</c:v>
                </c:pt>
                <c:pt idx="9">
                  <c:v>0.8586702305379218</c:v>
                </c:pt>
                <c:pt idx="10">
                  <c:v>0.86711314769122316</c:v>
                </c:pt>
                <c:pt idx="11">
                  <c:v>0.86619217081850541</c:v>
                </c:pt>
                <c:pt idx="12">
                  <c:v>0.86417964505613909</c:v>
                </c:pt>
                <c:pt idx="13">
                  <c:v>0.86552748885586928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4-4DF8-95EF-B2E8E9B73FB1}"/>
            </c:ext>
          </c:extLst>
        </c:ser>
        <c:ser>
          <c:idx val="2"/>
          <c:order val="2"/>
          <c:tx>
            <c:strRef>
              <c:f>Training!$F$1</c:f>
              <c:strCache>
                <c:ptCount val="1"/>
                <c:pt idx="0">
                  <c:v>recall (train)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Training!$A$2:$A$15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Training!$F$2:$F$15</c:f>
              <c:numCache>
                <c:formatCode>General</c:formatCode>
                <c:ptCount val="14"/>
                <c:pt idx="0">
                  <c:v>1</c:v>
                </c:pt>
                <c:pt idx="1">
                  <c:v>0.99928160919540232</c:v>
                </c:pt>
                <c:pt idx="2">
                  <c:v>0.99928160919540232</c:v>
                </c:pt>
                <c:pt idx="3">
                  <c:v>0.99928160919540232</c:v>
                </c:pt>
                <c:pt idx="4">
                  <c:v>0.99928160919540232</c:v>
                </c:pt>
                <c:pt idx="5">
                  <c:v>0.99568965517241381</c:v>
                </c:pt>
                <c:pt idx="6">
                  <c:v>0.99066091954022983</c:v>
                </c:pt>
                <c:pt idx="7">
                  <c:v>0.98347701149425293</c:v>
                </c:pt>
                <c:pt idx="8">
                  <c:v>0.95402298850574707</c:v>
                </c:pt>
                <c:pt idx="9">
                  <c:v>0.92313218390804597</c:v>
                </c:pt>
                <c:pt idx="10">
                  <c:v>0.88362068965517238</c:v>
                </c:pt>
                <c:pt idx="11">
                  <c:v>0.87428160919540232</c:v>
                </c:pt>
                <c:pt idx="12">
                  <c:v>0.85704022988505746</c:v>
                </c:pt>
                <c:pt idx="13">
                  <c:v>0.83692528735632188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4-4DF8-95EF-B2E8E9B73FB1}"/>
            </c:ext>
          </c:extLst>
        </c:ser>
        <c:ser>
          <c:idx val="3"/>
          <c:order val="3"/>
          <c:tx>
            <c:strRef>
              <c:f>Training!$G$1</c:f>
              <c:strCache>
                <c:ptCount val="1"/>
                <c:pt idx="0">
                  <c:v>precision (train)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Training!$A$2:$A$15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Training!$G$2:$G$15</c:f>
              <c:numCache>
                <c:formatCode>General</c:formatCode>
                <c:ptCount val="14"/>
                <c:pt idx="0">
                  <c:v>0.31029870708872048</c:v>
                </c:pt>
                <c:pt idx="1">
                  <c:v>0.31111608141355401</c:v>
                </c:pt>
                <c:pt idx="2">
                  <c:v>0.31202332884701661</c:v>
                </c:pt>
                <c:pt idx="3">
                  <c:v>0.31314723097703739</c:v>
                </c:pt>
                <c:pt idx="4">
                  <c:v>0.33221877239073322</c:v>
                </c:pt>
                <c:pt idx="5">
                  <c:v>0.43326039387308535</c:v>
                </c:pt>
                <c:pt idx="6">
                  <c:v>0.53888237592809696</c:v>
                </c:pt>
                <c:pt idx="7">
                  <c:v>0.64272300469483568</c:v>
                </c:pt>
                <c:pt idx="8">
                  <c:v>0.73942093541202669</c:v>
                </c:pt>
                <c:pt idx="9">
                  <c:v>0.80262336039975013</c:v>
                </c:pt>
                <c:pt idx="10">
                  <c:v>0.85121107266435991</c:v>
                </c:pt>
                <c:pt idx="11">
                  <c:v>0.85825105782792666</c:v>
                </c:pt>
                <c:pt idx="12">
                  <c:v>0.87143900657414175</c:v>
                </c:pt>
                <c:pt idx="13">
                  <c:v>0.89615384615384619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94-4DF8-95EF-B2E8E9B7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89984"/>
        <c:axId val="1512339712"/>
      </c:lineChart>
      <c:catAx>
        <c:axId val="1143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85296"/>
        <c:crosses val="autoZero"/>
        <c:auto val="1"/>
        <c:lblAlgn val="ctr"/>
        <c:lblOffset val="100"/>
        <c:noMultiLvlLbl val="0"/>
      </c:catAx>
      <c:valAx>
        <c:axId val="1151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30320"/>
        <c:crosses val="autoZero"/>
        <c:crossBetween val="between"/>
      </c:valAx>
      <c:valAx>
        <c:axId val="15123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89984"/>
        <c:crosses val="max"/>
        <c:crossBetween val="between"/>
      </c:valAx>
      <c:catAx>
        <c:axId val="15085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339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Test!$I$1</c:f>
              <c:strCache>
                <c:ptCount val="1"/>
                <c:pt idx="0">
                  <c:v>accuracy (test)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Test!$I$2:$I$15</c:f>
              <c:numCache>
                <c:formatCode>General</c:formatCode>
                <c:ptCount val="14"/>
                <c:pt idx="0">
                  <c:v>0.55866666666666664</c:v>
                </c:pt>
                <c:pt idx="1">
                  <c:v>0.56155555555555559</c:v>
                </c:pt>
                <c:pt idx="2">
                  <c:v>0.56377777777777782</c:v>
                </c:pt>
                <c:pt idx="3">
                  <c:v>0.56688888888888889</c:v>
                </c:pt>
                <c:pt idx="4">
                  <c:v>0.59888888888888892</c:v>
                </c:pt>
                <c:pt idx="5">
                  <c:v>0.73199999999999998</c:v>
                </c:pt>
                <c:pt idx="6">
                  <c:v>0.8315555555555556</c:v>
                </c:pt>
                <c:pt idx="7">
                  <c:v>0.89288888888888884</c:v>
                </c:pt>
                <c:pt idx="8">
                  <c:v>0.92822222222222217</c:v>
                </c:pt>
                <c:pt idx="9">
                  <c:v>0.94311111111111112</c:v>
                </c:pt>
                <c:pt idx="10">
                  <c:v>0.94466666666666665</c:v>
                </c:pt>
                <c:pt idx="11">
                  <c:v>0.94533333333333336</c:v>
                </c:pt>
                <c:pt idx="12">
                  <c:v>0.94444444444444442</c:v>
                </c:pt>
                <c:pt idx="13">
                  <c:v>0.94688888888888889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2A3-BA40-E56D9DE0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30320"/>
        <c:axId val="1151085296"/>
      </c:lineChart>
      <c:lineChart>
        <c:grouping val="standard"/>
        <c:varyColors val="0"/>
        <c:ser>
          <c:idx val="0"/>
          <c:order val="0"/>
          <c:tx>
            <c:strRef>
              <c:f>Test!$H$1</c:f>
              <c:strCache>
                <c:ptCount val="1"/>
                <c:pt idx="0">
                  <c:v>f1score (test)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Test!$H$2:$H$15</c:f>
              <c:numCache>
                <c:formatCode>General</c:formatCode>
                <c:ptCount val="14"/>
                <c:pt idx="0">
                  <c:v>0.4770932069510268</c:v>
                </c:pt>
                <c:pt idx="1">
                  <c:v>0.47873183619550863</c:v>
                </c:pt>
                <c:pt idx="2">
                  <c:v>0.48000000000000004</c:v>
                </c:pt>
                <c:pt idx="3">
                  <c:v>0.48178675884073391</c:v>
                </c:pt>
                <c:pt idx="4">
                  <c:v>0.5009676527508985</c:v>
                </c:pt>
                <c:pt idx="5">
                  <c:v>0.59933554817275758</c:v>
                </c:pt>
                <c:pt idx="6">
                  <c:v>0.70367474589523071</c:v>
                </c:pt>
                <c:pt idx="7">
                  <c:v>0.78747795414462096</c:v>
                </c:pt>
                <c:pt idx="8">
                  <c:v>0.8437348814707305</c:v>
                </c:pt>
                <c:pt idx="9">
                  <c:v>0.86790505675954599</c:v>
                </c:pt>
                <c:pt idx="10">
                  <c:v>0.86445291235710398</c:v>
                </c:pt>
                <c:pt idx="11">
                  <c:v>0.86453744493392071</c:v>
                </c:pt>
                <c:pt idx="12">
                  <c:v>0.86002239641657341</c:v>
                </c:pt>
                <c:pt idx="13">
                  <c:v>0.86272257323377377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42A3-BA40-E56D9DE03267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recall (test)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Test!$F$2:$F$15</c:f>
              <c:numCache>
                <c:formatCode>General</c:formatCode>
                <c:ptCount val="14"/>
                <c:pt idx="0">
                  <c:v>0.99779735682819382</c:v>
                </c:pt>
                <c:pt idx="1">
                  <c:v>0.99779735682819382</c:v>
                </c:pt>
                <c:pt idx="2">
                  <c:v>0.99779735682819382</c:v>
                </c:pt>
                <c:pt idx="3">
                  <c:v>0.99779735682819382</c:v>
                </c:pt>
                <c:pt idx="4">
                  <c:v>0.99779735682819382</c:v>
                </c:pt>
                <c:pt idx="5">
                  <c:v>0.99339207048458145</c:v>
                </c:pt>
                <c:pt idx="6">
                  <c:v>0.99118942731277537</c:v>
                </c:pt>
                <c:pt idx="7">
                  <c:v>0.98348017621145378</c:v>
                </c:pt>
                <c:pt idx="8">
                  <c:v>0.96035242290748901</c:v>
                </c:pt>
                <c:pt idx="9">
                  <c:v>0.92621145374449343</c:v>
                </c:pt>
                <c:pt idx="10">
                  <c:v>0.87444933920704848</c:v>
                </c:pt>
                <c:pt idx="11">
                  <c:v>0.86453744493392071</c:v>
                </c:pt>
                <c:pt idx="12">
                  <c:v>0.8458149779735683</c:v>
                </c:pt>
                <c:pt idx="13">
                  <c:v>0.8270925110132159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0-42A3-BA40-E56D9DE03267}"/>
            </c:ext>
          </c:extLst>
        </c:ser>
        <c:ser>
          <c:idx val="3"/>
          <c:order val="3"/>
          <c:tx>
            <c:strRef>
              <c:f>Test!$G$1</c:f>
              <c:strCache>
                <c:ptCount val="1"/>
                <c:pt idx="0">
                  <c:v>precision (test)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Test!$A$2:$A$15</c:f>
              <c:numCache>
                <c:formatCode>General</c:formatCode>
                <c:ptCount val="14"/>
                <c:pt idx="0">
                  <c:v>185.158979342458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510</c:v>
                </c:pt>
                <c:pt idx="12">
                  <c:v>525</c:v>
                </c:pt>
                <c:pt idx="13">
                  <c:v>550</c:v>
                </c:pt>
              </c:numCache>
            </c:numRef>
          </c:cat>
          <c:val>
            <c:numRef>
              <c:f>Test!$G$2:$G$15</c:f>
              <c:numCache>
                <c:formatCode>General</c:formatCode>
                <c:ptCount val="14"/>
                <c:pt idx="0">
                  <c:v>0.31349480968858129</c:v>
                </c:pt>
                <c:pt idx="1">
                  <c:v>0.31491136600625652</c:v>
                </c:pt>
                <c:pt idx="2">
                  <c:v>0.31600976630624344</c:v>
                </c:pt>
                <c:pt idx="3">
                  <c:v>0.31756046267087279</c:v>
                </c:pt>
                <c:pt idx="4">
                  <c:v>0.33444075304540422</c:v>
                </c:pt>
                <c:pt idx="5">
                  <c:v>0.42911512844909611</c:v>
                </c:pt>
                <c:pt idx="6">
                  <c:v>0.54545454545454541</c:v>
                </c:pt>
                <c:pt idx="7">
                  <c:v>0.65661764705882353</c:v>
                </c:pt>
                <c:pt idx="8">
                  <c:v>0.75237273511647973</c:v>
                </c:pt>
                <c:pt idx="9">
                  <c:v>0.81650485436893205</c:v>
                </c:pt>
                <c:pt idx="10">
                  <c:v>0.85468245425188372</c:v>
                </c:pt>
                <c:pt idx="11">
                  <c:v>0.86453744493392071</c:v>
                </c:pt>
                <c:pt idx="12">
                  <c:v>0.87471526195899774</c:v>
                </c:pt>
                <c:pt idx="13">
                  <c:v>0.90156062424969985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0-42A3-BA40-E56D9DE0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89984"/>
        <c:axId val="1512339712"/>
      </c:lineChart>
      <c:catAx>
        <c:axId val="1143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85296"/>
        <c:crosses val="autoZero"/>
        <c:auto val="1"/>
        <c:lblAlgn val="ctr"/>
        <c:lblOffset val="100"/>
        <c:noMultiLvlLbl val="0"/>
      </c:catAx>
      <c:valAx>
        <c:axId val="1151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30320"/>
        <c:crosses val="autoZero"/>
        <c:crossBetween val="between"/>
      </c:valAx>
      <c:valAx>
        <c:axId val="15123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89984"/>
        <c:crosses val="max"/>
        <c:crossBetween val="between"/>
      </c:valAx>
      <c:catAx>
        <c:axId val="15085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3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16</xdr:row>
      <xdr:rowOff>133350</xdr:rowOff>
    </xdr:from>
    <xdr:to>
      <xdr:col>13</xdr:col>
      <xdr:colOff>38100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BCC89-F777-4243-A8A0-6B2554B8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17</xdr:col>
      <xdr:colOff>266700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FC8C8-4457-429F-99D9-90EA0099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C059-C71A-4712-8E42-7EC3E8F1AADE}">
  <dimension ref="A1:B7"/>
  <sheetViews>
    <sheetView workbookViewId="0"/>
  </sheetViews>
  <sheetFormatPr defaultRowHeight="15" x14ac:dyDescent="0.25"/>
  <cols>
    <col min="1" max="1" width="78.5703125" bestFit="1" customWidth="1"/>
    <col min="2" max="2" width="20.140625" bestFit="1" customWidth="1"/>
  </cols>
  <sheetData>
    <row r="1" spans="1:2" x14ac:dyDescent="0.25">
      <c r="A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0</v>
      </c>
      <c r="B5">
        <v>185.158979342458</v>
      </c>
    </row>
    <row r="6" spans="1:2" x14ac:dyDescent="0.25">
      <c r="A6" t="s">
        <v>8</v>
      </c>
      <c r="B6">
        <v>1392</v>
      </c>
    </row>
    <row r="7" spans="1:2" x14ac:dyDescent="0.25">
      <c r="A7" t="s">
        <v>9</v>
      </c>
      <c r="B7">
        <v>908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D04-2234-4F42-9C0B-D8722B520205}">
  <dimension ref="A1:M15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30.42578125" bestFit="1" customWidth="1"/>
    <col min="2" max="2" width="14.28515625" bestFit="1" customWidth="1"/>
    <col min="3" max="3" width="11.7109375" customWidth="1"/>
    <col min="11" max="11" width="14.28515625" bestFit="1" customWidth="1"/>
    <col min="12" max="12" width="30.42578125" bestFit="1" customWidth="1"/>
  </cols>
  <sheetData>
    <row r="1" spans="1:13" x14ac:dyDescent="0.25">
      <c r="A1" t="s">
        <v>10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K1" t="s">
        <v>12</v>
      </c>
      <c r="L1" t="s">
        <v>11</v>
      </c>
      <c r="M1" t="s">
        <v>13</v>
      </c>
    </row>
    <row r="2" spans="1:13" x14ac:dyDescent="0.25">
      <c r="A2">
        <v>185.158979342458</v>
      </c>
      <c r="B2">
        <v>1392</v>
      </c>
      <c r="C2">
        <v>3094</v>
      </c>
      <c r="D2">
        <f>L2-B2</f>
        <v>0</v>
      </c>
      <c r="E2">
        <f>M2-C2</f>
        <v>2514</v>
      </c>
      <c r="F2">
        <f>B2/(B2+D2)</f>
        <v>1</v>
      </c>
      <c r="G2">
        <f>B2/(B2+C2)</f>
        <v>0.31029870708872048</v>
      </c>
      <c r="H2">
        <f>(2*F2*G2)/(F2+G2)</f>
        <v>0.47363048656005446</v>
      </c>
      <c r="I2">
        <f>(B2+E2)/K2</f>
        <v>0.55800000000000005</v>
      </c>
      <c r="K2">
        <v>7000</v>
      </c>
      <c r="L2">
        <v>1392</v>
      </c>
      <c r="M2">
        <f>K2-L2</f>
        <v>5608</v>
      </c>
    </row>
    <row r="3" spans="1:13" x14ac:dyDescent="0.25">
      <c r="A3">
        <v>186</v>
      </c>
      <c r="B3">
        <v>1391</v>
      </c>
      <c r="C3">
        <v>3080</v>
      </c>
      <c r="D3">
        <f>L3-B3</f>
        <v>1</v>
      </c>
      <c r="E3">
        <f>M3-C3</f>
        <v>2528</v>
      </c>
      <c r="F3">
        <f>B3/(B3+D3)</f>
        <v>0.99928160919540232</v>
      </c>
      <c r="G3">
        <f>B3/(B3+C3)</f>
        <v>0.31111608141355401</v>
      </c>
      <c r="H3">
        <f>(2*F3*G3)/(F3+G3)</f>
        <v>0.4745011086474501</v>
      </c>
      <c r="I3">
        <f>(B3+E3)/K3</f>
        <v>0.55985714285714283</v>
      </c>
      <c r="K3">
        <v>7000</v>
      </c>
      <c r="L3">
        <v>1392</v>
      </c>
      <c r="M3">
        <f>K3-L3</f>
        <v>5608</v>
      </c>
    </row>
    <row r="4" spans="1:13" x14ac:dyDescent="0.25">
      <c r="A4">
        <v>187</v>
      </c>
      <c r="B4">
        <v>1391</v>
      </c>
      <c r="C4">
        <v>3067</v>
      </c>
      <c r="D4">
        <f>L4-B4</f>
        <v>1</v>
      </c>
      <c r="E4">
        <f>M4-C4</f>
        <v>2541</v>
      </c>
      <c r="F4">
        <f>B4/(B4+D4)</f>
        <v>0.99928160919540232</v>
      </c>
      <c r="G4">
        <f>B4/(B4+C4)</f>
        <v>0.31202332884701661</v>
      </c>
      <c r="H4">
        <f>(2*F4*G4)/(F4+G4)</f>
        <v>0.47555555555555556</v>
      </c>
      <c r="I4">
        <f>(B4+E4)/K4</f>
        <v>0.56171428571428572</v>
      </c>
      <c r="K4">
        <v>7000</v>
      </c>
      <c r="L4">
        <v>1392</v>
      </c>
      <c r="M4">
        <f>K4-L4</f>
        <v>5608</v>
      </c>
    </row>
    <row r="5" spans="1:13" x14ac:dyDescent="0.25">
      <c r="A5">
        <v>188</v>
      </c>
      <c r="B5">
        <v>1391</v>
      </c>
      <c r="C5">
        <v>3051</v>
      </c>
      <c r="D5">
        <f>L5-B5</f>
        <v>1</v>
      </c>
      <c r="E5">
        <f>M5-C5</f>
        <v>2557</v>
      </c>
      <c r="F5">
        <f>B5/(B5+D5)</f>
        <v>0.99928160919540232</v>
      </c>
      <c r="G5">
        <f>B5/(B5+C5)</f>
        <v>0.31314723097703739</v>
      </c>
      <c r="H5">
        <f>(2*F5*G5)/(F5+G5)</f>
        <v>0.4768597874528625</v>
      </c>
      <c r="I5">
        <f>(B5+E5)/K5</f>
        <v>0.56399999999999995</v>
      </c>
      <c r="K5">
        <v>7000</v>
      </c>
      <c r="L5">
        <v>1392</v>
      </c>
      <c r="M5">
        <f>K5-L5</f>
        <v>5608</v>
      </c>
    </row>
    <row r="6" spans="1:13" x14ac:dyDescent="0.25">
      <c r="A6">
        <v>200</v>
      </c>
      <c r="B6">
        <v>1391</v>
      </c>
      <c r="C6">
        <v>2796</v>
      </c>
      <c r="D6">
        <f>L6-B6</f>
        <v>1</v>
      </c>
      <c r="E6">
        <f>M6-C6</f>
        <v>2812</v>
      </c>
      <c r="F6">
        <f>B6/(B6+D6)</f>
        <v>0.99928160919540232</v>
      </c>
      <c r="G6">
        <f>B6/(B6+C6)</f>
        <v>0.33221877239073322</v>
      </c>
      <c r="H6">
        <f>(2*F6*G6)/(F6+G6)</f>
        <v>0.49865567305968816</v>
      </c>
      <c r="I6">
        <f>(B6+E6)/K6</f>
        <v>0.60042857142857142</v>
      </c>
      <c r="K6">
        <v>7000</v>
      </c>
      <c r="L6">
        <v>1392</v>
      </c>
      <c r="M6">
        <f>K6-L6</f>
        <v>5608</v>
      </c>
    </row>
    <row r="7" spans="1:13" x14ac:dyDescent="0.25">
      <c r="A7">
        <v>250</v>
      </c>
      <c r="B7">
        <v>1386</v>
      </c>
      <c r="C7">
        <v>1813</v>
      </c>
      <c r="D7">
        <f>L7-B7</f>
        <v>6</v>
      </c>
      <c r="E7">
        <f>M7-C7</f>
        <v>3795</v>
      </c>
      <c r="F7">
        <f>B7/(B7+D7)</f>
        <v>0.99568965517241381</v>
      </c>
      <c r="G7">
        <f>B7/(B7+C7)</f>
        <v>0.43326039387308535</v>
      </c>
      <c r="H7">
        <f>(2*F7*G7)/(F7+G7)</f>
        <v>0.60379002395992154</v>
      </c>
      <c r="I7">
        <f>(B7+E7)/K7</f>
        <v>0.7401428571428571</v>
      </c>
      <c r="K7">
        <v>7000</v>
      </c>
      <c r="L7">
        <v>1392</v>
      </c>
      <c r="M7">
        <f>K7-L7</f>
        <v>5608</v>
      </c>
    </row>
    <row r="8" spans="1:13" s="2" customFormat="1" x14ac:dyDescent="0.25">
      <c r="A8" s="2">
        <v>300</v>
      </c>
      <c r="B8" s="2">
        <v>1379</v>
      </c>
      <c r="C8" s="2">
        <v>1180</v>
      </c>
      <c r="D8" s="2">
        <f>L8-B8</f>
        <v>13</v>
      </c>
      <c r="E8" s="2">
        <f>M8-C8</f>
        <v>4428</v>
      </c>
      <c r="F8" s="2">
        <f>B8/(B8+D8)</f>
        <v>0.99066091954022983</v>
      </c>
      <c r="G8" s="2">
        <f>B8/(B8+C8)</f>
        <v>0.53888237592809696</v>
      </c>
      <c r="H8" s="2">
        <f>(2*F8*G8)/(F8+G8)</f>
        <v>0.69805112629714006</v>
      </c>
      <c r="I8" s="2">
        <f>(B8+E8)/K8</f>
        <v>0.82957142857142863</v>
      </c>
      <c r="K8" s="2">
        <v>7000</v>
      </c>
      <c r="L8" s="2">
        <v>1392</v>
      </c>
      <c r="M8" s="2">
        <f>K8-L8</f>
        <v>5608</v>
      </c>
    </row>
    <row r="9" spans="1:13" x14ac:dyDescent="0.25">
      <c r="A9">
        <v>350</v>
      </c>
      <c r="B9">
        <v>1369</v>
      </c>
      <c r="C9">
        <v>761</v>
      </c>
      <c r="D9">
        <f>L9-B9</f>
        <v>23</v>
      </c>
      <c r="E9">
        <f>M9-C9</f>
        <v>4847</v>
      </c>
      <c r="F9">
        <f>B9/(B9+D9)</f>
        <v>0.98347701149425293</v>
      </c>
      <c r="G9">
        <f>B9/(B9+C9)</f>
        <v>0.64272300469483568</v>
      </c>
      <c r="H9">
        <f>(2*F9*G9)/(F9+G9)</f>
        <v>0.77739920499716064</v>
      </c>
      <c r="I9">
        <f>(B9+E9)/K9</f>
        <v>0.88800000000000001</v>
      </c>
      <c r="K9">
        <v>7000</v>
      </c>
      <c r="L9">
        <v>1392</v>
      </c>
      <c r="M9">
        <f>K9-L9</f>
        <v>5608</v>
      </c>
    </row>
    <row r="10" spans="1:13" x14ac:dyDescent="0.25">
      <c r="A10">
        <v>400</v>
      </c>
      <c r="B10">
        <v>1328</v>
      </c>
      <c r="C10">
        <v>468</v>
      </c>
      <c r="D10">
        <f>L10-B10</f>
        <v>64</v>
      </c>
      <c r="E10">
        <f>M10-C10</f>
        <v>5140</v>
      </c>
      <c r="F10">
        <f>B10/(B10+D10)</f>
        <v>0.95402298850574707</v>
      </c>
      <c r="G10">
        <f>B10/(B10+C10)</f>
        <v>0.73942093541202669</v>
      </c>
      <c r="H10">
        <f>(2*F10*G10)/(F10+G10)</f>
        <v>0.83312421580928486</v>
      </c>
      <c r="I10">
        <f>(B10+E10)/K10</f>
        <v>0.92400000000000004</v>
      </c>
      <c r="K10">
        <v>7000</v>
      </c>
      <c r="L10">
        <v>1392</v>
      </c>
      <c r="M10">
        <f>K10-L10</f>
        <v>5608</v>
      </c>
    </row>
    <row r="11" spans="1:13" x14ac:dyDescent="0.25">
      <c r="A11">
        <v>450</v>
      </c>
      <c r="B11">
        <v>1285</v>
      </c>
      <c r="C11">
        <v>316</v>
      </c>
      <c r="D11">
        <f>L11-B11</f>
        <v>107</v>
      </c>
      <c r="E11">
        <f>M11-C11</f>
        <v>5292</v>
      </c>
      <c r="F11">
        <f>B11/(B11+D11)</f>
        <v>0.92313218390804597</v>
      </c>
      <c r="G11">
        <f>B11/(B11+C11)</f>
        <v>0.80262336039975013</v>
      </c>
      <c r="H11">
        <f>(2*F11*G11)/(F11+G11)</f>
        <v>0.8586702305379218</v>
      </c>
      <c r="I11">
        <f>(B11+E11)/K11</f>
        <v>0.93957142857142861</v>
      </c>
      <c r="K11">
        <v>7000</v>
      </c>
      <c r="L11">
        <v>1392</v>
      </c>
      <c r="M11">
        <f>K11-L11</f>
        <v>5608</v>
      </c>
    </row>
    <row r="12" spans="1:13" x14ac:dyDescent="0.25">
      <c r="A12">
        <v>500</v>
      </c>
      <c r="B12">
        <v>1230</v>
      </c>
      <c r="C12">
        <v>215</v>
      </c>
      <c r="D12">
        <f>L12-B12</f>
        <v>162</v>
      </c>
      <c r="E12">
        <f>M12-C12</f>
        <v>5393</v>
      </c>
      <c r="F12">
        <f>B12/(B12+D12)</f>
        <v>0.88362068965517238</v>
      </c>
      <c r="G12">
        <f>B12/(B12+C12)</f>
        <v>0.85121107266435991</v>
      </c>
      <c r="H12">
        <f>(2*F12*G12)/(F12+G12)</f>
        <v>0.86711314769122316</v>
      </c>
      <c r="I12">
        <f>(B12+E12)/K12</f>
        <v>0.94614285714285717</v>
      </c>
      <c r="K12">
        <v>7000</v>
      </c>
      <c r="L12">
        <v>1392</v>
      </c>
      <c r="M12">
        <f>K12-L12</f>
        <v>5608</v>
      </c>
    </row>
    <row r="13" spans="1:13" s="1" customFormat="1" x14ac:dyDescent="0.25">
      <c r="A13" s="1">
        <v>510</v>
      </c>
      <c r="B13" s="1">
        <v>1217</v>
      </c>
      <c r="C13" s="1">
        <v>201</v>
      </c>
      <c r="D13" s="1">
        <f>L13-B13</f>
        <v>175</v>
      </c>
      <c r="E13" s="1">
        <f>M13-C13</f>
        <v>5407</v>
      </c>
      <c r="F13" s="1">
        <f>B13/(B13+D13)</f>
        <v>0.87428160919540232</v>
      </c>
      <c r="G13" s="1">
        <f>B13/(B13+C13)</f>
        <v>0.85825105782792666</v>
      </c>
      <c r="H13" s="1">
        <f>(2*F13*G13)/(F13+G13)</f>
        <v>0.86619217081850541</v>
      </c>
      <c r="I13" s="1">
        <f>(B13+E13)/K13</f>
        <v>0.94628571428571429</v>
      </c>
      <c r="K13" s="1">
        <v>7000</v>
      </c>
      <c r="L13" s="1">
        <v>1392</v>
      </c>
      <c r="M13" s="1">
        <f>K13-L13</f>
        <v>5608</v>
      </c>
    </row>
    <row r="14" spans="1:13" s="1" customFormat="1" x14ac:dyDescent="0.25">
      <c r="A14" s="1">
        <v>525</v>
      </c>
      <c r="B14" s="1">
        <v>1193</v>
      </c>
      <c r="C14" s="1">
        <v>176</v>
      </c>
      <c r="D14" s="1">
        <f>L14-B14</f>
        <v>199</v>
      </c>
      <c r="E14" s="1">
        <f>M14-C14</f>
        <v>5432</v>
      </c>
      <c r="F14" s="1">
        <f>B14/(B14+D14)</f>
        <v>0.85704022988505746</v>
      </c>
      <c r="G14" s="1">
        <f>B14/(B14+C14)</f>
        <v>0.87143900657414175</v>
      </c>
      <c r="H14" s="1">
        <f>(2*F14*G14)/(F14+G14)</f>
        <v>0.86417964505613909</v>
      </c>
      <c r="I14" s="1">
        <f>(B14+E14)/K14</f>
        <v>0.9464285714285714</v>
      </c>
      <c r="K14" s="1">
        <v>7000</v>
      </c>
      <c r="L14" s="1">
        <v>1392</v>
      </c>
      <c r="M14" s="1">
        <f>K14-L14</f>
        <v>5608</v>
      </c>
    </row>
    <row r="15" spans="1:13" s="1" customFormat="1" x14ac:dyDescent="0.25">
      <c r="A15" s="1">
        <v>550</v>
      </c>
      <c r="B15" s="1">
        <v>1165</v>
      </c>
      <c r="C15" s="1">
        <v>135</v>
      </c>
      <c r="D15" s="1">
        <f>L15-B15</f>
        <v>227</v>
      </c>
      <c r="E15" s="1">
        <f>M15-C15</f>
        <v>5473</v>
      </c>
      <c r="F15" s="1">
        <f>B15/(B15+D15)</f>
        <v>0.83692528735632188</v>
      </c>
      <c r="G15" s="1">
        <f>B15/(B15+C15)</f>
        <v>0.89615384615384619</v>
      </c>
      <c r="H15" s="1">
        <f>(2*F15*G15)/(F15+G15)</f>
        <v>0.86552748885586928</v>
      </c>
      <c r="I15" s="1">
        <f>(B15+E15)/K15</f>
        <v>0.94828571428571429</v>
      </c>
      <c r="K15" s="1">
        <v>7000</v>
      </c>
      <c r="L15" s="1">
        <v>1392</v>
      </c>
      <c r="M15" s="1">
        <f>K15-L15</f>
        <v>5608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9A51-E176-4BB6-9FF8-0FEC88A48E16}">
  <dimension ref="A1:M15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2" max="2" width="14.28515625" bestFit="1" customWidth="1"/>
    <col min="3" max="3" width="11.7109375" customWidth="1"/>
    <col min="11" max="11" width="14.28515625" bestFit="1" customWidth="1"/>
    <col min="12" max="12" width="30.42578125" bestFit="1" customWidth="1"/>
  </cols>
  <sheetData>
    <row r="1" spans="1:13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K1" t="s">
        <v>12</v>
      </c>
      <c r="L1" t="s">
        <v>11</v>
      </c>
      <c r="M1" t="s">
        <v>13</v>
      </c>
    </row>
    <row r="2" spans="1:13" x14ac:dyDescent="0.25">
      <c r="A2">
        <v>185.158979342458</v>
      </c>
      <c r="B2">
        <v>906</v>
      </c>
      <c r="C2">
        <v>1984</v>
      </c>
      <c r="D2">
        <f>L2-B2</f>
        <v>2</v>
      </c>
      <c r="E2">
        <f>M2-C2</f>
        <v>1608</v>
      </c>
      <c r="F2">
        <f>B2/(B2+D2)</f>
        <v>0.99779735682819382</v>
      </c>
      <c r="G2">
        <f>B2/(B2+C2)</f>
        <v>0.31349480968858129</v>
      </c>
      <c r="H2">
        <f>(2*F2*G2)/(F2+G2)</f>
        <v>0.4770932069510268</v>
      </c>
      <c r="I2">
        <f>(B2+E2)/K2</f>
        <v>0.55866666666666664</v>
      </c>
      <c r="K2">
        <v>4500</v>
      </c>
      <c r="L2">
        <v>908</v>
      </c>
      <c r="M2">
        <f>K2-L2</f>
        <v>3592</v>
      </c>
    </row>
    <row r="3" spans="1:13" x14ac:dyDescent="0.25">
      <c r="A3">
        <v>186</v>
      </c>
      <c r="B3">
        <v>906</v>
      </c>
      <c r="C3">
        <v>1971</v>
      </c>
      <c r="D3">
        <f>L3-B3</f>
        <v>2</v>
      </c>
      <c r="E3">
        <f>M3-C3</f>
        <v>1621</v>
      </c>
      <c r="F3">
        <f t="shared" ref="F3:F15" si="0">B3/(B3+D3)</f>
        <v>0.99779735682819382</v>
      </c>
      <c r="G3">
        <f>B3/(B3+C3)</f>
        <v>0.31491136600625652</v>
      </c>
      <c r="H3">
        <f>(2*F3*G3)/(F3+G3)</f>
        <v>0.47873183619550863</v>
      </c>
      <c r="I3">
        <f>(B3+E3)/K3</f>
        <v>0.56155555555555559</v>
      </c>
      <c r="K3">
        <v>4500</v>
      </c>
      <c r="L3">
        <v>908</v>
      </c>
      <c r="M3">
        <f>K3-L3</f>
        <v>3592</v>
      </c>
    </row>
    <row r="4" spans="1:13" x14ac:dyDescent="0.25">
      <c r="A4">
        <v>187</v>
      </c>
      <c r="B4">
        <v>906</v>
      </c>
      <c r="C4">
        <v>1961</v>
      </c>
      <c r="D4">
        <f>L4-B4</f>
        <v>2</v>
      </c>
      <c r="E4">
        <f>M4-C4</f>
        <v>1631</v>
      </c>
      <c r="F4">
        <f t="shared" si="0"/>
        <v>0.99779735682819382</v>
      </c>
      <c r="G4">
        <f>B4/(B4+C4)</f>
        <v>0.31600976630624344</v>
      </c>
      <c r="H4">
        <f>(2*F4*G4)/(F4+G4)</f>
        <v>0.48000000000000004</v>
      </c>
      <c r="I4">
        <f>(B4+E4)/K4</f>
        <v>0.56377777777777782</v>
      </c>
      <c r="K4">
        <v>4500</v>
      </c>
      <c r="L4">
        <v>908</v>
      </c>
      <c r="M4">
        <f>K4-L4</f>
        <v>3592</v>
      </c>
    </row>
    <row r="5" spans="1:13" x14ac:dyDescent="0.25">
      <c r="A5">
        <v>188</v>
      </c>
      <c r="B5">
        <v>906</v>
      </c>
      <c r="C5">
        <v>1947</v>
      </c>
      <c r="D5">
        <f>L5-B5</f>
        <v>2</v>
      </c>
      <c r="E5">
        <f>M5-C5</f>
        <v>1645</v>
      </c>
      <c r="F5">
        <f t="shared" si="0"/>
        <v>0.99779735682819382</v>
      </c>
      <c r="G5">
        <f>B5/(B5+C5)</f>
        <v>0.31756046267087279</v>
      </c>
      <c r="H5">
        <f>(2*F5*G5)/(F5+G5)</f>
        <v>0.48178675884073391</v>
      </c>
      <c r="I5">
        <f>(B5+E5)/K5</f>
        <v>0.56688888888888889</v>
      </c>
      <c r="K5">
        <v>4500</v>
      </c>
      <c r="L5">
        <v>908</v>
      </c>
      <c r="M5">
        <f>K5-L5</f>
        <v>3592</v>
      </c>
    </row>
    <row r="6" spans="1:13" x14ac:dyDescent="0.25">
      <c r="A6">
        <v>200</v>
      </c>
      <c r="B6">
        <v>906</v>
      </c>
      <c r="C6">
        <v>1803</v>
      </c>
      <c r="D6">
        <f>L6-B6</f>
        <v>2</v>
      </c>
      <c r="E6">
        <f>M6-C6</f>
        <v>1789</v>
      </c>
      <c r="F6">
        <f t="shared" si="0"/>
        <v>0.99779735682819382</v>
      </c>
      <c r="G6">
        <f>B6/(B6+C6)</f>
        <v>0.33444075304540422</v>
      </c>
      <c r="H6">
        <f>(2*F6*G6)/(F6+G6)</f>
        <v>0.5009676527508985</v>
      </c>
      <c r="I6">
        <f>(B6+E6)/K6</f>
        <v>0.59888888888888892</v>
      </c>
      <c r="K6">
        <v>4500</v>
      </c>
      <c r="L6">
        <v>908</v>
      </c>
      <c r="M6">
        <f>K6-L6</f>
        <v>3592</v>
      </c>
    </row>
    <row r="7" spans="1:13" x14ac:dyDescent="0.25">
      <c r="A7">
        <v>250</v>
      </c>
      <c r="B7">
        <v>902</v>
      </c>
      <c r="C7">
        <v>1200</v>
      </c>
      <c r="D7">
        <f>L7-B7</f>
        <v>6</v>
      </c>
      <c r="E7">
        <f>M7-C7</f>
        <v>2392</v>
      </c>
      <c r="F7">
        <f t="shared" si="0"/>
        <v>0.99339207048458145</v>
      </c>
      <c r="G7">
        <f>B7/(B7+C7)</f>
        <v>0.42911512844909611</v>
      </c>
      <c r="H7">
        <f>(2*F7*G7)/(F7+G7)</f>
        <v>0.59933554817275758</v>
      </c>
      <c r="I7">
        <f>(B7+E7)/K7</f>
        <v>0.73199999999999998</v>
      </c>
      <c r="K7">
        <v>4500</v>
      </c>
      <c r="L7">
        <v>908</v>
      </c>
      <c r="M7">
        <f>K7-L7</f>
        <v>3592</v>
      </c>
    </row>
    <row r="8" spans="1:13" s="2" customFormat="1" x14ac:dyDescent="0.25">
      <c r="A8" s="2">
        <v>300</v>
      </c>
      <c r="B8" s="2">
        <v>900</v>
      </c>
      <c r="C8" s="2">
        <v>750</v>
      </c>
      <c r="D8" s="2">
        <f>L8-B8</f>
        <v>8</v>
      </c>
      <c r="E8" s="2">
        <f>M8-C8</f>
        <v>2842</v>
      </c>
      <c r="F8" s="2">
        <f t="shared" si="0"/>
        <v>0.99118942731277537</v>
      </c>
      <c r="G8" s="2">
        <f>B8/(B8+C8)</f>
        <v>0.54545454545454541</v>
      </c>
      <c r="H8" s="2">
        <f>(2*F8*G8)/(F8+G8)</f>
        <v>0.70367474589523071</v>
      </c>
      <c r="I8" s="2">
        <f>(B8+E8)/K8</f>
        <v>0.8315555555555556</v>
      </c>
      <c r="K8" s="2">
        <v>4500</v>
      </c>
      <c r="L8" s="2">
        <v>908</v>
      </c>
      <c r="M8" s="2">
        <f>K8-L8</f>
        <v>3592</v>
      </c>
    </row>
    <row r="9" spans="1:13" x14ac:dyDescent="0.25">
      <c r="A9">
        <v>350</v>
      </c>
      <c r="B9">
        <v>893</v>
      </c>
      <c r="C9">
        <v>467</v>
      </c>
      <c r="D9">
        <f>L9-B9</f>
        <v>15</v>
      </c>
      <c r="E9">
        <f>M9-C9</f>
        <v>3125</v>
      </c>
      <c r="F9">
        <f t="shared" si="0"/>
        <v>0.98348017621145378</v>
      </c>
      <c r="G9">
        <f>B9/(B9+C9)</f>
        <v>0.65661764705882353</v>
      </c>
      <c r="H9">
        <f>(2*F9*G9)/(F9+G9)</f>
        <v>0.78747795414462096</v>
      </c>
      <c r="I9">
        <f>(B9+E9)/K9</f>
        <v>0.89288888888888884</v>
      </c>
      <c r="K9">
        <v>4500</v>
      </c>
      <c r="L9">
        <v>908</v>
      </c>
      <c r="M9">
        <f>K9-L9</f>
        <v>3592</v>
      </c>
    </row>
    <row r="10" spans="1:13" x14ac:dyDescent="0.25">
      <c r="A10">
        <v>400</v>
      </c>
      <c r="B10">
        <v>872</v>
      </c>
      <c r="C10">
        <v>287</v>
      </c>
      <c r="D10">
        <f>L10-B10</f>
        <v>36</v>
      </c>
      <c r="E10">
        <f>M10-C10</f>
        <v>3305</v>
      </c>
      <c r="F10">
        <f t="shared" si="0"/>
        <v>0.96035242290748901</v>
      </c>
      <c r="G10">
        <f>B10/(B10+C10)</f>
        <v>0.75237273511647973</v>
      </c>
      <c r="H10">
        <f>(2*F10*G10)/(F10+G10)</f>
        <v>0.8437348814707305</v>
      </c>
      <c r="I10">
        <f>(B10+E10)/K10</f>
        <v>0.92822222222222217</v>
      </c>
      <c r="K10">
        <v>4500</v>
      </c>
      <c r="L10">
        <v>908</v>
      </c>
      <c r="M10">
        <f>K10-L10</f>
        <v>3592</v>
      </c>
    </row>
    <row r="11" spans="1:13" x14ac:dyDescent="0.25">
      <c r="A11">
        <v>450</v>
      </c>
      <c r="B11">
        <v>841</v>
      </c>
      <c r="C11">
        <v>189</v>
      </c>
      <c r="D11">
        <f>L11-B11</f>
        <v>67</v>
      </c>
      <c r="E11">
        <f>M11-C11</f>
        <v>3403</v>
      </c>
      <c r="F11">
        <f t="shared" si="0"/>
        <v>0.92621145374449343</v>
      </c>
      <c r="G11">
        <f>B11/(B11+C11)</f>
        <v>0.81650485436893205</v>
      </c>
      <c r="H11">
        <f>(2*F11*G11)/(F11+G11)</f>
        <v>0.86790505675954599</v>
      </c>
      <c r="I11">
        <f>(B11+E11)/K11</f>
        <v>0.94311111111111112</v>
      </c>
      <c r="K11">
        <v>4500</v>
      </c>
      <c r="L11">
        <v>908</v>
      </c>
      <c r="M11">
        <f>K11-L11</f>
        <v>3592</v>
      </c>
    </row>
    <row r="12" spans="1:13" x14ac:dyDescent="0.25">
      <c r="A12">
        <v>500</v>
      </c>
      <c r="B12">
        <v>794</v>
      </c>
      <c r="C12">
        <v>135</v>
      </c>
      <c r="D12">
        <f>L12-B12</f>
        <v>114</v>
      </c>
      <c r="E12">
        <f>M12-C12</f>
        <v>3457</v>
      </c>
      <c r="F12">
        <f t="shared" si="0"/>
        <v>0.87444933920704848</v>
      </c>
      <c r="G12">
        <f>B12/(B12+C12)</f>
        <v>0.85468245425188372</v>
      </c>
      <c r="H12">
        <f>(2*F12*G12)/(F12+G12)</f>
        <v>0.86445291235710398</v>
      </c>
      <c r="I12">
        <f>(B12+E12)/K12</f>
        <v>0.94466666666666665</v>
      </c>
      <c r="K12">
        <v>4500</v>
      </c>
      <c r="L12">
        <v>908</v>
      </c>
      <c r="M12">
        <f>K12-L12</f>
        <v>3592</v>
      </c>
    </row>
    <row r="13" spans="1:13" x14ac:dyDescent="0.25">
      <c r="A13">
        <v>510</v>
      </c>
      <c r="B13">
        <v>785</v>
      </c>
      <c r="C13">
        <v>123</v>
      </c>
      <c r="D13">
        <f>L13-B13</f>
        <v>123</v>
      </c>
      <c r="E13">
        <f>M13-C13</f>
        <v>3469</v>
      </c>
      <c r="F13">
        <f t="shared" si="0"/>
        <v>0.86453744493392071</v>
      </c>
      <c r="G13">
        <f>B13/(B13+C13)</f>
        <v>0.86453744493392071</v>
      </c>
      <c r="H13">
        <f>(2*F13*G13)/(F13+G13)</f>
        <v>0.86453744493392071</v>
      </c>
      <c r="I13">
        <f>(B13+E13)/K13</f>
        <v>0.94533333333333336</v>
      </c>
      <c r="K13">
        <v>4500</v>
      </c>
      <c r="L13">
        <v>908</v>
      </c>
      <c r="M13">
        <f>K13-L13</f>
        <v>3592</v>
      </c>
    </row>
    <row r="14" spans="1:13" x14ac:dyDescent="0.25">
      <c r="A14">
        <v>525</v>
      </c>
      <c r="B14">
        <v>768</v>
      </c>
      <c r="C14">
        <v>110</v>
      </c>
      <c r="D14">
        <f>L14-B14</f>
        <v>140</v>
      </c>
      <c r="E14">
        <f>M14-C14</f>
        <v>3482</v>
      </c>
      <c r="F14">
        <f t="shared" si="0"/>
        <v>0.8458149779735683</v>
      </c>
      <c r="G14">
        <f>B14/(B14+C14)</f>
        <v>0.87471526195899774</v>
      </c>
      <c r="H14">
        <f>(2*F14*G14)/(F14+G14)</f>
        <v>0.86002239641657341</v>
      </c>
      <c r="I14">
        <f>(B14+E14)/K14</f>
        <v>0.94444444444444442</v>
      </c>
      <c r="K14">
        <v>4500</v>
      </c>
      <c r="L14">
        <v>908</v>
      </c>
      <c r="M14">
        <f>K14-L14</f>
        <v>3592</v>
      </c>
    </row>
    <row r="15" spans="1:13" x14ac:dyDescent="0.25">
      <c r="A15">
        <v>550</v>
      </c>
      <c r="B15">
        <v>751</v>
      </c>
      <c r="C15">
        <v>82</v>
      </c>
      <c r="D15">
        <f>L15-B15</f>
        <v>157</v>
      </c>
      <c r="E15">
        <f>M15-C15</f>
        <v>3510</v>
      </c>
      <c r="F15">
        <f t="shared" si="0"/>
        <v>0.8270925110132159</v>
      </c>
      <c r="G15">
        <f>B15/(B15+C15)</f>
        <v>0.90156062424969985</v>
      </c>
      <c r="H15">
        <f>(2*F15*G15)/(F15+G15)</f>
        <v>0.86272257323377377</v>
      </c>
      <c r="I15">
        <f>(B15+E15)/K15</f>
        <v>0.94688888888888889</v>
      </c>
      <c r="K15">
        <v>4500</v>
      </c>
      <c r="L15">
        <v>908</v>
      </c>
      <c r="M15">
        <f>K15-L15</f>
        <v>3592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2019-04-14T02:12:40Z</dcterms:created>
  <dcterms:modified xsi:type="dcterms:W3CDTF">2019-04-14T06:33:35Z</dcterms:modified>
</cp:coreProperties>
</file>