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935A188E-4B69-40CA-9517-773F16092B9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Rate" sheetId="1" r:id="rId1"/>
    <sheet name="Rw" sheetId="6" r:id="rId2"/>
    <sheet name="Porosity" sheetId="3" r:id="rId3"/>
    <sheet name="Permeability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6" l="1"/>
  <c r="L14" i="8"/>
  <c r="C4" i="3"/>
  <c r="C6" i="3" s="1"/>
  <c r="C8" i="3" s="1"/>
  <c r="C10" i="3" s="1"/>
  <c r="H5" i="3"/>
  <c r="H4" i="3"/>
  <c r="H18" i="3"/>
  <c r="H5" i="6"/>
  <c r="H4" i="6"/>
  <c r="C6" i="6"/>
  <c r="C4" i="6"/>
  <c r="G14" i="6"/>
  <c r="K7" i="1"/>
  <c r="H4" i="1" s="1"/>
  <c r="F4" i="1" s="1"/>
  <c r="C5" i="8"/>
  <c r="H4" i="8"/>
  <c r="J16" i="8"/>
  <c r="J15" i="8"/>
  <c r="J14" i="8"/>
  <c r="H16" i="3"/>
  <c r="F16" i="6"/>
  <c r="F14" i="6"/>
  <c r="F12" i="1"/>
  <c r="F11" i="1"/>
  <c r="F10" i="1"/>
  <c r="C6" i="8"/>
  <c r="C4" i="8"/>
  <c r="H5" i="8"/>
  <c r="H6" i="8"/>
  <c r="C5" i="3"/>
  <c r="C7" i="3" s="1"/>
  <c r="C9" i="3" s="1"/>
  <c r="C5" i="6"/>
  <c r="H6" i="6"/>
  <c r="B5" i="1"/>
  <c r="B6" i="1"/>
  <c r="B7" i="1"/>
  <c r="B8" i="1"/>
  <c r="B9" i="1"/>
  <c r="B10" i="1"/>
  <c r="B11" i="1"/>
  <c r="B12" i="1"/>
  <c r="B13" i="1"/>
  <c r="B14" i="1"/>
  <c r="B4" i="1"/>
  <c r="F5" i="1"/>
  <c r="F6" i="1"/>
  <c r="F7" i="1"/>
  <c r="F8" i="1"/>
  <c r="F9" i="1"/>
  <c r="F13" i="1"/>
  <c r="F14" i="1"/>
  <c r="H7" i="3" l="1"/>
  <c r="H9" i="3"/>
  <c r="H6" i="3"/>
  <c r="H8" i="3" l="1"/>
  <c r="H10" i="3" l="1"/>
</calcChain>
</file>

<file path=xl/sharedStrings.xml><?xml version="1.0" encoding="utf-8"?>
<sst xmlns="http://schemas.openxmlformats.org/spreadsheetml/2006/main" count="70" uniqueCount="16">
  <si>
    <t>Rate</t>
  </si>
  <si>
    <t>Buildup</t>
  </si>
  <si>
    <t>D</t>
  </si>
  <si>
    <t>Drawdown</t>
  </si>
  <si>
    <t>Rate=10</t>
  </si>
  <si>
    <t>Porosity</t>
  </si>
  <si>
    <t>Perm.</t>
  </si>
  <si>
    <t>beta</t>
  </si>
  <si>
    <t>h</t>
  </si>
  <si>
    <t>rw</t>
  </si>
  <si>
    <t>vis</t>
  </si>
  <si>
    <t>dens.</t>
  </si>
  <si>
    <t>K</t>
  </si>
  <si>
    <t>B</t>
  </si>
  <si>
    <t>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</si>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</sst>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 readingOrder="2"/>
    </xf>
    <xf numFmtId="0" fontId="2" fillId="0" borderId="8" xfId="0" applyFont="1" applyBorder="1" applyAlignment="1">
      <alignment horizontal="center" vertical="center" wrapText="1" readingOrder="2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 readingOrder="2"/>
    </xf>
    <xf numFmtId="0" fontId="2" fillId="0" borderId="14" xfId="0" applyFont="1" applyBorder="1" applyAlignment="1">
      <alignment horizontal="center" vertical="center" wrapText="1" readingOrder="2"/>
    </xf>
    <xf numFmtId="0" fontId="4" fillId="0" borderId="5" xfId="0" applyFont="1" applyBorder="1" applyAlignment="1">
      <alignment horizontal="center" vertical="center" wrapText="1" readingOrder="2"/>
    </xf>
    <xf numFmtId="0" fontId="4" fillId="0" borderId="8" xfId="0" applyFont="1" applyBorder="1" applyAlignment="1">
      <alignment horizontal="center" vertical="center" wrapText="1" readingOrder="2"/>
    </xf>
    <xf numFmtId="0" fontId="1" fillId="0" borderId="9" xfId="0" applyFont="1" applyBorder="1" applyAlignment="1">
      <alignment horizontal="center" vertical="center"/>
    </xf>
    <xf numFmtId="11" fontId="1" fillId="0" borderId="0" xfId="0" applyNumberFormat="1" applyFont="1"/>
    <xf numFmtId="0" fontId="5" fillId="0" borderId="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/>
    <xf numFmtId="0" fontId="2" fillId="0" borderId="5" xfId="0" applyNumberFormat="1" applyFont="1" applyBorder="1" applyAlignment="1">
      <alignment horizontal="center" vertical="center" wrapText="1" readingOrder="2"/>
    </xf>
    <xf numFmtId="0" fontId="2" fillId="0" borderId="8" xfId="0" applyNumberFormat="1" applyFont="1" applyBorder="1" applyAlignment="1">
      <alignment horizontal="center" vertical="center" wrapText="1" readingOrder="2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/>
    <xf numFmtId="0" fontId="1" fillId="0" borderId="5" xfId="0" applyFont="1" applyBorder="1"/>
    <xf numFmtId="0" fontId="1" fillId="0" borderId="8" xfId="0" applyFont="1" applyBorder="1"/>
    <xf numFmtId="11" fontId="1" fillId="0" borderId="0" xfId="0" applyNumberFormat="1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8</xdr:row>
      <xdr:rowOff>4762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457200</xdr:colOff>
      <xdr:row>8</xdr:row>
      <xdr:rowOff>4762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95600" y="2347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4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790950" y="2347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8</xdr:row>
      <xdr:rowOff>4762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790950" y="2347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457200</xdr:colOff>
      <xdr:row>8</xdr:row>
      <xdr:rowOff>4762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553325" y="2347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5"/>
  <sheetViews>
    <sheetView workbookViewId="0">
      <selection activeCell="K7" sqref="K7:P7"/>
    </sheetView>
  </sheetViews>
  <sheetFormatPr defaultRowHeight="15" x14ac:dyDescent="0.25"/>
  <cols>
    <col min="1" max="1" width="9.140625" style="1"/>
    <col min="2" max="2" width="15.28515625" style="1" customWidth="1"/>
    <col min="3" max="3" width="12.7109375" style="1" customWidth="1"/>
    <col min="4" max="4" width="12.85546875" style="1" customWidth="1"/>
    <col min="5" max="5" width="12.7109375" style="1" customWidth="1"/>
    <col min="6" max="6" width="18.28515625" style="1" customWidth="1"/>
    <col min="7" max="7" width="15.42578125" style="1" customWidth="1"/>
    <col min="8" max="9" width="12.7109375" style="1" customWidth="1"/>
    <col min="10" max="16384" width="9.140625" style="1"/>
  </cols>
  <sheetData>
    <row r="1" spans="2:16" ht="15.75" thickBot="1" x14ac:dyDescent="0.3"/>
    <row r="2" spans="2:16" ht="25.5" customHeight="1" thickTop="1" x14ac:dyDescent="0.25">
      <c r="B2" s="34" t="s">
        <v>1</v>
      </c>
      <c r="C2" s="35"/>
      <c r="D2" s="35"/>
      <c r="E2" s="36"/>
      <c r="F2" s="34" t="s">
        <v>3</v>
      </c>
      <c r="G2" s="35"/>
      <c r="H2" s="35"/>
      <c r="I2" s="36"/>
    </row>
    <row r="3" spans="2:16" ht="30.75" customHeight="1" x14ac:dyDescent="0.25">
      <c r="B3" s="5" t="s">
        <v>7</v>
      </c>
      <c r="C3" s="6" t="s">
        <v>2</v>
      </c>
      <c r="D3" s="6" t="s">
        <v>14</v>
      </c>
      <c r="E3" s="7" t="s">
        <v>0</v>
      </c>
      <c r="F3" s="5" t="s">
        <v>7</v>
      </c>
      <c r="G3" s="6" t="s">
        <v>2</v>
      </c>
      <c r="H3" s="6" t="s">
        <v>14</v>
      </c>
      <c r="I3" s="7" t="s">
        <v>0</v>
      </c>
      <c r="K3" s="1" t="s">
        <v>11</v>
      </c>
      <c r="L3" s="1" t="s">
        <v>8</v>
      </c>
      <c r="M3" s="1" t="s">
        <v>9</v>
      </c>
      <c r="N3" s="1" t="s">
        <v>10</v>
      </c>
      <c r="O3" s="1" t="s">
        <v>12</v>
      </c>
      <c r="P3" s="1" t="s">
        <v>13</v>
      </c>
    </row>
    <row r="4" spans="2:16" ht="22.5" customHeight="1" x14ac:dyDescent="0.25">
      <c r="B4" s="2">
        <f>C4*D4</f>
        <v>6.5756287985574202E-2</v>
      </c>
      <c r="C4" s="19">
        <v>2.5196960000000001E-6</v>
      </c>
      <c r="D4" s="8">
        <v>26096.913272702022</v>
      </c>
      <c r="E4" s="10">
        <v>5</v>
      </c>
      <c r="F4" s="21">
        <f>G4*H4</f>
        <v>6.5755922628788377E-2</v>
      </c>
      <c r="G4" s="19">
        <v>2.5196819999999997E-6</v>
      </c>
      <c r="H4" s="24">
        <f>K7</f>
        <v>26096.913272702026</v>
      </c>
      <c r="I4" s="3">
        <v>5</v>
      </c>
      <c r="K4" s="1">
        <v>6.5060300000000001E-2</v>
      </c>
      <c r="L4" s="1">
        <v>225</v>
      </c>
      <c r="M4" s="1">
        <v>0.25</v>
      </c>
      <c r="N4" s="1">
        <v>2.189E-2</v>
      </c>
      <c r="O4" s="1">
        <v>3.5</v>
      </c>
      <c r="P4" s="18">
        <v>1.1542E-3</v>
      </c>
    </row>
    <row r="5" spans="2:16" ht="22.5" customHeight="1" x14ac:dyDescent="0.25">
      <c r="B5" s="2">
        <f t="shared" ref="B5:B14" si="0">C5*D5</f>
        <v>5.4798776933429709E-2</v>
      </c>
      <c r="C5" s="19">
        <v>2.0998183333333334E-6</v>
      </c>
      <c r="D5" s="8">
        <v>26096.913272702022</v>
      </c>
      <c r="E5" s="10">
        <v>6</v>
      </c>
      <c r="F5" s="21">
        <f t="shared" ref="F5:F14" si="1">G5*H5</f>
        <v>5.4800129623434342E-2</v>
      </c>
      <c r="G5" s="19">
        <v>2.0998701666666666E-6</v>
      </c>
      <c r="H5" s="24">
        <v>26096.913272702022</v>
      </c>
      <c r="I5" s="3">
        <v>6</v>
      </c>
    </row>
    <row r="6" spans="2:16" ht="22.5" customHeight="1" x14ac:dyDescent="0.25">
      <c r="B6" s="2">
        <f t="shared" si="0"/>
        <v>4.7343118712797561E-2</v>
      </c>
      <c r="C6" s="19">
        <v>1.8141271428571426E-6</v>
      </c>
      <c r="D6" s="8">
        <v>26096.913272702022</v>
      </c>
      <c r="E6" s="10">
        <v>7</v>
      </c>
      <c r="F6" s="21">
        <f t="shared" si="1"/>
        <v>4.6970044696911954E-2</v>
      </c>
      <c r="G6" s="19">
        <v>1.7998314285714285E-6</v>
      </c>
      <c r="H6" s="24">
        <v>26096.913272702022</v>
      </c>
      <c r="I6" s="3">
        <v>7</v>
      </c>
    </row>
    <row r="7" spans="2:16" ht="22.5" customHeight="1" x14ac:dyDescent="0.25">
      <c r="B7" s="2">
        <f t="shared" si="0"/>
        <v>4.1098789109797959E-2</v>
      </c>
      <c r="C7" s="19">
        <v>1.5748525E-6</v>
      </c>
      <c r="D7" s="8">
        <v>26096.913272702022</v>
      </c>
      <c r="E7" s="10">
        <v>8</v>
      </c>
      <c r="F7" s="21">
        <f t="shared" si="1"/>
        <v>4.1100175508315573E-2</v>
      </c>
      <c r="G7" s="19">
        <v>1.5749056249999999E-6</v>
      </c>
      <c r="H7" s="24">
        <v>26096.913272702022</v>
      </c>
      <c r="I7" s="3">
        <v>8</v>
      </c>
      <c r="K7" s="37">
        <f>(4*3.14*3.14*L4*M4*N4)/(7.08*K4*P4*O4)</f>
        <v>26096.913272702026</v>
      </c>
      <c r="L7" s="37"/>
      <c r="M7" s="37"/>
      <c r="N7" s="37"/>
      <c r="O7" s="37"/>
      <c r="P7" s="37"/>
    </row>
    <row r="8" spans="2:16" ht="22.5" customHeight="1" x14ac:dyDescent="0.25">
      <c r="B8" s="2">
        <f t="shared" si="0"/>
        <v>3.6534338940234827E-2</v>
      </c>
      <c r="C8" s="19">
        <v>1.3999486666666665E-6</v>
      </c>
      <c r="D8" s="8">
        <v>26096.913272702022</v>
      </c>
      <c r="E8" s="10">
        <v>9</v>
      </c>
      <c r="F8" s="21">
        <f t="shared" si="1"/>
        <v>3.6533411049985136E-2</v>
      </c>
      <c r="G8" s="19">
        <v>1.3999131111111112E-6</v>
      </c>
      <c r="H8" s="24">
        <v>26096.913272702022</v>
      </c>
      <c r="I8" s="3">
        <v>9</v>
      </c>
    </row>
    <row r="9" spans="2:16" ht="22.5" customHeight="1" x14ac:dyDescent="0.25">
      <c r="B9" s="2">
        <f t="shared" si="0"/>
        <v>3.288093375281595E-2</v>
      </c>
      <c r="C9" s="19">
        <v>1.2599548999999999E-6</v>
      </c>
      <c r="D9" s="8">
        <v>26096.913272702022</v>
      </c>
      <c r="E9" s="10">
        <v>10</v>
      </c>
      <c r="F9" s="21">
        <f t="shared" si="1"/>
        <v>3.2879989044555476E-2</v>
      </c>
      <c r="G9" s="19">
        <v>1.2599186999999999E-6</v>
      </c>
      <c r="H9" s="24">
        <v>26096.913272702022</v>
      </c>
      <c r="I9" s="3">
        <v>10</v>
      </c>
    </row>
    <row r="10" spans="2:16" ht="22.5" customHeight="1" x14ac:dyDescent="0.25">
      <c r="B10" s="2">
        <f t="shared" si="0"/>
        <v>2.9891746094872104E-2</v>
      </c>
      <c r="C10" s="19">
        <v>1.1454130909090909E-6</v>
      </c>
      <c r="D10" s="8">
        <v>26096.913272702022</v>
      </c>
      <c r="E10" s="10">
        <v>11</v>
      </c>
      <c r="F10" s="21">
        <f t="shared" si="1"/>
        <v>2.9890794743760978E-2</v>
      </c>
      <c r="G10" s="19">
        <v>1.1453766363636364E-6</v>
      </c>
      <c r="H10" s="24">
        <v>26096.913272702022</v>
      </c>
      <c r="I10" s="3">
        <v>11</v>
      </c>
    </row>
    <row r="11" spans="2:16" ht="22.5" customHeight="1" x14ac:dyDescent="0.25">
      <c r="B11" s="2">
        <f t="shared" si="0"/>
        <v>2.7400765078889985E-2</v>
      </c>
      <c r="C11" s="19">
        <v>1.0499619166666666E-6</v>
      </c>
      <c r="D11" s="8">
        <v>26096.913272702022</v>
      </c>
      <c r="E11" s="10">
        <v>12</v>
      </c>
      <c r="F11" s="21">
        <f t="shared" si="1"/>
        <v>2.7400852068600892E-2</v>
      </c>
      <c r="G11" s="19">
        <v>1.0499652499999998E-6</v>
      </c>
      <c r="H11" s="24">
        <v>26096.913272702022</v>
      </c>
      <c r="I11" s="3">
        <v>12</v>
      </c>
    </row>
    <row r="12" spans="2:16" ht="22.5" customHeight="1" x14ac:dyDescent="0.25">
      <c r="B12" s="2">
        <f t="shared" si="0"/>
        <v>2.5292993844426702E-2</v>
      </c>
      <c r="C12" s="19">
        <v>9.6919484615384608E-7</v>
      </c>
      <c r="D12" s="8">
        <v>26096.913272702022</v>
      </c>
      <c r="E12" s="10">
        <v>13</v>
      </c>
      <c r="F12" s="21">
        <f t="shared" si="1"/>
        <v>2.5293082172440855E-2</v>
      </c>
      <c r="G12" s="19">
        <v>9.6919823076923076E-7</v>
      </c>
      <c r="H12" s="24">
        <v>26096.913272702022</v>
      </c>
      <c r="I12" s="3">
        <v>13</v>
      </c>
    </row>
    <row r="13" spans="2:16" ht="22.5" customHeight="1" x14ac:dyDescent="0.25">
      <c r="B13" s="2">
        <f t="shared" si="0"/>
        <v>2.3113614806889352E-2</v>
      </c>
      <c r="C13" s="19">
        <v>8.8568385714285723E-7</v>
      </c>
      <c r="D13" s="8">
        <v>26096.913272702022</v>
      </c>
      <c r="E13" s="10">
        <v>14</v>
      </c>
      <c r="F13" s="21">
        <f t="shared" si="1"/>
        <v>2.3486422261446534E-2</v>
      </c>
      <c r="G13" s="19">
        <v>8.9996935714285706E-7</v>
      </c>
      <c r="H13" s="24">
        <v>26096.913272702022</v>
      </c>
      <c r="I13" s="3">
        <v>14</v>
      </c>
    </row>
    <row r="14" spans="2:16" ht="22.5" customHeight="1" thickBot="1" x14ac:dyDescent="0.3">
      <c r="B14" s="4">
        <f t="shared" si="0"/>
        <v>2.1920544211137483E-2</v>
      </c>
      <c r="C14" s="20">
        <v>8.3996693333333331E-7</v>
      </c>
      <c r="D14" s="9">
        <v>26096.913272702022</v>
      </c>
      <c r="E14" s="11">
        <v>15</v>
      </c>
      <c r="F14" s="22">
        <f t="shared" si="1"/>
        <v>2.1920646858996355E-2</v>
      </c>
      <c r="G14" s="20">
        <v>8.3997086666666669E-7</v>
      </c>
      <c r="H14" s="25">
        <v>26096.913272702022</v>
      </c>
      <c r="I14" s="17">
        <v>15</v>
      </c>
    </row>
    <row r="15" spans="2:16" ht="15.75" thickTop="1" x14ac:dyDescent="0.25"/>
  </sheetData>
  <mergeCells count="3">
    <mergeCell ref="B2:E2"/>
    <mergeCell ref="F2:I2"/>
    <mergeCell ref="K7:P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16"/>
  <sheetViews>
    <sheetView workbookViewId="0">
      <selection activeCell="F16" sqref="F16"/>
    </sheetView>
  </sheetViews>
  <sheetFormatPr defaultRowHeight="15" x14ac:dyDescent="0.25"/>
  <cols>
    <col min="1" max="2" width="9.140625" style="1"/>
    <col min="3" max="3" width="19" style="1" customWidth="1"/>
    <col min="4" max="4" width="14.42578125" style="1" customWidth="1"/>
    <col min="5" max="7" width="12.7109375" style="1" customWidth="1"/>
    <col min="8" max="8" width="18.28515625" style="1" customWidth="1"/>
    <col min="9" max="9" width="15.7109375" style="1" customWidth="1"/>
    <col min="10" max="12" width="12.7109375" style="1" customWidth="1"/>
    <col min="13" max="16384" width="9.140625" style="1"/>
  </cols>
  <sheetData>
    <row r="1" spans="3:12" ht="15.75" thickBot="1" x14ac:dyDescent="0.3"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3:12" ht="25.5" customHeight="1" thickTop="1" x14ac:dyDescent="0.25">
      <c r="C2" s="34" t="s">
        <v>1</v>
      </c>
      <c r="D2" s="35"/>
      <c r="E2" s="35"/>
      <c r="F2" s="38"/>
      <c r="G2" s="36"/>
      <c r="H2" s="34" t="s">
        <v>3</v>
      </c>
      <c r="I2" s="35"/>
      <c r="J2" s="35"/>
      <c r="K2" s="38"/>
      <c r="L2" s="36"/>
    </row>
    <row r="3" spans="3:12" ht="30.75" customHeight="1" x14ac:dyDescent="0.25">
      <c r="C3" s="5" t="s">
        <v>7</v>
      </c>
      <c r="D3" s="6" t="s">
        <v>2</v>
      </c>
      <c r="E3" s="6" t="s">
        <v>14</v>
      </c>
      <c r="F3" s="12" t="s">
        <v>5</v>
      </c>
      <c r="G3" s="7" t="s">
        <v>4</v>
      </c>
      <c r="H3" s="5" t="s">
        <v>7</v>
      </c>
      <c r="I3" s="6" t="s">
        <v>2</v>
      </c>
      <c r="J3" s="6" t="s">
        <v>14</v>
      </c>
      <c r="K3" s="12" t="s">
        <v>5</v>
      </c>
      <c r="L3" s="7" t="s">
        <v>0</v>
      </c>
    </row>
    <row r="4" spans="3:12" ht="22.5" customHeight="1" x14ac:dyDescent="0.25">
      <c r="C4" s="2">
        <f>D4*E4</f>
        <v>1.4091976161485522E-2</v>
      </c>
      <c r="D4" s="15">
        <v>1.3499658E-6</v>
      </c>
      <c r="E4" s="15">
        <v>10438.765309080809</v>
      </c>
      <c r="F4" s="8">
        <v>0.1</v>
      </c>
      <c r="G4" s="39">
        <v>10</v>
      </c>
      <c r="H4" s="2">
        <f>I4*J4</f>
        <v>1.4091682832180338E-2</v>
      </c>
      <c r="I4" s="15">
        <v>1.3499377000000002E-6</v>
      </c>
      <c r="J4" s="15">
        <v>10438.765309080809</v>
      </c>
      <c r="K4" s="8">
        <v>0.1</v>
      </c>
      <c r="L4" s="39">
        <v>10</v>
      </c>
    </row>
    <row r="5" spans="3:12" ht="22.5" customHeight="1" x14ac:dyDescent="0.25">
      <c r="C5" s="2">
        <f t="shared" ref="C5:C6" si="0">D5*E5</f>
        <v>3.288093375281595E-2</v>
      </c>
      <c r="D5" s="15">
        <v>1.2599548999999999E-6</v>
      </c>
      <c r="E5" s="15">
        <v>26096.913272702022</v>
      </c>
      <c r="F5" s="8">
        <v>0.25</v>
      </c>
      <c r="G5" s="39"/>
      <c r="H5" s="2">
        <f t="shared" ref="H5:H6" si="1">I5*J5</f>
        <v>3.2879989044555476E-2</v>
      </c>
      <c r="I5" s="15">
        <v>1.2599186999999999E-6</v>
      </c>
      <c r="J5" s="15">
        <v>26096.913272702022</v>
      </c>
      <c r="K5" s="8">
        <v>0.25</v>
      </c>
      <c r="L5" s="39"/>
    </row>
    <row r="6" spans="3:12" ht="22.5" customHeight="1" thickBot="1" x14ac:dyDescent="0.3">
      <c r="C6" s="4">
        <f t="shared" si="0"/>
        <v>6.2107673321535072E-2</v>
      </c>
      <c r="D6" s="16">
        <v>1.1899429E-6</v>
      </c>
      <c r="E6" s="16">
        <v>52193.826545404045</v>
      </c>
      <c r="F6" s="9">
        <v>0.5</v>
      </c>
      <c r="G6" s="40"/>
      <c r="H6" s="4">
        <f t="shared" si="1"/>
        <v>6.210532981872318E-2</v>
      </c>
      <c r="I6" s="16">
        <v>1.189898E-6</v>
      </c>
      <c r="J6" s="16">
        <v>52193.826545404045</v>
      </c>
      <c r="K6" s="9">
        <v>0.5</v>
      </c>
      <c r="L6" s="40"/>
    </row>
    <row r="7" spans="3:12" ht="15.75" thickTop="1" x14ac:dyDescent="0.25"/>
    <row r="9" spans="3:12" x14ac:dyDescent="0.25">
      <c r="F9" s="23"/>
      <c r="G9" s="23"/>
      <c r="H9" s="23"/>
    </row>
    <row r="10" spans="3:12" x14ac:dyDescent="0.25">
      <c r="D10" s="1" t="s">
        <v>11</v>
      </c>
      <c r="E10" s="1" t="s">
        <v>8</v>
      </c>
      <c r="G10" s="1" t="s">
        <v>10</v>
      </c>
      <c r="H10" s="1" t="s">
        <v>12</v>
      </c>
      <c r="I10" s="1" t="s">
        <v>13</v>
      </c>
    </row>
    <row r="11" spans="3:12" x14ac:dyDescent="0.25">
      <c r="D11" s="1">
        <v>6.5060300000000001E-2</v>
      </c>
      <c r="E11" s="1">
        <v>225</v>
      </c>
      <c r="G11" s="1">
        <v>2.189E-2</v>
      </c>
      <c r="H11" s="1">
        <v>3.5</v>
      </c>
      <c r="I11" s="18">
        <v>1.1542E-3</v>
      </c>
    </row>
    <row r="12" spans="3:12" x14ac:dyDescent="0.25">
      <c r="F12" s="23"/>
      <c r="G12" s="23"/>
      <c r="H12" s="23"/>
    </row>
    <row r="13" spans="3:12" x14ac:dyDescent="0.25">
      <c r="E13" s="1" t="s">
        <v>9</v>
      </c>
      <c r="F13" s="23"/>
      <c r="G13" s="23"/>
      <c r="H13" s="23"/>
    </row>
    <row r="14" spans="3:12" x14ac:dyDescent="0.25">
      <c r="E14" s="1">
        <v>0.1</v>
      </c>
      <c r="F14" s="33">
        <f>(4*3.14*3.14*E11*E14*G11)/(7.08*H11*D11*I11)</f>
        <v>10438.765309080809</v>
      </c>
      <c r="G14" s="33">
        <f>(4*3.14*3.14*E11*E14*G11)/(7.08*D11*I11*H11)</f>
        <v>10438.765309080813</v>
      </c>
      <c r="H14" s="23"/>
    </row>
    <row r="15" spans="3:12" x14ac:dyDescent="0.25">
      <c r="E15" s="1">
        <v>0.25</v>
      </c>
      <c r="F15" s="18">
        <f>(4*3.14*3.14*E11*E15*G11)/(7.08*H11*D11*I11)</f>
        <v>26096.913272702022</v>
      </c>
    </row>
    <row r="16" spans="3:12" x14ac:dyDescent="0.25">
      <c r="E16" s="1">
        <v>0.5</v>
      </c>
      <c r="F16" s="18">
        <f>(4*3.14*3.14*E11*E16*G11)/(7.08*H11*D11*I11)</f>
        <v>52193.826545404045</v>
      </c>
    </row>
  </sheetData>
  <mergeCells count="4">
    <mergeCell ref="C2:G2"/>
    <mergeCell ref="H2:L2"/>
    <mergeCell ref="G4:G6"/>
    <mergeCell ref="L4:L6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18"/>
  <sheetViews>
    <sheetView topLeftCell="A2" workbookViewId="0">
      <selection activeCell="C4" sqref="C4:C10"/>
    </sheetView>
  </sheetViews>
  <sheetFormatPr defaultRowHeight="15" x14ac:dyDescent="0.25"/>
  <cols>
    <col min="1" max="2" width="9.140625" style="1"/>
    <col min="3" max="3" width="19" style="1" customWidth="1"/>
    <col min="4" max="6" width="12.7109375" style="1" customWidth="1"/>
    <col min="7" max="7" width="8.140625" style="1" customWidth="1"/>
    <col min="8" max="8" width="18.28515625" style="1" customWidth="1"/>
    <col min="9" max="11" width="12.7109375" style="1" customWidth="1"/>
    <col min="12" max="12" width="7.5703125" style="1" customWidth="1"/>
    <col min="13" max="16384" width="9.140625" style="1"/>
  </cols>
  <sheetData>
    <row r="1" spans="3:12" ht="15.75" thickBot="1" x14ac:dyDescent="0.3"/>
    <row r="2" spans="3:12" ht="25.5" customHeight="1" thickTop="1" x14ac:dyDescent="0.25">
      <c r="C2" s="34" t="s">
        <v>1</v>
      </c>
      <c r="D2" s="35"/>
      <c r="E2" s="35"/>
      <c r="F2" s="38"/>
      <c r="G2" s="36"/>
      <c r="H2" s="34" t="s">
        <v>3</v>
      </c>
      <c r="I2" s="35"/>
      <c r="J2" s="35"/>
      <c r="K2" s="38"/>
      <c r="L2" s="36"/>
    </row>
    <row r="3" spans="3:12" ht="30.75" customHeight="1" x14ac:dyDescent="0.25">
      <c r="C3" s="5" t="s">
        <v>7</v>
      </c>
      <c r="D3" s="6" t="s">
        <v>2</v>
      </c>
      <c r="E3" s="6" t="s">
        <v>14</v>
      </c>
      <c r="F3" s="12" t="s">
        <v>5</v>
      </c>
      <c r="G3" s="7" t="s">
        <v>0</v>
      </c>
      <c r="H3" s="5" t="s">
        <v>7</v>
      </c>
      <c r="I3" s="6" t="s">
        <v>2</v>
      </c>
      <c r="J3" s="6" t="s">
        <v>14</v>
      </c>
      <c r="K3" s="12" t="s">
        <v>5</v>
      </c>
      <c r="L3" s="7" t="s">
        <v>0</v>
      </c>
    </row>
    <row r="4" spans="3:12" ht="22.5" customHeight="1" x14ac:dyDescent="0.25">
      <c r="C4" s="26">
        <f>D4*E4</f>
        <v>3.3663060853290155E-2</v>
      </c>
      <c r="D4" s="28">
        <v>1.289925E-6</v>
      </c>
      <c r="E4" s="8">
        <v>26096.913272702022</v>
      </c>
      <c r="F4" s="13">
        <v>0.1</v>
      </c>
      <c r="G4" s="39">
        <v>10</v>
      </c>
      <c r="H4" s="26">
        <f>I4*J4</f>
        <v>3.34023370315479E-2</v>
      </c>
      <c r="I4" s="19">
        <v>1.2799344000000001E-6</v>
      </c>
      <c r="J4" s="8">
        <v>26096.913272702022</v>
      </c>
      <c r="K4" s="8">
        <v>0.1</v>
      </c>
      <c r="L4" s="39">
        <v>10</v>
      </c>
    </row>
    <row r="5" spans="3:12" ht="22.5" customHeight="1" x14ac:dyDescent="0.25">
      <c r="C5" s="26">
        <f t="shared" ref="C5:C10" si="0">D5*E5</f>
        <v>3.3141563625670417E-2</v>
      </c>
      <c r="D5" s="28">
        <v>1.2699418999999999E-6</v>
      </c>
      <c r="E5" s="8">
        <v>26096.913272702022</v>
      </c>
      <c r="F5" s="13">
        <v>0.15</v>
      </c>
      <c r="G5" s="39"/>
      <c r="H5" s="26">
        <f t="shared" ref="H5:H10" si="1">I5*J5</f>
        <v>3.2618931182323327E-2</v>
      </c>
      <c r="I5" s="19">
        <v>1.2499152999999999E-6</v>
      </c>
      <c r="J5" s="8">
        <v>26096.913272702022</v>
      </c>
      <c r="K5" s="8">
        <v>0.15</v>
      </c>
      <c r="L5" s="39"/>
    </row>
    <row r="6" spans="3:12" ht="22.5" customHeight="1" x14ac:dyDescent="0.25">
      <c r="C6" s="26">
        <f t="shared" si="0"/>
        <v>3.288093375281595E-2</v>
      </c>
      <c r="D6" s="28">
        <v>1.2599548999999999E-6</v>
      </c>
      <c r="E6" s="8">
        <v>26096.913272702022</v>
      </c>
      <c r="F6" s="13">
        <v>0.2</v>
      </c>
      <c r="G6" s="39"/>
      <c r="H6" s="26">
        <f t="shared" si="1"/>
        <v>3.2879989044555476E-2</v>
      </c>
      <c r="I6" s="19">
        <v>1.2599186999999999E-6</v>
      </c>
      <c r="J6" s="8">
        <v>26096.913272702022</v>
      </c>
      <c r="K6" s="8">
        <v>0.2</v>
      </c>
      <c r="L6" s="39"/>
    </row>
    <row r="7" spans="3:12" ht="22.5" customHeight="1" x14ac:dyDescent="0.25">
      <c r="C7" s="26">
        <f t="shared" si="0"/>
        <v>3.2359253846803306E-2</v>
      </c>
      <c r="D7" s="28">
        <v>1.2399648E-6</v>
      </c>
      <c r="E7" s="8">
        <v>26096.913272702022</v>
      </c>
      <c r="F7" s="13">
        <v>0.25</v>
      </c>
      <c r="G7" s="39"/>
      <c r="H7" s="26">
        <f t="shared" si="1"/>
        <v>3.2618698919795207E-2</v>
      </c>
      <c r="I7" s="19">
        <v>1.2499064E-6</v>
      </c>
      <c r="J7" s="8">
        <v>26096.913272702022</v>
      </c>
      <c r="K7" s="8">
        <v>0.25</v>
      </c>
      <c r="L7" s="39"/>
    </row>
    <row r="8" spans="3:12" ht="22.5" customHeight="1" x14ac:dyDescent="0.25">
      <c r="C8" s="26">
        <f t="shared" si="0"/>
        <v>3.2619390487996933E-2</v>
      </c>
      <c r="D8" s="28">
        <v>1.2499329E-6</v>
      </c>
      <c r="E8" s="8">
        <v>26096.913272702022</v>
      </c>
      <c r="F8" s="13">
        <v>0.3</v>
      </c>
      <c r="G8" s="39"/>
      <c r="H8" s="26">
        <f t="shared" si="1"/>
        <v>3.2618892036953423E-2</v>
      </c>
      <c r="I8" s="19">
        <v>1.2499138E-6</v>
      </c>
      <c r="J8" s="8">
        <v>26096.913272702022</v>
      </c>
      <c r="K8" s="8">
        <v>0.3</v>
      </c>
      <c r="L8" s="39"/>
    </row>
    <row r="9" spans="3:12" ht="22.5" customHeight="1" x14ac:dyDescent="0.25">
      <c r="C9" s="26">
        <f t="shared" si="0"/>
        <v>3.2358713640698561E-2</v>
      </c>
      <c r="D9" s="28">
        <v>1.2399440999999999E-6</v>
      </c>
      <c r="E9" s="8">
        <v>26096.913272702022</v>
      </c>
      <c r="F9" s="13">
        <v>0.35</v>
      </c>
      <c r="G9" s="39"/>
      <c r="H9" s="26">
        <f t="shared" si="1"/>
        <v>3.2358014243422856E-2</v>
      </c>
      <c r="I9" s="19">
        <v>1.2399173000000001E-6</v>
      </c>
      <c r="J9" s="8">
        <v>26096.913272702022</v>
      </c>
      <c r="K9" s="8">
        <v>0.35</v>
      </c>
      <c r="L9" s="39"/>
    </row>
    <row r="10" spans="3:12" ht="22.5" customHeight="1" thickBot="1" x14ac:dyDescent="0.3">
      <c r="C10" s="27">
        <f t="shared" si="0"/>
        <v>3.2358076876014712E-2</v>
      </c>
      <c r="D10" s="29">
        <v>1.2399197000000001E-6</v>
      </c>
      <c r="E10" s="9">
        <v>26096.913272702022</v>
      </c>
      <c r="F10" s="14">
        <v>0.4</v>
      </c>
      <c r="G10" s="40"/>
      <c r="H10" s="27">
        <f t="shared" si="1"/>
        <v>3.2358755395759796E-2</v>
      </c>
      <c r="I10" s="20">
        <v>1.2399456999999999E-6</v>
      </c>
      <c r="J10" s="9">
        <v>26096.913272702022</v>
      </c>
      <c r="K10" s="9">
        <v>0.4</v>
      </c>
      <c r="L10" s="40"/>
    </row>
    <row r="11" spans="3:12" ht="15.75" thickTop="1" x14ac:dyDescent="0.25"/>
    <row r="13" spans="3:12" x14ac:dyDescent="0.25">
      <c r="E13" s="1" t="s">
        <v>11</v>
      </c>
      <c r="F13" s="1" t="s">
        <v>8</v>
      </c>
      <c r="G13" s="1" t="s">
        <v>9</v>
      </c>
      <c r="H13" s="1" t="s">
        <v>10</v>
      </c>
      <c r="I13" s="1" t="s">
        <v>12</v>
      </c>
      <c r="J13" s="1" t="s">
        <v>13</v>
      </c>
    </row>
    <row r="14" spans="3:12" x14ac:dyDescent="0.25">
      <c r="E14" s="1">
        <v>6.5060300000000001E-2</v>
      </c>
      <c r="F14" s="1">
        <v>225</v>
      </c>
      <c r="G14" s="1">
        <v>0.25</v>
      </c>
      <c r="H14" s="1">
        <v>2.189E-2</v>
      </c>
      <c r="I14" s="1">
        <v>3.5</v>
      </c>
      <c r="J14" s="18">
        <v>1.1542E-3</v>
      </c>
    </row>
    <row r="16" spans="3:12" x14ac:dyDescent="0.25">
      <c r="H16" s="18">
        <f>(4*3.14*3.14*F14*G14*H14)/(7.08*I14*E14*J14)</f>
        <v>26096.913272702022</v>
      </c>
    </row>
    <row r="18" spans="8:8" x14ac:dyDescent="0.25">
      <c r="H18" s="18">
        <f>(4*3.14*3.14*F14*G14*H14)/(7.08*E14*J14*I14)</f>
        <v>26096.913272702026</v>
      </c>
    </row>
  </sheetData>
  <mergeCells count="4">
    <mergeCell ref="C2:G2"/>
    <mergeCell ref="H2:L2"/>
    <mergeCell ref="L4:L10"/>
    <mergeCell ref="G4:G10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M16"/>
  <sheetViews>
    <sheetView tabSelected="1" workbookViewId="0">
      <selection activeCell="C4" sqref="C4:C6"/>
    </sheetView>
  </sheetViews>
  <sheetFormatPr defaultRowHeight="15" x14ac:dyDescent="0.25"/>
  <cols>
    <col min="1" max="2" width="9.140625" style="1"/>
    <col min="3" max="3" width="19" style="1" customWidth="1"/>
    <col min="4" max="7" width="12.7109375" style="1" customWidth="1"/>
    <col min="8" max="8" width="18.28515625" style="1" customWidth="1"/>
    <col min="9" max="12" width="12.7109375" style="1" customWidth="1"/>
    <col min="13" max="16384" width="9.140625" style="1"/>
  </cols>
  <sheetData>
    <row r="1" spans="3:13" ht="15.75" thickBot="1" x14ac:dyDescent="0.3"/>
    <row r="2" spans="3:13" ht="25.5" customHeight="1" thickTop="1" x14ac:dyDescent="0.25">
      <c r="C2" s="34" t="s">
        <v>1</v>
      </c>
      <c r="D2" s="35"/>
      <c r="E2" s="35"/>
      <c r="F2" s="38"/>
      <c r="G2" s="36"/>
      <c r="H2" s="34" t="s">
        <v>3</v>
      </c>
      <c r="I2" s="35"/>
      <c r="J2" s="35"/>
      <c r="K2" s="38"/>
      <c r="L2" s="36"/>
    </row>
    <row r="3" spans="3:13" ht="30.75" customHeight="1" x14ac:dyDescent="0.25">
      <c r="C3" s="5" t="s">
        <v>7</v>
      </c>
      <c r="D3" s="6" t="s">
        <v>2</v>
      </c>
      <c r="E3" s="6" t="s">
        <v>14</v>
      </c>
      <c r="F3" s="12" t="s">
        <v>6</v>
      </c>
      <c r="G3" s="7" t="s">
        <v>4</v>
      </c>
      <c r="H3" s="5" t="s">
        <v>7</v>
      </c>
      <c r="I3" s="6" t="s">
        <v>2</v>
      </c>
      <c r="J3" s="6" t="s">
        <v>14</v>
      </c>
      <c r="K3" s="12" t="s">
        <v>6</v>
      </c>
      <c r="L3" s="7" t="s">
        <v>0</v>
      </c>
    </row>
    <row r="4" spans="3:13" ht="22.5" customHeight="1" x14ac:dyDescent="0.25">
      <c r="C4" s="2">
        <f>D4*E4</f>
        <v>5.6172144392347842E-2</v>
      </c>
      <c r="D4" s="28">
        <v>1.229968E-6</v>
      </c>
      <c r="E4" s="31">
        <v>45669.598227228547</v>
      </c>
      <c r="F4" s="8">
        <v>2</v>
      </c>
      <c r="G4" s="39">
        <v>10</v>
      </c>
      <c r="H4" s="2">
        <f>I4*J4</f>
        <v>5.662829690640122E-2</v>
      </c>
      <c r="I4" s="28">
        <v>1.2399561E-6</v>
      </c>
      <c r="J4" s="31">
        <v>45669.598227228547</v>
      </c>
      <c r="K4" s="8">
        <v>2</v>
      </c>
      <c r="L4" s="39">
        <v>10</v>
      </c>
    </row>
    <row r="5" spans="3:13" ht="22.5" customHeight="1" x14ac:dyDescent="0.25">
      <c r="C5" s="2">
        <f t="shared" ref="C5:C6" si="0">D5*E5</f>
        <v>3.288093375281595E-2</v>
      </c>
      <c r="D5" s="28">
        <v>1.2599548999999999E-6</v>
      </c>
      <c r="E5" s="31">
        <v>26096.913272702022</v>
      </c>
      <c r="F5" s="8">
        <v>3.5</v>
      </c>
      <c r="G5" s="39"/>
      <c r="H5" s="2">
        <f t="shared" ref="H5:H6" si="1">I5*J5</f>
        <v>3.2879989044555476E-2</v>
      </c>
      <c r="I5" s="28">
        <v>1.2599186999999999E-6</v>
      </c>
      <c r="J5" s="31">
        <v>26096.913272702022</v>
      </c>
      <c r="K5" s="8">
        <v>3.5</v>
      </c>
      <c r="L5" s="39"/>
    </row>
    <row r="6" spans="3:13" ht="22.5" customHeight="1" thickBot="1" x14ac:dyDescent="0.3">
      <c r="C6" s="4">
        <f t="shared" si="0"/>
        <v>1.6830369114004443E-2</v>
      </c>
      <c r="D6" s="29">
        <v>1.2898360000000001E-6</v>
      </c>
      <c r="E6" s="32">
        <v>13048.456636351011</v>
      </c>
      <c r="F6" s="9">
        <v>7</v>
      </c>
      <c r="G6" s="40"/>
      <c r="H6" s="4">
        <f t="shared" si="1"/>
        <v>1.6700589164299298E-2</v>
      </c>
      <c r="I6" s="29">
        <v>1.2798900000000002E-6</v>
      </c>
      <c r="J6" s="32">
        <v>13048.456636351011</v>
      </c>
      <c r="K6" s="9">
        <v>7</v>
      </c>
      <c r="L6" s="40"/>
    </row>
    <row r="7" spans="3:13" ht="15.75" thickTop="1" x14ac:dyDescent="0.25"/>
    <row r="10" spans="3:13" x14ac:dyDescent="0.25">
      <c r="H10" s="1" t="s">
        <v>11</v>
      </c>
      <c r="I10" s="1" t="s">
        <v>8</v>
      </c>
      <c r="J10" s="1" t="s">
        <v>9</v>
      </c>
      <c r="K10" s="1" t="s">
        <v>10</v>
      </c>
      <c r="M10" s="1" t="s">
        <v>13</v>
      </c>
    </row>
    <row r="11" spans="3:13" x14ac:dyDescent="0.25">
      <c r="H11" s="1">
        <v>6.5060300000000001E-2</v>
      </c>
      <c r="I11" s="1">
        <v>225</v>
      </c>
      <c r="J11" s="1">
        <v>0.25</v>
      </c>
      <c r="K11" s="1">
        <v>2.189E-2</v>
      </c>
      <c r="M11" s="18">
        <v>1.1542E-3</v>
      </c>
    </row>
    <row r="13" spans="3:13" x14ac:dyDescent="0.25">
      <c r="I13" s="1" t="s">
        <v>15</v>
      </c>
    </row>
    <row r="14" spans="3:13" x14ac:dyDescent="0.25">
      <c r="I14" s="1">
        <v>2</v>
      </c>
      <c r="J14" s="18">
        <f>(4*3.14*3.14*I11*J11*K11)/(7.08*I14*H11*M11)</f>
        <v>45669.598227228547</v>
      </c>
      <c r="L14" s="18">
        <f>(4*3.14*3.14*I11*J11*K11)/(7.08*H11*M11*I14)</f>
        <v>45669.598227228547</v>
      </c>
    </row>
    <row r="15" spans="3:13" x14ac:dyDescent="0.25">
      <c r="I15" s="1">
        <v>3.5</v>
      </c>
      <c r="J15" s="18">
        <f>(4*3.14*3.14*I11*J11*K11)/(7.08*I15*H11*M11)</f>
        <v>26096.913272702022</v>
      </c>
    </row>
    <row r="16" spans="3:13" x14ac:dyDescent="0.25">
      <c r="I16" s="1">
        <v>7</v>
      </c>
      <c r="J16" s="18">
        <f>(4*3.14*3.14*I11*J11*K11)/(7.08*I16*H11*M11)</f>
        <v>13048.456636351011</v>
      </c>
    </row>
  </sheetData>
  <mergeCells count="4">
    <mergeCell ref="C2:G2"/>
    <mergeCell ref="H2:L2"/>
    <mergeCell ref="G4:G6"/>
    <mergeCell ref="L4:L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Rate</vt:lpstr>
      <vt:lpstr>Rw</vt:lpstr>
      <vt:lpstr>Porosity</vt:lpstr>
      <vt:lpstr>Permeability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2020-04-18T23:10:45Z</dcterms:modified>
</cp:coreProperties>
</file>