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ate" sheetId="1" r:id="rId1"/>
    <sheet name="Rw" sheetId="6" r:id="rId2"/>
    <sheet name="Porosity" sheetId="3" r:id="rId3"/>
    <sheet name="Permeability" sheetId="8" r:id="rId4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4" i="1"/>
  <c r="H5" i="1"/>
  <c r="H6" i="1"/>
  <c r="H7" i="1"/>
  <c r="H8" i="1"/>
  <c r="H9" i="1"/>
  <c r="H10" i="1"/>
  <c r="H11" i="1"/>
  <c r="H12" i="1"/>
  <c r="H13" i="1"/>
  <c r="H14" i="1"/>
  <c r="H4" i="1"/>
  <c r="C5" i="8" l="1"/>
  <c r="C6" i="8"/>
  <c r="C4" i="8"/>
  <c r="H5" i="8"/>
  <c r="H6" i="8"/>
  <c r="H4" i="8"/>
  <c r="C5" i="3"/>
  <c r="C6" i="3"/>
  <c r="C7" i="3"/>
  <c r="C8" i="3"/>
  <c r="C9" i="3"/>
  <c r="C10" i="3"/>
  <c r="C4" i="3"/>
  <c r="H5" i="3"/>
  <c r="H6" i="3"/>
  <c r="H7" i="3"/>
  <c r="H8" i="3"/>
  <c r="H9" i="3"/>
  <c r="H10" i="3"/>
  <c r="H4" i="3"/>
  <c r="C5" i="6"/>
  <c r="C6" i="6"/>
  <c r="C4" i="6"/>
  <c r="H6" i="6"/>
  <c r="H5" i="6"/>
  <c r="H4" i="6"/>
  <c r="D5" i="1"/>
  <c r="D6" i="1"/>
  <c r="D7" i="1"/>
  <c r="D8" i="1"/>
  <c r="D9" i="1"/>
  <c r="D10" i="1"/>
  <c r="D11" i="1"/>
  <c r="D12" i="1"/>
  <c r="D13" i="1"/>
  <c r="D14" i="1"/>
  <c r="D4" i="1"/>
  <c r="I5" i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<sst xmlns="http://schemas.openxmlformats.org/spreadsheetml/2006/main" count="48" uniqueCount="10">
  <si>
    <t>Rate</t>
  </si>
  <si>
    <t>Buildup</t>
  </si>
  <si>
    <t>S</t>
  </si>
  <si>
    <t>S'</t>
  </si>
  <si>
    <t>D</t>
  </si>
  <si>
    <t>Drawdown</t>
  </si>
  <si>
    <t>Rate=10</t>
  </si>
  <si>
    <t>Porosity</t>
  </si>
  <si>
    <t>Perm.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</si>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</sst>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 readingOrder="2"/>
    </xf>
    <xf numFmtId="0" fontId="2" fillId="0" borderId="8" xfId="0" applyFont="1" applyBorder="1" applyAlignment="1">
      <alignment horizontal="center" vertical="center" wrapText="1" readingOrder="2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0" fontId="4" fillId="0" borderId="8" xfId="0" applyFont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1" fillId="0" borderId="0" xfId="0" applyNumberFormat="1" applyFont="1"/>
    <xf numFmtId="0" fontId="1" fillId="0" borderId="4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8</xdr:row>
      <xdr:rowOff>4762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457200</xdr:colOff>
      <xdr:row>8</xdr:row>
      <xdr:rowOff>4762</xdr:rowOff>
    </xdr:from>
    <xdr:ext cx="65" cy="172227"/>
    <xdr:sp macro="" textlink="">
      <xdr:nvSpPr>
        <xdr:cNvPr id="3" name="TextBox 2"/>
        <xdr:cNvSpPr txBox="1"/>
      </xdr:nvSpPr>
      <xdr:spPr>
        <a:xfrm>
          <a:off x="2895600" y="234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4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3790950" y="234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8</xdr:row>
      <xdr:rowOff>4762</xdr:rowOff>
    </xdr:from>
    <xdr:ext cx="65" cy="172227"/>
    <xdr:sp macro="" textlink="">
      <xdr:nvSpPr>
        <xdr:cNvPr id="2" name="TextBox 1"/>
        <xdr:cNvSpPr txBox="1"/>
      </xdr:nvSpPr>
      <xdr:spPr>
        <a:xfrm>
          <a:off x="3790950" y="234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457200</xdr:colOff>
      <xdr:row>8</xdr:row>
      <xdr:rowOff>4762</xdr:rowOff>
    </xdr:from>
    <xdr:ext cx="65" cy="172227"/>
    <xdr:sp macro="" textlink="">
      <xdr:nvSpPr>
        <xdr:cNvPr id="3" name="TextBox 2"/>
        <xdr:cNvSpPr txBox="1"/>
      </xdr:nvSpPr>
      <xdr:spPr>
        <a:xfrm>
          <a:off x="7553325" y="234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4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3790950" y="234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5"/>
  <sheetViews>
    <sheetView workbookViewId="0">
      <selection activeCell="H4" sqref="H4:H14"/>
    </sheetView>
  </sheetViews>
  <sheetFormatPr defaultRowHeight="15" x14ac:dyDescent="0.25"/>
  <cols>
    <col min="1" max="1" width="9.140625" style="1"/>
    <col min="2" max="2" width="5.28515625" style="1" customWidth="1"/>
    <col min="3" max="3" width="13.28515625" style="1" customWidth="1"/>
    <col min="4" max="4" width="19" style="1" customWidth="1"/>
    <col min="5" max="8" width="12.7109375" style="1" customWidth="1"/>
    <col min="9" max="9" width="18.28515625" style="1" customWidth="1"/>
    <col min="10" max="12" width="12.7109375" style="1" customWidth="1"/>
    <col min="13" max="16384" width="9.140625" style="1"/>
  </cols>
  <sheetData>
    <row r="1" spans="3:19" ht="15.75" thickBot="1" x14ac:dyDescent="0.3"/>
    <row r="2" spans="3:19" ht="25.5" customHeight="1" thickTop="1" x14ac:dyDescent="0.25">
      <c r="C2" s="30" t="s">
        <v>1</v>
      </c>
      <c r="D2" s="31"/>
      <c r="E2" s="31"/>
      <c r="F2" s="31"/>
      <c r="G2" s="32"/>
      <c r="H2" s="30" t="s">
        <v>5</v>
      </c>
      <c r="I2" s="31"/>
      <c r="J2" s="31"/>
      <c r="K2" s="31"/>
      <c r="L2" s="32"/>
    </row>
    <row r="3" spans="3:19" ht="30.75" customHeight="1" x14ac:dyDescent="0.25">
      <c r="C3" s="35" t="s">
        <v>9</v>
      </c>
      <c r="D3" s="36" t="s">
        <v>4</v>
      </c>
      <c r="E3" s="7" t="s">
        <v>3</v>
      </c>
      <c r="F3" s="7" t="s">
        <v>2</v>
      </c>
      <c r="G3" s="33" t="s">
        <v>0</v>
      </c>
      <c r="H3" s="34" t="s">
        <v>9</v>
      </c>
      <c r="I3" s="27" t="s">
        <v>4</v>
      </c>
      <c r="J3" s="7" t="s">
        <v>3</v>
      </c>
      <c r="K3" s="7" t="s">
        <v>2</v>
      </c>
      <c r="L3" s="8" t="s">
        <v>0</v>
      </c>
    </row>
    <row r="4" spans="3:19" ht="22.5" customHeight="1" x14ac:dyDescent="0.25">
      <c r="C4" s="40">
        <f>D4*N4</f>
        <v>6.5756287985574202E-2</v>
      </c>
      <c r="D4" s="37">
        <f>(E4-F4)/(G4*1000000)</f>
        <v>2.5196960000000001E-6</v>
      </c>
      <c r="E4" s="9">
        <v>-1.5200000000000001E-3</v>
      </c>
      <c r="F4" s="9">
        <v>-12.6</v>
      </c>
      <c r="G4" s="11">
        <v>5</v>
      </c>
      <c r="H4" s="40">
        <f>I4*N4</f>
        <v>6.5755922628788377E-2</v>
      </c>
      <c r="I4" s="28">
        <f>(J4-K4)/(L4*1000000)</f>
        <v>2.5196819999999997E-6</v>
      </c>
      <c r="J4" s="9">
        <v>-1.5900000000000001E-3</v>
      </c>
      <c r="K4" s="9">
        <v>-12.6</v>
      </c>
      <c r="L4" s="3">
        <v>5</v>
      </c>
      <c r="N4" s="39">
        <v>26096.913272702026</v>
      </c>
      <c r="O4" s="39"/>
      <c r="P4" s="39"/>
      <c r="Q4" s="39"/>
      <c r="R4" s="39"/>
      <c r="S4" s="39"/>
    </row>
    <row r="5" spans="3:19" ht="22.5" customHeight="1" x14ac:dyDescent="0.25">
      <c r="C5" s="40">
        <f t="shared" ref="C5:C14" si="0">D5*N5</f>
        <v>5.4798776933429716E-2</v>
      </c>
      <c r="D5" s="37">
        <f t="shared" ref="D5:D14" si="1">(E5-F5)/(G5*1000000)</f>
        <v>2.0998183333333334E-6</v>
      </c>
      <c r="E5" s="9">
        <v>-1.09E-3</v>
      </c>
      <c r="F5" s="9">
        <v>-12.6</v>
      </c>
      <c r="G5" s="11">
        <v>6</v>
      </c>
      <c r="H5" s="40">
        <f t="shared" ref="H5:H14" si="2">I5*N5</f>
        <v>5.4800129623434349E-2</v>
      </c>
      <c r="I5" s="28">
        <f t="shared" ref="I5:I14" si="3">(J5-K5)/(L5*1000000)</f>
        <v>2.0998701666666666E-6</v>
      </c>
      <c r="J5" s="9">
        <v>-7.7899999999999996E-4</v>
      </c>
      <c r="K5" s="9">
        <v>-12.6</v>
      </c>
      <c r="L5" s="3">
        <v>6</v>
      </c>
      <c r="N5" s="39">
        <v>26096.913272702026</v>
      </c>
    </row>
    <row r="6" spans="3:19" ht="22.5" customHeight="1" x14ac:dyDescent="0.25">
      <c r="C6" s="40">
        <f t="shared" si="0"/>
        <v>4.7343118712797568E-2</v>
      </c>
      <c r="D6" s="37">
        <f t="shared" si="1"/>
        <v>1.8141271428571426E-6</v>
      </c>
      <c r="E6" s="9">
        <v>-1.1100000000000001E-3</v>
      </c>
      <c r="F6" s="9">
        <v>-12.7</v>
      </c>
      <c r="G6" s="11">
        <v>7</v>
      </c>
      <c r="H6" s="40">
        <f t="shared" si="2"/>
        <v>4.6970044696911961E-2</v>
      </c>
      <c r="I6" s="28">
        <f t="shared" si="3"/>
        <v>1.7998314285714285E-6</v>
      </c>
      <c r="J6" s="9">
        <v>-1.1800000000000001E-3</v>
      </c>
      <c r="K6" s="9">
        <v>-12.6</v>
      </c>
      <c r="L6" s="3">
        <v>7</v>
      </c>
      <c r="N6" s="39">
        <v>26096.913272702026</v>
      </c>
    </row>
    <row r="7" spans="3:19" ht="22.5" customHeight="1" x14ac:dyDescent="0.25">
      <c r="C7" s="40">
        <f t="shared" si="0"/>
        <v>4.1098789109797966E-2</v>
      </c>
      <c r="D7" s="37">
        <f t="shared" si="1"/>
        <v>1.5748525E-6</v>
      </c>
      <c r="E7" s="9">
        <v>-1.1800000000000001E-3</v>
      </c>
      <c r="F7" s="9">
        <v>-12.6</v>
      </c>
      <c r="G7" s="11">
        <v>8</v>
      </c>
      <c r="H7" s="40">
        <f t="shared" si="2"/>
        <v>4.110017550831558E-2</v>
      </c>
      <c r="I7" s="28">
        <f t="shared" si="3"/>
        <v>1.5749056249999999E-6</v>
      </c>
      <c r="J7" s="9">
        <v>-7.5500000000000003E-4</v>
      </c>
      <c r="K7" s="9">
        <v>-12.6</v>
      </c>
      <c r="L7" s="3">
        <v>8</v>
      </c>
      <c r="N7" s="39">
        <v>26096.913272702026</v>
      </c>
    </row>
    <row r="8" spans="3:19" ht="22.5" customHeight="1" x14ac:dyDescent="0.25">
      <c r="C8" s="40">
        <f t="shared" si="0"/>
        <v>3.6534338940234834E-2</v>
      </c>
      <c r="D8" s="37">
        <f t="shared" si="1"/>
        <v>1.3999486666666665E-6</v>
      </c>
      <c r="E8" s="9">
        <v>-4.6200000000000001E-4</v>
      </c>
      <c r="F8" s="9">
        <v>-12.6</v>
      </c>
      <c r="G8" s="11">
        <v>9</v>
      </c>
      <c r="H8" s="40">
        <f t="shared" si="2"/>
        <v>3.6533411049985143E-2</v>
      </c>
      <c r="I8" s="28">
        <f t="shared" si="3"/>
        <v>1.3999131111111112E-6</v>
      </c>
      <c r="J8" s="9">
        <v>-7.8200000000000003E-4</v>
      </c>
      <c r="K8" s="9">
        <v>-12.6</v>
      </c>
      <c r="L8" s="3">
        <v>9</v>
      </c>
      <c r="N8" s="39">
        <v>26096.913272702026</v>
      </c>
    </row>
    <row r="9" spans="3:19" ht="22.5" customHeight="1" x14ac:dyDescent="0.25">
      <c r="C9" s="40">
        <f t="shared" si="0"/>
        <v>3.288093375281595E-2</v>
      </c>
      <c r="D9" s="37">
        <f t="shared" si="1"/>
        <v>1.2599548999999999E-6</v>
      </c>
      <c r="E9" s="9">
        <v>-4.5100000000000001E-4</v>
      </c>
      <c r="F9" s="9">
        <v>-12.6</v>
      </c>
      <c r="G9" s="11">
        <v>10</v>
      </c>
      <c r="H9" s="40">
        <f t="shared" si="2"/>
        <v>3.2879989044555476E-2</v>
      </c>
      <c r="I9" s="28">
        <f t="shared" si="3"/>
        <v>1.2599186999999999E-6</v>
      </c>
      <c r="J9" s="9">
        <v>-8.1300000000000003E-4</v>
      </c>
      <c r="K9" s="9">
        <v>-12.6</v>
      </c>
      <c r="L9" s="3">
        <v>10</v>
      </c>
      <c r="N9" s="39">
        <v>26096.913272702026</v>
      </c>
    </row>
    <row r="10" spans="3:19" ht="22.5" customHeight="1" x14ac:dyDescent="0.25">
      <c r="C10" s="40">
        <f t="shared" si="0"/>
        <v>2.9891746094872107E-2</v>
      </c>
      <c r="D10" s="37">
        <f t="shared" si="1"/>
        <v>1.1454130909090909E-6</v>
      </c>
      <c r="E10" s="9">
        <v>-4.5600000000000003E-4</v>
      </c>
      <c r="F10" s="9">
        <v>-12.6</v>
      </c>
      <c r="G10" s="11">
        <v>11</v>
      </c>
      <c r="H10" s="40">
        <f t="shared" si="2"/>
        <v>2.9890794743760985E-2</v>
      </c>
      <c r="I10" s="28">
        <f t="shared" si="3"/>
        <v>1.1453766363636364E-6</v>
      </c>
      <c r="J10" s="9">
        <v>-8.5700000000000001E-4</v>
      </c>
      <c r="K10" s="9">
        <v>-12.6</v>
      </c>
      <c r="L10" s="3">
        <v>11</v>
      </c>
      <c r="N10" s="39">
        <v>26096.913272702026</v>
      </c>
    </row>
    <row r="11" spans="3:19" ht="22.5" customHeight="1" x14ac:dyDescent="0.25">
      <c r="C11" s="40">
        <f t="shared" si="0"/>
        <v>2.7400765078889992E-2</v>
      </c>
      <c r="D11" s="37">
        <f t="shared" si="1"/>
        <v>1.0499619166666666E-6</v>
      </c>
      <c r="E11" s="9">
        <v>-4.57E-4</v>
      </c>
      <c r="F11" s="9">
        <v>-12.6</v>
      </c>
      <c r="G11" s="11">
        <v>12</v>
      </c>
      <c r="H11" s="40">
        <f t="shared" si="2"/>
        <v>2.7400852068600896E-2</v>
      </c>
      <c r="I11" s="28">
        <f t="shared" si="3"/>
        <v>1.0499652499999998E-6</v>
      </c>
      <c r="J11" s="9">
        <v>-4.17E-4</v>
      </c>
      <c r="K11" s="9">
        <v>-12.6</v>
      </c>
      <c r="L11" s="3">
        <v>12</v>
      </c>
      <c r="N11" s="39">
        <v>26096.913272702026</v>
      </c>
    </row>
    <row r="12" spans="3:19" ht="22.5" customHeight="1" x14ac:dyDescent="0.25">
      <c r="C12" s="40">
        <f t="shared" si="0"/>
        <v>2.5292993844426705E-2</v>
      </c>
      <c r="D12" s="37">
        <f t="shared" si="1"/>
        <v>9.6919484615384608E-7</v>
      </c>
      <c r="E12" s="9">
        <v>-4.6700000000000002E-4</v>
      </c>
      <c r="F12" s="9">
        <v>-12.6</v>
      </c>
      <c r="G12" s="11">
        <v>13</v>
      </c>
      <c r="H12" s="40">
        <f t="shared" si="2"/>
        <v>2.5293082172440858E-2</v>
      </c>
      <c r="I12" s="28">
        <f t="shared" si="3"/>
        <v>9.6919823076923076E-7</v>
      </c>
      <c r="J12" s="9">
        <v>-4.2299999999999998E-4</v>
      </c>
      <c r="K12" s="9">
        <v>-12.6</v>
      </c>
      <c r="L12" s="3">
        <v>13</v>
      </c>
      <c r="N12" s="39">
        <v>26096.913272702026</v>
      </c>
    </row>
    <row r="13" spans="3:19" ht="22.5" customHeight="1" x14ac:dyDescent="0.25">
      <c r="C13" s="40">
        <f t="shared" si="0"/>
        <v>2.3113614806889355E-2</v>
      </c>
      <c r="D13" s="37">
        <f t="shared" si="1"/>
        <v>8.8568385714285723E-7</v>
      </c>
      <c r="E13" s="9">
        <v>-4.26E-4</v>
      </c>
      <c r="F13" s="9">
        <v>-12.4</v>
      </c>
      <c r="G13" s="11">
        <v>14</v>
      </c>
      <c r="H13" s="40">
        <f t="shared" si="2"/>
        <v>2.3486422261446538E-2</v>
      </c>
      <c r="I13" s="28">
        <f t="shared" si="3"/>
        <v>8.9996935714285706E-7</v>
      </c>
      <c r="J13" s="9">
        <v>-4.2900000000000002E-4</v>
      </c>
      <c r="K13" s="9">
        <v>-12.6</v>
      </c>
      <c r="L13" s="3">
        <v>14</v>
      </c>
      <c r="N13" s="39">
        <v>26096.913272702026</v>
      </c>
    </row>
    <row r="14" spans="3:19" ht="22.5" customHeight="1" thickBot="1" x14ac:dyDescent="0.3">
      <c r="C14" s="41">
        <f t="shared" si="0"/>
        <v>2.1920544211137483E-2</v>
      </c>
      <c r="D14" s="38">
        <f t="shared" si="1"/>
        <v>8.3996693333333331E-7</v>
      </c>
      <c r="E14" s="10">
        <v>-4.9600000000000002E-4</v>
      </c>
      <c r="F14" s="10">
        <v>-12.6</v>
      </c>
      <c r="G14" s="12">
        <v>15</v>
      </c>
      <c r="H14" s="41">
        <f t="shared" si="2"/>
        <v>2.1920646858996359E-2</v>
      </c>
      <c r="I14" s="29">
        <f t="shared" si="3"/>
        <v>8.3997086666666669E-7</v>
      </c>
      <c r="J14" s="10">
        <v>-4.37E-4</v>
      </c>
      <c r="K14" s="10">
        <v>-12.6</v>
      </c>
      <c r="L14" s="5">
        <v>15</v>
      </c>
      <c r="N14" s="39">
        <v>26096.913272702026</v>
      </c>
    </row>
    <row r="15" spans="3:19" ht="15.75" thickTop="1" x14ac:dyDescent="0.25"/>
  </sheetData>
  <mergeCells count="2">
    <mergeCell ref="H2:L2"/>
    <mergeCell ref="C2:G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"/>
  <sheetViews>
    <sheetView workbookViewId="0">
      <selection activeCell="C4" sqref="C4:C6"/>
    </sheetView>
  </sheetViews>
  <sheetFormatPr defaultRowHeight="15" x14ac:dyDescent="0.25"/>
  <cols>
    <col min="1" max="2" width="9.140625" style="1"/>
    <col min="3" max="3" width="19" style="1" customWidth="1"/>
    <col min="4" max="4" width="14.42578125" style="1" customWidth="1"/>
    <col min="5" max="7" width="12.7109375" style="1" customWidth="1"/>
    <col min="8" max="8" width="18.28515625" style="1" customWidth="1"/>
    <col min="9" max="9" width="15.7109375" style="1" customWidth="1"/>
    <col min="10" max="12" width="12.7109375" style="1" customWidth="1"/>
    <col min="13" max="16384" width="9.140625" style="1"/>
  </cols>
  <sheetData>
    <row r="1" spans="3:12" ht="15.75" thickBot="1" x14ac:dyDescent="0.3"/>
    <row r="2" spans="3:12" ht="25.5" customHeight="1" thickTop="1" x14ac:dyDescent="0.25">
      <c r="C2" s="18" t="s">
        <v>1</v>
      </c>
      <c r="D2" s="19"/>
      <c r="E2" s="19"/>
      <c r="F2" s="21"/>
      <c r="G2" s="20"/>
      <c r="H2" s="18" t="s">
        <v>5</v>
      </c>
      <c r="I2" s="19"/>
      <c r="J2" s="19"/>
      <c r="K2" s="21"/>
      <c r="L2" s="20"/>
    </row>
    <row r="3" spans="3:12" ht="30.75" customHeight="1" x14ac:dyDescent="0.25">
      <c r="C3" s="6" t="s">
        <v>4</v>
      </c>
      <c r="D3" s="7" t="s">
        <v>3</v>
      </c>
      <c r="E3" s="7" t="s">
        <v>2</v>
      </c>
      <c r="F3" s="13" t="s">
        <v>7</v>
      </c>
      <c r="G3" s="8" t="s">
        <v>6</v>
      </c>
      <c r="H3" s="6" t="s">
        <v>4</v>
      </c>
      <c r="I3" s="7" t="s">
        <v>3</v>
      </c>
      <c r="J3" s="7" t="s">
        <v>2</v>
      </c>
      <c r="K3" s="13" t="s">
        <v>7</v>
      </c>
      <c r="L3" s="8" t="s">
        <v>0</v>
      </c>
    </row>
    <row r="4" spans="3:12" ht="22.5" customHeight="1" x14ac:dyDescent="0.25">
      <c r="C4" s="2">
        <f>(D4-E4)/10000000</f>
        <v>1.3499658E-6</v>
      </c>
      <c r="D4" s="16">
        <v>-3.4200000000000002E-4</v>
      </c>
      <c r="E4" s="16">
        <v>-13.5</v>
      </c>
      <c r="F4" s="9">
        <v>0.1</v>
      </c>
      <c r="G4" s="22">
        <v>10</v>
      </c>
      <c r="H4" s="2">
        <f>(I4-J4)/(L4*1000000)</f>
        <v>1.3499377000000002E-6</v>
      </c>
      <c r="I4" s="16">
        <v>-6.2299999999999996E-4</v>
      </c>
      <c r="J4" s="16">
        <v>-13.5</v>
      </c>
      <c r="K4" s="9">
        <v>0.1</v>
      </c>
      <c r="L4" s="22">
        <v>10</v>
      </c>
    </row>
    <row r="5" spans="3:12" ht="22.5" customHeight="1" x14ac:dyDescent="0.25">
      <c r="C5" s="2">
        <f t="shared" ref="C5:C6" si="0">(D5-E5)/10000000</f>
        <v>1.2599548999999999E-6</v>
      </c>
      <c r="D5" s="16">
        <v>-4.5100000000000001E-4</v>
      </c>
      <c r="E5" s="16">
        <v>-12.6</v>
      </c>
      <c r="F5" s="9">
        <v>0.25</v>
      </c>
      <c r="G5" s="22"/>
      <c r="H5" s="2">
        <f>(I5-J5)/10000000</f>
        <v>1.2599186999999999E-6</v>
      </c>
      <c r="I5" s="16">
        <v>-8.1300000000000003E-4</v>
      </c>
      <c r="J5" s="16">
        <v>-12.6</v>
      </c>
      <c r="K5" s="9">
        <v>0.25</v>
      </c>
      <c r="L5" s="22"/>
    </row>
    <row r="6" spans="3:12" ht="22.5" customHeight="1" thickBot="1" x14ac:dyDescent="0.3">
      <c r="C6" s="4">
        <f t="shared" si="0"/>
        <v>1.1899429E-6</v>
      </c>
      <c r="D6" s="17">
        <v>-5.71E-4</v>
      </c>
      <c r="E6" s="17">
        <v>-11.9</v>
      </c>
      <c r="F6" s="10">
        <v>0.5</v>
      </c>
      <c r="G6" s="23"/>
      <c r="H6" s="4">
        <f>(I6-J6)/10000000</f>
        <v>1.189898E-6</v>
      </c>
      <c r="I6" s="17">
        <v>-1.0200000000000001E-3</v>
      </c>
      <c r="J6" s="17">
        <v>-11.9</v>
      </c>
      <c r="K6" s="10">
        <v>0.5</v>
      </c>
      <c r="L6" s="23"/>
    </row>
    <row r="7" spans="3:12" ht="15.75" thickTop="1" x14ac:dyDescent="0.25"/>
  </sheetData>
  <mergeCells count="4">
    <mergeCell ref="C2:G2"/>
    <mergeCell ref="H2:L2"/>
    <mergeCell ref="G4:G6"/>
    <mergeCell ref="L4:L6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C4" sqref="C4:C10"/>
    </sheetView>
  </sheetViews>
  <sheetFormatPr defaultRowHeight="15" x14ac:dyDescent="0.25"/>
  <cols>
    <col min="1" max="2" width="9.140625" style="1"/>
    <col min="3" max="3" width="19" style="1" customWidth="1"/>
    <col min="4" max="7" width="12.7109375" style="1" customWidth="1"/>
    <col min="8" max="8" width="18.28515625" style="1" customWidth="1"/>
    <col min="9" max="12" width="12.7109375" style="1" customWidth="1"/>
    <col min="13" max="16384" width="9.140625" style="1"/>
  </cols>
  <sheetData>
    <row r="1" spans="3:12" ht="15.75" thickBot="1" x14ac:dyDescent="0.3"/>
    <row r="2" spans="3:12" ht="25.5" customHeight="1" thickTop="1" x14ac:dyDescent="0.25">
      <c r="C2" s="18" t="s">
        <v>1</v>
      </c>
      <c r="D2" s="19"/>
      <c r="E2" s="19"/>
      <c r="F2" s="21"/>
      <c r="G2" s="20"/>
      <c r="H2" s="18" t="s">
        <v>5</v>
      </c>
      <c r="I2" s="19"/>
      <c r="J2" s="19"/>
      <c r="K2" s="21"/>
      <c r="L2" s="20"/>
    </row>
    <row r="3" spans="3:12" ht="30.75" customHeight="1" x14ac:dyDescent="0.25">
      <c r="C3" s="6" t="s">
        <v>4</v>
      </c>
      <c r="D3" s="7" t="s">
        <v>3</v>
      </c>
      <c r="E3" s="7" t="s">
        <v>2</v>
      </c>
      <c r="F3" s="13" t="s">
        <v>7</v>
      </c>
      <c r="G3" s="8" t="s">
        <v>6</v>
      </c>
      <c r="H3" s="6" t="s">
        <v>4</v>
      </c>
      <c r="I3" s="7" t="s">
        <v>3</v>
      </c>
      <c r="J3" s="7" t="s">
        <v>2</v>
      </c>
      <c r="K3" s="13" t="s">
        <v>7</v>
      </c>
      <c r="L3" s="8" t="s">
        <v>0</v>
      </c>
    </row>
    <row r="4" spans="3:12" ht="22.5" customHeight="1" x14ac:dyDescent="0.25">
      <c r="C4" s="2">
        <f>(D4-E4)/10000000</f>
        <v>1.289925E-6</v>
      </c>
      <c r="D4" s="9">
        <v>-7.5000000000000002E-4</v>
      </c>
      <c r="E4" s="9">
        <v>-12.9</v>
      </c>
      <c r="F4" s="14">
        <v>0.1</v>
      </c>
      <c r="G4" s="24">
        <v>10</v>
      </c>
      <c r="H4" s="2">
        <f>(I4-J4)/10000000</f>
        <v>1.2799344000000001E-6</v>
      </c>
      <c r="I4" s="9">
        <v>-6.5600000000000001E-4</v>
      </c>
      <c r="J4" s="9">
        <v>-12.8</v>
      </c>
      <c r="K4" s="9">
        <v>0.1</v>
      </c>
      <c r="L4" s="24">
        <v>10</v>
      </c>
    </row>
    <row r="5" spans="3:12" ht="22.5" customHeight="1" x14ac:dyDescent="0.25">
      <c r="C5" s="2">
        <f t="shared" ref="C5:C10" si="0">(D5-E5)/10000000</f>
        <v>1.2699418999999999E-6</v>
      </c>
      <c r="D5" s="9">
        <v>-5.8100000000000003E-4</v>
      </c>
      <c r="E5" s="9">
        <v>-12.7</v>
      </c>
      <c r="F5" s="14">
        <v>0.15</v>
      </c>
      <c r="G5" s="25"/>
      <c r="H5" s="2">
        <f t="shared" ref="H5:H10" si="1">(I5-J5)/10000000</f>
        <v>1.2499152999999999E-6</v>
      </c>
      <c r="I5" s="9">
        <v>-8.4699999999999999E-4</v>
      </c>
      <c r="J5" s="9">
        <v>-12.5</v>
      </c>
      <c r="K5" s="9">
        <v>0.15</v>
      </c>
      <c r="L5" s="25"/>
    </row>
    <row r="6" spans="3:12" ht="22.5" customHeight="1" x14ac:dyDescent="0.25">
      <c r="C6" s="2">
        <f t="shared" si="0"/>
        <v>1.2599548999999999E-6</v>
      </c>
      <c r="D6" s="9">
        <v>-4.5100000000000001E-4</v>
      </c>
      <c r="E6" s="9">
        <v>-12.6</v>
      </c>
      <c r="F6" s="14">
        <v>0.2</v>
      </c>
      <c r="G6" s="25"/>
      <c r="H6" s="2">
        <f t="shared" si="1"/>
        <v>1.2599186999999999E-6</v>
      </c>
      <c r="I6" s="9">
        <v>-8.1300000000000003E-4</v>
      </c>
      <c r="J6" s="9">
        <v>-12.6</v>
      </c>
      <c r="K6" s="9">
        <v>0.2</v>
      </c>
      <c r="L6" s="25"/>
    </row>
    <row r="7" spans="3:12" ht="22.5" customHeight="1" x14ac:dyDescent="0.25">
      <c r="C7" s="2">
        <f t="shared" si="0"/>
        <v>1.2399648E-6</v>
      </c>
      <c r="D7" s="9">
        <v>-3.5199999999999999E-4</v>
      </c>
      <c r="E7" s="9">
        <v>-12.4</v>
      </c>
      <c r="F7" s="14">
        <v>0.25</v>
      </c>
      <c r="G7" s="25"/>
      <c r="H7" s="2">
        <f t="shared" si="1"/>
        <v>1.2499064E-6</v>
      </c>
      <c r="I7" s="9">
        <v>-9.3599999999999998E-4</v>
      </c>
      <c r="J7" s="9">
        <v>-12.5</v>
      </c>
      <c r="K7" s="9">
        <v>0.25</v>
      </c>
      <c r="L7" s="25"/>
    </row>
    <row r="8" spans="3:12" ht="22.5" customHeight="1" x14ac:dyDescent="0.25">
      <c r="C8" s="2">
        <f t="shared" si="0"/>
        <v>1.2499329E-6</v>
      </c>
      <c r="D8" s="9">
        <v>-6.7100000000000005E-4</v>
      </c>
      <c r="E8" s="9">
        <v>-12.5</v>
      </c>
      <c r="F8" s="14">
        <v>0.3</v>
      </c>
      <c r="G8" s="25"/>
      <c r="H8" s="2">
        <f t="shared" si="1"/>
        <v>1.2499138E-6</v>
      </c>
      <c r="I8" s="9">
        <v>-8.6200000000000003E-4</v>
      </c>
      <c r="J8" s="9">
        <v>-12.5</v>
      </c>
      <c r="K8" s="9">
        <v>0.3</v>
      </c>
      <c r="L8" s="25"/>
    </row>
    <row r="9" spans="3:12" ht="22.5" customHeight="1" x14ac:dyDescent="0.25">
      <c r="C9" s="2">
        <f t="shared" si="0"/>
        <v>1.2399440999999999E-6</v>
      </c>
      <c r="D9" s="9">
        <v>-5.5900000000000004E-4</v>
      </c>
      <c r="E9" s="9">
        <v>-12.4</v>
      </c>
      <c r="F9" s="14">
        <v>0.35</v>
      </c>
      <c r="G9" s="25"/>
      <c r="H9" s="2">
        <f t="shared" si="1"/>
        <v>1.2399173000000001E-6</v>
      </c>
      <c r="I9" s="9">
        <v>-8.2700000000000004E-4</v>
      </c>
      <c r="J9" s="9">
        <v>-12.4</v>
      </c>
      <c r="K9" s="9">
        <v>0.35</v>
      </c>
      <c r="L9" s="25"/>
    </row>
    <row r="10" spans="3:12" ht="22.5" customHeight="1" thickBot="1" x14ac:dyDescent="0.3">
      <c r="C10" s="4">
        <f t="shared" si="0"/>
        <v>1.2399197000000001E-6</v>
      </c>
      <c r="D10" s="10">
        <v>-8.03E-4</v>
      </c>
      <c r="E10" s="10">
        <v>-12.4</v>
      </c>
      <c r="F10" s="15">
        <v>0.4</v>
      </c>
      <c r="G10" s="26"/>
      <c r="H10" s="4">
        <f t="shared" si="1"/>
        <v>1.2399456999999999E-6</v>
      </c>
      <c r="I10" s="10">
        <v>-5.4299999999999997E-4</v>
      </c>
      <c r="J10" s="10">
        <v>-12.4</v>
      </c>
      <c r="K10" s="10">
        <v>0.4</v>
      </c>
      <c r="L10" s="26"/>
    </row>
    <row r="11" spans="3:12" ht="15.75" thickTop="1" x14ac:dyDescent="0.25"/>
  </sheetData>
  <mergeCells count="4">
    <mergeCell ref="C2:G2"/>
    <mergeCell ref="H2:L2"/>
    <mergeCell ref="L4:L10"/>
    <mergeCell ref="G4:G10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"/>
  <sheetViews>
    <sheetView tabSelected="1" workbookViewId="0">
      <selection activeCell="C4" activeCellId="1" sqref="H4:H6 C4:C6"/>
    </sheetView>
  </sheetViews>
  <sheetFormatPr defaultRowHeight="15" x14ac:dyDescent="0.25"/>
  <cols>
    <col min="1" max="2" width="9.140625" style="1"/>
    <col min="3" max="3" width="19" style="1" customWidth="1"/>
    <col min="4" max="7" width="12.7109375" style="1" customWidth="1"/>
    <col min="8" max="8" width="18.28515625" style="1" customWidth="1"/>
    <col min="9" max="12" width="12.7109375" style="1" customWidth="1"/>
    <col min="13" max="16384" width="9.140625" style="1"/>
  </cols>
  <sheetData>
    <row r="1" spans="3:12" ht="15.75" thickBot="1" x14ac:dyDescent="0.3"/>
    <row r="2" spans="3:12" ht="25.5" customHeight="1" thickTop="1" x14ac:dyDescent="0.25">
      <c r="C2" s="18" t="s">
        <v>1</v>
      </c>
      <c r="D2" s="19"/>
      <c r="E2" s="19"/>
      <c r="F2" s="21"/>
      <c r="G2" s="20"/>
      <c r="H2" s="18" t="s">
        <v>5</v>
      </c>
      <c r="I2" s="19"/>
      <c r="J2" s="19"/>
      <c r="K2" s="21"/>
      <c r="L2" s="20"/>
    </row>
    <row r="3" spans="3:12" ht="30.75" customHeight="1" x14ac:dyDescent="0.25">
      <c r="C3" s="6" t="s">
        <v>4</v>
      </c>
      <c r="D3" s="7" t="s">
        <v>3</v>
      </c>
      <c r="E3" s="7" t="s">
        <v>2</v>
      </c>
      <c r="F3" s="13" t="s">
        <v>8</v>
      </c>
      <c r="G3" s="8" t="s">
        <v>6</v>
      </c>
      <c r="H3" s="6" t="s">
        <v>4</v>
      </c>
      <c r="I3" s="7" t="s">
        <v>3</v>
      </c>
      <c r="J3" s="7" t="s">
        <v>2</v>
      </c>
      <c r="K3" s="13" t="s">
        <v>8</v>
      </c>
      <c r="L3" s="8" t="s">
        <v>0</v>
      </c>
    </row>
    <row r="4" spans="3:12" ht="22.5" customHeight="1" x14ac:dyDescent="0.25">
      <c r="C4" s="2">
        <f>(D4-E4)/10000000</f>
        <v>1.229968E-6</v>
      </c>
      <c r="D4" s="9">
        <v>-3.2000000000000003E-4</v>
      </c>
      <c r="E4" s="9">
        <v>-12.3</v>
      </c>
      <c r="F4" s="14">
        <v>2</v>
      </c>
      <c r="G4" s="24">
        <v>10</v>
      </c>
      <c r="H4" s="2">
        <f>(I4-J4)/10000000</f>
        <v>1.2399561E-6</v>
      </c>
      <c r="I4" s="9">
        <v>-4.3899999999999999E-4</v>
      </c>
      <c r="J4" s="9">
        <v>-12.4</v>
      </c>
      <c r="K4" s="14">
        <v>2</v>
      </c>
      <c r="L4" s="24">
        <v>10</v>
      </c>
    </row>
    <row r="5" spans="3:12" ht="22.5" customHeight="1" x14ac:dyDescent="0.25">
      <c r="C5" s="2">
        <f t="shared" ref="C5:C6" si="0">(D5-E5)/10000000</f>
        <v>1.2599548999999999E-6</v>
      </c>
      <c r="D5" s="9">
        <v>-4.5100000000000001E-4</v>
      </c>
      <c r="E5" s="9">
        <v>-12.6</v>
      </c>
      <c r="F5" s="14">
        <v>3.5</v>
      </c>
      <c r="G5" s="25"/>
      <c r="H5" s="2">
        <f t="shared" ref="H5:H6" si="1">(I5-J5)/10000000</f>
        <v>1.2599186999999999E-6</v>
      </c>
      <c r="I5" s="9">
        <v>-8.1300000000000003E-4</v>
      </c>
      <c r="J5" s="9">
        <v>-12.6</v>
      </c>
      <c r="K5" s="14">
        <v>3.5</v>
      </c>
      <c r="L5" s="25"/>
    </row>
    <row r="6" spans="3:12" ht="22.5" customHeight="1" thickBot="1" x14ac:dyDescent="0.3">
      <c r="C6" s="4">
        <f t="shared" si="0"/>
        <v>1.2898360000000001E-6</v>
      </c>
      <c r="D6" s="10">
        <v>-1.64E-3</v>
      </c>
      <c r="E6" s="10">
        <v>-12.9</v>
      </c>
      <c r="F6" s="15">
        <v>7</v>
      </c>
      <c r="G6" s="26"/>
      <c r="H6" s="4">
        <f t="shared" si="1"/>
        <v>1.2798900000000002E-6</v>
      </c>
      <c r="I6" s="10">
        <v>-1.1000000000000001E-3</v>
      </c>
      <c r="J6" s="10">
        <v>-12.8</v>
      </c>
      <c r="K6" s="15">
        <v>7</v>
      </c>
      <c r="L6" s="26"/>
    </row>
    <row r="7" spans="3:12" ht="15.75" thickTop="1" x14ac:dyDescent="0.25"/>
  </sheetData>
  <mergeCells count="4">
    <mergeCell ref="C2:G2"/>
    <mergeCell ref="H2:L2"/>
    <mergeCell ref="G4:G6"/>
    <mergeCell ref="L4:L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</vt:lpstr>
      <vt:lpstr>Rw</vt:lpstr>
      <vt:lpstr>Porosity</vt:lpstr>
      <vt:lpstr>Permeability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2020-04-15T16:48:52Z</dcterms:modified>
</cp:coreProperties>
</file>