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384" tabRatio="916" firstSheet="1" activeTab="1"/>
  </bookViews>
  <sheets>
    <sheet name="FINAL- DR. Sahebzamani" sheetId="8" r:id="rId1"/>
    <sheet name="MT-DR. Sahebzamani" sheetId="9" r:id="rId2"/>
    <sheet name="Dr. Sahebzamani" sheetId="2" r:id="rId3"/>
    <sheet name="Project-Dr Sahebzamani" sheetId="4" r:id="rId4"/>
    <sheet name="HW- Dr. Sahebzamani" sheetId="16" r:id="rId5"/>
    <sheet name="FINAL-DR. Sedighi" sheetId="12" r:id="rId6"/>
    <sheet name="MT-Dr. Sedighi" sheetId="11" r:id="rId7"/>
    <sheet name="HW-Dr. Sedighi" sheetId="14" r:id="rId8"/>
    <sheet name="Dr. Sedighi" sheetId="3" r:id="rId9"/>
    <sheet name="Project-Dr. Sedighi" sheetId="6" r:id="rId10"/>
    <sheet name="FINAL_DR. Khoramnejad" sheetId="13" r:id="rId11"/>
    <sheet name="MT-DR. Khoramnejad" sheetId="10" r:id="rId12"/>
    <sheet name="Dr. Khoramnejad" sheetId="1" r:id="rId13"/>
    <sheet name="Project-Dr. Khoramnejad" sheetId="5" r:id="rId14"/>
    <sheet name="HW- Dr. Khoramnejad" sheetId="15" r:id="rId15"/>
    <sheet name="Project-Lab only" sheetId="7" r:id="rId16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0" i="12" l="1"/>
  <c r="J59" i="12"/>
  <c r="J61" i="12"/>
  <c r="AP25" i="5"/>
  <c r="AS25" i="5"/>
  <c r="AT25" i="5"/>
  <c r="G4" i="12"/>
  <c r="G5" i="12"/>
  <c r="G6" i="12"/>
  <c r="G7" i="12"/>
  <c r="G8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8" i="12"/>
  <c r="G29" i="12"/>
  <c r="G30" i="12"/>
  <c r="G32" i="12"/>
  <c r="G34" i="12"/>
  <c r="G35" i="12"/>
  <c r="G36" i="12"/>
  <c r="G37" i="12"/>
  <c r="G38" i="12"/>
  <c r="G39" i="12"/>
  <c r="G40" i="12"/>
  <c r="G41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3" i="12"/>
  <c r="AS8" i="5"/>
  <c r="AT8" i="5"/>
  <c r="AS7" i="5"/>
  <c r="AT7" i="5"/>
  <c r="G59" i="12"/>
  <c r="G60" i="12"/>
  <c r="G61" i="12"/>
  <c r="H58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3" i="12"/>
  <c r="F60" i="12"/>
  <c r="E6" i="12"/>
  <c r="E10" i="12"/>
  <c r="E14" i="12"/>
  <c r="E18" i="12"/>
  <c r="E22" i="12"/>
  <c r="E26" i="12"/>
  <c r="E30" i="12"/>
  <c r="E34" i="12"/>
  <c r="E38" i="12"/>
  <c r="E42" i="12"/>
  <c r="E46" i="12"/>
  <c r="E50" i="12"/>
  <c r="E54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3" i="12"/>
  <c r="C1" i="12"/>
  <c r="J57" i="11"/>
  <c r="I57" i="11"/>
  <c r="H57" i="11"/>
  <c r="G57" i="11"/>
  <c r="F57" i="11"/>
  <c r="E57" i="11"/>
  <c r="D57" i="11"/>
  <c r="K55" i="11"/>
  <c r="E56" i="12"/>
  <c r="K54" i="11"/>
  <c r="E55" i="12"/>
  <c r="K53" i="11"/>
  <c r="K52" i="11"/>
  <c r="E53" i="12"/>
  <c r="K51" i="11"/>
  <c r="E52" i="12"/>
  <c r="K50" i="11"/>
  <c r="E51" i="12"/>
  <c r="K49" i="11"/>
  <c r="K48" i="11"/>
  <c r="E49" i="12"/>
  <c r="K47" i="11"/>
  <c r="E48" i="12"/>
  <c r="K46" i="11"/>
  <c r="E47" i="12"/>
  <c r="K45" i="11"/>
  <c r="K44" i="11"/>
  <c r="E45" i="12"/>
  <c r="K43" i="11"/>
  <c r="E44" i="12"/>
  <c r="K42" i="11"/>
  <c r="E43" i="12"/>
  <c r="K41" i="11"/>
  <c r="K40" i="11"/>
  <c r="E41" i="12"/>
  <c r="K39" i="11"/>
  <c r="E40" i="12"/>
  <c r="K38" i="11"/>
  <c r="E39" i="12"/>
  <c r="K37" i="11"/>
  <c r="K36" i="11"/>
  <c r="E37" i="12"/>
  <c r="K35" i="11"/>
  <c r="E36" i="12"/>
  <c r="K34" i="11"/>
  <c r="E35" i="12"/>
  <c r="K33" i="11"/>
  <c r="K32" i="11"/>
  <c r="E33" i="12"/>
  <c r="K31" i="11"/>
  <c r="E32" i="12"/>
  <c r="K30" i="11"/>
  <c r="E31" i="12"/>
  <c r="K29" i="11"/>
  <c r="K28" i="11"/>
  <c r="E29" i="12"/>
  <c r="K27" i="11"/>
  <c r="E28" i="12"/>
  <c r="K26" i="11"/>
  <c r="E27" i="12"/>
  <c r="K25" i="11"/>
  <c r="K24" i="11"/>
  <c r="E25" i="12"/>
  <c r="K23" i="11"/>
  <c r="E24" i="12"/>
  <c r="K22" i="11"/>
  <c r="E23" i="12"/>
  <c r="K21" i="11"/>
  <c r="K20" i="11"/>
  <c r="E21" i="12"/>
  <c r="K19" i="11"/>
  <c r="E20" i="12"/>
  <c r="K18" i="11"/>
  <c r="E19" i="12"/>
  <c r="K17" i="11"/>
  <c r="K16" i="11"/>
  <c r="E17" i="12"/>
  <c r="K15" i="11"/>
  <c r="E16" i="12"/>
  <c r="K14" i="11"/>
  <c r="E15" i="12"/>
  <c r="K13" i="11"/>
  <c r="K12" i="11"/>
  <c r="E13" i="12"/>
  <c r="K11" i="11"/>
  <c r="E12" i="12"/>
  <c r="K10" i="11"/>
  <c r="E11" i="12"/>
  <c r="K9" i="11"/>
  <c r="K8" i="11"/>
  <c r="E9" i="12"/>
  <c r="K7" i="11"/>
  <c r="E8" i="12"/>
  <c r="K6" i="11"/>
  <c r="E7" i="12"/>
  <c r="K5" i="11"/>
  <c r="K4" i="11"/>
  <c r="E5" i="12"/>
  <c r="K3" i="11"/>
  <c r="E4" i="12"/>
  <c r="K2" i="11"/>
  <c r="E3" i="12"/>
  <c r="K25" i="10"/>
  <c r="K10" i="10"/>
  <c r="K5" i="10"/>
  <c r="K6" i="10"/>
  <c r="K11" i="10"/>
  <c r="K7" i="10"/>
  <c r="K12" i="10"/>
  <c r="K3" i="10"/>
  <c r="K2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9" i="10"/>
  <c r="K8" i="10"/>
  <c r="K11" i="9"/>
  <c r="K8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0" i="9"/>
  <c r="K9" i="9"/>
  <c r="K7" i="9"/>
  <c r="K6" i="9"/>
  <c r="K5" i="9"/>
  <c r="K4" i="9"/>
  <c r="K3" i="9"/>
  <c r="K2" i="9"/>
  <c r="E60" i="12"/>
  <c r="F61" i="12"/>
  <c r="K57" i="11"/>
  <c r="F59" i="12"/>
  <c r="E61" i="12"/>
  <c r="E59" i="12"/>
  <c r="K3" i="3"/>
  <c r="D4" i="12"/>
  <c r="H4" i="12"/>
  <c r="I4" i="12"/>
  <c r="K4" i="3"/>
  <c r="D5" i="12"/>
  <c r="H5" i="12"/>
  <c r="I5" i="12"/>
  <c r="K5" i="3"/>
  <c r="D6" i="12"/>
  <c r="K6" i="3"/>
  <c r="D7" i="12"/>
  <c r="K7" i="3"/>
  <c r="D8" i="12"/>
  <c r="H8" i="12"/>
  <c r="I8" i="12"/>
  <c r="K8" i="3"/>
  <c r="D9" i="12"/>
  <c r="H9" i="12"/>
  <c r="K9" i="3"/>
  <c r="D10" i="12"/>
  <c r="H10" i="12"/>
  <c r="I10" i="12"/>
  <c r="K10" i="3"/>
  <c r="D11" i="12"/>
  <c r="H11" i="12"/>
  <c r="I11" i="12"/>
  <c r="K11" i="3"/>
  <c r="D12" i="12"/>
  <c r="H12" i="12"/>
  <c r="I12" i="12"/>
  <c r="K12" i="3"/>
  <c r="D13" i="12"/>
  <c r="H13" i="12"/>
  <c r="I13" i="12"/>
  <c r="K13" i="3"/>
  <c r="D14" i="12"/>
  <c r="K14" i="3"/>
  <c r="D15" i="12"/>
  <c r="K15" i="3"/>
  <c r="D16" i="12"/>
  <c r="H16" i="12"/>
  <c r="I16" i="12"/>
  <c r="K16" i="3"/>
  <c r="D17" i="12"/>
  <c r="H17" i="12"/>
  <c r="I17" i="12"/>
  <c r="K17" i="3"/>
  <c r="D18" i="12"/>
  <c r="H18" i="12"/>
  <c r="I18" i="12"/>
  <c r="K18" i="3"/>
  <c r="D19" i="12"/>
  <c r="H19" i="12"/>
  <c r="I19" i="12"/>
  <c r="K19" i="3"/>
  <c r="D20" i="12"/>
  <c r="H20" i="12"/>
  <c r="I20" i="12"/>
  <c r="K20" i="3"/>
  <c r="D21" i="12"/>
  <c r="H21" i="12"/>
  <c r="I21" i="12"/>
  <c r="K21" i="3"/>
  <c r="D22" i="12"/>
  <c r="K22" i="3"/>
  <c r="D23" i="12"/>
  <c r="K23" i="3"/>
  <c r="D24" i="12"/>
  <c r="H24" i="12"/>
  <c r="I24" i="12"/>
  <c r="K24" i="3"/>
  <c r="D25" i="12"/>
  <c r="H25" i="12"/>
  <c r="I25" i="12"/>
  <c r="K25" i="3"/>
  <c r="D26" i="12"/>
  <c r="H26" i="12"/>
  <c r="I26" i="12"/>
  <c r="K26" i="3"/>
  <c r="D27" i="12"/>
  <c r="H27" i="12"/>
  <c r="K27" i="3"/>
  <c r="D28" i="12"/>
  <c r="H28" i="12"/>
  <c r="I28" i="12"/>
  <c r="K28" i="3"/>
  <c r="D29" i="12"/>
  <c r="H29" i="12"/>
  <c r="I29" i="12"/>
  <c r="K29" i="3"/>
  <c r="D30" i="12"/>
  <c r="K30" i="3"/>
  <c r="D31" i="12"/>
  <c r="K31" i="3"/>
  <c r="D32" i="12"/>
  <c r="H32" i="12"/>
  <c r="I32" i="12"/>
  <c r="K32" i="3"/>
  <c r="D33" i="12"/>
  <c r="H33" i="12"/>
  <c r="K33" i="3"/>
  <c r="D34" i="12"/>
  <c r="H34" i="12"/>
  <c r="I34" i="12"/>
  <c r="K34" i="3"/>
  <c r="D35" i="12"/>
  <c r="H35" i="12"/>
  <c r="I35" i="12"/>
  <c r="K35" i="3"/>
  <c r="D36" i="12"/>
  <c r="H36" i="12"/>
  <c r="I36" i="12"/>
  <c r="K36" i="3"/>
  <c r="D37" i="12"/>
  <c r="H37" i="12"/>
  <c r="I37" i="12"/>
  <c r="K37" i="3"/>
  <c r="D38" i="12"/>
  <c r="K38" i="3"/>
  <c r="D39" i="12"/>
  <c r="K39" i="3"/>
  <c r="D40" i="12"/>
  <c r="H40" i="12"/>
  <c r="I40" i="12"/>
  <c r="K40" i="3"/>
  <c r="D41" i="12"/>
  <c r="H41" i="12"/>
  <c r="I41" i="12"/>
  <c r="K41" i="3"/>
  <c r="D42" i="12"/>
  <c r="H42" i="12"/>
  <c r="K42" i="3"/>
  <c r="D43" i="12"/>
  <c r="H43" i="12"/>
  <c r="I43" i="12"/>
  <c r="K43" i="3"/>
  <c r="D44" i="12"/>
  <c r="H44" i="12"/>
  <c r="I44" i="12"/>
  <c r="K44" i="3"/>
  <c r="D45" i="12"/>
  <c r="H45" i="12"/>
  <c r="I45" i="12"/>
  <c r="K45" i="3"/>
  <c r="D46" i="12"/>
  <c r="K46" i="3"/>
  <c r="D47" i="12"/>
  <c r="K47" i="3"/>
  <c r="D48" i="12"/>
  <c r="H48" i="12"/>
  <c r="I48" i="12"/>
  <c r="K48" i="3"/>
  <c r="D49" i="12"/>
  <c r="H49" i="12"/>
  <c r="I49" i="12"/>
  <c r="K49" i="3"/>
  <c r="D50" i="12"/>
  <c r="H50" i="12"/>
  <c r="I50" i="12"/>
  <c r="K50" i="3"/>
  <c r="D51" i="12"/>
  <c r="H51" i="12"/>
  <c r="I51" i="12"/>
  <c r="K51" i="3"/>
  <c r="D52" i="12"/>
  <c r="H52" i="12"/>
  <c r="I52" i="12"/>
  <c r="K52" i="3"/>
  <c r="D53" i="12"/>
  <c r="H53" i="12"/>
  <c r="I53" i="12"/>
  <c r="K53" i="3"/>
  <c r="D54" i="12"/>
  <c r="H54" i="12"/>
  <c r="I54" i="12"/>
  <c r="K54" i="3"/>
  <c r="D55" i="12"/>
  <c r="H55" i="12"/>
  <c r="I55" i="12"/>
  <c r="K55" i="3"/>
  <c r="D56" i="12"/>
  <c r="H56" i="12"/>
  <c r="I56" i="12"/>
  <c r="K9" i="1"/>
  <c r="K13" i="1"/>
  <c r="K14" i="1"/>
  <c r="K15" i="1"/>
  <c r="K16" i="1"/>
  <c r="K17" i="1"/>
  <c r="K18" i="1"/>
  <c r="K19" i="1"/>
  <c r="K20" i="1"/>
  <c r="K21" i="1"/>
  <c r="K22" i="1"/>
  <c r="K23" i="1"/>
  <c r="K24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2" i="1"/>
  <c r="K3" i="1"/>
  <c r="K12" i="1"/>
  <c r="K7" i="1"/>
  <c r="K11" i="1"/>
  <c r="K6" i="1"/>
  <c r="K5" i="1"/>
  <c r="K10" i="1"/>
  <c r="K4" i="1"/>
  <c r="K25" i="1"/>
  <c r="K3" i="2"/>
  <c r="K4" i="2"/>
  <c r="K5" i="2"/>
  <c r="K6" i="2"/>
  <c r="K7" i="2"/>
  <c r="K9" i="2"/>
  <c r="K10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8" i="2"/>
  <c r="K11" i="2"/>
  <c r="I9" i="12"/>
  <c r="I33" i="12"/>
  <c r="I27" i="12"/>
  <c r="I42" i="12"/>
  <c r="H47" i="12"/>
  <c r="I47" i="12"/>
  <c r="H39" i="12"/>
  <c r="I39" i="12"/>
  <c r="H31" i="12"/>
  <c r="I31" i="12"/>
  <c r="H23" i="12"/>
  <c r="I23" i="12"/>
  <c r="H15" i="12"/>
  <c r="I15" i="12"/>
  <c r="H7" i="12"/>
  <c r="I7" i="12"/>
  <c r="H46" i="12"/>
  <c r="I46" i="12"/>
  <c r="H38" i="12"/>
  <c r="I38" i="12"/>
  <c r="H30" i="12"/>
  <c r="I30" i="12"/>
  <c r="H22" i="12"/>
  <c r="I22" i="12"/>
  <c r="I14" i="12"/>
  <c r="H14" i="12"/>
  <c r="H6" i="12"/>
  <c r="I6" i="12"/>
  <c r="E41" i="1"/>
  <c r="F41" i="1"/>
  <c r="G41" i="1"/>
  <c r="H41" i="1"/>
  <c r="I41" i="1"/>
  <c r="J41" i="1"/>
  <c r="D41" i="1"/>
  <c r="E50" i="2"/>
  <c r="F50" i="2"/>
  <c r="G50" i="2"/>
  <c r="H50" i="2"/>
  <c r="I50" i="2"/>
  <c r="J50" i="2"/>
  <c r="D50" i="2"/>
  <c r="E57" i="3"/>
  <c r="F57" i="3"/>
  <c r="G57" i="3"/>
  <c r="H57" i="3"/>
  <c r="I57" i="3"/>
  <c r="J57" i="3"/>
  <c r="D57" i="3"/>
  <c r="K2" i="3"/>
  <c r="D3" i="12"/>
  <c r="K8" i="1"/>
  <c r="D61" i="12"/>
  <c r="D60" i="12"/>
  <c r="H3" i="12"/>
  <c r="D59" i="12"/>
  <c r="K41" i="1"/>
  <c r="K57" i="3"/>
  <c r="K2" i="2"/>
  <c r="I3" i="12"/>
  <c r="H61" i="12"/>
  <c r="H60" i="12"/>
  <c r="H59" i="12"/>
  <c r="K50" i="2"/>
</calcChain>
</file>

<file path=xl/sharedStrings.xml><?xml version="1.0" encoding="utf-8"?>
<sst xmlns="http://schemas.openxmlformats.org/spreadsheetml/2006/main" count="1085" uniqueCount="160">
  <si>
    <t>شماره دانشجویی</t>
  </si>
  <si>
    <t>قاسمی</t>
  </si>
  <si>
    <t>مجموع (20)</t>
  </si>
  <si>
    <t>سوال 7 (3)</t>
  </si>
  <si>
    <t>سوال 5 (3)</t>
  </si>
  <si>
    <t>سوال 4 (3)</t>
  </si>
  <si>
    <t>سوال 3 (3)</t>
  </si>
  <si>
    <t>سوال 1 (3)</t>
  </si>
  <si>
    <t>سوال 2 (3)</t>
  </si>
  <si>
    <t>سوال 6 (2)</t>
  </si>
  <si>
    <t>دکتر صدیقی</t>
  </si>
  <si>
    <t>فرقدان</t>
  </si>
  <si>
    <t>مور</t>
  </si>
  <si>
    <t>خیر</t>
  </si>
  <si>
    <t/>
  </si>
  <si>
    <t>بله</t>
  </si>
  <si>
    <t>میلی</t>
  </si>
  <si>
    <t>WARNING</t>
  </si>
  <si>
    <t>فرجی</t>
  </si>
  <si>
    <t>تفسیر Error های جدید در حین پروژه
سختی کار با کلاک و ریست سنکرون</t>
  </si>
  <si>
    <t>مشکل پیاده سازی روی برد و عدم رفتار صحیح برد</t>
  </si>
  <si>
    <t>بهینه سازی شده نبوده است ماشین اولیه</t>
  </si>
  <si>
    <t>هاشمی</t>
  </si>
  <si>
    <t>تصحیح و بهینه سازی ماشین حالت اولیه، سختی درک ماژول های داده شده</t>
  </si>
  <si>
    <t>کد اولیه بهینه سازی شده نبوده است</t>
  </si>
  <si>
    <t>خطای نمونه گیری از ماژول VHDL به صورت By name</t>
  </si>
  <si>
    <t>قسمت قفل آسانسور تغییر کرده است</t>
  </si>
  <si>
    <t>مشکل در اختیار نداشتن صف در اول طراحی</t>
  </si>
  <si>
    <t>ماشین اولیه نیاز به تغییرات اساسی داشت</t>
  </si>
  <si>
    <t>مشکلات کار با always های مختلف
عدم وضوح در تعریف پروژه</t>
  </si>
  <si>
    <t>مشکل استفاده از چند Always</t>
  </si>
  <si>
    <t>عدم شناسایی خطاها، مشکل اتصال کلاک خارجی</t>
  </si>
  <si>
    <t>گنگ بودن صورت پروژه، طراحی FSM بهتر بود در زمان غیر آزمایشگاه انجام شود</t>
  </si>
  <si>
    <t>امینی</t>
  </si>
  <si>
    <t>ندا</t>
  </si>
  <si>
    <t>هنگام استفاده از سیگنال های میانی در فاز 2 به مشکل برخوردند</t>
  </si>
  <si>
    <t>حاجی‌صادقی</t>
  </si>
  <si>
    <t>حاجی صادقی</t>
  </si>
  <si>
    <t>مشکل در استفاده از رم، مشکل نوشتن تست بنچ، مشکل در ریست</t>
  </si>
  <si>
    <t>تنها اضافه کردن بک  flag</t>
  </si>
  <si>
    <t>دکتر صاحب‌الزمانی</t>
  </si>
  <si>
    <t>تغییر کوچک در FSM</t>
  </si>
  <si>
    <t xml:space="preserve">مشکل در برعکس بودن ریست ماژول خود و ماژول داده شده. </t>
  </si>
  <si>
    <t>بخشی از fsm بخش حرکت تغییر کرده است</t>
  </si>
  <si>
    <t>مشکلات متداول</t>
  </si>
  <si>
    <t>ماژول RAM</t>
  </si>
  <si>
    <t>اتصال ماژول RAM</t>
  </si>
  <si>
    <t>تفاوت بین Reg و غیر Reg، بی دقتی در پیاده‌سازی</t>
  </si>
  <si>
    <t>استاد درس</t>
  </si>
  <si>
    <t>مدرس آزمایشگاه</t>
  </si>
  <si>
    <t>قفل آسانسور</t>
  </si>
  <si>
    <t>حرکت آسانسور</t>
  </si>
  <si>
    <t>پیاده‌سازی روی FPGA</t>
  </si>
  <si>
    <t>اتصال به یکدیگر</t>
  </si>
  <si>
    <t>کلی</t>
  </si>
  <si>
    <t>طراحی</t>
  </si>
  <si>
    <t>پیاده‌سازی</t>
  </si>
  <si>
    <t>سنتز</t>
  </si>
  <si>
    <t>عملکرد صحیح روی بورد</t>
  </si>
  <si>
    <t>اتصال واحدها به یکدیگر</t>
  </si>
  <si>
    <t>شبیه‌سازی و صحت عملکرد</t>
  </si>
  <si>
    <t>بیان مشکلات در حین انجام پروژه (توضیح)</t>
  </si>
  <si>
    <t>گزارش‌های میانی به مدرس آزمایشگاه در حین انجام پروژه و اطلاع وضعیت به وی</t>
  </si>
  <si>
    <t>آیا راه‌حل اولیه خود را تغییر داده‌اید؟ دلیل</t>
  </si>
  <si>
    <t>میزان تلاش دانشجو جهت رفع موانع انجام پروژه</t>
  </si>
  <si>
    <t>پاسخ‌گویی به سوالات و تسلط به روند پیاده‌سازی 
(هر فرد جداگانه)</t>
  </si>
  <si>
    <t>ارزیابی مدرس از دانشجو</t>
  </si>
  <si>
    <t>ارزیابی کیفی (چند جمله توضیح عمل‌کرد دانشجو)</t>
  </si>
  <si>
    <t>ملاحظات</t>
  </si>
  <si>
    <t>آزمایش‌ها</t>
  </si>
  <si>
    <t>پیش‌ گزارش‌ها</t>
  </si>
  <si>
    <t>نمره پروژه</t>
  </si>
  <si>
    <t>وضعیت</t>
  </si>
  <si>
    <t>امتیازی پروژه</t>
  </si>
  <si>
    <t>نمره آز 20</t>
  </si>
  <si>
    <t>نمره آز 5</t>
  </si>
  <si>
    <t>صحت عملکرد</t>
  </si>
  <si>
    <t>تشخیص حالات خطا</t>
  </si>
  <si>
    <t>صحت آلارم</t>
  </si>
  <si>
    <t>میلی/مور</t>
  </si>
  <si>
    <t>استفاده از کدهای داده شده</t>
  </si>
  <si>
    <t>استفاده از الگوی FSM درس</t>
  </si>
  <si>
    <t>شبیه‌سازی صحیح</t>
  </si>
  <si>
    <t>سناریو 1</t>
  </si>
  <si>
    <t>سناریو 2</t>
  </si>
  <si>
    <t>سناریو 3</t>
  </si>
  <si>
    <t>سناریو 4</t>
  </si>
  <si>
    <t>سناریو 5</t>
  </si>
  <si>
    <t>سناریو 6</t>
  </si>
  <si>
    <t>دکتر خرم‌نژاد</t>
  </si>
  <si>
    <t>نمونه اولیه نسخه ساده سازی نشده بوده است</t>
  </si>
  <si>
    <t>مشکلات مربوط به کدنویسی ماژولار و استفاده از ماژول های داده شده همزمان سازی آن ها</t>
  </si>
  <si>
    <t>ارتباط بین ماژول های مختلف و تشخیص مشکلات syntax</t>
  </si>
  <si>
    <t>مشکل تقسیم کننده فرکانسی، پیاده سازی State ماشین تجربه سختی بود در عمل</t>
  </si>
  <si>
    <t>نمونه اولیه کلید های خارجی آسانسور را در نظر نگرفته بودند.</t>
  </si>
  <si>
    <t>مشکلاتی که در شبیه سازی وجود نداشت ولی در سنتز به وجود می آمد.</t>
  </si>
  <si>
    <t>بحث always و انتقال بین استیت ها. انتقال بین چند استیت با استفاده از کلاک انجام می شود!</t>
  </si>
  <si>
    <t>پیاده سازی فاز 2 تغییر کرد. نه fsm</t>
  </si>
  <si>
    <t>مشکل در استفاده از رم</t>
  </si>
  <si>
    <t>نحوه گرفتن یوزر و پسورد عوض شده</t>
  </si>
  <si>
    <t>استفاده از ماژول‌ها</t>
  </si>
  <si>
    <t>استفاده از ماژول RAM</t>
  </si>
  <si>
    <t>مشکل استفاده از کلاک برد، رفتار غیر منطقی برد</t>
  </si>
  <si>
    <t>عدم درک درست ماژول های داده شده در ابتدای امر</t>
  </si>
  <si>
    <t>مشگلات متداول</t>
  </si>
  <si>
    <t>اضافه کردن استیت reset</t>
  </si>
  <si>
    <t xml:space="preserve">اضافه کردن ram manager چالش داشت </t>
  </si>
  <si>
    <t>اتصال RAM</t>
  </si>
  <si>
    <t>**</t>
  </si>
  <si>
    <t>دانشجو حداقل تلاش لازم برای انجام پروزه را داشته است</t>
  </si>
  <si>
    <t>دانشجو به دنبال اخذ مدرک فوق دیپلم و انصراف از تحصیل است.</t>
  </si>
  <si>
    <t>فقط ازمایشگاه دارند</t>
  </si>
  <si>
    <t>قسمت امتیازی مانع کامل &amp;&amp; فقط ازمایشگاه دارند</t>
  </si>
  <si>
    <t>ایشان از دانشگاه گیلان مهمان شده بودند</t>
  </si>
  <si>
    <t>9229023</t>
  </si>
  <si>
    <t>فقط آزمایشگاه داشته است</t>
  </si>
  <si>
    <t>9431019</t>
  </si>
  <si>
    <t>تسلط کامل به Verilog</t>
  </si>
  <si>
    <t>9531301</t>
  </si>
  <si>
    <t>نمره پایان‌ترم</t>
  </si>
  <si>
    <t>نمره میان‌ترم</t>
  </si>
  <si>
    <t>نمره تمرین</t>
  </si>
  <si>
    <t>جمع</t>
  </si>
  <si>
    <t>پرتال</t>
  </si>
  <si>
    <t>نمره پروژه و آزمایشگاه</t>
  </si>
  <si>
    <t>سوال 2 (2)</t>
  </si>
  <si>
    <t>سوال 6 (3)</t>
  </si>
  <si>
    <t>نمره با درنظرگرفتن نصف نمرات</t>
  </si>
  <si>
    <t>نمره کل
(3.6)</t>
  </si>
  <si>
    <t>نمره کل 
Bonus + حضور و غیاب (0.4)</t>
  </si>
  <si>
    <t>نمره کل  امتیازی
(0.5)</t>
  </si>
  <si>
    <t>امتیازی 9</t>
  </si>
  <si>
    <t>امتیازی 8</t>
  </si>
  <si>
    <t>امتیازی 7</t>
  </si>
  <si>
    <t>امتیازی 6</t>
  </si>
  <si>
    <t>امتیازی 5</t>
  </si>
  <si>
    <t>امتیازی 4</t>
  </si>
  <si>
    <t>امتیازی 3</t>
  </si>
  <si>
    <t>امتیازی 2</t>
  </si>
  <si>
    <t>امتیازی 1</t>
  </si>
  <si>
    <t>نمره کل تمرین
 (2.7)</t>
  </si>
  <si>
    <t>سری14</t>
  </si>
  <si>
    <t>سری13</t>
  </si>
  <si>
    <t>سری12</t>
  </si>
  <si>
    <t>سری11</t>
  </si>
  <si>
    <t>سری10</t>
  </si>
  <si>
    <t>سری9</t>
  </si>
  <si>
    <t>سری8</t>
  </si>
  <si>
    <t>سری7</t>
  </si>
  <si>
    <t>سری6</t>
  </si>
  <si>
    <t>سری5</t>
  </si>
  <si>
    <t>سری4</t>
  </si>
  <si>
    <t>سری3</t>
  </si>
  <si>
    <t>سری 2</t>
  </si>
  <si>
    <t>سری1</t>
  </si>
  <si>
    <t>اختیاری امتیازی</t>
  </si>
  <si>
    <t>تمرین اصلی</t>
  </si>
  <si>
    <t>فقط درس دارد</t>
  </si>
  <si>
    <t>غایب</t>
  </si>
  <si>
    <t>غیبت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</si>
</sst>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sz val="12"/>
      <color theme="1"/>
      <name val="B Nazanin"/>
      <charset val="178"/>
    </font>
    <font>
      <b/>
      <sz val="12"/>
      <color theme="1"/>
      <name val="B Nazanin"/>
      <charset val="178"/>
    </font>
    <font>
      <sz val="11"/>
      <color rgb="FFFF0000"/>
      <name val="B Nazanin"/>
      <charset val="178"/>
    </font>
    <font>
      <b/>
      <sz val="11"/>
      <color rgb="FFFF0000"/>
      <name val="B Nazanin"/>
      <charset val="178"/>
    </font>
    <font>
      <b/>
      <sz val="11"/>
      <color rgb="FFFFC000"/>
      <name val="B Nazanin"/>
      <charset val="17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0" tint="-0.1499984740745262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3" borderId="0" xfId="0" applyFont="1" applyFill="1"/>
    <xf numFmtId="0" fontId="1" fillId="0" borderId="0" xfId="0" applyFont="1" applyFill="1"/>
    <xf numFmtId="0" fontId="3" fillId="4" borderId="1" xfId="0" applyFont="1" applyFill="1" applyBorder="1" applyAlignment="1"/>
    <xf numFmtId="0" fontId="3" fillId="0" borderId="0" xfId="0" applyFont="1"/>
    <xf numFmtId="0" fontId="3" fillId="0" borderId="1" xfId="0" applyFont="1" applyBorder="1" applyAlignment="1"/>
    <xf numFmtId="0" fontId="4" fillId="0" borderId="0" xfId="0" applyFont="1"/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3" fillId="4" borderId="1" xfId="0" applyNumberFormat="1" applyFont="1" applyFill="1" applyBorder="1" applyAlignment="1"/>
    <xf numFmtId="0" fontId="3" fillId="0" borderId="1" xfId="0" applyNumberFormat="1" applyFont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0" fillId="5" borderId="0" xfId="0" applyFont="1" applyFill="1" applyAlignment="1"/>
    <xf numFmtId="0" fontId="3" fillId="5" borderId="1" xfId="0" applyFont="1" applyFill="1" applyBorder="1" applyAlignment="1"/>
    <xf numFmtId="0" fontId="3" fillId="6" borderId="1" xfId="0" applyFont="1" applyFill="1" applyBorder="1" applyAlignment="1"/>
    <xf numFmtId="0" fontId="3" fillId="4" borderId="1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6" fillId="0" borderId="0" xfId="0" applyFont="1" applyFill="1"/>
    <xf numFmtId="0" fontId="2" fillId="7" borderId="0" xfId="0" applyFont="1" applyFill="1"/>
    <xf numFmtId="0" fontId="6" fillId="7" borderId="0" xfId="0" applyFont="1" applyFill="1"/>
    <xf numFmtId="0" fontId="7" fillId="7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AFD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54"/>
  <sheetViews>
    <sheetView rightToLeft="1" workbookViewId="0">
      <selection activeCell="L1" sqref="L1:L1048576"/>
    </sheetView>
  </sheetViews>
  <sheetFormatPr defaultColWidth="14.5546875" defaultRowHeight="16.8" x14ac:dyDescent="0.5"/>
  <cols>
    <col min="1" max="8" width="14.5546875" style="1"/>
    <col min="9" max="9" width="12.6640625" style="1" customWidth="1"/>
    <col min="10" max="16384" width="14.5546875" style="1"/>
  </cols>
  <sheetData>
    <row r="1" spans="3:10" x14ac:dyDescent="0.5">
      <c r="C1" s="1" t="s">
        <v>0</v>
      </c>
      <c r="D1" s="27" t="s">
        <v>119</v>
      </c>
      <c r="E1" s="27" t="s">
        <v>120</v>
      </c>
      <c r="F1" s="27" t="s">
        <v>124</v>
      </c>
      <c r="G1" s="27" t="s">
        <v>121</v>
      </c>
      <c r="H1" s="27" t="s">
        <v>122</v>
      </c>
      <c r="I1" s="35" t="s">
        <v>127</v>
      </c>
      <c r="J1" s="1" t="s">
        <v>123</v>
      </c>
    </row>
    <row r="2" spans="3:10" x14ac:dyDescent="0.5">
      <c r="D2" s="15">
        <v>0.4</v>
      </c>
      <c r="E2" s="15">
        <v>0.2</v>
      </c>
      <c r="F2" s="15">
        <v>0.25</v>
      </c>
      <c r="G2" s="15">
        <v>0.15</v>
      </c>
      <c r="H2" s="15">
        <v>1</v>
      </c>
      <c r="I2" s="35"/>
    </row>
    <row r="3" spans="3:10" x14ac:dyDescent="0.5">
      <c r="C3" s="1">
        <v>9431069</v>
      </c>
      <c r="D3" s="1">
        <v>8.9</v>
      </c>
      <c r="E3" s="1">
        <v>13.75</v>
      </c>
      <c r="F3" s="1">
        <v>4.2264999999999988</v>
      </c>
      <c r="G3" s="1">
        <v>1.69</v>
      </c>
      <c r="H3" s="1">
        <v>12.2265</v>
      </c>
      <c r="I3" s="1">
        <v>12.2265</v>
      </c>
      <c r="J3" s="1">
        <v>12.3</v>
      </c>
    </row>
    <row r="4" spans="3:10" x14ac:dyDescent="0.5">
      <c r="C4" s="1">
        <v>9511023</v>
      </c>
      <c r="D4" s="1">
        <v>11.4</v>
      </c>
      <c r="E4" s="1">
        <v>14.5</v>
      </c>
      <c r="F4" s="1">
        <v>4.49</v>
      </c>
      <c r="G4" s="1">
        <v>1.6600000000000001</v>
      </c>
      <c r="H4" s="1">
        <v>13.610000000000001</v>
      </c>
      <c r="I4" s="1">
        <v>13.610000000000001</v>
      </c>
      <c r="J4" s="1">
        <v>13.7</v>
      </c>
    </row>
    <row r="5" spans="3:10" x14ac:dyDescent="0.5">
      <c r="C5" s="1">
        <v>9512034</v>
      </c>
      <c r="D5" s="1">
        <v>9.65</v>
      </c>
      <c r="E5" s="1">
        <v>17.5</v>
      </c>
      <c r="F5" s="1">
        <v>5.1100000000000003</v>
      </c>
      <c r="G5" s="1">
        <v>2.21</v>
      </c>
      <c r="H5" s="1">
        <v>14.68</v>
      </c>
      <c r="I5" s="1">
        <v>14.68</v>
      </c>
      <c r="J5" s="1">
        <v>14.7</v>
      </c>
    </row>
    <row r="6" spans="3:10" x14ac:dyDescent="0.5">
      <c r="C6" s="1">
        <v>9531023</v>
      </c>
      <c r="D6" s="1">
        <v>0</v>
      </c>
      <c r="E6" s="1">
        <v>10.5</v>
      </c>
      <c r="F6" s="1">
        <v>0</v>
      </c>
      <c r="G6" s="1">
        <v>9.9999999999999992E-2</v>
      </c>
      <c r="H6" s="1">
        <v>2.2000000000000002</v>
      </c>
      <c r="I6" s="1">
        <v>2.2000000000000002</v>
      </c>
      <c r="J6" s="24" t="s">
        <v>158</v>
      </c>
    </row>
    <row r="7" spans="3:10" x14ac:dyDescent="0.5">
      <c r="C7" s="1">
        <v>9531706</v>
      </c>
      <c r="D7" s="1">
        <v>17</v>
      </c>
      <c r="E7" s="1">
        <v>16.5</v>
      </c>
      <c r="F7" s="1">
        <v>4.5699999999999994</v>
      </c>
      <c r="G7" s="1">
        <v>2.5699999999999994</v>
      </c>
      <c r="H7" s="1">
        <v>17.240000000000002</v>
      </c>
      <c r="I7" s="1">
        <v>17.240000000000002</v>
      </c>
      <c r="J7" s="1">
        <v>17.3</v>
      </c>
    </row>
    <row r="8" spans="3:10" x14ac:dyDescent="0.5">
      <c r="C8" s="1">
        <v>9531707</v>
      </c>
      <c r="D8" s="1">
        <v>18.5</v>
      </c>
      <c r="E8" s="1">
        <v>17</v>
      </c>
      <c r="F8" s="1">
        <v>4.5599999999999996</v>
      </c>
      <c r="G8" s="1">
        <v>2.64</v>
      </c>
      <c r="H8" s="1">
        <v>18</v>
      </c>
      <c r="I8" s="1">
        <v>18</v>
      </c>
      <c r="J8" s="1">
        <v>18</v>
      </c>
    </row>
    <row r="9" spans="3:10" x14ac:dyDescent="0.5">
      <c r="C9" s="1">
        <v>9613007</v>
      </c>
      <c r="D9" s="1">
        <v>13.7</v>
      </c>
      <c r="E9" s="1">
        <v>12</v>
      </c>
      <c r="F9" s="1">
        <v>5.03</v>
      </c>
      <c r="G9" s="1">
        <v>2.59</v>
      </c>
      <c r="H9" s="1">
        <v>15.5</v>
      </c>
      <c r="I9" s="1">
        <v>15.5</v>
      </c>
      <c r="J9" s="1">
        <v>15.5</v>
      </c>
    </row>
    <row r="10" spans="3:10" x14ac:dyDescent="0.5">
      <c r="C10" s="1">
        <v>9623068</v>
      </c>
      <c r="D10" s="1">
        <v>18.75</v>
      </c>
      <c r="E10" s="1">
        <v>19</v>
      </c>
      <c r="F10" s="1">
        <v>4.96</v>
      </c>
      <c r="G10" s="1">
        <v>2.96</v>
      </c>
      <c r="H10" s="1">
        <v>19.220000000000002</v>
      </c>
      <c r="I10" s="1">
        <v>19.220000000000002</v>
      </c>
      <c r="J10" s="1">
        <v>19.3</v>
      </c>
    </row>
    <row r="11" spans="3:10" x14ac:dyDescent="0.5">
      <c r="C11" s="1">
        <v>9631001</v>
      </c>
      <c r="D11" s="1">
        <v>19.25</v>
      </c>
      <c r="E11" s="1">
        <v>20</v>
      </c>
      <c r="F11" s="1">
        <v>4.21</v>
      </c>
      <c r="G11" s="1">
        <v>2.57</v>
      </c>
      <c r="H11" s="1">
        <v>18.48</v>
      </c>
      <c r="I11" s="1">
        <v>18.48</v>
      </c>
      <c r="J11" s="1">
        <v>18.5</v>
      </c>
    </row>
    <row r="12" spans="3:10" x14ac:dyDescent="0.5">
      <c r="C12" s="1">
        <v>9631002</v>
      </c>
      <c r="D12" s="1">
        <v>15.450000000000001</v>
      </c>
      <c r="E12" s="1">
        <v>14.25</v>
      </c>
      <c r="F12" s="1">
        <v>4.8199999999999994</v>
      </c>
      <c r="G12" s="1">
        <v>2.82</v>
      </c>
      <c r="H12" s="1">
        <v>16.670000000000002</v>
      </c>
      <c r="I12" s="1">
        <v>16.670000000000002</v>
      </c>
      <c r="J12" s="1">
        <v>16.7</v>
      </c>
    </row>
    <row r="13" spans="3:10" x14ac:dyDescent="0.5">
      <c r="C13" s="1">
        <v>9631006</v>
      </c>
      <c r="D13" s="1">
        <v>7.4</v>
      </c>
      <c r="E13" s="1">
        <v>10.5</v>
      </c>
      <c r="F13" s="1">
        <v>4.54</v>
      </c>
      <c r="G13" s="1">
        <v>2.23</v>
      </c>
      <c r="H13" s="1">
        <v>11.830000000000002</v>
      </c>
      <c r="I13" s="1">
        <v>9.9</v>
      </c>
      <c r="J13" s="1">
        <v>9.9</v>
      </c>
    </row>
    <row r="14" spans="3:10" x14ac:dyDescent="0.5">
      <c r="C14" s="1">
        <v>9631008</v>
      </c>
      <c r="D14" s="1">
        <v>18.55</v>
      </c>
      <c r="E14" s="1">
        <v>18.5</v>
      </c>
      <c r="F14" s="1">
        <v>5.95</v>
      </c>
      <c r="G14" s="1">
        <v>3.2399999999999998</v>
      </c>
      <c r="H14" s="1">
        <v>20.309999999999999</v>
      </c>
      <c r="I14" s="1">
        <v>20.309999999999999</v>
      </c>
      <c r="J14" s="1">
        <v>20</v>
      </c>
    </row>
    <row r="15" spans="3:10" x14ac:dyDescent="0.5">
      <c r="C15" s="1">
        <v>9631009</v>
      </c>
      <c r="D15" s="1">
        <v>19.399999999999999</v>
      </c>
      <c r="E15" s="1">
        <v>18.5</v>
      </c>
      <c r="F15" s="1">
        <v>5.0999999999999996</v>
      </c>
      <c r="G15" s="1">
        <v>2.2800000000000002</v>
      </c>
      <c r="H15" s="1">
        <v>18.840000000000003</v>
      </c>
      <c r="I15" s="1">
        <v>18.840000000000003</v>
      </c>
      <c r="J15" s="1">
        <v>18.899999999999999</v>
      </c>
    </row>
    <row r="16" spans="3:10" x14ac:dyDescent="0.5">
      <c r="C16" s="1">
        <v>9631010</v>
      </c>
      <c r="D16" s="1">
        <v>14</v>
      </c>
      <c r="E16" s="1">
        <v>19.25</v>
      </c>
      <c r="F16" s="1">
        <v>5.95</v>
      </c>
      <c r="G16" s="1">
        <v>2.9699999999999998</v>
      </c>
      <c r="H16" s="1">
        <v>18.37</v>
      </c>
      <c r="I16" s="1">
        <v>18.37</v>
      </c>
      <c r="J16" s="1">
        <v>18.399999999999999</v>
      </c>
    </row>
    <row r="17" spans="3:10" x14ac:dyDescent="0.5">
      <c r="C17" s="1">
        <v>9631012</v>
      </c>
      <c r="D17" s="1">
        <v>12.35</v>
      </c>
      <c r="E17" s="1">
        <v>13.25</v>
      </c>
      <c r="F17" s="1">
        <v>4.2</v>
      </c>
      <c r="G17" s="1">
        <v>1.6300000000000001</v>
      </c>
      <c r="H17" s="1">
        <v>13.420000000000002</v>
      </c>
      <c r="I17" s="1">
        <v>13.420000000000002</v>
      </c>
      <c r="J17" s="1">
        <v>13.5</v>
      </c>
    </row>
    <row r="18" spans="3:10" x14ac:dyDescent="0.5">
      <c r="C18" s="1">
        <v>9631016</v>
      </c>
      <c r="D18" s="1">
        <v>14.75</v>
      </c>
      <c r="E18" s="1">
        <v>12.75</v>
      </c>
      <c r="F18" s="1">
        <v>5.1100000000000003</v>
      </c>
      <c r="G18" s="1">
        <v>2.2199999999999998</v>
      </c>
      <c r="H18" s="1">
        <v>15.780000000000001</v>
      </c>
      <c r="I18" s="1">
        <v>15.780000000000001</v>
      </c>
      <c r="J18" s="1">
        <v>15.8</v>
      </c>
    </row>
    <row r="19" spans="3:10" x14ac:dyDescent="0.5">
      <c r="C19" s="1">
        <v>9631023</v>
      </c>
      <c r="D19" s="1">
        <v>14</v>
      </c>
      <c r="E19" s="1">
        <v>10</v>
      </c>
      <c r="F19" s="1">
        <v>4.59</v>
      </c>
      <c r="G19" s="1">
        <v>2.71</v>
      </c>
      <c r="H19" s="1">
        <v>14.900000000000002</v>
      </c>
      <c r="I19" s="1">
        <v>14.900000000000002</v>
      </c>
      <c r="J19" s="1">
        <v>14.9</v>
      </c>
    </row>
    <row r="20" spans="3:10" x14ac:dyDescent="0.5">
      <c r="C20" s="1">
        <v>9631033</v>
      </c>
      <c r="D20" s="1">
        <v>14.4</v>
      </c>
      <c r="E20" s="1">
        <v>18</v>
      </c>
      <c r="F20" s="1">
        <v>5.09</v>
      </c>
      <c r="G20" s="1">
        <v>2.85</v>
      </c>
      <c r="H20" s="1">
        <v>17.3</v>
      </c>
      <c r="I20" s="1">
        <v>17.3</v>
      </c>
      <c r="J20" s="1">
        <v>17.3</v>
      </c>
    </row>
    <row r="21" spans="3:10" x14ac:dyDescent="0.5">
      <c r="C21" s="1">
        <v>9631035</v>
      </c>
      <c r="D21" s="1">
        <v>15.75</v>
      </c>
      <c r="E21" s="1">
        <v>20</v>
      </c>
      <c r="F21" s="1">
        <v>5.95</v>
      </c>
      <c r="G21" s="1">
        <v>2.84</v>
      </c>
      <c r="H21" s="1">
        <v>19.09</v>
      </c>
      <c r="I21" s="1">
        <v>19.09</v>
      </c>
      <c r="J21" s="1">
        <v>19.100000000000001</v>
      </c>
    </row>
    <row r="22" spans="3:10" x14ac:dyDescent="0.5">
      <c r="C22" s="1">
        <v>9631039</v>
      </c>
      <c r="D22" s="1">
        <v>16.350000000000001</v>
      </c>
      <c r="E22" s="1">
        <v>11.75</v>
      </c>
      <c r="F22" s="1">
        <v>5.18</v>
      </c>
      <c r="G22" s="1">
        <v>2.0900000000000003</v>
      </c>
      <c r="H22" s="1">
        <v>16.16</v>
      </c>
      <c r="I22" s="1">
        <v>16.16</v>
      </c>
      <c r="J22" s="1">
        <v>16.2</v>
      </c>
    </row>
    <row r="23" spans="3:10" x14ac:dyDescent="0.5">
      <c r="C23" s="1">
        <v>9631043</v>
      </c>
      <c r="D23" s="1">
        <v>15.25</v>
      </c>
      <c r="E23" s="1">
        <v>15.5</v>
      </c>
      <c r="F23" s="1">
        <v>5.93</v>
      </c>
      <c r="G23" s="1">
        <v>1.1000000000000001</v>
      </c>
      <c r="H23" s="1">
        <v>16.23</v>
      </c>
      <c r="I23" s="1">
        <v>16.23</v>
      </c>
      <c r="J23" s="1">
        <v>16.3</v>
      </c>
    </row>
    <row r="24" spans="3:10" x14ac:dyDescent="0.5">
      <c r="C24" s="1">
        <v>9631046</v>
      </c>
      <c r="D24" s="1">
        <v>13.950000000000001</v>
      </c>
      <c r="E24" s="1">
        <v>13.5</v>
      </c>
      <c r="F24" s="1">
        <v>4.59</v>
      </c>
      <c r="G24" s="1">
        <v>2.9</v>
      </c>
      <c r="H24" s="1">
        <v>15.770000000000001</v>
      </c>
      <c r="I24" s="1">
        <v>15.770000000000001</v>
      </c>
      <c r="J24" s="1">
        <v>15.8</v>
      </c>
    </row>
    <row r="25" spans="3:10" x14ac:dyDescent="0.5">
      <c r="C25" s="1">
        <v>9631052</v>
      </c>
      <c r="D25" s="1">
        <v>6.8</v>
      </c>
      <c r="E25" s="1">
        <v>14.75</v>
      </c>
      <c r="F25" s="1">
        <v>3.34</v>
      </c>
      <c r="G25" s="1">
        <v>2.13</v>
      </c>
      <c r="H25" s="1">
        <v>11.14</v>
      </c>
      <c r="I25" s="1">
        <v>11.14</v>
      </c>
      <c r="J25" s="1">
        <v>11.2</v>
      </c>
    </row>
    <row r="26" spans="3:10" x14ac:dyDescent="0.5">
      <c r="C26" s="1">
        <v>9631054</v>
      </c>
      <c r="D26" s="1">
        <v>19.75</v>
      </c>
      <c r="E26" s="1">
        <v>15.25</v>
      </c>
      <c r="F26" s="1">
        <v>3.98</v>
      </c>
      <c r="G26" s="1">
        <v>2.5099999999999998</v>
      </c>
      <c r="H26" s="1">
        <v>17.440000000000001</v>
      </c>
      <c r="I26" s="1">
        <v>17.440000000000001</v>
      </c>
      <c r="J26" s="1">
        <v>17.5</v>
      </c>
    </row>
    <row r="27" spans="3:10" x14ac:dyDescent="0.5">
      <c r="C27" s="1">
        <v>9631055</v>
      </c>
      <c r="D27" s="1">
        <v>15.35</v>
      </c>
      <c r="E27" s="1">
        <v>15.75</v>
      </c>
      <c r="F27" s="1">
        <v>5.09</v>
      </c>
      <c r="G27" s="1">
        <v>0.8600000000000001</v>
      </c>
      <c r="H27" s="1">
        <v>15.24</v>
      </c>
      <c r="I27" s="1">
        <v>15.24</v>
      </c>
      <c r="J27" s="1">
        <v>15.3</v>
      </c>
    </row>
    <row r="28" spans="3:10" x14ac:dyDescent="0.5">
      <c r="C28" s="1">
        <v>9631062</v>
      </c>
      <c r="D28" s="1">
        <v>0</v>
      </c>
      <c r="E28" s="1">
        <v>17.25</v>
      </c>
      <c r="F28" s="1">
        <v>0</v>
      </c>
      <c r="G28" s="1">
        <v>1.01</v>
      </c>
      <c r="H28" s="1">
        <v>4.46</v>
      </c>
      <c r="I28" s="1">
        <v>4.46</v>
      </c>
      <c r="J28" s="1" t="s">
        <v>158</v>
      </c>
    </row>
    <row r="29" spans="3:10" x14ac:dyDescent="0.5">
      <c r="C29" s="1">
        <v>9631066</v>
      </c>
      <c r="D29" s="1">
        <v>15.9</v>
      </c>
      <c r="E29" s="1">
        <v>12.2</v>
      </c>
      <c r="F29" s="1">
        <v>5.87</v>
      </c>
      <c r="G29" s="1">
        <v>2.1799999999999993</v>
      </c>
      <c r="H29" s="1">
        <v>16.850000000000001</v>
      </c>
      <c r="I29" s="1">
        <v>16.850000000000001</v>
      </c>
      <c r="J29" s="1">
        <v>16.899999999999999</v>
      </c>
    </row>
    <row r="30" spans="3:10" x14ac:dyDescent="0.5">
      <c r="C30" s="1">
        <v>9631067</v>
      </c>
      <c r="D30" s="1">
        <v>14.9</v>
      </c>
      <c r="E30" s="1">
        <v>14.75</v>
      </c>
      <c r="F30" s="1">
        <v>2.87</v>
      </c>
      <c r="G30" s="1">
        <v>1.92</v>
      </c>
      <c r="H30" s="1">
        <v>13.700000000000001</v>
      </c>
      <c r="I30" s="1">
        <v>13.700000000000001</v>
      </c>
      <c r="J30" s="1">
        <v>13.7</v>
      </c>
    </row>
    <row r="31" spans="3:10" x14ac:dyDescent="0.5">
      <c r="C31" s="1">
        <v>9631068</v>
      </c>
      <c r="D31" s="1">
        <v>14.9</v>
      </c>
      <c r="E31" s="1">
        <v>13.25</v>
      </c>
      <c r="F31" s="1">
        <v>5.13</v>
      </c>
      <c r="G31" s="1">
        <v>2.63</v>
      </c>
      <c r="H31" s="1">
        <v>16.37</v>
      </c>
      <c r="I31" s="1">
        <v>16.37</v>
      </c>
      <c r="J31" s="1">
        <v>16.399999999999999</v>
      </c>
    </row>
    <row r="32" spans="3:10" x14ac:dyDescent="0.5">
      <c r="C32" s="1">
        <v>9631069</v>
      </c>
      <c r="D32" s="1">
        <v>17</v>
      </c>
      <c r="E32" s="1">
        <v>19.75</v>
      </c>
      <c r="F32" s="1">
        <v>5.1499999999999995</v>
      </c>
      <c r="G32" s="1">
        <v>2.7199999999999998</v>
      </c>
      <c r="H32" s="1">
        <v>18.619999999999997</v>
      </c>
      <c r="I32" s="1">
        <v>18.619999999999997</v>
      </c>
      <c r="J32" s="1">
        <v>18.7</v>
      </c>
    </row>
    <row r="33" spans="3:10" x14ac:dyDescent="0.5">
      <c r="C33" s="1">
        <v>9631070</v>
      </c>
      <c r="D33" s="1">
        <v>12.100000000000001</v>
      </c>
      <c r="E33" s="1">
        <v>13</v>
      </c>
      <c r="F33" s="1">
        <v>5.18</v>
      </c>
      <c r="G33" s="1">
        <v>2.4699999999999998</v>
      </c>
      <c r="H33" s="1">
        <v>15.09</v>
      </c>
      <c r="I33" s="1">
        <v>15.09</v>
      </c>
      <c r="J33" s="1">
        <v>15.1</v>
      </c>
    </row>
    <row r="34" spans="3:10" x14ac:dyDescent="0.5">
      <c r="C34" s="1">
        <v>9631074</v>
      </c>
      <c r="D34" s="1">
        <v>14</v>
      </c>
      <c r="E34" s="1">
        <v>13.25</v>
      </c>
      <c r="F34" s="1">
        <v>4.46</v>
      </c>
      <c r="G34" s="1">
        <v>2.52</v>
      </c>
      <c r="H34" s="1">
        <v>15.23</v>
      </c>
      <c r="I34" s="1">
        <v>15.23</v>
      </c>
      <c r="J34" s="1">
        <v>15.3</v>
      </c>
    </row>
    <row r="35" spans="3:10" x14ac:dyDescent="0.5">
      <c r="C35" s="1">
        <v>9631077</v>
      </c>
      <c r="D35" s="1">
        <v>18.399999999999999</v>
      </c>
      <c r="E35" s="1">
        <v>17.5</v>
      </c>
      <c r="F35" s="1">
        <v>5.9399999999999995</v>
      </c>
      <c r="G35" s="1">
        <v>3.1099999999999994</v>
      </c>
      <c r="H35" s="1">
        <v>19.909999999999997</v>
      </c>
      <c r="I35" s="1">
        <v>19.909999999999997</v>
      </c>
      <c r="J35" s="1">
        <v>20</v>
      </c>
    </row>
    <row r="36" spans="3:10" x14ac:dyDescent="0.5">
      <c r="C36" s="1">
        <v>9631078</v>
      </c>
      <c r="D36" s="1">
        <v>12.05</v>
      </c>
      <c r="E36" s="1">
        <v>18.5</v>
      </c>
      <c r="F36" s="1">
        <v>4.1399999999999997</v>
      </c>
      <c r="G36" s="1">
        <v>2.0100000000000002</v>
      </c>
      <c r="H36" s="1">
        <v>14.67</v>
      </c>
      <c r="I36" s="1">
        <v>14.67</v>
      </c>
      <c r="J36" s="1">
        <v>14.7</v>
      </c>
    </row>
    <row r="37" spans="3:10" x14ac:dyDescent="0.5">
      <c r="C37" s="1">
        <v>9631081</v>
      </c>
      <c r="D37" s="1">
        <v>12.850000000000001</v>
      </c>
      <c r="E37" s="1">
        <v>17</v>
      </c>
      <c r="F37" s="1">
        <v>2.61</v>
      </c>
      <c r="G37" s="1">
        <v>2.3699999999999997</v>
      </c>
      <c r="H37" s="1">
        <v>13.52</v>
      </c>
      <c r="I37" s="1">
        <v>13.52</v>
      </c>
      <c r="J37" s="1">
        <v>13.6</v>
      </c>
    </row>
    <row r="38" spans="3:10" x14ac:dyDescent="0.5">
      <c r="C38" s="1">
        <v>9631407</v>
      </c>
      <c r="D38" s="1">
        <v>13.75</v>
      </c>
      <c r="E38" s="1">
        <v>9.5</v>
      </c>
      <c r="F38" s="1">
        <v>3.55</v>
      </c>
      <c r="G38" s="1">
        <v>2.3199999999999998</v>
      </c>
      <c r="H38" s="1">
        <v>13.27</v>
      </c>
      <c r="I38" s="1">
        <v>13.27</v>
      </c>
      <c r="J38" s="1">
        <v>13.3</v>
      </c>
    </row>
    <row r="39" spans="3:10" x14ac:dyDescent="0.5">
      <c r="C39" s="1">
        <v>9631411</v>
      </c>
      <c r="D39" s="1">
        <v>4.9000000000000004</v>
      </c>
      <c r="E39" s="1">
        <v>10</v>
      </c>
      <c r="F39" s="1">
        <v>3.7899999999999996</v>
      </c>
      <c r="G39" s="1">
        <v>1.98</v>
      </c>
      <c r="H39" s="1">
        <v>9.73</v>
      </c>
      <c r="I39" s="1">
        <v>9.73</v>
      </c>
      <c r="J39" s="24">
        <v>9.9</v>
      </c>
    </row>
    <row r="40" spans="3:10" x14ac:dyDescent="0.5">
      <c r="C40" s="1">
        <v>9631419</v>
      </c>
      <c r="D40" s="1">
        <v>11</v>
      </c>
      <c r="E40" s="1">
        <v>11.5</v>
      </c>
      <c r="F40" s="1">
        <v>4.84</v>
      </c>
      <c r="G40" s="1">
        <v>2.3000000000000003</v>
      </c>
      <c r="H40" s="1">
        <v>13.840000000000002</v>
      </c>
      <c r="I40" s="1">
        <v>13.840000000000002</v>
      </c>
      <c r="J40" s="1">
        <v>13.9</v>
      </c>
    </row>
    <row r="41" spans="3:10" x14ac:dyDescent="0.5">
      <c r="C41" s="1">
        <v>9631421</v>
      </c>
      <c r="D41" s="1">
        <v>16.75</v>
      </c>
      <c r="E41" s="1">
        <v>8.5</v>
      </c>
      <c r="F41" s="1">
        <v>2.89</v>
      </c>
      <c r="G41" s="1">
        <v>2.1</v>
      </c>
      <c r="H41" s="1">
        <v>13.39</v>
      </c>
      <c r="I41" s="1">
        <v>13.39</v>
      </c>
      <c r="J41" s="1">
        <v>13.4</v>
      </c>
    </row>
    <row r="42" spans="3:10" x14ac:dyDescent="0.5">
      <c r="C42" s="1">
        <v>9631422</v>
      </c>
      <c r="D42" s="1">
        <v>10.45</v>
      </c>
      <c r="E42" s="1">
        <v>9</v>
      </c>
      <c r="F42" s="1">
        <v>4.0699999999999994</v>
      </c>
      <c r="G42" s="1">
        <v>2.3899999999999997</v>
      </c>
      <c r="H42" s="1">
        <v>12.439999999999998</v>
      </c>
      <c r="I42" s="1">
        <v>12.439999999999998</v>
      </c>
      <c r="J42" s="1">
        <v>12.5</v>
      </c>
    </row>
    <row r="43" spans="3:10" x14ac:dyDescent="0.5">
      <c r="C43" s="1">
        <v>9631427</v>
      </c>
      <c r="D43" s="1">
        <v>15.5</v>
      </c>
      <c r="E43" s="1">
        <v>16.5</v>
      </c>
      <c r="F43" s="1">
        <v>4.7699999999999996</v>
      </c>
      <c r="G43" s="1">
        <v>2.12</v>
      </c>
      <c r="H43" s="1">
        <v>16.39</v>
      </c>
      <c r="I43" s="1">
        <v>16.39</v>
      </c>
      <c r="J43" s="1">
        <v>16.399999999999999</v>
      </c>
    </row>
    <row r="44" spans="3:10" x14ac:dyDescent="0.5">
      <c r="C44" s="1">
        <v>9631802</v>
      </c>
      <c r="D44" s="1">
        <v>10.25</v>
      </c>
      <c r="E44" s="1">
        <v>11.75</v>
      </c>
      <c r="F44" s="1">
        <v>2.62</v>
      </c>
      <c r="G44" s="1">
        <v>2.3599999999999994</v>
      </c>
      <c r="H44" s="1">
        <v>11.43</v>
      </c>
      <c r="I44" s="1">
        <v>11.43</v>
      </c>
      <c r="J44" s="1">
        <v>11.5</v>
      </c>
    </row>
    <row r="45" spans="3:10" x14ac:dyDescent="0.5">
      <c r="C45" s="1">
        <v>9631805</v>
      </c>
      <c r="D45" s="1">
        <v>14</v>
      </c>
      <c r="E45" s="1">
        <v>15.25</v>
      </c>
      <c r="F45" s="1">
        <v>4.46</v>
      </c>
      <c r="G45" s="1">
        <v>3.0299999999999994</v>
      </c>
      <c r="H45" s="1">
        <v>16.14</v>
      </c>
      <c r="I45" s="1">
        <v>16.14</v>
      </c>
      <c r="J45" s="1">
        <v>16.2</v>
      </c>
    </row>
    <row r="46" spans="3:10" x14ac:dyDescent="0.5">
      <c r="C46" s="1">
        <v>9631808</v>
      </c>
      <c r="D46" s="1">
        <v>20</v>
      </c>
      <c r="E46" s="1">
        <v>16.25</v>
      </c>
      <c r="F46" s="1">
        <v>5.8999999999999995</v>
      </c>
      <c r="G46" s="1">
        <v>2.4</v>
      </c>
      <c r="H46" s="1">
        <v>19.549999999999997</v>
      </c>
      <c r="I46" s="1">
        <v>19.549999999999997</v>
      </c>
      <c r="J46" s="1">
        <v>19.600000000000001</v>
      </c>
    </row>
    <row r="47" spans="3:10" x14ac:dyDescent="0.5">
      <c r="C47" s="1">
        <v>9631809</v>
      </c>
      <c r="D47" s="1">
        <v>16.5</v>
      </c>
      <c r="E47" s="1">
        <v>16.25</v>
      </c>
      <c r="F47" s="1">
        <v>4.45</v>
      </c>
      <c r="G47" s="1">
        <v>2.25</v>
      </c>
      <c r="H47" s="1">
        <v>16.55</v>
      </c>
      <c r="I47" s="1">
        <v>16.55</v>
      </c>
      <c r="J47" s="1">
        <v>16.600000000000001</v>
      </c>
    </row>
    <row r="48" spans="3:10" x14ac:dyDescent="0.5">
      <c r="C48" s="1">
        <v>9631901</v>
      </c>
      <c r="D48" s="1">
        <v>8.4499999999999993</v>
      </c>
      <c r="E48" s="1">
        <v>8.75</v>
      </c>
      <c r="F48" s="1">
        <v>4.24</v>
      </c>
      <c r="G48" s="1">
        <v>2.98</v>
      </c>
      <c r="H48" s="1">
        <v>12.350000000000001</v>
      </c>
      <c r="I48" s="1">
        <v>12.350000000000001</v>
      </c>
      <c r="J48" s="1">
        <v>12.4</v>
      </c>
    </row>
    <row r="49" spans="3:10" x14ac:dyDescent="0.5">
      <c r="C49" s="1">
        <v>9631904</v>
      </c>
      <c r="D49" s="1">
        <v>13.5</v>
      </c>
      <c r="E49" s="1">
        <v>14</v>
      </c>
      <c r="F49" s="1">
        <v>4.33</v>
      </c>
      <c r="G49" s="1">
        <v>2.98</v>
      </c>
      <c r="H49" s="1">
        <v>15.510000000000002</v>
      </c>
      <c r="I49" s="1">
        <v>15.510000000000002</v>
      </c>
      <c r="J49" s="1">
        <v>15.6</v>
      </c>
    </row>
    <row r="51" spans="3:10" x14ac:dyDescent="0.5">
      <c r="C51" s="1">
        <v>9999999</v>
      </c>
      <c r="D51" s="1">
        <v>20</v>
      </c>
      <c r="E51" s="1">
        <v>20</v>
      </c>
      <c r="F51" s="1">
        <v>5.95</v>
      </c>
      <c r="G51" s="1">
        <v>3.6</v>
      </c>
      <c r="H51" s="1">
        <v>21.55</v>
      </c>
    </row>
    <row r="52" spans="3:10" x14ac:dyDescent="0.5">
      <c r="D52" s="1">
        <v>20</v>
      </c>
      <c r="E52" s="1">
        <v>20</v>
      </c>
      <c r="F52" s="1">
        <v>5.95</v>
      </c>
      <c r="G52" s="1">
        <v>3.2399999999999998</v>
      </c>
      <c r="H52" s="1">
        <v>20.309999999999999</v>
      </c>
    </row>
    <row r="53" spans="3:10" x14ac:dyDescent="0.5">
      <c r="D53" s="1">
        <v>0</v>
      </c>
      <c r="E53" s="1">
        <v>8.5</v>
      </c>
      <c r="F53" s="1">
        <v>0</v>
      </c>
      <c r="G53" s="1">
        <v>9.9999999999999992E-2</v>
      </c>
      <c r="H53" s="1">
        <v>2.2000000000000002</v>
      </c>
    </row>
    <row r="54" spans="3:10" x14ac:dyDescent="0.5">
      <c r="D54" s="1">
        <v>13.58</v>
      </c>
      <c r="E54" s="1">
        <v>14.6</v>
      </c>
      <c r="F54" s="1">
        <v>4.43</v>
      </c>
      <c r="G54" s="1">
        <v>2.3099999999999996</v>
      </c>
      <c r="H54" s="1">
        <v>15.08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57"/>
  <sheetViews>
    <sheetView rightToLeft="1" workbookViewId="0">
      <pane xSplit="8" ySplit="8" topLeftCell="AK9" activePane="bottomRight" state="frozen"/>
      <selection pane="topRight" activeCell="I1" sqref="I1"/>
      <selection pane="bottomLeft" activeCell="A9" sqref="A9"/>
      <selection pane="bottomRight" activeCell="AQ6" sqref="AQ6"/>
    </sheetView>
  </sheetViews>
  <sheetFormatPr defaultRowHeight="14.4" x14ac:dyDescent="0.3"/>
  <cols>
    <col min="1" max="1" width="15.5546875" customWidth="1"/>
    <col min="3" max="3" width="16.77734375" customWidth="1"/>
  </cols>
  <sheetData>
    <row r="1" spans="1:46" s="10" customFormat="1" ht="20.399999999999999" x14ac:dyDescent="0.65">
      <c r="A1" s="38" t="s">
        <v>0</v>
      </c>
      <c r="B1" s="38"/>
      <c r="C1" s="38"/>
      <c r="D1" s="38" t="s">
        <v>48</v>
      </c>
      <c r="E1" s="38" t="s">
        <v>49</v>
      </c>
      <c r="F1" s="38" t="s">
        <v>50</v>
      </c>
      <c r="G1" s="38"/>
      <c r="H1" s="38"/>
      <c r="I1" s="38"/>
      <c r="J1" s="38"/>
      <c r="K1" s="38"/>
      <c r="L1" s="38"/>
      <c r="M1" s="38"/>
      <c r="N1" s="40" t="s">
        <v>51</v>
      </c>
      <c r="O1" s="40"/>
      <c r="P1" s="40"/>
      <c r="Q1" s="40"/>
      <c r="R1" s="40"/>
      <c r="S1" s="40"/>
      <c r="T1" s="40"/>
      <c r="U1" s="40"/>
      <c r="V1" s="40" t="s">
        <v>52</v>
      </c>
      <c r="W1" s="40"/>
      <c r="X1" s="40"/>
      <c r="Y1" s="40"/>
      <c r="Z1" s="40"/>
      <c r="AA1" s="40"/>
      <c r="AB1" s="40"/>
      <c r="AC1" s="40"/>
      <c r="AD1" s="40" t="s">
        <v>53</v>
      </c>
      <c r="AE1" s="40"/>
      <c r="AF1" s="40" t="s">
        <v>54</v>
      </c>
      <c r="AG1" s="40"/>
      <c r="AH1" s="40"/>
      <c r="AI1" s="40"/>
      <c r="AJ1" s="40"/>
      <c r="AL1" s="11"/>
      <c r="AM1" s="11"/>
      <c r="AN1" s="12"/>
      <c r="AO1" s="12"/>
      <c r="AP1" s="12"/>
      <c r="AQ1" s="12"/>
      <c r="AR1" s="12"/>
      <c r="AS1" s="12"/>
      <c r="AT1" s="12"/>
    </row>
    <row r="2" spans="1:46" s="13" customFormat="1" ht="54.6" customHeight="1" x14ac:dyDescent="0.3">
      <c r="A2" s="38"/>
      <c r="B2" s="38"/>
      <c r="C2" s="38"/>
      <c r="D2" s="38"/>
      <c r="E2" s="38"/>
      <c r="F2" s="36" t="s">
        <v>55</v>
      </c>
      <c r="G2" s="36"/>
      <c r="H2" s="36"/>
      <c r="I2" s="36"/>
      <c r="J2" s="36" t="s">
        <v>56</v>
      </c>
      <c r="K2" s="36"/>
      <c r="L2" s="36"/>
      <c r="M2" s="36"/>
      <c r="N2" s="38" t="s">
        <v>55</v>
      </c>
      <c r="O2" s="38"/>
      <c r="P2" s="38"/>
      <c r="Q2" s="38"/>
      <c r="R2" s="38" t="s">
        <v>56</v>
      </c>
      <c r="S2" s="38"/>
      <c r="T2" s="38"/>
      <c r="U2" s="38"/>
      <c r="V2" s="36" t="s">
        <v>57</v>
      </c>
      <c r="W2" s="36" t="s">
        <v>56</v>
      </c>
      <c r="X2" s="36" t="s">
        <v>58</v>
      </c>
      <c r="Y2" s="36"/>
      <c r="Z2" s="36"/>
      <c r="AA2" s="36"/>
      <c r="AB2" s="36"/>
      <c r="AC2" s="36"/>
      <c r="AD2" s="38" t="s">
        <v>59</v>
      </c>
      <c r="AE2" s="38" t="s">
        <v>60</v>
      </c>
      <c r="AF2" s="36" t="s">
        <v>61</v>
      </c>
      <c r="AG2" s="36" t="s">
        <v>62</v>
      </c>
      <c r="AH2" s="36" t="s">
        <v>63</v>
      </c>
      <c r="AI2" s="36" t="s">
        <v>64</v>
      </c>
      <c r="AJ2" s="37" t="s">
        <v>65</v>
      </c>
      <c r="AK2" s="36" t="s">
        <v>66</v>
      </c>
      <c r="AL2" s="38"/>
      <c r="AM2" s="38"/>
      <c r="AN2" s="36" t="s">
        <v>69</v>
      </c>
      <c r="AO2" s="36" t="s">
        <v>70</v>
      </c>
      <c r="AP2" s="36" t="s">
        <v>71</v>
      </c>
      <c r="AQ2" s="36"/>
      <c r="AR2" s="36" t="s">
        <v>73</v>
      </c>
      <c r="AS2" s="36" t="s">
        <v>74</v>
      </c>
      <c r="AT2" s="36" t="s">
        <v>75</v>
      </c>
    </row>
    <row r="3" spans="1:46" s="13" customFormat="1" ht="51.6" customHeight="1" x14ac:dyDescent="0.3">
      <c r="A3" s="41"/>
      <c r="B3" s="41"/>
      <c r="C3" s="41"/>
      <c r="D3" s="38"/>
      <c r="E3" s="38"/>
      <c r="F3" s="13" t="s">
        <v>76</v>
      </c>
      <c r="G3" s="13" t="s">
        <v>77</v>
      </c>
      <c r="H3" s="13" t="s">
        <v>78</v>
      </c>
      <c r="I3" s="13" t="s">
        <v>79</v>
      </c>
      <c r="J3" s="13" t="s">
        <v>76</v>
      </c>
      <c r="K3" s="13" t="s">
        <v>80</v>
      </c>
      <c r="L3" s="13" t="s">
        <v>81</v>
      </c>
      <c r="M3" s="13" t="s">
        <v>82</v>
      </c>
      <c r="N3" s="13" t="s">
        <v>76</v>
      </c>
      <c r="O3" s="13" t="s">
        <v>77</v>
      </c>
      <c r="P3" s="13" t="s">
        <v>78</v>
      </c>
      <c r="Q3" s="13" t="s">
        <v>79</v>
      </c>
      <c r="R3" s="13" t="s">
        <v>76</v>
      </c>
      <c r="S3" s="13" t="s">
        <v>80</v>
      </c>
      <c r="T3" s="13" t="s">
        <v>81</v>
      </c>
      <c r="U3" s="13" t="s">
        <v>82</v>
      </c>
      <c r="V3" s="36"/>
      <c r="W3" s="36"/>
      <c r="X3" s="13" t="s">
        <v>83</v>
      </c>
      <c r="Y3" s="13" t="s">
        <v>84</v>
      </c>
      <c r="Z3" s="13" t="s">
        <v>85</v>
      </c>
      <c r="AA3" s="13" t="s">
        <v>86</v>
      </c>
      <c r="AB3" s="13" t="s">
        <v>87</v>
      </c>
      <c r="AC3" s="13" t="s">
        <v>88</v>
      </c>
      <c r="AD3" s="38"/>
      <c r="AE3" s="38"/>
      <c r="AF3" s="36"/>
      <c r="AG3" s="36"/>
      <c r="AH3" s="36"/>
      <c r="AI3" s="36"/>
      <c r="AJ3" s="37"/>
      <c r="AK3" s="36"/>
      <c r="AL3" s="38"/>
      <c r="AM3" s="38"/>
      <c r="AN3" s="39"/>
      <c r="AO3" s="39"/>
      <c r="AP3" s="36"/>
      <c r="AQ3" s="39"/>
      <c r="AR3" s="36"/>
      <c r="AS3" s="36"/>
      <c r="AT3" s="36"/>
    </row>
    <row r="4" spans="1:46" s="8" customFormat="1" ht="23.4" customHeight="1" x14ac:dyDescent="0.55000000000000004">
      <c r="A4" s="17">
        <v>9527047</v>
      </c>
      <c r="B4" s="9"/>
      <c r="C4" s="9"/>
      <c r="D4" s="9" t="s">
        <v>10</v>
      </c>
      <c r="E4" s="9" t="s">
        <v>33</v>
      </c>
      <c r="F4" s="9">
        <v>1</v>
      </c>
      <c r="G4" s="9">
        <v>1</v>
      </c>
      <c r="H4" s="9">
        <v>1</v>
      </c>
      <c r="I4" s="9" t="s">
        <v>12</v>
      </c>
      <c r="J4" s="9">
        <v>0</v>
      </c>
      <c r="K4" s="9">
        <v>1</v>
      </c>
      <c r="L4" s="9">
        <v>1</v>
      </c>
      <c r="M4" s="9">
        <v>0</v>
      </c>
      <c r="N4" s="9">
        <v>1</v>
      </c>
      <c r="O4" s="9">
        <v>1</v>
      </c>
      <c r="P4" s="9">
        <v>0</v>
      </c>
      <c r="Q4" s="9"/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0</v>
      </c>
      <c r="AE4" s="9">
        <v>0</v>
      </c>
      <c r="AF4" s="9"/>
      <c r="AG4" s="9">
        <v>1</v>
      </c>
      <c r="AH4" s="9">
        <v>0</v>
      </c>
      <c r="AI4" s="9">
        <v>10</v>
      </c>
      <c r="AJ4" s="9">
        <v>10</v>
      </c>
      <c r="AK4" s="9">
        <v>8</v>
      </c>
      <c r="AL4" s="9"/>
      <c r="AM4" s="9"/>
      <c r="AN4" s="9">
        <v>85</v>
      </c>
      <c r="AO4" s="9">
        <v>67</v>
      </c>
      <c r="AP4" s="9">
        <v>75.92</v>
      </c>
      <c r="AQ4" s="9"/>
      <c r="AR4" s="9"/>
      <c r="AS4" s="9">
        <v>16.010000000000002</v>
      </c>
      <c r="AT4" s="9">
        <v>4.01</v>
      </c>
    </row>
    <row r="5" spans="1:46" s="8" customFormat="1" ht="18" customHeight="1" x14ac:dyDescent="0.55000000000000004">
      <c r="A5" s="9">
        <v>9531084</v>
      </c>
      <c r="B5" s="9"/>
      <c r="C5" s="9"/>
      <c r="D5" s="9" t="s">
        <v>10</v>
      </c>
      <c r="E5" s="9" t="s">
        <v>11</v>
      </c>
      <c r="F5" s="9">
        <v>1</v>
      </c>
      <c r="G5" s="9">
        <v>1</v>
      </c>
      <c r="H5" s="9">
        <v>1</v>
      </c>
      <c r="I5" s="9" t="s">
        <v>12</v>
      </c>
      <c r="J5" s="9">
        <v>1</v>
      </c>
      <c r="K5" s="9">
        <v>0</v>
      </c>
      <c r="L5" s="9">
        <v>1</v>
      </c>
      <c r="M5" s="9">
        <v>1</v>
      </c>
      <c r="N5" s="9">
        <v>1</v>
      </c>
      <c r="O5" s="9">
        <v>1</v>
      </c>
      <c r="P5" s="9">
        <v>0</v>
      </c>
      <c r="Q5" s="9" t="s">
        <v>12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/>
      <c r="AG5" s="9">
        <v>1</v>
      </c>
      <c r="AH5" s="9" t="s">
        <v>13</v>
      </c>
      <c r="AI5" s="9">
        <v>10</v>
      </c>
      <c r="AJ5" s="9">
        <v>10</v>
      </c>
      <c r="AK5" s="9">
        <v>9</v>
      </c>
      <c r="AL5" s="9"/>
      <c r="AM5" s="9"/>
      <c r="AN5" s="9">
        <v>100</v>
      </c>
      <c r="AO5" s="9">
        <v>85</v>
      </c>
      <c r="AP5" s="9">
        <v>106.99999999999999</v>
      </c>
      <c r="AQ5" s="9"/>
      <c r="AR5" s="9"/>
      <c r="AS5" s="9">
        <v>20.190000000000001</v>
      </c>
      <c r="AT5" s="9">
        <v>5.05</v>
      </c>
    </row>
    <row r="6" spans="1:46" s="8" customFormat="1" ht="18.600000000000001" x14ac:dyDescent="0.55000000000000004">
      <c r="A6" s="7">
        <v>9531407</v>
      </c>
      <c r="B6" s="7"/>
      <c r="C6" s="7"/>
      <c r="D6" s="7" t="s">
        <v>10</v>
      </c>
      <c r="E6" s="7" t="s">
        <v>1</v>
      </c>
      <c r="F6" s="7">
        <v>1</v>
      </c>
      <c r="G6" s="7">
        <v>0</v>
      </c>
      <c r="H6" s="7">
        <v>1</v>
      </c>
      <c r="I6" s="7" t="s">
        <v>12</v>
      </c>
      <c r="J6" s="7">
        <v>0</v>
      </c>
      <c r="K6" s="7">
        <v>1</v>
      </c>
      <c r="L6" s="7">
        <v>1</v>
      </c>
      <c r="M6" s="7">
        <v>0</v>
      </c>
      <c r="N6" s="7">
        <v>1</v>
      </c>
      <c r="O6" s="7">
        <v>1</v>
      </c>
      <c r="P6" s="7">
        <v>0</v>
      </c>
      <c r="Q6" s="7" t="s">
        <v>12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  <c r="Z6" s="7">
        <v>1</v>
      </c>
      <c r="AA6" s="7">
        <v>1</v>
      </c>
      <c r="AB6" s="7">
        <v>1</v>
      </c>
      <c r="AC6" s="7">
        <v>1</v>
      </c>
      <c r="AD6" s="7">
        <v>1</v>
      </c>
      <c r="AE6" s="7">
        <v>0</v>
      </c>
      <c r="AF6" s="7"/>
      <c r="AG6" s="7">
        <v>1</v>
      </c>
      <c r="AH6" s="7" t="s">
        <v>15</v>
      </c>
      <c r="AI6" s="7">
        <v>8</v>
      </c>
      <c r="AJ6" s="7">
        <v>8</v>
      </c>
      <c r="AK6" s="7">
        <v>8</v>
      </c>
      <c r="AL6" s="7"/>
      <c r="AM6" s="7"/>
      <c r="AN6" s="7">
        <v>100</v>
      </c>
      <c r="AO6" s="7">
        <v>91</v>
      </c>
      <c r="AP6" s="7">
        <v>68.328000000000017</v>
      </c>
      <c r="AQ6" s="7"/>
      <c r="AR6" s="7"/>
      <c r="AS6" s="7">
        <v>17.610000000000003</v>
      </c>
      <c r="AT6" s="7">
        <v>4.41</v>
      </c>
    </row>
    <row r="7" spans="1:46" s="8" customFormat="1" ht="18.600000000000001" x14ac:dyDescent="0.55000000000000004">
      <c r="A7" s="9">
        <v>9533037</v>
      </c>
      <c r="B7" s="9"/>
      <c r="C7" s="9"/>
      <c r="D7" s="9" t="s">
        <v>10</v>
      </c>
      <c r="E7" s="9"/>
      <c r="F7" s="9">
        <v>0</v>
      </c>
      <c r="G7" s="9">
        <v>0</v>
      </c>
      <c r="H7" s="9">
        <v>0</v>
      </c>
      <c r="I7" s="9" t="s">
        <v>16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 t="s">
        <v>16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/>
      <c r="AG7" s="9">
        <v>0</v>
      </c>
      <c r="AH7" s="9"/>
      <c r="AI7" s="9">
        <v>2</v>
      </c>
      <c r="AJ7" s="9">
        <v>0</v>
      </c>
      <c r="AK7" s="9">
        <v>1</v>
      </c>
      <c r="AL7" s="9"/>
      <c r="AM7" s="9"/>
      <c r="AN7" s="9"/>
      <c r="AO7" s="9"/>
      <c r="AP7" s="9">
        <v>0.83000000000000007</v>
      </c>
      <c r="AQ7" s="9"/>
      <c r="AR7" s="9"/>
      <c r="AS7" s="9">
        <v>6.0000000000000005E-2</v>
      </c>
      <c r="AT7" s="9">
        <v>0.02</v>
      </c>
    </row>
    <row r="8" spans="1:46" s="8" customFormat="1" ht="18.600000000000001" x14ac:dyDescent="0.55000000000000004">
      <c r="A8" s="7">
        <v>9624016</v>
      </c>
      <c r="B8" s="7"/>
      <c r="C8" s="7"/>
      <c r="D8" s="7" t="s">
        <v>10</v>
      </c>
      <c r="E8" s="7" t="s">
        <v>11</v>
      </c>
      <c r="F8" s="7">
        <v>1</v>
      </c>
      <c r="G8" s="7">
        <v>1</v>
      </c>
      <c r="H8" s="7">
        <v>1</v>
      </c>
      <c r="I8" s="7" t="s">
        <v>16</v>
      </c>
      <c r="J8" s="7">
        <v>0</v>
      </c>
      <c r="K8" s="7">
        <v>0</v>
      </c>
      <c r="L8" s="7">
        <v>0</v>
      </c>
      <c r="M8" s="7">
        <v>0</v>
      </c>
      <c r="N8" s="7">
        <v>1</v>
      </c>
      <c r="O8" s="7">
        <v>1</v>
      </c>
      <c r="P8" s="7">
        <v>0</v>
      </c>
      <c r="Q8" s="7" t="s">
        <v>16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>
        <v>1</v>
      </c>
      <c r="X8" s="7">
        <v>1</v>
      </c>
      <c r="Y8" s="7">
        <v>1</v>
      </c>
      <c r="Z8" s="7">
        <v>1</v>
      </c>
      <c r="AA8" s="7">
        <v>1</v>
      </c>
      <c r="AB8" s="7">
        <v>1</v>
      </c>
      <c r="AC8" s="7">
        <v>1</v>
      </c>
      <c r="AD8" s="7">
        <v>0</v>
      </c>
      <c r="AE8" s="7">
        <v>0</v>
      </c>
      <c r="AF8" s="7"/>
      <c r="AG8" s="7">
        <v>0</v>
      </c>
      <c r="AH8" s="7"/>
      <c r="AI8" s="7">
        <v>2</v>
      </c>
      <c r="AJ8" s="7">
        <v>2</v>
      </c>
      <c r="AK8" s="7">
        <v>7</v>
      </c>
      <c r="AL8" s="7"/>
      <c r="AM8" s="7"/>
      <c r="AN8" s="7">
        <v>90</v>
      </c>
      <c r="AO8" s="7">
        <v>87</v>
      </c>
      <c r="AP8" s="7">
        <v>37.571999999999996</v>
      </c>
      <c r="AQ8" s="7"/>
      <c r="AR8" s="7"/>
      <c r="AS8" s="7">
        <v>14.28</v>
      </c>
      <c r="AT8" s="7">
        <v>3.57</v>
      </c>
    </row>
    <row r="9" spans="1:46" s="8" customFormat="1" ht="18.600000000000001" x14ac:dyDescent="0.55000000000000004">
      <c r="A9" s="9">
        <v>9631003</v>
      </c>
      <c r="B9" s="9"/>
      <c r="C9" s="9"/>
      <c r="D9" s="9" t="s">
        <v>10</v>
      </c>
      <c r="E9" s="9" t="s">
        <v>1</v>
      </c>
      <c r="F9" s="9">
        <v>1</v>
      </c>
      <c r="G9" s="9">
        <v>1</v>
      </c>
      <c r="H9" s="9">
        <v>1</v>
      </c>
      <c r="I9" s="9" t="s">
        <v>12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1</v>
      </c>
      <c r="P9" s="9">
        <v>0</v>
      </c>
      <c r="Q9" s="9" t="s">
        <v>12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  <c r="Z9" s="9">
        <v>1</v>
      </c>
      <c r="AA9" s="9">
        <v>1</v>
      </c>
      <c r="AB9" s="9">
        <v>1</v>
      </c>
      <c r="AC9" s="9">
        <v>1</v>
      </c>
      <c r="AD9" s="9">
        <v>1</v>
      </c>
      <c r="AE9" s="9">
        <v>1</v>
      </c>
      <c r="AF9" s="9"/>
      <c r="AG9" s="9">
        <v>1</v>
      </c>
      <c r="AH9" s="9" t="s">
        <v>15</v>
      </c>
      <c r="AI9" s="9">
        <v>10</v>
      </c>
      <c r="AJ9" s="9">
        <v>10</v>
      </c>
      <c r="AK9" s="9">
        <v>10</v>
      </c>
      <c r="AL9" s="9"/>
      <c r="AM9" s="9"/>
      <c r="AN9" s="9">
        <v>100</v>
      </c>
      <c r="AO9" s="9">
        <v>97</v>
      </c>
      <c r="AP9" s="9">
        <v>110.00000000000001</v>
      </c>
      <c r="AQ9" s="9"/>
      <c r="AR9" s="9"/>
      <c r="AS9" s="9">
        <v>20.64</v>
      </c>
      <c r="AT9" s="9">
        <v>5.16</v>
      </c>
    </row>
    <row r="10" spans="1:46" s="8" customFormat="1" ht="18.600000000000001" x14ac:dyDescent="0.55000000000000004">
      <c r="A10" s="16">
        <v>9631004</v>
      </c>
      <c r="B10" s="7"/>
      <c r="C10" s="7"/>
      <c r="D10" s="7" t="s">
        <v>10</v>
      </c>
      <c r="E10" s="7" t="s">
        <v>34</v>
      </c>
      <c r="F10" s="7">
        <v>1</v>
      </c>
      <c r="G10" s="7">
        <v>1</v>
      </c>
      <c r="H10" s="7">
        <v>1</v>
      </c>
      <c r="I10" s="7" t="s">
        <v>12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0</v>
      </c>
      <c r="Q10" s="7" t="s">
        <v>12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</v>
      </c>
      <c r="X10" s="7">
        <v>1</v>
      </c>
      <c r="Y10" s="7">
        <v>1</v>
      </c>
      <c r="Z10" s="7">
        <v>1</v>
      </c>
      <c r="AA10" s="7">
        <v>1</v>
      </c>
      <c r="AB10" s="7">
        <v>1</v>
      </c>
      <c r="AC10" s="7">
        <v>1</v>
      </c>
      <c r="AD10" s="7">
        <v>1</v>
      </c>
      <c r="AE10" s="7">
        <v>1</v>
      </c>
      <c r="AF10" s="7" t="s">
        <v>35</v>
      </c>
      <c r="AG10" s="7">
        <v>1</v>
      </c>
      <c r="AH10" s="7" t="s">
        <v>13</v>
      </c>
      <c r="AI10" s="7">
        <v>10</v>
      </c>
      <c r="AJ10" s="7">
        <v>10</v>
      </c>
      <c r="AK10" s="7">
        <v>10</v>
      </c>
      <c r="AL10" s="7"/>
      <c r="AM10" s="7"/>
      <c r="AN10" s="7">
        <v>100</v>
      </c>
      <c r="AO10" s="7">
        <v>100</v>
      </c>
      <c r="AP10" s="7">
        <v>110.00000000000001</v>
      </c>
      <c r="AQ10" s="7"/>
      <c r="AR10" s="7"/>
      <c r="AS10" s="7">
        <v>20.7</v>
      </c>
      <c r="AT10" s="7">
        <v>5.18</v>
      </c>
    </row>
    <row r="11" spans="1:46" s="8" customFormat="1" ht="18.600000000000001" x14ac:dyDescent="0.55000000000000004">
      <c r="A11" s="7">
        <v>9631005</v>
      </c>
      <c r="B11" s="7"/>
      <c r="C11" s="7"/>
      <c r="D11" s="7" t="s">
        <v>10</v>
      </c>
      <c r="E11" s="7" t="s">
        <v>18</v>
      </c>
      <c r="F11" s="7">
        <v>1</v>
      </c>
      <c r="G11" s="7">
        <v>1</v>
      </c>
      <c r="H11" s="7">
        <v>0</v>
      </c>
      <c r="I11" s="7" t="s">
        <v>12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O11" s="7">
        <v>0</v>
      </c>
      <c r="P11" s="7">
        <v>0</v>
      </c>
      <c r="Q11" s="7" t="s">
        <v>12</v>
      </c>
      <c r="R11" s="7">
        <v>1</v>
      </c>
      <c r="S11" s="7">
        <v>1</v>
      </c>
      <c r="T11" s="7">
        <v>1</v>
      </c>
      <c r="U11" s="7">
        <v>1</v>
      </c>
      <c r="V11" s="7">
        <v>1</v>
      </c>
      <c r="W11" s="7">
        <v>1</v>
      </c>
      <c r="X11" s="7">
        <v>1</v>
      </c>
      <c r="Y11" s="7">
        <v>1</v>
      </c>
      <c r="Z11" s="7">
        <v>1</v>
      </c>
      <c r="AA11" s="7">
        <v>1</v>
      </c>
      <c r="AB11" s="7">
        <v>1</v>
      </c>
      <c r="AC11" s="7">
        <v>1</v>
      </c>
      <c r="AD11" s="7">
        <v>1</v>
      </c>
      <c r="AE11" s="7">
        <v>1</v>
      </c>
      <c r="AF11" s="7" t="s">
        <v>19</v>
      </c>
      <c r="AG11" s="7">
        <v>1</v>
      </c>
      <c r="AH11" s="7" t="s">
        <v>13</v>
      </c>
      <c r="AI11" s="7">
        <v>8</v>
      </c>
      <c r="AJ11" s="7">
        <v>8</v>
      </c>
      <c r="AK11" s="7">
        <v>8</v>
      </c>
      <c r="AL11" s="7"/>
      <c r="AM11" s="7"/>
      <c r="AN11" s="7">
        <v>95</v>
      </c>
      <c r="AO11" s="7">
        <v>97</v>
      </c>
      <c r="AP11" s="7">
        <v>86.112000000000009</v>
      </c>
      <c r="AQ11" s="7"/>
      <c r="AR11" s="7"/>
      <c r="AS11" s="7">
        <v>18.420000000000002</v>
      </c>
      <c r="AT11" s="7">
        <v>4.6099999999999994</v>
      </c>
    </row>
    <row r="12" spans="1:46" s="8" customFormat="1" ht="18.600000000000001" x14ac:dyDescent="0.55000000000000004">
      <c r="A12" s="17">
        <v>9631011</v>
      </c>
      <c r="B12" s="9"/>
      <c r="C12" s="9"/>
      <c r="D12" s="9" t="s">
        <v>10</v>
      </c>
      <c r="E12" s="9" t="s">
        <v>36</v>
      </c>
      <c r="F12" s="9">
        <v>1</v>
      </c>
      <c r="G12" s="9">
        <v>1</v>
      </c>
      <c r="H12" s="9">
        <v>0</v>
      </c>
      <c r="I12" s="9" t="s">
        <v>16</v>
      </c>
      <c r="J12" s="9">
        <v>1</v>
      </c>
      <c r="K12" s="9">
        <v>1</v>
      </c>
      <c r="L12" s="9">
        <v>1</v>
      </c>
      <c r="M12" s="9">
        <v>1</v>
      </c>
      <c r="N12" s="9">
        <v>1</v>
      </c>
      <c r="O12" s="9">
        <v>1</v>
      </c>
      <c r="P12" s="9">
        <v>0</v>
      </c>
      <c r="Q12" s="9" t="s">
        <v>16</v>
      </c>
      <c r="R12" s="9">
        <v>1</v>
      </c>
      <c r="S12" s="9">
        <v>1</v>
      </c>
      <c r="T12" s="9">
        <v>1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  <c r="AF12" s="9"/>
      <c r="AG12" s="9">
        <v>0</v>
      </c>
      <c r="AH12" s="9"/>
      <c r="AI12" s="9">
        <v>8</v>
      </c>
      <c r="AJ12" s="9">
        <v>10</v>
      </c>
      <c r="AK12" s="9">
        <v>9</v>
      </c>
      <c r="AL12" s="9"/>
      <c r="AM12" s="9"/>
      <c r="AN12" s="9">
        <v>93.666666666666657</v>
      </c>
      <c r="AO12" s="9">
        <v>96.222222222222214</v>
      </c>
      <c r="AP12" s="9">
        <v>102.71999999999998</v>
      </c>
      <c r="AQ12" s="9"/>
      <c r="AR12" s="9"/>
      <c r="AS12" s="9">
        <v>19.420000000000002</v>
      </c>
      <c r="AT12" s="9">
        <v>4.8599999999999994</v>
      </c>
    </row>
    <row r="13" spans="1:46" s="8" customFormat="1" ht="18.600000000000001" x14ac:dyDescent="0.55000000000000004">
      <c r="A13" s="9">
        <v>9631013</v>
      </c>
      <c r="B13" s="9"/>
      <c r="C13" s="9"/>
      <c r="D13" s="9" t="s">
        <v>10</v>
      </c>
      <c r="E13" s="9" t="s">
        <v>18</v>
      </c>
      <c r="F13" s="9">
        <v>1</v>
      </c>
      <c r="G13" s="9">
        <v>1</v>
      </c>
      <c r="H13" s="9">
        <v>1</v>
      </c>
      <c r="I13" s="9" t="s">
        <v>12</v>
      </c>
      <c r="J13" s="9">
        <v>1</v>
      </c>
      <c r="K13" s="9">
        <v>1</v>
      </c>
      <c r="L13" s="9">
        <v>1</v>
      </c>
      <c r="M13" s="9">
        <v>1</v>
      </c>
      <c r="N13" s="9">
        <v>1</v>
      </c>
      <c r="O13" s="9">
        <v>0</v>
      </c>
      <c r="P13" s="9">
        <v>0</v>
      </c>
      <c r="Q13" s="9" t="s">
        <v>16</v>
      </c>
      <c r="R13" s="9">
        <v>1</v>
      </c>
      <c r="S13" s="9">
        <v>1</v>
      </c>
      <c r="T13" s="9">
        <v>1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  <c r="AF13" s="9" t="s">
        <v>20</v>
      </c>
      <c r="AG13" s="9">
        <v>1</v>
      </c>
      <c r="AH13" s="9" t="s">
        <v>21</v>
      </c>
      <c r="AI13" s="9">
        <v>8</v>
      </c>
      <c r="AJ13" s="9">
        <v>9</v>
      </c>
      <c r="AK13" s="9">
        <v>8</v>
      </c>
      <c r="AL13" s="9"/>
      <c r="AM13" s="9"/>
      <c r="AN13" s="9">
        <v>95</v>
      </c>
      <c r="AO13" s="9">
        <v>96</v>
      </c>
      <c r="AP13" s="9">
        <v>92.871999999999986</v>
      </c>
      <c r="AQ13" s="9"/>
      <c r="AR13" s="9"/>
      <c r="AS13" s="9">
        <v>18.880000000000003</v>
      </c>
      <c r="AT13" s="9">
        <v>4.72</v>
      </c>
    </row>
    <row r="14" spans="1:46" s="8" customFormat="1" ht="18.600000000000001" x14ac:dyDescent="0.55000000000000004">
      <c r="A14" s="7">
        <v>9631014</v>
      </c>
      <c r="B14" s="7"/>
      <c r="C14" s="7"/>
      <c r="D14" s="7" t="s">
        <v>10</v>
      </c>
      <c r="E14" s="7" t="s">
        <v>1</v>
      </c>
      <c r="F14" s="7">
        <v>1</v>
      </c>
      <c r="G14" s="7">
        <v>1</v>
      </c>
      <c r="H14" s="7">
        <v>1</v>
      </c>
      <c r="I14" s="7" t="s">
        <v>12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7">
        <v>0</v>
      </c>
      <c r="Q14" s="7" t="s">
        <v>12</v>
      </c>
      <c r="R14" s="7">
        <v>1</v>
      </c>
      <c r="S14" s="7">
        <v>1</v>
      </c>
      <c r="T14" s="7">
        <v>1</v>
      </c>
      <c r="U14" s="7">
        <v>1</v>
      </c>
      <c r="V14" s="7">
        <v>1</v>
      </c>
      <c r="W14" s="7">
        <v>1</v>
      </c>
      <c r="X14" s="7">
        <v>1</v>
      </c>
      <c r="Y14" s="7">
        <v>1</v>
      </c>
      <c r="Z14" s="7">
        <v>1</v>
      </c>
      <c r="AA14" s="7">
        <v>1</v>
      </c>
      <c r="AB14" s="7">
        <v>1</v>
      </c>
      <c r="AC14" s="7">
        <v>1</v>
      </c>
      <c r="AD14" s="7">
        <v>1</v>
      </c>
      <c r="AE14" s="7">
        <v>1</v>
      </c>
      <c r="AF14" s="7"/>
      <c r="AG14" s="7">
        <v>1</v>
      </c>
      <c r="AH14" s="7" t="s">
        <v>15</v>
      </c>
      <c r="AI14" s="7">
        <v>10</v>
      </c>
      <c r="AJ14" s="7">
        <v>8</v>
      </c>
      <c r="AK14" s="7">
        <v>10</v>
      </c>
      <c r="AL14" s="7"/>
      <c r="AM14" s="7"/>
      <c r="AN14" s="7">
        <v>90</v>
      </c>
      <c r="AO14" s="7">
        <v>83</v>
      </c>
      <c r="AP14" s="7">
        <v>99</v>
      </c>
      <c r="AQ14" s="7"/>
      <c r="AR14" s="7"/>
      <c r="AS14" s="7">
        <v>18.489999999999998</v>
      </c>
      <c r="AT14" s="7">
        <v>4.63</v>
      </c>
    </row>
    <row r="15" spans="1:46" s="8" customFormat="1" ht="18.600000000000001" x14ac:dyDescent="0.55000000000000004">
      <c r="A15" s="9">
        <v>9631015</v>
      </c>
      <c r="B15" s="9"/>
      <c r="C15" s="9"/>
      <c r="D15" s="9" t="s">
        <v>10</v>
      </c>
      <c r="E15" s="9" t="s">
        <v>1</v>
      </c>
      <c r="F15" s="9">
        <v>1</v>
      </c>
      <c r="G15" s="9">
        <v>1</v>
      </c>
      <c r="H15" s="9">
        <v>1</v>
      </c>
      <c r="I15" s="9" t="s">
        <v>12</v>
      </c>
      <c r="J15" s="9">
        <v>1</v>
      </c>
      <c r="K15" s="9">
        <v>1</v>
      </c>
      <c r="L15" s="9">
        <v>1</v>
      </c>
      <c r="M15" s="9">
        <v>1</v>
      </c>
      <c r="N15" s="9">
        <v>1</v>
      </c>
      <c r="O15" s="9">
        <v>1</v>
      </c>
      <c r="P15" s="9">
        <v>0</v>
      </c>
      <c r="Q15" s="9" t="s">
        <v>12</v>
      </c>
      <c r="R15" s="9">
        <v>1</v>
      </c>
      <c r="S15" s="9">
        <v>1</v>
      </c>
      <c r="T15" s="9">
        <v>1</v>
      </c>
      <c r="U15" s="9">
        <v>1</v>
      </c>
      <c r="V15" s="9">
        <v>1</v>
      </c>
      <c r="W15" s="9">
        <v>1</v>
      </c>
      <c r="X15" s="9">
        <v>1</v>
      </c>
      <c r="Y15" s="9">
        <v>1</v>
      </c>
      <c r="Z15" s="9">
        <v>1</v>
      </c>
      <c r="AA15" s="9">
        <v>1</v>
      </c>
      <c r="AB15" s="9">
        <v>0</v>
      </c>
      <c r="AC15" s="9">
        <v>1</v>
      </c>
      <c r="AD15" s="9">
        <v>1</v>
      </c>
      <c r="AE15" s="9">
        <v>1</v>
      </c>
      <c r="AF15" s="9"/>
      <c r="AG15" s="9">
        <v>1</v>
      </c>
      <c r="AH15" s="9" t="s">
        <v>15</v>
      </c>
      <c r="AI15" s="9">
        <v>8</v>
      </c>
      <c r="AJ15" s="9">
        <v>9</v>
      </c>
      <c r="AK15" s="9">
        <v>10</v>
      </c>
      <c r="AL15" s="9"/>
      <c r="AM15" s="9"/>
      <c r="AN15" s="9">
        <v>92.5</v>
      </c>
      <c r="AO15" s="9">
        <v>89</v>
      </c>
      <c r="AP15" s="9">
        <v>99.274999999999991</v>
      </c>
      <c r="AQ15" s="9"/>
      <c r="AR15" s="9"/>
      <c r="AS15" s="9">
        <v>18.91</v>
      </c>
      <c r="AT15" s="9">
        <v>4.7299999999999995</v>
      </c>
    </row>
    <row r="16" spans="1:46" s="8" customFormat="1" ht="18.600000000000001" x14ac:dyDescent="0.55000000000000004">
      <c r="A16" s="7">
        <v>9631018</v>
      </c>
      <c r="B16" s="7"/>
      <c r="C16" s="7"/>
      <c r="D16" s="7" t="s">
        <v>10</v>
      </c>
      <c r="E16" s="7" t="s">
        <v>1</v>
      </c>
      <c r="F16" s="7">
        <v>1</v>
      </c>
      <c r="G16" s="7">
        <v>1</v>
      </c>
      <c r="H16" s="7">
        <v>1</v>
      </c>
      <c r="I16" s="7" t="s">
        <v>12</v>
      </c>
      <c r="J16" s="7">
        <v>1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7">
        <v>0</v>
      </c>
      <c r="Q16" s="7" t="s">
        <v>12</v>
      </c>
      <c r="R16" s="7">
        <v>1</v>
      </c>
      <c r="S16" s="7">
        <v>1</v>
      </c>
      <c r="T16" s="7">
        <v>1</v>
      </c>
      <c r="U16" s="7">
        <v>1</v>
      </c>
      <c r="V16" s="7">
        <v>1</v>
      </c>
      <c r="W16" s="7">
        <v>1</v>
      </c>
      <c r="X16" s="7">
        <v>1</v>
      </c>
      <c r="Y16" s="7">
        <v>1</v>
      </c>
      <c r="Z16" s="7">
        <v>1</v>
      </c>
      <c r="AA16" s="7">
        <v>1</v>
      </c>
      <c r="AB16" s="7">
        <v>1</v>
      </c>
      <c r="AC16" s="7">
        <v>1</v>
      </c>
      <c r="AD16" s="7">
        <v>1</v>
      </c>
      <c r="AE16" s="7">
        <v>1</v>
      </c>
      <c r="AF16" s="7"/>
      <c r="AG16" s="7">
        <v>1</v>
      </c>
      <c r="AH16" s="7" t="s">
        <v>15</v>
      </c>
      <c r="AI16" s="7">
        <v>10</v>
      </c>
      <c r="AJ16" s="7">
        <v>10</v>
      </c>
      <c r="AK16" s="7">
        <v>10</v>
      </c>
      <c r="AL16" s="7"/>
      <c r="AM16" s="7"/>
      <c r="AN16" s="7">
        <v>100</v>
      </c>
      <c r="AO16" s="7">
        <v>86</v>
      </c>
      <c r="AP16" s="7">
        <v>110.00000000000001</v>
      </c>
      <c r="AQ16" s="7"/>
      <c r="AR16" s="7"/>
      <c r="AS16" s="7">
        <v>20.420000000000002</v>
      </c>
      <c r="AT16" s="7">
        <v>5.1099999999999994</v>
      </c>
    </row>
    <row r="17" spans="1:76" s="8" customFormat="1" ht="18.600000000000001" x14ac:dyDescent="0.55000000000000004">
      <c r="A17" s="9">
        <v>9631019</v>
      </c>
      <c r="B17" s="9"/>
      <c r="C17" s="9"/>
      <c r="D17" s="9" t="s">
        <v>10</v>
      </c>
      <c r="E17" s="9" t="s">
        <v>22</v>
      </c>
      <c r="F17" s="9">
        <v>1</v>
      </c>
      <c r="G17" s="9">
        <v>1</v>
      </c>
      <c r="H17" s="9">
        <v>0</v>
      </c>
      <c r="I17" s="9" t="s">
        <v>12</v>
      </c>
      <c r="J17" s="9">
        <v>1</v>
      </c>
      <c r="K17" s="9">
        <v>1</v>
      </c>
      <c r="L17" s="9">
        <v>1</v>
      </c>
      <c r="M17" s="9">
        <v>1</v>
      </c>
      <c r="N17" s="9">
        <v>1</v>
      </c>
      <c r="O17" s="9">
        <v>1</v>
      </c>
      <c r="P17" s="9">
        <v>0</v>
      </c>
      <c r="Q17" s="9" t="s">
        <v>12</v>
      </c>
      <c r="R17" s="9">
        <v>1</v>
      </c>
      <c r="S17" s="9">
        <v>1</v>
      </c>
      <c r="T17" s="9">
        <v>1</v>
      </c>
      <c r="U17" s="9">
        <v>1</v>
      </c>
      <c r="V17" s="9">
        <v>1</v>
      </c>
      <c r="W17" s="9">
        <v>1</v>
      </c>
      <c r="X17" s="9">
        <v>1</v>
      </c>
      <c r="Y17" s="9">
        <v>1</v>
      </c>
      <c r="Z17" s="9">
        <v>1</v>
      </c>
      <c r="AA17" s="9">
        <v>1</v>
      </c>
      <c r="AB17" s="9">
        <v>1</v>
      </c>
      <c r="AC17" s="9">
        <v>1</v>
      </c>
      <c r="AD17" s="9">
        <v>1</v>
      </c>
      <c r="AE17" s="9">
        <v>1</v>
      </c>
      <c r="AF17" s="9"/>
      <c r="AG17" s="9">
        <v>1</v>
      </c>
      <c r="AH17" s="9"/>
      <c r="AI17" s="9">
        <v>10</v>
      </c>
      <c r="AJ17" s="9">
        <v>10</v>
      </c>
      <c r="AK17" s="9">
        <v>9</v>
      </c>
      <c r="AL17" s="9"/>
      <c r="AM17" s="9"/>
      <c r="AN17" s="9">
        <v>100</v>
      </c>
      <c r="AO17" s="9">
        <v>100</v>
      </c>
      <c r="AP17" s="9">
        <v>104.85999999999999</v>
      </c>
      <c r="AQ17" s="9"/>
      <c r="AR17" s="9"/>
      <c r="AS17" s="9">
        <v>20.350000000000001</v>
      </c>
      <c r="AT17" s="9">
        <v>5.09</v>
      </c>
    </row>
    <row r="18" spans="1:76" s="8" customFormat="1" ht="18.600000000000001" x14ac:dyDescent="0.55000000000000004">
      <c r="A18" s="16">
        <v>9631020</v>
      </c>
      <c r="B18" s="7"/>
      <c r="C18" s="7"/>
      <c r="D18" s="7" t="s">
        <v>10</v>
      </c>
      <c r="E18" s="7" t="s">
        <v>33</v>
      </c>
      <c r="F18" s="7">
        <v>1</v>
      </c>
      <c r="G18" s="7">
        <v>1</v>
      </c>
      <c r="H18" s="7">
        <v>1</v>
      </c>
      <c r="I18" s="7" t="s">
        <v>12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7"/>
      <c r="R18" s="7">
        <v>1</v>
      </c>
      <c r="S18" s="7">
        <v>1</v>
      </c>
      <c r="T18" s="7">
        <v>1</v>
      </c>
      <c r="U18" s="7">
        <v>1</v>
      </c>
      <c r="V18" s="7">
        <v>1</v>
      </c>
      <c r="W18" s="7">
        <v>1</v>
      </c>
      <c r="X18" s="7">
        <v>1</v>
      </c>
      <c r="Y18" s="7">
        <v>1</v>
      </c>
      <c r="Z18" s="7">
        <v>1</v>
      </c>
      <c r="AA18" s="7">
        <v>1</v>
      </c>
      <c r="AB18" s="7">
        <v>1</v>
      </c>
      <c r="AC18" s="7">
        <v>1</v>
      </c>
      <c r="AD18" s="7">
        <v>1</v>
      </c>
      <c r="AE18" s="7">
        <v>1</v>
      </c>
      <c r="AF18" s="7"/>
      <c r="AG18" s="7">
        <v>1</v>
      </c>
      <c r="AH18" s="7">
        <v>0</v>
      </c>
      <c r="AI18" s="7">
        <v>10</v>
      </c>
      <c r="AJ18" s="7">
        <v>10</v>
      </c>
      <c r="AK18" s="7">
        <v>10</v>
      </c>
      <c r="AL18" s="7"/>
      <c r="AM18" s="7"/>
      <c r="AN18" s="7">
        <v>100</v>
      </c>
      <c r="AO18" s="7">
        <v>99</v>
      </c>
      <c r="AP18" s="7">
        <v>154</v>
      </c>
      <c r="AQ18" s="7"/>
      <c r="AR18" s="7">
        <v>1</v>
      </c>
      <c r="AS18" s="7">
        <v>23.76</v>
      </c>
      <c r="AT18" s="7">
        <v>5.94</v>
      </c>
      <c r="BV18" s="8" t="s">
        <v>37</v>
      </c>
      <c r="BX18" s="8">
        <v>7</v>
      </c>
    </row>
    <row r="19" spans="1:76" s="8" customFormat="1" ht="18.600000000000001" x14ac:dyDescent="0.55000000000000004">
      <c r="A19" s="7">
        <v>9631021</v>
      </c>
      <c r="B19" s="7"/>
      <c r="C19" s="7"/>
      <c r="D19" s="7" t="s">
        <v>10</v>
      </c>
      <c r="E19" s="7" t="s">
        <v>1</v>
      </c>
      <c r="F19" s="7">
        <v>1</v>
      </c>
      <c r="G19" s="7">
        <v>1</v>
      </c>
      <c r="H19" s="7">
        <v>1</v>
      </c>
      <c r="I19" s="7" t="s">
        <v>12</v>
      </c>
      <c r="J19" s="7">
        <v>1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7">
        <v>0</v>
      </c>
      <c r="Q19" s="7" t="s">
        <v>12</v>
      </c>
      <c r="R19" s="7">
        <v>1</v>
      </c>
      <c r="S19" s="7">
        <v>1</v>
      </c>
      <c r="T19" s="7">
        <v>1</v>
      </c>
      <c r="U19" s="7">
        <v>1</v>
      </c>
      <c r="V19" s="7">
        <v>1</v>
      </c>
      <c r="W19" s="7">
        <v>1</v>
      </c>
      <c r="X19" s="7">
        <v>1</v>
      </c>
      <c r="Y19" s="7">
        <v>1</v>
      </c>
      <c r="Z19" s="7">
        <v>1</v>
      </c>
      <c r="AA19" s="7">
        <v>1</v>
      </c>
      <c r="AB19" s="7">
        <v>1</v>
      </c>
      <c r="AC19" s="7">
        <v>1</v>
      </c>
      <c r="AD19" s="7">
        <v>1</v>
      </c>
      <c r="AE19" s="7">
        <v>1</v>
      </c>
      <c r="AF19" s="7"/>
      <c r="AG19" s="7">
        <v>1</v>
      </c>
      <c r="AH19" s="7" t="s">
        <v>15</v>
      </c>
      <c r="AI19" s="7">
        <v>10</v>
      </c>
      <c r="AJ19" s="7">
        <v>9</v>
      </c>
      <c r="AK19" s="7">
        <v>10</v>
      </c>
      <c r="AL19" s="7"/>
      <c r="AM19" s="7"/>
      <c r="AN19" s="7">
        <v>99</v>
      </c>
      <c r="AO19" s="7">
        <v>92</v>
      </c>
      <c r="AP19" s="7">
        <v>104.5</v>
      </c>
      <c r="AQ19" s="7"/>
      <c r="AR19" s="7"/>
      <c r="AS19" s="7">
        <v>20.05</v>
      </c>
      <c r="AT19" s="7">
        <v>5.0199999999999996</v>
      </c>
    </row>
    <row r="20" spans="1:76" s="8" customFormat="1" ht="18.600000000000001" x14ac:dyDescent="0.55000000000000004">
      <c r="A20" s="9">
        <v>9631022</v>
      </c>
      <c r="B20" s="9"/>
      <c r="C20" s="9"/>
      <c r="D20" s="9" t="s">
        <v>10</v>
      </c>
      <c r="E20" s="9" t="s">
        <v>18</v>
      </c>
      <c r="F20" s="9">
        <v>1</v>
      </c>
      <c r="G20" s="9">
        <v>1</v>
      </c>
      <c r="H20" s="9">
        <v>0</v>
      </c>
      <c r="I20" s="9" t="s">
        <v>12</v>
      </c>
      <c r="J20" s="9">
        <v>0</v>
      </c>
      <c r="K20" s="9">
        <v>1</v>
      </c>
      <c r="L20" s="9">
        <v>1</v>
      </c>
      <c r="M20" s="9">
        <v>0</v>
      </c>
      <c r="N20" s="9">
        <v>1</v>
      </c>
      <c r="O20" s="9">
        <v>0</v>
      </c>
      <c r="P20" s="9">
        <v>0</v>
      </c>
      <c r="Q20" s="9" t="s">
        <v>12</v>
      </c>
      <c r="R20" s="9">
        <v>1</v>
      </c>
      <c r="S20" s="9">
        <v>1</v>
      </c>
      <c r="T20" s="9">
        <v>1</v>
      </c>
      <c r="U20" s="9">
        <v>0</v>
      </c>
      <c r="V20" s="9">
        <v>1</v>
      </c>
      <c r="W20" s="9">
        <v>1</v>
      </c>
      <c r="X20" s="9">
        <v>1</v>
      </c>
      <c r="Y20" s="9">
        <v>0</v>
      </c>
      <c r="Z20" s="9">
        <v>1</v>
      </c>
      <c r="AA20" s="9">
        <v>1</v>
      </c>
      <c r="AB20" s="9">
        <v>1</v>
      </c>
      <c r="AC20" s="9">
        <v>1</v>
      </c>
      <c r="AD20" s="9">
        <v>1</v>
      </c>
      <c r="AE20" s="9">
        <v>0</v>
      </c>
      <c r="AF20" s="9" t="s">
        <v>23</v>
      </c>
      <c r="AG20" s="9">
        <v>0</v>
      </c>
      <c r="AH20" s="9" t="s">
        <v>13</v>
      </c>
      <c r="AI20" s="9">
        <v>8</v>
      </c>
      <c r="AJ20" s="9">
        <v>8</v>
      </c>
      <c r="AK20" s="9">
        <v>7</v>
      </c>
      <c r="AL20" s="9"/>
      <c r="AM20" s="9"/>
      <c r="AN20" s="9">
        <v>73</v>
      </c>
      <c r="AO20" s="9">
        <v>65</v>
      </c>
      <c r="AP20" s="9">
        <v>55.449000000000005</v>
      </c>
      <c r="AQ20" s="9"/>
      <c r="AR20" s="9"/>
      <c r="AS20" s="9">
        <v>13.22</v>
      </c>
      <c r="AT20" s="9">
        <v>3.3099999999999996</v>
      </c>
    </row>
    <row r="21" spans="1:76" s="8" customFormat="1" ht="18.600000000000001" x14ac:dyDescent="0.55000000000000004">
      <c r="A21" s="7">
        <v>9631024</v>
      </c>
      <c r="B21" s="7"/>
      <c r="C21" s="7"/>
      <c r="D21" s="7" t="s">
        <v>10</v>
      </c>
      <c r="E21" s="7" t="s">
        <v>22</v>
      </c>
      <c r="F21" s="7">
        <v>1</v>
      </c>
      <c r="G21" s="7">
        <v>1</v>
      </c>
      <c r="H21" s="7">
        <v>1</v>
      </c>
      <c r="I21" s="7" t="s">
        <v>12</v>
      </c>
      <c r="J21" s="7">
        <v>1</v>
      </c>
      <c r="K21" s="7">
        <v>1</v>
      </c>
      <c r="L21" s="7">
        <v>1</v>
      </c>
      <c r="M21" s="7">
        <v>1</v>
      </c>
      <c r="N21" s="7">
        <v>1</v>
      </c>
      <c r="O21" s="7">
        <v>1</v>
      </c>
      <c r="P21" s="7">
        <v>1</v>
      </c>
      <c r="Q21" s="7" t="s">
        <v>12</v>
      </c>
      <c r="R21" s="7">
        <v>1</v>
      </c>
      <c r="S21" s="7">
        <v>1</v>
      </c>
      <c r="T21" s="7">
        <v>1</v>
      </c>
      <c r="U21" s="7">
        <v>1</v>
      </c>
      <c r="V21" s="7">
        <v>1</v>
      </c>
      <c r="W21" s="7">
        <v>1</v>
      </c>
      <c r="X21" s="7">
        <v>1</v>
      </c>
      <c r="Y21" s="7">
        <v>1</v>
      </c>
      <c r="Z21" s="7">
        <v>1</v>
      </c>
      <c r="AA21" s="7">
        <v>1</v>
      </c>
      <c r="AB21" s="7">
        <v>1</v>
      </c>
      <c r="AC21" s="7">
        <v>1</v>
      </c>
      <c r="AD21" s="7">
        <v>1</v>
      </c>
      <c r="AE21" s="7">
        <v>1</v>
      </c>
      <c r="AF21" s="7"/>
      <c r="AG21" s="7">
        <v>1</v>
      </c>
      <c r="AH21" s="7"/>
      <c r="AI21" s="7">
        <v>8</v>
      </c>
      <c r="AJ21" s="7">
        <v>9</v>
      </c>
      <c r="AK21" s="7">
        <v>9</v>
      </c>
      <c r="AL21" s="7"/>
      <c r="AM21" s="7"/>
      <c r="AN21" s="7">
        <v>95</v>
      </c>
      <c r="AO21" s="7">
        <v>100</v>
      </c>
      <c r="AP21" s="7">
        <v>143.61699999999999</v>
      </c>
      <c r="AQ21" s="7"/>
      <c r="AR21" s="7">
        <v>1</v>
      </c>
      <c r="AS21" s="7">
        <v>22.51</v>
      </c>
      <c r="AT21" s="7">
        <v>5.63</v>
      </c>
    </row>
    <row r="22" spans="1:76" s="8" customFormat="1" ht="18.600000000000001" x14ac:dyDescent="0.55000000000000004">
      <c r="A22" s="17">
        <v>9631025</v>
      </c>
      <c r="B22" s="9"/>
      <c r="C22" s="9"/>
      <c r="D22" s="9" t="s">
        <v>10</v>
      </c>
      <c r="E22" s="9" t="s">
        <v>34</v>
      </c>
      <c r="F22" s="9">
        <v>1</v>
      </c>
      <c r="G22" s="9">
        <v>1</v>
      </c>
      <c r="H22" s="9">
        <v>1</v>
      </c>
      <c r="I22" s="9" t="s">
        <v>16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0</v>
      </c>
      <c r="Q22" s="9" t="s">
        <v>16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  <c r="AF22" s="9"/>
      <c r="AG22" s="9">
        <v>1</v>
      </c>
      <c r="AH22" s="9" t="s">
        <v>13</v>
      </c>
      <c r="AI22" s="9">
        <v>10</v>
      </c>
      <c r="AJ22" s="9">
        <v>10</v>
      </c>
      <c r="AK22" s="9">
        <v>10</v>
      </c>
      <c r="AL22" s="9"/>
      <c r="AM22" s="9"/>
      <c r="AN22" s="9">
        <v>100</v>
      </c>
      <c r="AO22" s="9">
        <v>85</v>
      </c>
      <c r="AP22" s="9">
        <v>110.00000000000001</v>
      </c>
      <c r="AQ22" s="9"/>
      <c r="AR22" s="9"/>
      <c r="AS22" s="9">
        <v>20.399999999999999</v>
      </c>
      <c r="AT22" s="9">
        <v>5.0999999999999996</v>
      </c>
    </row>
    <row r="23" spans="1:76" s="8" customFormat="1" ht="18.600000000000001" x14ac:dyDescent="0.55000000000000004">
      <c r="A23" s="9">
        <v>9631032</v>
      </c>
      <c r="B23" s="9"/>
      <c r="C23" s="9"/>
      <c r="D23" s="9" t="s">
        <v>10</v>
      </c>
      <c r="E23" s="9" t="s">
        <v>18</v>
      </c>
      <c r="F23" s="9">
        <v>1</v>
      </c>
      <c r="G23" s="9">
        <v>1</v>
      </c>
      <c r="H23" s="9">
        <v>0</v>
      </c>
      <c r="I23" s="9" t="s">
        <v>12</v>
      </c>
      <c r="J23" s="9">
        <v>0</v>
      </c>
      <c r="K23" s="9">
        <v>1</v>
      </c>
      <c r="L23" s="9">
        <v>1</v>
      </c>
      <c r="M23" s="9">
        <v>0</v>
      </c>
      <c r="N23" s="9">
        <v>1</v>
      </c>
      <c r="O23" s="9">
        <v>0</v>
      </c>
      <c r="P23" s="9">
        <v>0</v>
      </c>
      <c r="Q23" s="9" t="s">
        <v>12</v>
      </c>
      <c r="R23" s="9">
        <v>1</v>
      </c>
      <c r="S23" s="9">
        <v>1</v>
      </c>
      <c r="T23" s="9">
        <v>1</v>
      </c>
      <c r="U23" s="9">
        <v>0</v>
      </c>
      <c r="V23" s="9">
        <v>1</v>
      </c>
      <c r="W23" s="9">
        <v>1</v>
      </c>
      <c r="X23" s="9">
        <v>1</v>
      </c>
      <c r="Y23" s="9">
        <v>0</v>
      </c>
      <c r="Z23" s="9">
        <v>1</v>
      </c>
      <c r="AA23" s="9">
        <v>1</v>
      </c>
      <c r="AB23" s="9">
        <v>1</v>
      </c>
      <c r="AC23" s="9">
        <v>1</v>
      </c>
      <c r="AD23" s="9">
        <v>1</v>
      </c>
      <c r="AE23" s="9">
        <v>0</v>
      </c>
      <c r="AF23" s="9" t="s">
        <v>23</v>
      </c>
      <c r="AG23" s="9">
        <v>0</v>
      </c>
      <c r="AH23" s="9" t="s">
        <v>13</v>
      </c>
      <c r="AI23" s="9">
        <v>5</v>
      </c>
      <c r="AJ23" s="9">
        <v>5</v>
      </c>
      <c r="AK23" s="9">
        <v>4</v>
      </c>
      <c r="AL23" s="9"/>
      <c r="AM23" s="9"/>
      <c r="AN23" s="9">
        <v>67</v>
      </c>
      <c r="AO23" s="9">
        <v>51</v>
      </c>
      <c r="AP23" s="9">
        <v>40.019999999999996</v>
      </c>
      <c r="AQ23" s="9"/>
      <c r="AR23" s="9"/>
      <c r="AS23" s="9">
        <v>11.2</v>
      </c>
      <c r="AT23" s="9">
        <v>2.8</v>
      </c>
    </row>
    <row r="24" spans="1:76" s="8" customFormat="1" ht="18.600000000000001" x14ac:dyDescent="0.55000000000000004">
      <c r="A24" s="7">
        <v>9631036</v>
      </c>
      <c r="B24" s="7"/>
      <c r="C24" s="7"/>
      <c r="D24" s="7" t="s">
        <v>10</v>
      </c>
      <c r="E24" s="7" t="s">
        <v>1</v>
      </c>
      <c r="F24" s="7">
        <v>1</v>
      </c>
      <c r="G24" s="7">
        <v>0</v>
      </c>
      <c r="H24" s="7">
        <v>1</v>
      </c>
      <c r="I24" s="7" t="s">
        <v>12</v>
      </c>
      <c r="J24" s="7">
        <v>0</v>
      </c>
      <c r="K24" s="7">
        <v>1</v>
      </c>
      <c r="L24" s="7">
        <v>1</v>
      </c>
      <c r="M24" s="7">
        <v>0</v>
      </c>
      <c r="N24" s="7">
        <v>1</v>
      </c>
      <c r="O24" s="7">
        <v>1</v>
      </c>
      <c r="P24" s="7">
        <v>0</v>
      </c>
      <c r="Q24" s="7" t="s">
        <v>12</v>
      </c>
      <c r="R24" s="7">
        <v>1</v>
      </c>
      <c r="S24" s="7">
        <v>1</v>
      </c>
      <c r="T24" s="7">
        <v>1</v>
      </c>
      <c r="U24" s="7">
        <v>1</v>
      </c>
      <c r="V24" s="7">
        <v>1</v>
      </c>
      <c r="W24" s="7">
        <v>1</v>
      </c>
      <c r="X24" s="7">
        <v>1</v>
      </c>
      <c r="Y24" s="7">
        <v>1</v>
      </c>
      <c r="Z24" s="7">
        <v>1</v>
      </c>
      <c r="AA24" s="7">
        <v>1</v>
      </c>
      <c r="AB24" s="7">
        <v>1</v>
      </c>
      <c r="AC24" s="7">
        <v>1</v>
      </c>
      <c r="AD24" s="7">
        <v>1</v>
      </c>
      <c r="AE24" s="7">
        <v>0</v>
      </c>
      <c r="AF24" s="7"/>
      <c r="AG24" s="7">
        <v>1</v>
      </c>
      <c r="AH24" s="7" t="s">
        <v>15</v>
      </c>
      <c r="AI24" s="7">
        <v>8</v>
      </c>
      <c r="AJ24" s="7">
        <v>9</v>
      </c>
      <c r="AK24" s="7">
        <v>8</v>
      </c>
      <c r="AL24" s="7"/>
      <c r="AM24" s="7"/>
      <c r="AN24" s="7">
        <v>100</v>
      </c>
      <c r="AO24" s="7">
        <v>95</v>
      </c>
      <c r="AP24" s="7">
        <v>72.123999999999995</v>
      </c>
      <c r="AQ24" s="7"/>
      <c r="AR24" s="7"/>
      <c r="AS24" s="7">
        <v>17.950000000000003</v>
      </c>
      <c r="AT24" s="7">
        <v>4.49</v>
      </c>
    </row>
    <row r="25" spans="1:76" s="8" customFormat="1" ht="18.600000000000001" x14ac:dyDescent="0.55000000000000004">
      <c r="A25" s="9">
        <v>9631040</v>
      </c>
      <c r="B25" s="9"/>
      <c r="C25" s="9"/>
      <c r="D25" s="9" t="s">
        <v>10</v>
      </c>
      <c r="E25" s="9" t="s">
        <v>18</v>
      </c>
      <c r="F25" s="9">
        <v>1</v>
      </c>
      <c r="G25" s="9">
        <v>1</v>
      </c>
      <c r="H25" s="9">
        <v>1</v>
      </c>
      <c r="I25" s="9" t="s">
        <v>16</v>
      </c>
      <c r="J25" s="9">
        <v>1</v>
      </c>
      <c r="K25" s="9">
        <v>1</v>
      </c>
      <c r="L25" s="9">
        <v>1</v>
      </c>
      <c r="M25" s="9">
        <v>1</v>
      </c>
      <c r="N25" s="9">
        <v>1</v>
      </c>
      <c r="O25" s="9">
        <v>0</v>
      </c>
      <c r="P25" s="9">
        <v>0</v>
      </c>
      <c r="Q25" s="9" t="s">
        <v>12</v>
      </c>
      <c r="R25" s="9">
        <v>1</v>
      </c>
      <c r="S25" s="9">
        <v>1</v>
      </c>
      <c r="T25" s="9">
        <v>1</v>
      </c>
      <c r="U25" s="9">
        <v>1</v>
      </c>
      <c r="V25" s="9">
        <v>1</v>
      </c>
      <c r="W25" s="9">
        <v>1</v>
      </c>
      <c r="X25" s="9">
        <v>1</v>
      </c>
      <c r="Y25" s="9">
        <v>1</v>
      </c>
      <c r="Z25" s="9">
        <v>1</v>
      </c>
      <c r="AA25" s="9">
        <v>1</v>
      </c>
      <c r="AB25" s="9">
        <v>1</v>
      </c>
      <c r="AC25" s="9">
        <v>1</v>
      </c>
      <c r="AD25" s="9">
        <v>1</v>
      </c>
      <c r="AE25" s="9">
        <v>1</v>
      </c>
      <c r="AF25" s="9" t="s">
        <v>24</v>
      </c>
      <c r="AG25" s="9">
        <v>1</v>
      </c>
      <c r="AH25" s="9" t="s">
        <v>13</v>
      </c>
      <c r="AI25" s="9">
        <v>8</v>
      </c>
      <c r="AJ25" s="9">
        <v>7</v>
      </c>
      <c r="AK25" s="9">
        <v>8</v>
      </c>
      <c r="AL25" s="9"/>
      <c r="AM25" s="9"/>
      <c r="AN25" s="9">
        <v>95</v>
      </c>
      <c r="AO25" s="9">
        <v>95</v>
      </c>
      <c r="AP25" s="9">
        <v>83.096000000000004</v>
      </c>
      <c r="AQ25" s="9"/>
      <c r="AR25" s="9"/>
      <c r="AS25" s="9">
        <v>18.170000000000002</v>
      </c>
      <c r="AT25" s="9">
        <v>4.55</v>
      </c>
    </row>
    <row r="26" spans="1:76" s="8" customFormat="1" ht="18.600000000000001" x14ac:dyDescent="0.55000000000000004">
      <c r="A26" s="16">
        <v>9631044</v>
      </c>
      <c r="B26" s="7"/>
      <c r="C26" s="7"/>
      <c r="D26" s="7" t="s">
        <v>10</v>
      </c>
      <c r="E26" s="7" t="s">
        <v>36</v>
      </c>
      <c r="F26" s="7">
        <v>1</v>
      </c>
      <c r="G26" s="7">
        <v>1</v>
      </c>
      <c r="H26" s="7">
        <v>0</v>
      </c>
      <c r="I26" s="7" t="s">
        <v>12</v>
      </c>
      <c r="J26" s="7">
        <v>1</v>
      </c>
      <c r="K26" s="7">
        <v>1</v>
      </c>
      <c r="L26" s="7">
        <v>1</v>
      </c>
      <c r="M26" s="7">
        <v>1</v>
      </c>
      <c r="N26" s="7">
        <v>1</v>
      </c>
      <c r="O26" s="7">
        <v>1</v>
      </c>
      <c r="P26" s="7">
        <v>0</v>
      </c>
      <c r="Q26" s="7" t="s">
        <v>12</v>
      </c>
      <c r="R26" s="7">
        <v>1</v>
      </c>
      <c r="S26" s="7">
        <v>1</v>
      </c>
      <c r="T26" s="7">
        <v>1</v>
      </c>
      <c r="U26" s="7">
        <v>1</v>
      </c>
      <c r="V26" s="7">
        <v>1</v>
      </c>
      <c r="W26" s="7">
        <v>1</v>
      </c>
      <c r="X26" s="7">
        <v>1</v>
      </c>
      <c r="Y26" s="7">
        <v>1</v>
      </c>
      <c r="Z26" s="7">
        <v>1</v>
      </c>
      <c r="AA26" s="7">
        <v>1</v>
      </c>
      <c r="AB26" s="7">
        <v>1</v>
      </c>
      <c r="AC26" s="7">
        <v>1</v>
      </c>
      <c r="AD26" s="7">
        <v>1</v>
      </c>
      <c r="AE26" s="7">
        <v>1</v>
      </c>
      <c r="AF26" s="7" t="s">
        <v>38</v>
      </c>
      <c r="AG26" s="7">
        <v>1</v>
      </c>
      <c r="AH26" s="7" t="s">
        <v>39</v>
      </c>
      <c r="AI26" s="7">
        <v>10</v>
      </c>
      <c r="AJ26" s="7">
        <v>10</v>
      </c>
      <c r="AK26" s="7">
        <v>10</v>
      </c>
      <c r="AL26" s="7"/>
      <c r="AM26" s="7"/>
      <c r="AN26" s="7">
        <v>94.666666666666657</v>
      </c>
      <c r="AO26" s="7">
        <v>83.888888888888886</v>
      </c>
      <c r="AP26" s="7">
        <v>107.80000000000001</v>
      </c>
      <c r="AQ26" s="7"/>
      <c r="AR26" s="7"/>
      <c r="AS26" s="7">
        <v>19.64</v>
      </c>
      <c r="AT26" s="7">
        <v>4.91</v>
      </c>
    </row>
    <row r="27" spans="1:76" s="8" customFormat="1" ht="18.600000000000001" x14ac:dyDescent="0.55000000000000004">
      <c r="A27" s="7">
        <v>9631045</v>
      </c>
      <c r="B27" s="7"/>
      <c r="C27" s="7"/>
      <c r="D27" s="7" t="s">
        <v>10</v>
      </c>
      <c r="E27" s="7" t="s">
        <v>11</v>
      </c>
      <c r="F27" s="7">
        <v>1</v>
      </c>
      <c r="G27" s="7">
        <v>1</v>
      </c>
      <c r="H27" s="7">
        <v>1</v>
      </c>
      <c r="I27" s="7" t="s">
        <v>12</v>
      </c>
      <c r="J27" s="7">
        <v>1</v>
      </c>
      <c r="K27" s="7">
        <v>0</v>
      </c>
      <c r="L27" s="7">
        <v>1</v>
      </c>
      <c r="M27" s="7">
        <v>1</v>
      </c>
      <c r="N27" s="7">
        <v>1</v>
      </c>
      <c r="O27" s="7">
        <v>1</v>
      </c>
      <c r="P27" s="7">
        <v>0</v>
      </c>
      <c r="Q27" s="7" t="s">
        <v>12</v>
      </c>
      <c r="R27" s="7">
        <v>1</v>
      </c>
      <c r="S27" s="7">
        <v>1</v>
      </c>
      <c r="T27" s="7">
        <v>1</v>
      </c>
      <c r="U27" s="7">
        <v>1</v>
      </c>
      <c r="V27" s="7">
        <v>1</v>
      </c>
      <c r="W27" s="7">
        <v>1</v>
      </c>
      <c r="X27" s="7">
        <v>1</v>
      </c>
      <c r="Y27" s="7">
        <v>1</v>
      </c>
      <c r="Z27" s="7">
        <v>1</v>
      </c>
      <c r="AA27" s="7">
        <v>1</v>
      </c>
      <c r="AB27" s="7">
        <v>1</v>
      </c>
      <c r="AC27" s="7">
        <v>1</v>
      </c>
      <c r="AD27" s="7">
        <v>1</v>
      </c>
      <c r="AE27" s="7">
        <v>1</v>
      </c>
      <c r="AF27" s="7"/>
      <c r="AG27" s="7">
        <v>1</v>
      </c>
      <c r="AH27" s="7" t="s">
        <v>13</v>
      </c>
      <c r="AI27" s="7">
        <v>10</v>
      </c>
      <c r="AJ27" s="7">
        <v>10</v>
      </c>
      <c r="AK27" s="7">
        <v>9</v>
      </c>
      <c r="AL27" s="7"/>
      <c r="AM27" s="7"/>
      <c r="AN27" s="7">
        <v>90</v>
      </c>
      <c r="AO27" s="7">
        <v>80</v>
      </c>
      <c r="AP27" s="7">
        <v>106.99999999999999</v>
      </c>
      <c r="AQ27" s="7"/>
      <c r="AR27" s="7"/>
      <c r="AS27" s="7">
        <v>18.989999999999998</v>
      </c>
      <c r="AT27" s="7">
        <v>4.75</v>
      </c>
    </row>
    <row r="28" spans="1:76" s="8" customFormat="1" ht="18.600000000000001" x14ac:dyDescent="0.55000000000000004">
      <c r="A28" s="9">
        <v>9631047</v>
      </c>
      <c r="B28" s="9"/>
      <c r="C28" s="9"/>
      <c r="D28" s="9" t="s">
        <v>10</v>
      </c>
      <c r="E28" s="9" t="s">
        <v>18</v>
      </c>
      <c r="F28" s="9">
        <v>1</v>
      </c>
      <c r="G28" s="9">
        <v>1</v>
      </c>
      <c r="H28" s="9">
        <v>0</v>
      </c>
      <c r="I28" s="9" t="s">
        <v>12</v>
      </c>
      <c r="J28" s="9">
        <v>1</v>
      </c>
      <c r="K28" s="9">
        <v>1</v>
      </c>
      <c r="L28" s="9">
        <v>1</v>
      </c>
      <c r="M28" s="9">
        <v>1</v>
      </c>
      <c r="N28" s="9">
        <v>1</v>
      </c>
      <c r="O28" s="9">
        <v>0</v>
      </c>
      <c r="P28" s="9">
        <v>0</v>
      </c>
      <c r="Q28" s="9" t="s">
        <v>12</v>
      </c>
      <c r="R28" s="9">
        <v>1</v>
      </c>
      <c r="S28" s="9">
        <v>1</v>
      </c>
      <c r="T28" s="9">
        <v>1</v>
      </c>
      <c r="U28" s="9">
        <v>0</v>
      </c>
      <c r="V28" s="9">
        <v>1</v>
      </c>
      <c r="W28" s="9">
        <v>1</v>
      </c>
      <c r="X28" s="9">
        <v>1</v>
      </c>
      <c r="Y28" s="9">
        <v>1</v>
      </c>
      <c r="Z28" s="9">
        <v>1</v>
      </c>
      <c r="AA28" s="9">
        <v>1</v>
      </c>
      <c r="AB28" s="9">
        <v>1</v>
      </c>
      <c r="AC28" s="9">
        <v>1</v>
      </c>
      <c r="AD28" s="9">
        <v>1</v>
      </c>
      <c r="AE28" s="9">
        <v>1</v>
      </c>
      <c r="AF28" s="9" t="s">
        <v>25</v>
      </c>
      <c r="AG28" s="9">
        <v>1</v>
      </c>
      <c r="AH28" s="9" t="s">
        <v>26</v>
      </c>
      <c r="AI28" s="9">
        <v>6</v>
      </c>
      <c r="AJ28" s="9">
        <v>6</v>
      </c>
      <c r="AK28" s="9">
        <v>6</v>
      </c>
      <c r="AL28" s="9"/>
      <c r="AM28" s="9"/>
      <c r="AN28" s="9">
        <v>85</v>
      </c>
      <c r="AO28" s="9">
        <v>60</v>
      </c>
      <c r="AP28" s="9">
        <v>65.856000000000009</v>
      </c>
      <c r="AQ28" s="9"/>
      <c r="AR28" s="9"/>
      <c r="AS28" s="9">
        <v>15.16</v>
      </c>
      <c r="AT28" s="9">
        <v>3.79</v>
      </c>
    </row>
    <row r="29" spans="1:76" s="8" customFormat="1" ht="18.600000000000001" x14ac:dyDescent="0.55000000000000004">
      <c r="A29" s="17">
        <v>9631049</v>
      </c>
      <c r="B29" s="9"/>
      <c r="C29" s="9"/>
      <c r="D29" s="9" t="s">
        <v>10</v>
      </c>
      <c r="E29" s="9" t="s">
        <v>33</v>
      </c>
      <c r="F29" s="9">
        <v>1</v>
      </c>
      <c r="G29" s="9">
        <v>1</v>
      </c>
      <c r="H29" s="9">
        <v>1</v>
      </c>
      <c r="I29" s="9" t="s">
        <v>12</v>
      </c>
      <c r="J29" s="9">
        <v>1</v>
      </c>
      <c r="K29" s="9">
        <v>1</v>
      </c>
      <c r="L29" s="9">
        <v>1</v>
      </c>
      <c r="M29" s="9">
        <v>1</v>
      </c>
      <c r="N29" s="9">
        <v>1</v>
      </c>
      <c r="O29" s="9">
        <v>1</v>
      </c>
      <c r="P29" s="9">
        <v>0</v>
      </c>
      <c r="Q29" s="9"/>
      <c r="R29" s="9">
        <v>1</v>
      </c>
      <c r="S29" s="9">
        <v>1</v>
      </c>
      <c r="T29" s="9">
        <v>1</v>
      </c>
      <c r="U29" s="9">
        <v>1</v>
      </c>
      <c r="V29" s="9">
        <v>1</v>
      </c>
      <c r="W29" s="9">
        <v>1</v>
      </c>
      <c r="X29" s="9">
        <v>1</v>
      </c>
      <c r="Y29" s="9">
        <v>1</v>
      </c>
      <c r="Z29" s="9">
        <v>1</v>
      </c>
      <c r="AA29" s="9">
        <v>1</v>
      </c>
      <c r="AB29" s="9">
        <v>1</v>
      </c>
      <c r="AC29" s="9">
        <v>0</v>
      </c>
      <c r="AD29" s="9">
        <v>1</v>
      </c>
      <c r="AE29" s="9">
        <v>1</v>
      </c>
      <c r="AF29" s="9"/>
      <c r="AG29" s="9">
        <v>1</v>
      </c>
      <c r="AH29" s="9">
        <v>0</v>
      </c>
      <c r="AI29" s="9">
        <v>10</v>
      </c>
      <c r="AJ29" s="9">
        <v>10</v>
      </c>
      <c r="AK29" s="9">
        <v>10</v>
      </c>
      <c r="AL29" s="9"/>
      <c r="AM29" s="9"/>
      <c r="AN29" s="9">
        <v>100</v>
      </c>
      <c r="AO29" s="9">
        <v>89</v>
      </c>
      <c r="AP29" s="9">
        <v>106.7</v>
      </c>
      <c r="AQ29" s="9"/>
      <c r="AR29" s="9"/>
      <c r="AS29" s="9">
        <v>20.25</v>
      </c>
      <c r="AT29" s="9">
        <v>5.0699999999999994</v>
      </c>
    </row>
    <row r="30" spans="1:76" s="8" customFormat="1" ht="18.600000000000001" x14ac:dyDescent="0.55000000000000004">
      <c r="A30" s="16">
        <v>9631050</v>
      </c>
      <c r="B30" s="7"/>
      <c r="C30" s="7"/>
      <c r="D30" s="7" t="s">
        <v>10</v>
      </c>
      <c r="E30" s="7" t="s">
        <v>33</v>
      </c>
      <c r="F30" s="7">
        <v>1</v>
      </c>
      <c r="G30" s="7">
        <v>1</v>
      </c>
      <c r="H30" s="7">
        <v>1</v>
      </c>
      <c r="I30" s="7" t="s">
        <v>12</v>
      </c>
      <c r="J30" s="7">
        <v>1</v>
      </c>
      <c r="K30" s="7">
        <v>1</v>
      </c>
      <c r="L30" s="7">
        <v>1</v>
      </c>
      <c r="M30" s="7">
        <v>1</v>
      </c>
      <c r="N30" s="7">
        <v>1</v>
      </c>
      <c r="O30" s="7">
        <v>1</v>
      </c>
      <c r="P30" s="7">
        <v>0</v>
      </c>
      <c r="Q30" s="7"/>
      <c r="R30" s="7">
        <v>1</v>
      </c>
      <c r="S30" s="7">
        <v>0</v>
      </c>
      <c r="T30" s="7">
        <v>1</v>
      </c>
      <c r="U30" s="7">
        <v>1</v>
      </c>
      <c r="V30" s="7">
        <v>1</v>
      </c>
      <c r="W30" s="7">
        <v>1</v>
      </c>
      <c r="X30" s="7">
        <v>1</v>
      </c>
      <c r="Y30" s="7">
        <v>1</v>
      </c>
      <c r="Z30" s="7">
        <v>1</v>
      </c>
      <c r="AA30" s="7">
        <v>1</v>
      </c>
      <c r="AB30" s="7">
        <v>1</v>
      </c>
      <c r="AC30" s="7">
        <v>1</v>
      </c>
      <c r="AD30" s="7">
        <v>1</v>
      </c>
      <c r="AE30" s="7">
        <v>1</v>
      </c>
      <c r="AF30" s="7"/>
      <c r="AG30" s="7">
        <v>1</v>
      </c>
      <c r="AH30" s="7">
        <v>1</v>
      </c>
      <c r="AI30" s="7">
        <v>10</v>
      </c>
      <c r="AJ30" s="7">
        <v>10</v>
      </c>
      <c r="AK30" s="7">
        <v>10</v>
      </c>
      <c r="AL30" s="7"/>
      <c r="AM30" s="7"/>
      <c r="AN30" s="7">
        <v>100</v>
      </c>
      <c r="AO30" s="7">
        <v>100</v>
      </c>
      <c r="AP30" s="7">
        <v>110.00000000000001</v>
      </c>
      <c r="AQ30" s="7"/>
      <c r="AR30" s="7"/>
      <c r="AS30" s="7">
        <v>20.7</v>
      </c>
      <c r="AT30" s="7">
        <v>5.18</v>
      </c>
      <c r="BV30" s="8" t="s">
        <v>1</v>
      </c>
      <c r="BW30" s="8" t="s">
        <v>40</v>
      </c>
      <c r="BX30" s="8">
        <v>1</v>
      </c>
    </row>
    <row r="31" spans="1:76" s="8" customFormat="1" ht="18.600000000000001" x14ac:dyDescent="0.55000000000000004">
      <c r="A31" s="7">
        <v>9631051</v>
      </c>
      <c r="B31" s="7"/>
      <c r="C31" s="7"/>
      <c r="D31" s="7" t="s">
        <v>10</v>
      </c>
      <c r="E31" s="7" t="s">
        <v>22</v>
      </c>
      <c r="F31" s="7">
        <v>1</v>
      </c>
      <c r="G31" s="7">
        <v>1</v>
      </c>
      <c r="H31" s="7">
        <v>0</v>
      </c>
      <c r="I31" s="7" t="s">
        <v>12</v>
      </c>
      <c r="J31" s="7">
        <v>1</v>
      </c>
      <c r="K31" s="7">
        <v>1</v>
      </c>
      <c r="L31" s="7">
        <v>1</v>
      </c>
      <c r="M31" s="7">
        <v>1</v>
      </c>
      <c r="N31" s="7">
        <v>1</v>
      </c>
      <c r="O31" s="7">
        <v>0</v>
      </c>
      <c r="P31" s="7">
        <v>0</v>
      </c>
      <c r="Q31" s="7" t="s">
        <v>12</v>
      </c>
      <c r="R31" s="7">
        <v>1</v>
      </c>
      <c r="S31" s="7">
        <v>1</v>
      </c>
      <c r="T31" s="7">
        <v>1</v>
      </c>
      <c r="U31" s="7">
        <v>1</v>
      </c>
      <c r="V31" s="7">
        <v>1</v>
      </c>
      <c r="W31" s="7">
        <v>1</v>
      </c>
      <c r="X31" s="7">
        <v>1</v>
      </c>
      <c r="Y31" s="7">
        <v>1</v>
      </c>
      <c r="Z31" s="7">
        <v>1</v>
      </c>
      <c r="AA31" s="7">
        <v>1</v>
      </c>
      <c r="AB31" s="7">
        <v>1</v>
      </c>
      <c r="AC31" s="7">
        <v>1</v>
      </c>
      <c r="AD31" s="7">
        <v>1</v>
      </c>
      <c r="AE31" s="7">
        <v>1</v>
      </c>
      <c r="AF31" s="7"/>
      <c r="AG31" s="7">
        <v>1</v>
      </c>
      <c r="AH31" s="7"/>
      <c r="AI31" s="7">
        <v>10</v>
      </c>
      <c r="AJ31" s="7">
        <v>10</v>
      </c>
      <c r="AK31" s="7">
        <v>10</v>
      </c>
      <c r="AL31" s="7"/>
      <c r="AM31" s="7"/>
      <c r="AN31" s="7">
        <v>100</v>
      </c>
      <c r="AO31" s="7">
        <v>100</v>
      </c>
      <c r="AP31" s="7">
        <v>103.4</v>
      </c>
      <c r="AQ31" s="7"/>
      <c r="AR31" s="7"/>
      <c r="AS31" s="7">
        <v>20.240000000000002</v>
      </c>
      <c r="AT31" s="7">
        <v>5.0599999999999996</v>
      </c>
    </row>
    <row r="32" spans="1:76" s="8" customFormat="1" ht="18.600000000000001" x14ac:dyDescent="0.55000000000000004">
      <c r="A32" s="17">
        <v>9631053</v>
      </c>
      <c r="B32" s="9"/>
      <c r="C32" s="9"/>
      <c r="D32" s="9" t="s">
        <v>10</v>
      </c>
      <c r="E32" s="9" t="s">
        <v>34</v>
      </c>
      <c r="F32" s="9">
        <v>1</v>
      </c>
      <c r="G32" s="9">
        <v>1</v>
      </c>
      <c r="H32" s="9">
        <v>1</v>
      </c>
      <c r="I32" s="9" t="s">
        <v>12</v>
      </c>
      <c r="J32" s="9">
        <v>1</v>
      </c>
      <c r="K32" s="9">
        <v>1</v>
      </c>
      <c r="L32" s="9">
        <v>1</v>
      </c>
      <c r="M32" s="9">
        <v>1</v>
      </c>
      <c r="N32" s="9">
        <v>1</v>
      </c>
      <c r="O32" s="9">
        <v>1</v>
      </c>
      <c r="P32" s="9">
        <v>0</v>
      </c>
      <c r="Q32" s="9" t="s">
        <v>12</v>
      </c>
      <c r="R32" s="9">
        <v>1</v>
      </c>
      <c r="S32" s="9">
        <v>1</v>
      </c>
      <c r="T32" s="9">
        <v>1</v>
      </c>
      <c r="U32" s="9">
        <v>1</v>
      </c>
      <c r="V32" s="9">
        <v>1</v>
      </c>
      <c r="W32" s="9">
        <v>1</v>
      </c>
      <c r="X32" s="9">
        <v>1</v>
      </c>
      <c r="Y32" s="9">
        <v>1</v>
      </c>
      <c r="Z32" s="9">
        <v>1</v>
      </c>
      <c r="AA32" s="9">
        <v>1</v>
      </c>
      <c r="AB32" s="9">
        <v>1</v>
      </c>
      <c r="AC32" s="9">
        <v>1</v>
      </c>
      <c r="AD32" s="9">
        <v>1</v>
      </c>
      <c r="AE32" s="9">
        <v>1</v>
      </c>
      <c r="AF32" s="9" t="s">
        <v>35</v>
      </c>
      <c r="AG32" s="9">
        <v>1</v>
      </c>
      <c r="AH32" s="9" t="s">
        <v>13</v>
      </c>
      <c r="AI32" s="9">
        <v>10</v>
      </c>
      <c r="AJ32" s="9">
        <v>10</v>
      </c>
      <c r="AK32" s="9">
        <v>10</v>
      </c>
      <c r="AL32" s="9"/>
      <c r="AM32" s="9"/>
      <c r="AN32" s="9">
        <v>100</v>
      </c>
      <c r="AO32" s="9">
        <v>100</v>
      </c>
      <c r="AP32" s="9">
        <v>110.00000000000001</v>
      </c>
      <c r="AQ32" s="9"/>
      <c r="AR32" s="9"/>
      <c r="AS32" s="9">
        <v>20.7</v>
      </c>
      <c r="AT32" s="9">
        <v>5.18</v>
      </c>
    </row>
    <row r="33" spans="1:76" s="8" customFormat="1" ht="18.600000000000001" x14ac:dyDescent="0.55000000000000004">
      <c r="A33" s="16">
        <v>9631056</v>
      </c>
      <c r="B33" s="7"/>
      <c r="C33" s="7"/>
      <c r="D33" s="7" t="s">
        <v>10</v>
      </c>
      <c r="E33" s="7" t="s">
        <v>36</v>
      </c>
      <c r="F33" s="7">
        <v>1</v>
      </c>
      <c r="G33" s="7">
        <v>1</v>
      </c>
      <c r="H33" s="7">
        <v>0</v>
      </c>
      <c r="I33" s="7" t="s">
        <v>12</v>
      </c>
      <c r="J33" s="7">
        <v>1</v>
      </c>
      <c r="K33" s="7">
        <v>1</v>
      </c>
      <c r="L33" s="7">
        <v>1</v>
      </c>
      <c r="M33" s="7">
        <v>1</v>
      </c>
      <c r="N33" s="7">
        <v>1</v>
      </c>
      <c r="O33" s="7">
        <v>1</v>
      </c>
      <c r="P33" s="7">
        <v>0</v>
      </c>
      <c r="Q33" s="7" t="s">
        <v>12</v>
      </c>
      <c r="R33" s="7">
        <v>1</v>
      </c>
      <c r="S33" s="7">
        <v>1</v>
      </c>
      <c r="T33" s="7">
        <v>1</v>
      </c>
      <c r="U33" s="7">
        <v>1</v>
      </c>
      <c r="V33" s="7">
        <v>1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1</v>
      </c>
      <c r="AE33" s="7">
        <v>1</v>
      </c>
      <c r="AF33" s="7"/>
      <c r="AG33" s="7">
        <v>0</v>
      </c>
      <c r="AH33" s="7" t="s">
        <v>41</v>
      </c>
      <c r="AI33" s="7">
        <v>9</v>
      </c>
      <c r="AJ33" s="7">
        <v>9</v>
      </c>
      <c r="AK33" s="7">
        <v>8</v>
      </c>
      <c r="AL33" s="7"/>
      <c r="AM33" s="7"/>
      <c r="AN33" s="7">
        <v>83.8888888888889</v>
      </c>
      <c r="AO33" s="7">
        <v>88.1111111111111</v>
      </c>
      <c r="AP33" s="7">
        <v>78.051999999999992</v>
      </c>
      <c r="AQ33" s="7"/>
      <c r="AR33" s="7"/>
      <c r="AS33" s="7">
        <v>16.46</v>
      </c>
      <c r="AT33" s="7">
        <v>4.12</v>
      </c>
    </row>
    <row r="34" spans="1:76" s="8" customFormat="1" ht="18.600000000000001" x14ac:dyDescent="0.55000000000000004">
      <c r="A34" s="17">
        <v>9631057</v>
      </c>
      <c r="B34" s="9"/>
      <c r="C34" s="9"/>
      <c r="D34" s="9" t="s">
        <v>10</v>
      </c>
      <c r="E34" s="9" t="s">
        <v>36</v>
      </c>
      <c r="F34" s="9">
        <v>1</v>
      </c>
      <c r="G34" s="9">
        <v>1</v>
      </c>
      <c r="H34" s="9">
        <v>0</v>
      </c>
      <c r="I34" s="9" t="s">
        <v>12</v>
      </c>
      <c r="J34" s="9">
        <v>1</v>
      </c>
      <c r="K34" s="9">
        <v>1</v>
      </c>
      <c r="L34" s="9">
        <v>1</v>
      </c>
      <c r="M34" s="9">
        <v>1</v>
      </c>
      <c r="N34" s="9">
        <v>1</v>
      </c>
      <c r="O34" s="9">
        <v>1</v>
      </c>
      <c r="P34" s="9">
        <v>0</v>
      </c>
      <c r="Q34" s="9" t="s">
        <v>12</v>
      </c>
      <c r="R34" s="9">
        <v>1</v>
      </c>
      <c r="S34" s="9">
        <v>1</v>
      </c>
      <c r="T34" s="9">
        <v>1</v>
      </c>
      <c r="U34" s="9">
        <v>1</v>
      </c>
      <c r="V34" s="9">
        <v>1</v>
      </c>
      <c r="W34" s="9">
        <v>1</v>
      </c>
      <c r="X34" s="9">
        <v>1</v>
      </c>
      <c r="Y34" s="9">
        <v>1</v>
      </c>
      <c r="Z34" s="9">
        <v>1</v>
      </c>
      <c r="AA34" s="9">
        <v>1</v>
      </c>
      <c r="AB34" s="9">
        <v>1</v>
      </c>
      <c r="AC34" s="9">
        <v>1</v>
      </c>
      <c r="AD34" s="9">
        <v>1</v>
      </c>
      <c r="AE34" s="9">
        <v>1</v>
      </c>
      <c r="AF34" s="9" t="s">
        <v>42</v>
      </c>
      <c r="AG34" s="9">
        <v>0</v>
      </c>
      <c r="AH34" s="9" t="s">
        <v>43</v>
      </c>
      <c r="AI34" s="9">
        <v>7</v>
      </c>
      <c r="AJ34" s="9">
        <v>9</v>
      </c>
      <c r="AK34" s="9">
        <v>9</v>
      </c>
      <c r="AL34" s="9"/>
      <c r="AM34" s="9"/>
      <c r="AN34" s="9">
        <v>92</v>
      </c>
      <c r="AO34" s="9">
        <v>88.1111111111111</v>
      </c>
      <c r="AP34" s="9">
        <v>96.567499999999995</v>
      </c>
      <c r="AQ34" s="9"/>
      <c r="AR34" s="9"/>
      <c r="AS34" s="9">
        <v>18.650000000000002</v>
      </c>
      <c r="AT34" s="9">
        <v>4.67</v>
      </c>
    </row>
    <row r="35" spans="1:76" s="8" customFormat="1" ht="18.600000000000001" x14ac:dyDescent="0.55000000000000004">
      <c r="A35" s="9">
        <v>9631059</v>
      </c>
      <c r="B35" s="9"/>
      <c r="C35" s="9"/>
      <c r="D35" s="9" t="s">
        <v>10</v>
      </c>
      <c r="E35" s="9" t="s">
        <v>18</v>
      </c>
      <c r="F35" s="9">
        <v>1</v>
      </c>
      <c r="G35" s="9">
        <v>1</v>
      </c>
      <c r="H35" s="9">
        <v>1</v>
      </c>
      <c r="I35" s="9" t="s">
        <v>16</v>
      </c>
      <c r="J35" s="9">
        <v>1</v>
      </c>
      <c r="K35" s="9">
        <v>1</v>
      </c>
      <c r="L35" s="9">
        <v>1</v>
      </c>
      <c r="M35" s="9">
        <v>1</v>
      </c>
      <c r="N35" s="9">
        <v>1</v>
      </c>
      <c r="O35" s="9">
        <v>1</v>
      </c>
      <c r="P35" s="9">
        <v>1</v>
      </c>
      <c r="Q35" s="9" t="s">
        <v>12</v>
      </c>
      <c r="R35" s="9">
        <v>1</v>
      </c>
      <c r="S35" s="9">
        <v>1</v>
      </c>
      <c r="T35" s="9">
        <v>1</v>
      </c>
      <c r="U35" s="9">
        <v>1</v>
      </c>
      <c r="V35" s="9">
        <v>1</v>
      </c>
      <c r="W35" s="9">
        <v>1</v>
      </c>
      <c r="X35" s="9">
        <v>1</v>
      </c>
      <c r="Y35" s="9">
        <v>1</v>
      </c>
      <c r="Z35" s="9">
        <v>1</v>
      </c>
      <c r="AA35" s="9">
        <v>1</v>
      </c>
      <c r="AB35" s="9">
        <v>1</v>
      </c>
      <c r="AC35" s="9">
        <v>1</v>
      </c>
      <c r="AD35" s="9">
        <v>1</v>
      </c>
      <c r="AE35" s="9">
        <v>1</v>
      </c>
      <c r="AF35" s="9" t="s">
        <v>27</v>
      </c>
      <c r="AG35" s="9">
        <v>1</v>
      </c>
      <c r="AH35" s="9" t="s">
        <v>28</v>
      </c>
      <c r="AI35" s="9">
        <v>9</v>
      </c>
      <c r="AJ35" s="9">
        <v>8</v>
      </c>
      <c r="AK35" s="9">
        <v>8</v>
      </c>
      <c r="AL35" s="9"/>
      <c r="AM35" s="9"/>
      <c r="AN35" s="9">
        <v>90</v>
      </c>
      <c r="AO35" s="9">
        <v>90</v>
      </c>
      <c r="AP35" s="9">
        <v>114.66400000000002</v>
      </c>
      <c r="AQ35" s="9"/>
      <c r="AR35" s="9"/>
      <c r="AS35" s="9">
        <v>19.73</v>
      </c>
      <c r="AT35" s="9">
        <v>4.9399999999999995</v>
      </c>
    </row>
    <row r="36" spans="1:76" s="8" customFormat="1" ht="17.399999999999999" customHeight="1" x14ac:dyDescent="0.55000000000000004">
      <c r="A36" s="7">
        <v>9631061</v>
      </c>
      <c r="B36" s="7"/>
      <c r="C36" s="7"/>
      <c r="D36" s="7" t="s">
        <v>10</v>
      </c>
      <c r="E36" s="7" t="s">
        <v>18</v>
      </c>
      <c r="F36" s="7">
        <v>1</v>
      </c>
      <c r="G36" s="7">
        <v>1</v>
      </c>
      <c r="H36" s="7">
        <v>0</v>
      </c>
      <c r="I36" s="7" t="s">
        <v>12</v>
      </c>
      <c r="J36" s="7">
        <v>1</v>
      </c>
      <c r="K36" s="7">
        <v>1</v>
      </c>
      <c r="L36" s="7">
        <v>1</v>
      </c>
      <c r="M36" s="7">
        <v>1</v>
      </c>
      <c r="N36" s="7">
        <v>1</v>
      </c>
      <c r="O36" s="7">
        <v>0</v>
      </c>
      <c r="P36" s="7">
        <v>0</v>
      </c>
      <c r="Q36" s="7" t="s">
        <v>12</v>
      </c>
      <c r="R36" s="7">
        <v>1</v>
      </c>
      <c r="S36" s="7">
        <v>1</v>
      </c>
      <c r="T36" s="7">
        <v>1</v>
      </c>
      <c r="U36" s="7">
        <v>1</v>
      </c>
      <c r="V36" s="7">
        <v>1</v>
      </c>
      <c r="W36" s="7">
        <v>1</v>
      </c>
      <c r="X36" s="7">
        <v>1</v>
      </c>
      <c r="Y36" s="7">
        <v>1</v>
      </c>
      <c r="Z36" s="7">
        <v>1</v>
      </c>
      <c r="AA36" s="7">
        <v>1</v>
      </c>
      <c r="AB36" s="7">
        <v>1</v>
      </c>
      <c r="AC36" s="7">
        <v>1</v>
      </c>
      <c r="AD36" s="7">
        <v>1</v>
      </c>
      <c r="AE36" s="7">
        <v>1</v>
      </c>
      <c r="AF36" s="7" t="s">
        <v>29</v>
      </c>
      <c r="AG36" s="7">
        <v>1</v>
      </c>
      <c r="AH36" s="7" t="s">
        <v>13</v>
      </c>
      <c r="AI36" s="7">
        <v>10</v>
      </c>
      <c r="AJ36" s="7">
        <v>10</v>
      </c>
      <c r="AK36" s="7">
        <v>10</v>
      </c>
      <c r="AL36" s="7"/>
      <c r="AM36" s="7"/>
      <c r="AN36" s="7">
        <v>93</v>
      </c>
      <c r="AO36" s="7">
        <v>95</v>
      </c>
      <c r="AP36" s="7">
        <v>103.4</v>
      </c>
      <c r="AQ36" s="7"/>
      <c r="AR36" s="7"/>
      <c r="AS36" s="7">
        <v>19.37</v>
      </c>
      <c r="AT36" s="7">
        <v>4.8499999999999996</v>
      </c>
    </row>
    <row r="37" spans="1:76" s="8" customFormat="1" ht="18.600000000000001" x14ac:dyDescent="0.55000000000000004">
      <c r="A37" s="16">
        <v>9631063</v>
      </c>
      <c r="B37" s="7"/>
      <c r="C37" s="7"/>
      <c r="D37" s="7" t="s">
        <v>10</v>
      </c>
      <c r="E37" s="7" t="s">
        <v>36</v>
      </c>
      <c r="F37" s="7">
        <v>1</v>
      </c>
      <c r="G37" s="7">
        <v>1</v>
      </c>
      <c r="H37" s="7">
        <v>0</v>
      </c>
      <c r="I37" s="7" t="s">
        <v>12</v>
      </c>
      <c r="J37" s="7">
        <v>1</v>
      </c>
      <c r="K37" s="7">
        <v>1</v>
      </c>
      <c r="L37" s="7">
        <v>1</v>
      </c>
      <c r="M37" s="7">
        <v>1</v>
      </c>
      <c r="N37" s="7">
        <v>1</v>
      </c>
      <c r="O37" s="7">
        <v>1</v>
      </c>
      <c r="P37" s="7">
        <v>0</v>
      </c>
      <c r="Q37" s="7" t="s">
        <v>12</v>
      </c>
      <c r="R37" s="7">
        <v>1</v>
      </c>
      <c r="S37" s="7">
        <v>1</v>
      </c>
      <c r="T37" s="7">
        <v>1</v>
      </c>
      <c r="U37" s="7">
        <v>1</v>
      </c>
      <c r="V37" s="7">
        <v>1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1</v>
      </c>
      <c r="AE37" s="7">
        <v>1</v>
      </c>
      <c r="AF37" s="7"/>
      <c r="AG37" s="7">
        <v>0</v>
      </c>
      <c r="AH37" s="7" t="s">
        <v>41</v>
      </c>
      <c r="AI37" s="7">
        <v>9</v>
      </c>
      <c r="AJ37" s="7">
        <v>10</v>
      </c>
      <c r="AK37" s="7">
        <v>9</v>
      </c>
      <c r="AL37" s="7"/>
      <c r="AM37" s="7"/>
      <c r="AN37" s="7">
        <v>88.888888888888886</v>
      </c>
      <c r="AO37" s="7">
        <v>64.999999999999986</v>
      </c>
      <c r="AP37" s="7">
        <v>84.529999999999987</v>
      </c>
      <c r="AQ37" s="7"/>
      <c r="AR37" s="7"/>
      <c r="AS37" s="7">
        <v>17</v>
      </c>
      <c r="AT37" s="7">
        <v>4.25</v>
      </c>
    </row>
    <row r="38" spans="1:76" s="8" customFormat="1" ht="18.600000000000001" x14ac:dyDescent="0.55000000000000004">
      <c r="A38" s="17">
        <v>9631064</v>
      </c>
      <c r="B38" s="9"/>
      <c r="C38" s="9"/>
      <c r="D38" s="9" t="s">
        <v>10</v>
      </c>
      <c r="E38" s="9" t="s">
        <v>33</v>
      </c>
      <c r="F38" s="9">
        <v>1</v>
      </c>
      <c r="G38" s="9">
        <v>1</v>
      </c>
      <c r="H38" s="9">
        <v>1</v>
      </c>
      <c r="I38" s="9" t="s">
        <v>12</v>
      </c>
      <c r="J38" s="9">
        <v>1</v>
      </c>
      <c r="K38" s="9">
        <v>1</v>
      </c>
      <c r="L38" s="9">
        <v>1</v>
      </c>
      <c r="M38" s="9">
        <v>1</v>
      </c>
      <c r="N38" s="9">
        <v>1</v>
      </c>
      <c r="O38" s="9">
        <v>1</v>
      </c>
      <c r="P38" s="9">
        <v>1</v>
      </c>
      <c r="Q38" s="9"/>
      <c r="R38" s="9">
        <v>1</v>
      </c>
      <c r="S38" s="9">
        <v>1</v>
      </c>
      <c r="T38" s="9">
        <v>1</v>
      </c>
      <c r="U38" s="9">
        <v>1</v>
      </c>
      <c r="V38" s="9">
        <v>1</v>
      </c>
      <c r="W38" s="9">
        <v>1</v>
      </c>
      <c r="X38" s="9">
        <v>1</v>
      </c>
      <c r="Y38" s="9">
        <v>1</v>
      </c>
      <c r="Z38" s="9">
        <v>1</v>
      </c>
      <c r="AA38" s="9">
        <v>1</v>
      </c>
      <c r="AB38" s="9">
        <v>1</v>
      </c>
      <c r="AC38" s="9">
        <v>1</v>
      </c>
      <c r="AD38" s="9">
        <v>1</v>
      </c>
      <c r="AE38" s="9">
        <v>1</v>
      </c>
      <c r="AF38" s="9" t="s">
        <v>44</v>
      </c>
      <c r="AG38" s="9">
        <v>1</v>
      </c>
      <c r="AH38" s="9">
        <v>0</v>
      </c>
      <c r="AI38" s="9">
        <v>10</v>
      </c>
      <c r="AJ38" s="9">
        <v>10</v>
      </c>
      <c r="AK38" s="9">
        <v>10</v>
      </c>
      <c r="AL38" s="9"/>
      <c r="AM38" s="9"/>
      <c r="AN38" s="9">
        <v>100</v>
      </c>
      <c r="AO38" s="9">
        <v>100</v>
      </c>
      <c r="AP38" s="9">
        <v>154</v>
      </c>
      <c r="AQ38" s="9"/>
      <c r="AR38" s="9">
        <v>1</v>
      </c>
      <c r="AS38" s="9">
        <v>23.78</v>
      </c>
      <c r="AT38" s="9">
        <v>5.95</v>
      </c>
      <c r="BX38" s="8">
        <v>8</v>
      </c>
    </row>
    <row r="39" spans="1:76" s="8" customFormat="1" ht="18.600000000000001" x14ac:dyDescent="0.55000000000000004">
      <c r="A39" s="16">
        <v>9631065</v>
      </c>
      <c r="B39" s="7"/>
      <c r="C39" s="7"/>
      <c r="D39" s="7" t="s">
        <v>10</v>
      </c>
      <c r="E39" s="7" t="s">
        <v>33</v>
      </c>
      <c r="F39" s="7">
        <v>1</v>
      </c>
      <c r="G39" s="7">
        <v>1</v>
      </c>
      <c r="H39" s="7">
        <v>1</v>
      </c>
      <c r="I39" s="7" t="s">
        <v>12</v>
      </c>
      <c r="J39" s="7">
        <v>1</v>
      </c>
      <c r="K39" s="7">
        <v>1</v>
      </c>
      <c r="L39" s="7">
        <v>1</v>
      </c>
      <c r="M39" s="7">
        <v>1</v>
      </c>
      <c r="N39" s="7">
        <v>1</v>
      </c>
      <c r="O39" s="7">
        <v>1</v>
      </c>
      <c r="P39" s="7">
        <v>0</v>
      </c>
      <c r="Q39" s="7"/>
      <c r="R39" s="7">
        <v>1</v>
      </c>
      <c r="S39" s="7">
        <v>1</v>
      </c>
      <c r="T39" s="7">
        <v>1</v>
      </c>
      <c r="U39" s="7">
        <v>1</v>
      </c>
      <c r="V39" s="7">
        <v>1</v>
      </c>
      <c r="W39" s="7">
        <v>1</v>
      </c>
      <c r="X39" s="7">
        <v>1</v>
      </c>
      <c r="Y39" s="7">
        <v>1</v>
      </c>
      <c r="Z39" s="7">
        <v>1</v>
      </c>
      <c r="AA39" s="7">
        <v>1</v>
      </c>
      <c r="AB39" s="7">
        <v>1</v>
      </c>
      <c r="AC39" s="7">
        <v>0</v>
      </c>
      <c r="AD39" s="7">
        <v>1</v>
      </c>
      <c r="AE39" s="7">
        <v>1</v>
      </c>
      <c r="AF39" s="7" t="s">
        <v>45</v>
      </c>
      <c r="AG39" s="7">
        <v>1</v>
      </c>
      <c r="AH39" s="7">
        <v>0</v>
      </c>
      <c r="AI39" s="7">
        <v>10</v>
      </c>
      <c r="AJ39" s="7">
        <v>10</v>
      </c>
      <c r="AK39" s="7">
        <v>10</v>
      </c>
      <c r="AL39" s="7"/>
      <c r="AM39" s="7"/>
      <c r="AN39" s="7">
        <v>100</v>
      </c>
      <c r="AO39" s="7">
        <v>89</v>
      </c>
      <c r="AP39" s="7">
        <v>106.7</v>
      </c>
      <c r="AQ39" s="7"/>
      <c r="AR39" s="7"/>
      <c r="AS39" s="7">
        <v>20.25</v>
      </c>
      <c r="AT39" s="7">
        <v>5.0699999999999994</v>
      </c>
      <c r="BX39" s="8">
        <v>10</v>
      </c>
    </row>
    <row r="40" spans="1:76" s="8" customFormat="1" ht="18.600000000000001" x14ac:dyDescent="0.55000000000000004">
      <c r="A40" s="9">
        <v>9631071</v>
      </c>
      <c r="B40" s="9"/>
      <c r="C40" s="9"/>
      <c r="D40" s="9" t="s">
        <v>10</v>
      </c>
      <c r="E40" s="9" t="s">
        <v>22</v>
      </c>
      <c r="F40" s="9">
        <v>1</v>
      </c>
      <c r="G40" s="9">
        <v>1</v>
      </c>
      <c r="H40" s="9">
        <v>1</v>
      </c>
      <c r="I40" s="9" t="s">
        <v>12</v>
      </c>
      <c r="J40" s="9">
        <v>0</v>
      </c>
      <c r="K40" s="9">
        <v>1</v>
      </c>
      <c r="L40" s="9">
        <v>1</v>
      </c>
      <c r="M40" s="9">
        <v>0</v>
      </c>
      <c r="N40" s="9">
        <v>1</v>
      </c>
      <c r="O40" s="9">
        <v>1</v>
      </c>
      <c r="P40" s="9">
        <v>0</v>
      </c>
      <c r="Q40" s="9" t="s">
        <v>12</v>
      </c>
      <c r="R40" s="9">
        <v>1</v>
      </c>
      <c r="S40" s="9">
        <v>1</v>
      </c>
      <c r="T40" s="9">
        <v>1</v>
      </c>
      <c r="U40" s="9">
        <v>1</v>
      </c>
      <c r="V40" s="9">
        <v>1</v>
      </c>
      <c r="W40" s="9">
        <v>1</v>
      </c>
      <c r="X40" s="9">
        <v>1</v>
      </c>
      <c r="Y40" s="9">
        <v>1</v>
      </c>
      <c r="Z40" s="9">
        <v>1</v>
      </c>
      <c r="AA40" s="9">
        <v>1</v>
      </c>
      <c r="AB40" s="9">
        <v>1</v>
      </c>
      <c r="AC40" s="9">
        <v>1</v>
      </c>
      <c r="AD40" s="9">
        <v>0</v>
      </c>
      <c r="AE40" s="9">
        <v>0</v>
      </c>
      <c r="AF40" s="9"/>
      <c r="AG40" s="9">
        <v>0</v>
      </c>
      <c r="AH40" s="9"/>
      <c r="AI40" s="9">
        <v>3</v>
      </c>
      <c r="AJ40" s="9">
        <v>4</v>
      </c>
      <c r="AK40" s="9">
        <v>3</v>
      </c>
      <c r="AL40" s="9"/>
      <c r="AM40" s="9"/>
      <c r="AN40" s="9">
        <v>65</v>
      </c>
      <c r="AO40" s="9">
        <v>88</v>
      </c>
      <c r="AP40" s="9">
        <v>41.118000000000002</v>
      </c>
      <c r="AQ40" s="9"/>
      <c r="AR40" s="9"/>
      <c r="AS40" s="9">
        <v>11.79</v>
      </c>
      <c r="AT40" s="9">
        <v>2.9499999999999997</v>
      </c>
    </row>
    <row r="41" spans="1:76" s="8" customFormat="1" ht="18.600000000000001" x14ac:dyDescent="0.55000000000000004">
      <c r="A41" s="17">
        <v>9631072</v>
      </c>
      <c r="B41" s="9"/>
      <c r="C41" s="9"/>
      <c r="D41" s="9" t="s">
        <v>10</v>
      </c>
      <c r="E41" s="9" t="s">
        <v>33</v>
      </c>
      <c r="F41" s="9">
        <v>1</v>
      </c>
      <c r="G41" s="9">
        <v>1</v>
      </c>
      <c r="H41" s="9">
        <v>1</v>
      </c>
      <c r="I41" s="9" t="s">
        <v>12</v>
      </c>
      <c r="J41" s="9">
        <v>1</v>
      </c>
      <c r="K41" s="9">
        <v>1</v>
      </c>
      <c r="L41" s="9">
        <v>1</v>
      </c>
      <c r="M41" s="9">
        <v>1</v>
      </c>
      <c r="N41" s="9">
        <v>1</v>
      </c>
      <c r="O41" s="9">
        <v>1</v>
      </c>
      <c r="P41" s="9">
        <v>0</v>
      </c>
      <c r="Q41" s="9"/>
      <c r="R41" s="9">
        <v>1</v>
      </c>
      <c r="S41" s="9">
        <v>1</v>
      </c>
      <c r="T41" s="9">
        <v>1</v>
      </c>
      <c r="U41" s="9">
        <v>1</v>
      </c>
      <c r="V41" s="9">
        <v>1</v>
      </c>
      <c r="W41" s="9">
        <v>1</v>
      </c>
      <c r="X41" s="9">
        <v>1</v>
      </c>
      <c r="Y41" s="9">
        <v>1</v>
      </c>
      <c r="Z41" s="9">
        <v>1</v>
      </c>
      <c r="AA41" s="9">
        <v>1</v>
      </c>
      <c r="AB41" s="9">
        <v>1</v>
      </c>
      <c r="AC41" s="9">
        <v>1</v>
      </c>
      <c r="AD41" s="9">
        <v>1</v>
      </c>
      <c r="AE41" s="9">
        <v>1</v>
      </c>
      <c r="AF41" s="9" t="s">
        <v>46</v>
      </c>
      <c r="AG41" s="9">
        <v>1</v>
      </c>
      <c r="AH41" s="9">
        <v>0</v>
      </c>
      <c r="AI41" s="9">
        <v>10</v>
      </c>
      <c r="AJ41" s="9">
        <v>10</v>
      </c>
      <c r="AK41" s="9">
        <v>10</v>
      </c>
      <c r="AL41" s="9"/>
      <c r="AM41" s="9"/>
      <c r="AN41" s="9">
        <v>100</v>
      </c>
      <c r="AO41" s="9">
        <v>98</v>
      </c>
      <c r="AP41" s="9">
        <v>110.00000000000001</v>
      </c>
      <c r="AQ41" s="9"/>
      <c r="AR41" s="9"/>
      <c r="AS41" s="9">
        <v>20.66</v>
      </c>
      <c r="AT41" s="9">
        <v>5.17</v>
      </c>
    </row>
    <row r="42" spans="1:76" s="8" customFormat="1" ht="18.600000000000001" x14ac:dyDescent="0.55000000000000004">
      <c r="A42" s="7">
        <v>9631075</v>
      </c>
      <c r="B42" s="7"/>
      <c r="C42" s="7"/>
      <c r="D42" s="7" t="s">
        <v>10</v>
      </c>
      <c r="E42" s="7" t="s">
        <v>18</v>
      </c>
      <c r="F42" s="7">
        <v>1</v>
      </c>
      <c r="G42" s="7">
        <v>1</v>
      </c>
      <c r="H42" s="7">
        <v>1</v>
      </c>
      <c r="I42" s="7" t="s">
        <v>16</v>
      </c>
      <c r="J42" s="7">
        <v>1</v>
      </c>
      <c r="K42" s="7">
        <v>1</v>
      </c>
      <c r="L42" s="7">
        <v>1</v>
      </c>
      <c r="M42" s="7">
        <v>1</v>
      </c>
      <c r="N42" s="7">
        <v>1</v>
      </c>
      <c r="O42" s="7">
        <v>0</v>
      </c>
      <c r="P42" s="7">
        <v>0</v>
      </c>
      <c r="Q42" s="7" t="s">
        <v>12</v>
      </c>
      <c r="R42" s="7">
        <v>1</v>
      </c>
      <c r="S42" s="7">
        <v>1</v>
      </c>
      <c r="T42" s="7">
        <v>1</v>
      </c>
      <c r="U42" s="7">
        <v>1</v>
      </c>
      <c r="V42" s="7">
        <v>1</v>
      </c>
      <c r="W42" s="7">
        <v>1</v>
      </c>
      <c r="X42" s="7">
        <v>1</v>
      </c>
      <c r="Y42" s="7">
        <v>1</v>
      </c>
      <c r="Z42" s="7">
        <v>1</v>
      </c>
      <c r="AA42" s="7">
        <v>1</v>
      </c>
      <c r="AB42" s="7">
        <v>1</v>
      </c>
      <c r="AC42" s="7">
        <v>1</v>
      </c>
      <c r="AD42" s="7">
        <v>1</v>
      </c>
      <c r="AE42" s="7">
        <v>1</v>
      </c>
      <c r="AF42" s="7" t="s">
        <v>30</v>
      </c>
      <c r="AG42" s="7">
        <v>1</v>
      </c>
      <c r="AH42" s="7" t="s">
        <v>13</v>
      </c>
      <c r="AI42" s="7">
        <v>10</v>
      </c>
      <c r="AJ42" s="7">
        <v>10</v>
      </c>
      <c r="AK42" s="7">
        <v>10</v>
      </c>
      <c r="AL42" s="7"/>
      <c r="AM42" s="7"/>
      <c r="AN42" s="7">
        <v>99</v>
      </c>
      <c r="AO42" s="7">
        <v>97</v>
      </c>
      <c r="AP42" s="7">
        <v>105.60000000000001</v>
      </c>
      <c r="AQ42" s="7"/>
      <c r="AR42" s="7"/>
      <c r="AS42" s="7">
        <v>20.23</v>
      </c>
      <c r="AT42" s="7">
        <v>5.0599999999999996</v>
      </c>
    </row>
    <row r="43" spans="1:76" s="8" customFormat="1" ht="18.600000000000001" x14ac:dyDescent="0.55000000000000004">
      <c r="A43" s="9">
        <v>9631076</v>
      </c>
      <c r="B43" s="9"/>
      <c r="C43" s="9"/>
      <c r="D43" s="9" t="s">
        <v>10</v>
      </c>
      <c r="E43" s="9" t="s">
        <v>18</v>
      </c>
      <c r="F43" s="9">
        <v>1</v>
      </c>
      <c r="G43" s="9">
        <v>1</v>
      </c>
      <c r="H43" s="9">
        <v>0</v>
      </c>
      <c r="I43" s="9" t="s">
        <v>12</v>
      </c>
      <c r="J43" s="9">
        <v>1</v>
      </c>
      <c r="K43" s="9">
        <v>1</v>
      </c>
      <c r="L43" s="9">
        <v>1</v>
      </c>
      <c r="M43" s="9">
        <v>1</v>
      </c>
      <c r="N43" s="9">
        <v>1</v>
      </c>
      <c r="O43" s="9">
        <v>0</v>
      </c>
      <c r="P43" s="9">
        <v>0</v>
      </c>
      <c r="Q43" s="9" t="s">
        <v>12</v>
      </c>
      <c r="R43" s="9">
        <v>1</v>
      </c>
      <c r="S43" s="9">
        <v>1</v>
      </c>
      <c r="T43" s="9">
        <v>1</v>
      </c>
      <c r="U43" s="9">
        <v>0</v>
      </c>
      <c r="V43" s="9">
        <v>1</v>
      </c>
      <c r="W43" s="9">
        <v>1</v>
      </c>
      <c r="X43" s="9">
        <v>1</v>
      </c>
      <c r="Y43" s="9">
        <v>1</v>
      </c>
      <c r="Z43" s="9">
        <v>1</v>
      </c>
      <c r="AA43" s="9">
        <v>1</v>
      </c>
      <c r="AB43" s="9">
        <v>1</v>
      </c>
      <c r="AC43" s="9">
        <v>1</v>
      </c>
      <c r="AD43" s="9">
        <v>1</v>
      </c>
      <c r="AE43" s="9">
        <v>1</v>
      </c>
      <c r="AF43" s="9" t="s">
        <v>31</v>
      </c>
      <c r="AG43" s="9">
        <v>1</v>
      </c>
      <c r="AH43" s="9" t="s">
        <v>26</v>
      </c>
      <c r="AI43" s="9">
        <v>8</v>
      </c>
      <c r="AJ43" s="9">
        <v>9</v>
      </c>
      <c r="AK43" s="9">
        <v>8</v>
      </c>
      <c r="AL43" s="9"/>
      <c r="AM43" s="9"/>
      <c r="AN43" s="9">
        <v>88</v>
      </c>
      <c r="AO43" s="9">
        <v>53</v>
      </c>
      <c r="AP43" s="9">
        <v>84.967999999999989</v>
      </c>
      <c r="AQ43" s="9"/>
      <c r="AR43" s="9"/>
      <c r="AS43" s="9">
        <v>16.690000000000001</v>
      </c>
      <c r="AT43" s="9">
        <v>4.18</v>
      </c>
    </row>
    <row r="44" spans="1:76" s="8" customFormat="1" ht="18.600000000000001" x14ac:dyDescent="0.55000000000000004">
      <c r="A44" s="7">
        <v>9631404</v>
      </c>
      <c r="B44" s="7"/>
      <c r="C44" s="7"/>
      <c r="D44" s="7" t="s">
        <v>10</v>
      </c>
      <c r="E44" s="7" t="s">
        <v>1</v>
      </c>
      <c r="F44" s="7">
        <v>1</v>
      </c>
      <c r="G44" s="7">
        <v>1</v>
      </c>
      <c r="H44" s="7">
        <v>1</v>
      </c>
      <c r="I44" s="7" t="s">
        <v>12</v>
      </c>
      <c r="J44" s="7">
        <v>1</v>
      </c>
      <c r="K44" s="7">
        <v>1</v>
      </c>
      <c r="L44" s="7">
        <v>1</v>
      </c>
      <c r="M44" s="7">
        <v>1</v>
      </c>
      <c r="N44" s="7">
        <v>1</v>
      </c>
      <c r="O44" s="7">
        <v>1</v>
      </c>
      <c r="P44" s="7">
        <v>0</v>
      </c>
      <c r="Q44" s="7" t="s">
        <v>12</v>
      </c>
      <c r="R44" s="7">
        <v>1</v>
      </c>
      <c r="S44" s="7">
        <v>1</v>
      </c>
      <c r="T44" s="7">
        <v>1</v>
      </c>
      <c r="U44" s="7">
        <v>1</v>
      </c>
      <c r="V44" s="7">
        <v>1</v>
      </c>
      <c r="W44" s="7">
        <v>1</v>
      </c>
      <c r="X44" s="7">
        <v>1</v>
      </c>
      <c r="Y44" s="7">
        <v>1</v>
      </c>
      <c r="Z44" s="7">
        <v>1</v>
      </c>
      <c r="AA44" s="7">
        <v>1</v>
      </c>
      <c r="AB44" s="7">
        <v>0</v>
      </c>
      <c r="AC44" s="7">
        <v>1</v>
      </c>
      <c r="AD44" s="7">
        <v>1</v>
      </c>
      <c r="AE44" s="7">
        <v>1</v>
      </c>
      <c r="AF44" s="7"/>
      <c r="AG44" s="7">
        <v>1</v>
      </c>
      <c r="AH44" s="7" t="s">
        <v>15</v>
      </c>
      <c r="AI44" s="7">
        <v>8</v>
      </c>
      <c r="AJ44" s="7">
        <v>9</v>
      </c>
      <c r="AK44" s="7">
        <v>10</v>
      </c>
      <c r="AL44" s="7"/>
      <c r="AM44" s="7"/>
      <c r="AN44" s="7">
        <v>89.5</v>
      </c>
      <c r="AO44" s="7">
        <v>85</v>
      </c>
      <c r="AP44" s="7">
        <v>99.274999999999991</v>
      </c>
      <c r="AQ44" s="7"/>
      <c r="AR44" s="7"/>
      <c r="AS44" s="7">
        <v>18.5</v>
      </c>
      <c r="AT44" s="7">
        <v>4.63</v>
      </c>
    </row>
    <row r="45" spans="1:76" s="8" customFormat="1" ht="18.600000000000001" x14ac:dyDescent="0.55000000000000004">
      <c r="A45" s="16">
        <v>9631405</v>
      </c>
      <c r="B45" s="7"/>
      <c r="C45" s="7"/>
      <c r="D45" s="7" t="s">
        <v>10</v>
      </c>
      <c r="E45" s="7" t="s">
        <v>33</v>
      </c>
      <c r="F45" s="7">
        <v>1</v>
      </c>
      <c r="G45" s="7">
        <v>1</v>
      </c>
      <c r="H45" s="7">
        <v>1</v>
      </c>
      <c r="I45" s="7" t="s">
        <v>12</v>
      </c>
      <c r="J45" s="7">
        <v>1</v>
      </c>
      <c r="K45" s="7">
        <v>0</v>
      </c>
      <c r="L45" s="7">
        <v>1</v>
      </c>
      <c r="M45" s="7">
        <v>0</v>
      </c>
      <c r="N45" s="7">
        <v>1</v>
      </c>
      <c r="O45" s="7">
        <v>1</v>
      </c>
      <c r="P45" s="7">
        <v>0</v>
      </c>
      <c r="Q45" s="7"/>
      <c r="R45" s="7">
        <v>1</v>
      </c>
      <c r="S45" s="7">
        <v>1</v>
      </c>
      <c r="T45" s="7">
        <v>1</v>
      </c>
      <c r="U45" s="7">
        <v>1</v>
      </c>
      <c r="V45" s="7">
        <v>1</v>
      </c>
      <c r="W45" s="7">
        <v>1</v>
      </c>
      <c r="X45" s="7">
        <v>1</v>
      </c>
      <c r="Y45" s="7">
        <v>1</v>
      </c>
      <c r="Z45" s="7">
        <v>1</v>
      </c>
      <c r="AA45" s="7">
        <v>1</v>
      </c>
      <c r="AB45" s="7">
        <v>1</v>
      </c>
      <c r="AC45" s="7">
        <v>1</v>
      </c>
      <c r="AD45" s="7">
        <v>1</v>
      </c>
      <c r="AE45" s="7">
        <v>1</v>
      </c>
      <c r="AF45" s="7" t="s">
        <v>47</v>
      </c>
      <c r="AG45" s="7">
        <v>1</v>
      </c>
      <c r="AH45" s="7">
        <v>0</v>
      </c>
      <c r="AI45" s="7">
        <v>10</v>
      </c>
      <c r="AJ45" s="7">
        <v>10</v>
      </c>
      <c r="AK45" s="7">
        <v>10</v>
      </c>
      <c r="AL45" s="7"/>
      <c r="AM45" s="7"/>
      <c r="AN45" s="7">
        <v>100</v>
      </c>
      <c r="AO45" s="7">
        <v>98</v>
      </c>
      <c r="AP45" s="7">
        <v>103.4</v>
      </c>
      <c r="AQ45" s="7"/>
      <c r="AR45" s="7"/>
      <c r="AS45" s="7">
        <v>20.200000000000003</v>
      </c>
      <c r="AT45" s="7">
        <v>5.05</v>
      </c>
    </row>
    <row r="46" spans="1:76" s="8" customFormat="1" ht="18.600000000000001" x14ac:dyDescent="0.55000000000000004">
      <c r="A46" s="9">
        <v>9631406</v>
      </c>
      <c r="B46" s="9"/>
      <c r="C46" s="9"/>
      <c r="D46" s="9" t="s">
        <v>10</v>
      </c>
      <c r="E46" s="9" t="s">
        <v>1</v>
      </c>
      <c r="F46" s="9">
        <v>1</v>
      </c>
      <c r="G46" s="9">
        <v>1</v>
      </c>
      <c r="H46" s="9">
        <v>1</v>
      </c>
      <c r="I46" s="9" t="s">
        <v>12</v>
      </c>
      <c r="J46" s="9">
        <v>0</v>
      </c>
      <c r="K46" s="9">
        <v>1</v>
      </c>
      <c r="L46" s="9">
        <v>1</v>
      </c>
      <c r="M46" s="9">
        <v>0</v>
      </c>
      <c r="N46" s="9">
        <v>1</v>
      </c>
      <c r="O46" s="9">
        <v>1</v>
      </c>
      <c r="P46" s="9">
        <v>1</v>
      </c>
      <c r="Q46" s="9" t="s">
        <v>12</v>
      </c>
      <c r="R46" s="9">
        <v>1</v>
      </c>
      <c r="S46" s="9">
        <v>1</v>
      </c>
      <c r="T46" s="9">
        <v>1</v>
      </c>
      <c r="U46" s="9">
        <v>1</v>
      </c>
      <c r="V46" s="9">
        <v>1</v>
      </c>
      <c r="W46" s="9">
        <v>1</v>
      </c>
      <c r="X46" s="9">
        <v>1</v>
      </c>
      <c r="Y46" s="9">
        <v>1</v>
      </c>
      <c r="Z46" s="9">
        <v>1</v>
      </c>
      <c r="AA46" s="9">
        <v>1</v>
      </c>
      <c r="AB46" s="9">
        <v>1</v>
      </c>
      <c r="AC46" s="9">
        <v>1</v>
      </c>
      <c r="AD46" s="9">
        <v>1</v>
      </c>
      <c r="AE46" s="9">
        <v>0</v>
      </c>
      <c r="AF46" s="9"/>
      <c r="AG46" s="9">
        <v>1</v>
      </c>
      <c r="AH46" s="9" t="s">
        <v>15</v>
      </c>
      <c r="AI46" s="9">
        <v>8</v>
      </c>
      <c r="AJ46" s="9">
        <v>8</v>
      </c>
      <c r="AK46" s="9">
        <v>8</v>
      </c>
      <c r="AL46" s="9"/>
      <c r="AM46" s="9"/>
      <c r="AN46" s="9">
        <v>87</v>
      </c>
      <c r="AO46" s="9">
        <v>67</v>
      </c>
      <c r="AP46" s="9">
        <v>115.13600000000001</v>
      </c>
      <c r="AQ46" s="9"/>
      <c r="AR46" s="9">
        <v>1</v>
      </c>
      <c r="AS46" s="9">
        <v>18.970000000000002</v>
      </c>
      <c r="AT46" s="9">
        <v>4.75</v>
      </c>
    </row>
    <row r="47" spans="1:76" s="8" customFormat="1" ht="18.600000000000001" x14ac:dyDescent="0.55000000000000004">
      <c r="A47" s="17">
        <v>9631415</v>
      </c>
      <c r="B47" s="9"/>
      <c r="C47" s="9"/>
      <c r="D47" s="9" t="s">
        <v>10</v>
      </c>
      <c r="E47" s="9" t="s">
        <v>33</v>
      </c>
      <c r="F47" s="9">
        <v>1</v>
      </c>
      <c r="G47" s="9">
        <v>1</v>
      </c>
      <c r="H47" s="9">
        <v>1</v>
      </c>
      <c r="I47" s="9" t="s">
        <v>12</v>
      </c>
      <c r="J47" s="9">
        <v>0</v>
      </c>
      <c r="K47" s="9">
        <v>1</v>
      </c>
      <c r="L47" s="9">
        <v>1</v>
      </c>
      <c r="M47" s="9">
        <v>0</v>
      </c>
      <c r="N47" s="9">
        <v>1</v>
      </c>
      <c r="O47" s="9">
        <v>1</v>
      </c>
      <c r="P47" s="9">
        <v>0</v>
      </c>
      <c r="Q47" s="9"/>
      <c r="R47" s="9">
        <v>1</v>
      </c>
      <c r="S47" s="9">
        <v>1</v>
      </c>
      <c r="T47" s="9">
        <v>1</v>
      </c>
      <c r="U47" s="9">
        <v>1</v>
      </c>
      <c r="V47" s="9">
        <v>1</v>
      </c>
      <c r="W47" s="9">
        <v>1</v>
      </c>
      <c r="X47" s="9">
        <v>1</v>
      </c>
      <c r="Y47" s="9">
        <v>1</v>
      </c>
      <c r="Z47" s="9">
        <v>1</v>
      </c>
      <c r="AA47" s="9">
        <v>1</v>
      </c>
      <c r="AB47" s="9">
        <v>1</v>
      </c>
      <c r="AC47" s="9">
        <v>1</v>
      </c>
      <c r="AD47" s="9">
        <v>0</v>
      </c>
      <c r="AE47" s="9">
        <v>0</v>
      </c>
      <c r="AF47" s="9"/>
      <c r="AG47" s="9">
        <v>1</v>
      </c>
      <c r="AH47" s="9">
        <v>0</v>
      </c>
      <c r="AI47" s="9">
        <v>5</v>
      </c>
      <c r="AJ47" s="9">
        <v>10</v>
      </c>
      <c r="AK47" s="9">
        <v>5</v>
      </c>
      <c r="AL47" s="9"/>
      <c r="AM47" s="9"/>
      <c r="AN47" s="9">
        <v>86</v>
      </c>
      <c r="AO47" s="9">
        <v>72</v>
      </c>
      <c r="AP47" s="9">
        <v>64.599999999999994</v>
      </c>
      <c r="AQ47" s="9"/>
      <c r="AR47" s="9"/>
      <c r="AS47" s="9">
        <v>15.43</v>
      </c>
      <c r="AT47" s="9">
        <v>3.86</v>
      </c>
    </row>
    <row r="48" spans="1:76" s="8" customFormat="1" ht="18.600000000000001" x14ac:dyDescent="0.55000000000000004">
      <c r="A48" s="16">
        <v>9631416</v>
      </c>
      <c r="B48" s="7"/>
      <c r="C48" s="7"/>
      <c r="D48" s="7" t="s">
        <v>10</v>
      </c>
      <c r="E48" s="7" t="s">
        <v>33</v>
      </c>
      <c r="F48" s="7">
        <v>1</v>
      </c>
      <c r="G48" s="7">
        <v>1</v>
      </c>
      <c r="H48" s="7">
        <v>1</v>
      </c>
      <c r="I48" s="7" t="s">
        <v>12</v>
      </c>
      <c r="J48" s="7">
        <v>0</v>
      </c>
      <c r="K48" s="7">
        <v>1</v>
      </c>
      <c r="L48" s="7">
        <v>1</v>
      </c>
      <c r="M48" s="7">
        <v>0</v>
      </c>
      <c r="N48" s="7">
        <v>1</v>
      </c>
      <c r="O48" s="7">
        <v>1</v>
      </c>
      <c r="P48" s="7">
        <v>0</v>
      </c>
      <c r="Q48" s="7"/>
      <c r="R48" s="7">
        <v>1</v>
      </c>
      <c r="S48" s="7">
        <v>1</v>
      </c>
      <c r="T48" s="7">
        <v>1</v>
      </c>
      <c r="U48" s="7">
        <v>1</v>
      </c>
      <c r="V48" s="7">
        <v>1</v>
      </c>
      <c r="W48" s="7">
        <v>1</v>
      </c>
      <c r="X48" s="7">
        <v>1</v>
      </c>
      <c r="Y48" s="7">
        <v>1</v>
      </c>
      <c r="Z48" s="7">
        <v>1</v>
      </c>
      <c r="AA48" s="7">
        <v>1</v>
      </c>
      <c r="AB48" s="7">
        <v>1</v>
      </c>
      <c r="AC48" s="7">
        <v>1</v>
      </c>
      <c r="AD48" s="7">
        <v>0</v>
      </c>
      <c r="AE48" s="7">
        <v>0</v>
      </c>
      <c r="AF48" s="7"/>
      <c r="AG48" s="7">
        <v>1</v>
      </c>
      <c r="AH48" s="7">
        <v>0</v>
      </c>
      <c r="AI48" s="7">
        <v>5</v>
      </c>
      <c r="AJ48" s="7">
        <v>10</v>
      </c>
      <c r="AK48" s="7">
        <v>5</v>
      </c>
      <c r="AL48" s="7"/>
      <c r="AM48" s="7"/>
      <c r="AN48" s="7">
        <v>86</v>
      </c>
      <c r="AO48" s="7">
        <v>75</v>
      </c>
      <c r="AP48" s="7">
        <v>64.599999999999994</v>
      </c>
      <c r="AQ48" s="7"/>
      <c r="AR48" s="7"/>
      <c r="AS48" s="7">
        <v>15.49</v>
      </c>
      <c r="AT48" s="7">
        <v>3.88</v>
      </c>
    </row>
    <row r="49" spans="1:46" s="8" customFormat="1" ht="18.600000000000001" x14ac:dyDescent="0.55000000000000004">
      <c r="A49" s="17">
        <v>9631417</v>
      </c>
      <c r="B49" s="9"/>
      <c r="C49" s="9"/>
      <c r="D49" s="9" t="s">
        <v>10</v>
      </c>
      <c r="E49" s="9" t="s">
        <v>34</v>
      </c>
      <c r="F49" s="9">
        <v>1</v>
      </c>
      <c r="G49" s="9">
        <v>1</v>
      </c>
      <c r="H49" s="9">
        <v>1</v>
      </c>
      <c r="I49" s="9" t="s">
        <v>16</v>
      </c>
      <c r="J49" s="9">
        <v>1</v>
      </c>
      <c r="K49" s="9">
        <v>1</v>
      </c>
      <c r="L49" s="9">
        <v>1</v>
      </c>
      <c r="M49" s="9">
        <v>1</v>
      </c>
      <c r="N49" s="9">
        <v>1</v>
      </c>
      <c r="O49" s="9">
        <v>1</v>
      </c>
      <c r="P49" s="9">
        <v>0</v>
      </c>
      <c r="Q49" s="9" t="s">
        <v>16</v>
      </c>
      <c r="R49" s="9">
        <v>1</v>
      </c>
      <c r="S49" s="9">
        <v>1</v>
      </c>
      <c r="T49" s="9">
        <v>1</v>
      </c>
      <c r="U49" s="9">
        <v>1</v>
      </c>
      <c r="V49" s="9">
        <v>1</v>
      </c>
      <c r="W49" s="9">
        <v>1</v>
      </c>
      <c r="X49" s="9">
        <v>1</v>
      </c>
      <c r="Y49" s="9">
        <v>1</v>
      </c>
      <c r="Z49" s="9">
        <v>1</v>
      </c>
      <c r="AA49" s="9">
        <v>1</v>
      </c>
      <c r="AB49" s="9">
        <v>1</v>
      </c>
      <c r="AC49" s="9">
        <v>1</v>
      </c>
      <c r="AD49" s="9">
        <v>1</v>
      </c>
      <c r="AE49" s="9">
        <v>1</v>
      </c>
      <c r="AF49" s="9"/>
      <c r="AG49" s="9">
        <v>0</v>
      </c>
      <c r="AH49" s="9" t="s">
        <v>13</v>
      </c>
      <c r="AI49" s="9">
        <v>1</v>
      </c>
      <c r="AJ49" s="9">
        <v>3</v>
      </c>
      <c r="AK49" s="9">
        <v>6</v>
      </c>
      <c r="AL49" s="9"/>
      <c r="AM49" s="9"/>
      <c r="AN49" s="9">
        <v>85</v>
      </c>
      <c r="AO49" s="9">
        <v>76</v>
      </c>
      <c r="AP49" s="9">
        <v>57.966999999999992</v>
      </c>
      <c r="AQ49" s="9"/>
      <c r="AR49" s="9"/>
      <c r="AS49" s="9">
        <v>14.93</v>
      </c>
      <c r="AT49" s="9">
        <v>3.7399999999999998</v>
      </c>
    </row>
    <row r="50" spans="1:46" s="8" customFormat="1" ht="18.600000000000001" x14ac:dyDescent="0.55000000000000004">
      <c r="A50" s="16">
        <v>9631418</v>
      </c>
      <c r="B50" s="7"/>
      <c r="C50" s="7"/>
      <c r="D50" s="7" t="s">
        <v>10</v>
      </c>
      <c r="E50" s="7" t="s">
        <v>36</v>
      </c>
      <c r="F50" s="7">
        <v>1</v>
      </c>
      <c r="G50" s="7">
        <v>1</v>
      </c>
      <c r="H50" s="7">
        <v>0</v>
      </c>
      <c r="I50" s="7" t="s">
        <v>12</v>
      </c>
      <c r="J50" s="7">
        <v>1</v>
      </c>
      <c r="K50" s="7">
        <v>1</v>
      </c>
      <c r="L50" s="7">
        <v>1</v>
      </c>
      <c r="M50" s="7">
        <v>1</v>
      </c>
      <c r="N50" s="7">
        <v>1</v>
      </c>
      <c r="O50" s="7">
        <v>1</v>
      </c>
      <c r="P50" s="7">
        <v>0</v>
      </c>
      <c r="Q50" s="7" t="s">
        <v>12</v>
      </c>
      <c r="R50" s="7">
        <v>1</v>
      </c>
      <c r="S50" s="7">
        <v>1</v>
      </c>
      <c r="T50" s="7">
        <v>1</v>
      </c>
      <c r="U50" s="7">
        <v>1</v>
      </c>
      <c r="V50" s="7">
        <v>1</v>
      </c>
      <c r="W50" s="7">
        <v>1</v>
      </c>
      <c r="X50" s="7">
        <v>1</v>
      </c>
      <c r="Y50" s="7">
        <v>1</v>
      </c>
      <c r="Z50" s="7">
        <v>1</v>
      </c>
      <c r="AA50" s="7">
        <v>1</v>
      </c>
      <c r="AB50" s="7">
        <v>1</v>
      </c>
      <c r="AC50" s="7">
        <v>1</v>
      </c>
      <c r="AD50" s="7">
        <v>1</v>
      </c>
      <c r="AE50" s="7">
        <v>1</v>
      </c>
      <c r="AF50" s="7" t="s">
        <v>38</v>
      </c>
      <c r="AG50" s="7">
        <v>0</v>
      </c>
      <c r="AH50" s="7" t="s">
        <v>39</v>
      </c>
      <c r="AI50" s="7">
        <v>9</v>
      </c>
      <c r="AJ50" s="7">
        <v>10</v>
      </c>
      <c r="AK50" s="7">
        <v>10</v>
      </c>
      <c r="AL50" s="7"/>
      <c r="AM50" s="7"/>
      <c r="AN50" s="7">
        <v>94.666666666666657</v>
      </c>
      <c r="AO50" s="7">
        <v>92.555555555555586</v>
      </c>
      <c r="AP50" s="7">
        <v>106.7</v>
      </c>
      <c r="AQ50" s="7"/>
      <c r="AR50" s="7"/>
      <c r="AS50" s="7">
        <v>19.740000000000002</v>
      </c>
      <c r="AT50" s="7">
        <v>4.9399999999999995</v>
      </c>
    </row>
    <row r="51" spans="1:46" s="8" customFormat="1" ht="18.600000000000001" x14ac:dyDescent="0.55000000000000004">
      <c r="A51" s="7">
        <v>9631423</v>
      </c>
      <c r="B51" s="7"/>
      <c r="C51" s="7"/>
      <c r="D51" s="7" t="s">
        <v>10</v>
      </c>
      <c r="E51" s="7" t="s">
        <v>18</v>
      </c>
      <c r="F51" s="7">
        <v>1</v>
      </c>
      <c r="G51" s="7">
        <v>1</v>
      </c>
      <c r="H51" s="7">
        <v>0</v>
      </c>
      <c r="I51" s="7" t="s">
        <v>12</v>
      </c>
      <c r="J51" s="7">
        <v>0</v>
      </c>
      <c r="K51" s="7">
        <v>1</v>
      </c>
      <c r="L51" s="7">
        <v>1</v>
      </c>
      <c r="M51" s="7">
        <v>0</v>
      </c>
      <c r="N51" s="7">
        <v>1</v>
      </c>
      <c r="O51" s="7">
        <v>0</v>
      </c>
      <c r="P51" s="7">
        <v>0</v>
      </c>
      <c r="Q51" s="7" t="s">
        <v>12</v>
      </c>
      <c r="R51" s="7">
        <v>1</v>
      </c>
      <c r="S51" s="7">
        <v>1</v>
      </c>
      <c r="T51" s="7">
        <v>1</v>
      </c>
      <c r="U51" s="7">
        <v>0</v>
      </c>
      <c r="V51" s="7">
        <v>1</v>
      </c>
      <c r="W51" s="7">
        <v>1</v>
      </c>
      <c r="X51" s="7">
        <v>1</v>
      </c>
      <c r="Y51" s="7">
        <v>0</v>
      </c>
      <c r="Z51" s="7">
        <v>1</v>
      </c>
      <c r="AA51" s="7">
        <v>1</v>
      </c>
      <c r="AB51" s="7">
        <v>1</v>
      </c>
      <c r="AC51" s="7">
        <v>1</v>
      </c>
      <c r="AD51" s="7">
        <v>1</v>
      </c>
      <c r="AE51" s="7">
        <v>0</v>
      </c>
      <c r="AF51" s="7" t="s">
        <v>23</v>
      </c>
      <c r="AG51" s="7">
        <v>0</v>
      </c>
      <c r="AH51" s="7" t="s">
        <v>13</v>
      </c>
      <c r="AI51" s="7">
        <v>5</v>
      </c>
      <c r="AJ51" s="7">
        <v>5</v>
      </c>
      <c r="AK51" s="7">
        <v>6</v>
      </c>
      <c r="AL51" s="7"/>
      <c r="AM51" s="7"/>
      <c r="AN51" s="7">
        <v>64</v>
      </c>
      <c r="AO51" s="7">
        <v>50</v>
      </c>
      <c r="AP51" s="7">
        <v>42.63</v>
      </c>
      <c r="AQ51" s="7"/>
      <c r="AR51" s="7"/>
      <c r="AS51" s="7">
        <v>11.03</v>
      </c>
      <c r="AT51" s="7">
        <v>2.76</v>
      </c>
    </row>
    <row r="52" spans="1:46" s="8" customFormat="1" ht="18.600000000000001" x14ac:dyDescent="0.55000000000000004">
      <c r="A52" s="17">
        <v>9631424</v>
      </c>
      <c r="B52" s="9"/>
      <c r="C52" s="9"/>
      <c r="D52" s="9" t="s">
        <v>10</v>
      </c>
      <c r="E52" s="9" t="s">
        <v>36</v>
      </c>
      <c r="F52" s="9">
        <v>1</v>
      </c>
      <c r="G52" s="9">
        <v>1</v>
      </c>
      <c r="H52" s="9">
        <v>0</v>
      </c>
      <c r="I52" s="9" t="s">
        <v>12</v>
      </c>
      <c r="J52" s="9">
        <v>1</v>
      </c>
      <c r="K52" s="9">
        <v>1</v>
      </c>
      <c r="L52" s="9">
        <v>1</v>
      </c>
      <c r="M52" s="9">
        <v>1</v>
      </c>
      <c r="N52" s="9">
        <v>1</v>
      </c>
      <c r="O52" s="9">
        <v>1</v>
      </c>
      <c r="P52" s="9">
        <v>0</v>
      </c>
      <c r="Q52" s="9" t="s">
        <v>12</v>
      </c>
      <c r="R52" s="9">
        <v>1</v>
      </c>
      <c r="S52" s="9">
        <v>1</v>
      </c>
      <c r="T52" s="9">
        <v>1</v>
      </c>
      <c r="U52" s="9">
        <v>1</v>
      </c>
      <c r="V52" s="9">
        <v>1</v>
      </c>
      <c r="W52" s="9">
        <v>1</v>
      </c>
      <c r="X52" s="9">
        <v>1</v>
      </c>
      <c r="Y52" s="9">
        <v>1</v>
      </c>
      <c r="Z52" s="9">
        <v>1</v>
      </c>
      <c r="AA52" s="9">
        <v>1</v>
      </c>
      <c r="AB52" s="9">
        <v>1</v>
      </c>
      <c r="AC52" s="9">
        <v>1</v>
      </c>
      <c r="AD52" s="9">
        <v>1</v>
      </c>
      <c r="AE52" s="9">
        <v>1</v>
      </c>
      <c r="AF52" s="9" t="s">
        <v>42</v>
      </c>
      <c r="AG52" s="9">
        <v>0</v>
      </c>
      <c r="AH52" s="9" t="s">
        <v>43</v>
      </c>
      <c r="AI52" s="9">
        <v>7</v>
      </c>
      <c r="AJ52" s="9">
        <v>9</v>
      </c>
      <c r="AK52" s="9">
        <v>9</v>
      </c>
      <c r="AL52" s="9"/>
      <c r="AM52" s="9"/>
      <c r="AN52" s="9">
        <v>90</v>
      </c>
      <c r="AO52" s="9">
        <v>90.333333333333314</v>
      </c>
      <c r="AP52" s="9">
        <v>96.567499999999995</v>
      </c>
      <c r="AQ52" s="9"/>
      <c r="AR52" s="9"/>
      <c r="AS52" s="9">
        <v>18.470000000000002</v>
      </c>
      <c r="AT52" s="9">
        <v>4.62</v>
      </c>
    </row>
    <row r="53" spans="1:46" s="8" customFormat="1" ht="18.600000000000001" x14ac:dyDescent="0.55000000000000004">
      <c r="A53" s="9">
        <v>9631801</v>
      </c>
      <c r="B53" s="9"/>
      <c r="C53" s="9"/>
      <c r="D53" s="9" t="s">
        <v>10</v>
      </c>
      <c r="E53" s="9" t="s">
        <v>22</v>
      </c>
      <c r="F53" s="9">
        <v>1</v>
      </c>
      <c r="G53" s="9">
        <v>1</v>
      </c>
      <c r="H53" s="9">
        <v>0</v>
      </c>
      <c r="I53" s="9" t="s">
        <v>12</v>
      </c>
      <c r="J53" s="9">
        <v>1</v>
      </c>
      <c r="K53" s="9">
        <v>1</v>
      </c>
      <c r="L53" s="9">
        <v>1</v>
      </c>
      <c r="M53" s="9">
        <v>1</v>
      </c>
      <c r="N53" s="9">
        <v>1</v>
      </c>
      <c r="O53" s="9">
        <v>0</v>
      </c>
      <c r="P53" s="9">
        <v>0</v>
      </c>
      <c r="Q53" s="9" t="s">
        <v>12</v>
      </c>
      <c r="R53" s="9">
        <v>1</v>
      </c>
      <c r="S53" s="9">
        <v>1</v>
      </c>
      <c r="T53" s="9">
        <v>1</v>
      </c>
      <c r="U53" s="9">
        <v>1</v>
      </c>
      <c r="V53" s="9">
        <v>1</v>
      </c>
      <c r="W53" s="9">
        <v>1</v>
      </c>
      <c r="X53" s="9">
        <v>1</v>
      </c>
      <c r="Y53" s="9">
        <v>1</v>
      </c>
      <c r="Z53" s="9">
        <v>1</v>
      </c>
      <c r="AA53" s="9">
        <v>1</v>
      </c>
      <c r="AB53" s="9">
        <v>1</v>
      </c>
      <c r="AC53" s="9">
        <v>1</v>
      </c>
      <c r="AD53" s="9">
        <v>1</v>
      </c>
      <c r="AE53" s="9">
        <v>1</v>
      </c>
      <c r="AF53" s="9"/>
      <c r="AG53" s="9">
        <v>1</v>
      </c>
      <c r="AH53" s="9"/>
      <c r="AI53" s="9">
        <v>9</v>
      </c>
      <c r="AJ53" s="9">
        <v>9</v>
      </c>
      <c r="AK53" s="9">
        <v>9</v>
      </c>
      <c r="AL53" s="9"/>
      <c r="AM53" s="9"/>
      <c r="AN53" s="9">
        <v>100</v>
      </c>
      <c r="AO53" s="9">
        <v>96</v>
      </c>
      <c r="AP53" s="9">
        <v>94.534499999999994</v>
      </c>
      <c r="AQ53" s="9"/>
      <c r="AR53" s="9"/>
      <c r="AS53" s="9">
        <v>19.540000000000003</v>
      </c>
      <c r="AT53" s="9">
        <v>4.8899999999999997</v>
      </c>
    </row>
    <row r="54" spans="1:46" s="8" customFormat="1" ht="18.600000000000001" x14ac:dyDescent="0.55000000000000004">
      <c r="A54" s="7">
        <v>9631803</v>
      </c>
      <c r="B54" s="7"/>
      <c r="C54" s="7"/>
      <c r="D54" s="7" t="s">
        <v>10</v>
      </c>
      <c r="E54" s="7" t="s">
        <v>1</v>
      </c>
      <c r="F54" s="7">
        <v>1</v>
      </c>
      <c r="G54" s="7">
        <v>1</v>
      </c>
      <c r="H54" s="7">
        <v>1</v>
      </c>
      <c r="I54" s="7" t="s">
        <v>12</v>
      </c>
      <c r="J54" s="7">
        <v>0</v>
      </c>
      <c r="K54" s="7">
        <v>1</v>
      </c>
      <c r="L54" s="7">
        <v>1</v>
      </c>
      <c r="M54" s="7">
        <v>0</v>
      </c>
      <c r="N54" s="7">
        <v>1</v>
      </c>
      <c r="O54" s="7">
        <v>1</v>
      </c>
      <c r="P54" s="7">
        <v>1</v>
      </c>
      <c r="Q54" s="7" t="s">
        <v>12</v>
      </c>
      <c r="R54" s="7">
        <v>1</v>
      </c>
      <c r="S54" s="7">
        <v>1</v>
      </c>
      <c r="T54" s="7">
        <v>1</v>
      </c>
      <c r="U54" s="7">
        <v>1</v>
      </c>
      <c r="V54" s="7">
        <v>1</v>
      </c>
      <c r="W54" s="7">
        <v>1</v>
      </c>
      <c r="X54" s="7">
        <v>1</v>
      </c>
      <c r="Y54" s="7">
        <v>1</v>
      </c>
      <c r="Z54" s="7">
        <v>1</v>
      </c>
      <c r="AA54" s="7">
        <v>1</v>
      </c>
      <c r="AB54" s="7">
        <v>1</v>
      </c>
      <c r="AC54" s="7">
        <v>1</v>
      </c>
      <c r="AD54" s="7">
        <v>1</v>
      </c>
      <c r="AE54" s="7">
        <v>0</v>
      </c>
      <c r="AF54" s="7"/>
      <c r="AG54" s="7">
        <v>1</v>
      </c>
      <c r="AH54" s="7" t="s">
        <v>15</v>
      </c>
      <c r="AI54" s="7">
        <v>10</v>
      </c>
      <c r="AJ54" s="7">
        <v>9</v>
      </c>
      <c r="AK54" s="7">
        <v>10</v>
      </c>
      <c r="AL54" s="7"/>
      <c r="AM54" s="7"/>
      <c r="AN54" s="7">
        <v>100</v>
      </c>
      <c r="AO54" s="7">
        <v>94</v>
      </c>
      <c r="AP54" s="7">
        <v>125.50999999999999</v>
      </c>
      <c r="AQ54" s="7"/>
      <c r="AR54" s="7">
        <v>1</v>
      </c>
      <c r="AS54" s="7">
        <v>21.67</v>
      </c>
      <c r="AT54" s="7">
        <v>5.42</v>
      </c>
    </row>
    <row r="55" spans="1:46" s="8" customFormat="1" ht="18.600000000000001" x14ac:dyDescent="0.55000000000000004">
      <c r="A55" s="9">
        <v>9631813</v>
      </c>
      <c r="B55" s="9"/>
      <c r="C55" s="9"/>
      <c r="D55" s="9" t="s">
        <v>10</v>
      </c>
      <c r="E55" s="9" t="s">
        <v>18</v>
      </c>
      <c r="F55" s="9">
        <v>1</v>
      </c>
      <c r="G55" s="9">
        <v>1</v>
      </c>
      <c r="H55" s="9">
        <v>1</v>
      </c>
      <c r="I55" s="9" t="s">
        <v>16</v>
      </c>
      <c r="J55" s="9">
        <v>1</v>
      </c>
      <c r="K55" s="9">
        <v>1</v>
      </c>
      <c r="L55" s="9">
        <v>1</v>
      </c>
      <c r="M55" s="9">
        <v>1</v>
      </c>
      <c r="N55" s="9">
        <v>1</v>
      </c>
      <c r="O55" s="9">
        <v>1</v>
      </c>
      <c r="P55" s="9">
        <v>1</v>
      </c>
      <c r="Q55" s="9" t="s">
        <v>12</v>
      </c>
      <c r="R55" s="9">
        <v>1</v>
      </c>
      <c r="S55" s="9">
        <v>1</v>
      </c>
      <c r="T55" s="9">
        <v>1</v>
      </c>
      <c r="U55" s="9">
        <v>1</v>
      </c>
      <c r="V55" s="9">
        <v>1</v>
      </c>
      <c r="W55" s="9">
        <v>1</v>
      </c>
      <c r="X55" s="9">
        <v>1</v>
      </c>
      <c r="Y55" s="9">
        <v>1</v>
      </c>
      <c r="Z55" s="9">
        <v>1</v>
      </c>
      <c r="AA55" s="9">
        <v>1</v>
      </c>
      <c r="AB55" s="9">
        <v>1</v>
      </c>
      <c r="AC55" s="9">
        <v>1</v>
      </c>
      <c r="AD55" s="9">
        <v>1</v>
      </c>
      <c r="AE55" s="9">
        <v>1</v>
      </c>
      <c r="AF55" s="9" t="s">
        <v>32</v>
      </c>
      <c r="AG55" s="9">
        <v>1</v>
      </c>
      <c r="AH55" s="9" t="s">
        <v>28</v>
      </c>
      <c r="AI55" s="9">
        <v>9</v>
      </c>
      <c r="AJ55" s="9">
        <v>8</v>
      </c>
      <c r="AK55" s="9">
        <v>8</v>
      </c>
      <c r="AL55" s="9"/>
      <c r="AM55" s="9"/>
      <c r="AN55" s="9">
        <v>88</v>
      </c>
      <c r="AO55" s="9">
        <v>81</v>
      </c>
      <c r="AP55" s="9">
        <v>114.66400000000002</v>
      </c>
      <c r="AQ55" s="9"/>
      <c r="AR55" s="9"/>
      <c r="AS55" s="9">
        <v>19.330000000000002</v>
      </c>
      <c r="AT55" s="9">
        <v>4.84</v>
      </c>
    </row>
    <row r="56" spans="1:46" s="8" customFormat="1" ht="18.600000000000001" x14ac:dyDescent="0.55000000000000004">
      <c r="A56" s="16">
        <v>9631815</v>
      </c>
      <c r="B56" s="7"/>
      <c r="C56" s="7"/>
      <c r="D56" s="7" t="s">
        <v>10</v>
      </c>
      <c r="E56" s="7" t="s">
        <v>33</v>
      </c>
      <c r="F56" s="7">
        <v>1</v>
      </c>
      <c r="G56" s="7">
        <v>1</v>
      </c>
      <c r="H56" s="7">
        <v>1</v>
      </c>
      <c r="I56" s="7" t="s">
        <v>12</v>
      </c>
      <c r="J56" s="7">
        <v>1</v>
      </c>
      <c r="K56" s="7">
        <v>0</v>
      </c>
      <c r="L56" s="7">
        <v>1</v>
      </c>
      <c r="M56" s="7">
        <v>0</v>
      </c>
      <c r="N56" s="7">
        <v>1</v>
      </c>
      <c r="O56" s="7">
        <v>1</v>
      </c>
      <c r="P56" s="7">
        <v>0</v>
      </c>
      <c r="Q56" s="7"/>
      <c r="R56" s="7">
        <v>1</v>
      </c>
      <c r="S56" s="7">
        <v>1</v>
      </c>
      <c r="T56" s="7">
        <v>1</v>
      </c>
      <c r="U56" s="7">
        <v>1</v>
      </c>
      <c r="V56" s="7">
        <v>1</v>
      </c>
      <c r="W56" s="7">
        <v>1</v>
      </c>
      <c r="X56" s="7">
        <v>1</v>
      </c>
      <c r="Y56" s="7">
        <v>1</v>
      </c>
      <c r="Z56" s="7">
        <v>1</v>
      </c>
      <c r="AA56" s="7">
        <v>1</v>
      </c>
      <c r="AB56" s="7">
        <v>1</v>
      </c>
      <c r="AC56" s="7">
        <v>1</v>
      </c>
      <c r="AD56" s="7">
        <v>1</v>
      </c>
      <c r="AE56" s="7">
        <v>1</v>
      </c>
      <c r="AF56" s="7" t="s">
        <v>47</v>
      </c>
      <c r="AG56" s="7">
        <v>1</v>
      </c>
      <c r="AH56" s="7">
        <v>0</v>
      </c>
      <c r="AI56" s="7">
        <v>10</v>
      </c>
      <c r="AJ56" s="7">
        <v>10</v>
      </c>
      <c r="AK56" s="7">
        <v>10</v>
      </c>
      <c r="AL56" s="7"/>
      <c r="AM56" s="7"/>
      <c r="AN56" s="7">
        <v>100</v>
      </c>
      <c r="AO56" s="7">
        <v>95</v>
      </c>
      <c r="AP56" s="7">
        <v>103.4</v>
      </c>
      <c r="AQ56" s="7"/>
      <c r="AR56" s="7"/>
      <c r="AS56" s="7">
        <v>20.14</v>
      </c>
      <c r="AT56" s="7">
        <v>5.04</v>
      </c>
    </row>
    <row r="57" spans="1:46" s="8" customFormat="1" ht="18.600000000000001" x14ac:dyDescent="0.55000000000000004">
      <c r="A57" s="7">
        <v>9633094</v>
      </c>
      <c r="B57" s="7"/>
      <c r="C57" s="7"/>
      <c r="D57" s="7" t="s">
        <v>10</v>
      </c>
      <c r="E57" s="7" t="s">
        <v>11</v>
      </c>
      <c r="F57" s="7">
        <v>1</v>
      </c>
      <c r="G57" s="7">
        <v>1</v>
      </c>
      <c r="H57" s="7">
        <v>1</v>
      </c>
      <c r="I57" s="7" t="s">
        <v>12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0</v>
      </c>
      <c r="Q57" s="7" t="s">
        <v>16</v>
      </c>
      <c r="R57" s="7">
        <v>1</v>
      </c>
      <c r="S57" s="7">
        <v>1</v>
      </c>
      <c r="T57" s="7">
        <v>1</v>
      </c>
      <c r="U57" s="7">
        <v>1</v>
      </c>
      <c r="V57" s="7">
        <v>1</v>
      </c>
      <c r="W57" s="7">
        <v>1</v>
      </c>
      <c r="X57" s="7">
        <v>1</v>
      </c>
      <c r="Y57" s="7">
        <v>1</v>
      </c>
      <c r="Z57" s="7">
        <v>1</v>
      </c>
      <c r="AA57" s="7">
        <v>1</v>
      </c>
      <c r="AB57" s="7">
        <v>1</v>
      </c>
      <c r="AC57" s="7">
        <v>1</v>
      </c>
      <c r="AD57" s="7">
        <v>1</v>
      </c>
      <c r="AE57" s="7">
        <v>1</v>
      </c>
      <c r="AF57" s="7"/>
      <c r="AG57" s="7">
        <v>1</v>
      </c>
      <c r="AH57" s="7" t="s">
        <v>13</v>
      </c>
      <c r="AI57" s="7">
        <v>10</v>
      </c>
      <c r="AJ57" s="7">
        <v>10</v>
      </c>
      <c r="AK57" s="7">
        <v>10</v>
      </c>
      <c r="AL57" s="7"/>
      <c r="AM57" s="7"/>
      <c r="AN57" s="7">
        <v>100</v>
      </c>
      <c r="AO57" s="7">
        <v>100</v>
      </c>
      <c r="AP57" s="7">
        <v>110.00000000000001</v>
      </c>
      <c r="AQ57" s="7"/>
      <c r="AR57" s="7"/>
      <c r="AS57" s="7">
        <v>20.7</v>
      </c>
      <c r="AT57" s="7">
        <v>5.18</v>
      </c>
    </row>
  </sheetData>
  <sortState ref="A4:BX57">
    <sortCondition ref="A4"/>
  </sortState>
  <mergeCells count="34">
    <mergeCell ref="F1:M1"/>
    <mergeCell ref="A1:A3"/>
    <mergeCell ref="B1:B3"/>
    <mergeCell ref="C1:C3"/>
    <mergeCell ref="D1:D3"/>
    <mergeCell ref="E1:E3"/>
    <mergeCell ref="F2:I2"/>
    <mergeCell ref="J2:M2"/>
    <mergeCell ref="N2:Q2"/>
    <mergeCell ref="R2:U2"/>
    <mergeCell ref="V2:V3"/>
    <mergeCell ref="AH2:AH3"/>
    <mergeCell ref="N1:U1"/>
    <mergeCell ref="V1:AC1"/>
    <mergeCell ref="AD1:AE1"/>
    <mergeCell ref="AF1:AJ1"/>
    <mergeCell ref="W2:W3"/>
    <mergeCell ref="X2:AC2"/>
    <mergeCell ref="AD2:AD3"/>
    <mergeCell ref="AE2:AE3"/>
    <mergeCell ref="AF2:AF3"/>
    <mergeCell ref="AG2:AG3"/>
    <mergeCell ref="AT2:AT3"/>
    <mergeCell ref="AI2:AI3"/>
    <mergeCell ref="AJ2:AJ3"/>
    <mergeCell ref="AK2:AK3"/>
    <mergeCell ref="AL2:AL3"/>
    <mergeCell ref="AM2:AM3"/>
    <mergeCell ref="AN2:AN3"/>
    <mergeCell ref="AO2:AO3"/>
    <mergeCell ref="AP2:AP3"/>
    <mergeCell ref="AQ2:AQ3"/>
    <mergeCell ref="AR2:AR3"/>
    <mergeCell ref="AS2:AS3"/>
  </mergeCells>
  <dataValidations count="7">
    <dataValidation type="list" allowBlank="1" showInputMessage="1" showErrorMessage="1" sqref="E4:E57">
      <formula1>$BV$7:$BV$13</formula1>
    </dataValidation>
    <dataValidation type="list" allowBlank="1" showInputMessage="1" showErrorMessage="1" sqref="AI4:AK11">
      <formula1>$BX$7:$BX$21</formula1>
    </dataValidation>
    <dataValidation type="list" allowBlank="1" showInputMessage="1" showErrorMessage="1" sqref="Q4:Q11 I4:I11">
      <formula1>$BW$10:$BW$11</formula1>
    </dataValidation>
    <dataValidation type="list" allowBlank="1" showInputMessage="1" showErrorMessage="1" sqref="F4:H57 R4:AE57 AG4:AG57 J4:P57">
      <formula1>$BX$7:$BX$8</formula1>
    </dataValidation>
    <dataValidation type="list" allowBlank="1" showInputMessage="1" showErrorMessage="1" sqref="Q12:Q57 I12:I57">
      <formula1>$BW$11:$BW$12</formula1>
    </dataValidation>
    <dataValidation type="list" allowBlank="1" showInputMessage="1" showErrorMessage="1" sqref="AJ12:AK28 AI29:AK57 AI14:AI28 AI12">
      <formula1>$BX$7:$BX$17</formula1>
    </dataValidation>
    <dataValidation type="list" allowBlank="1" showInputMessage="1" showErrorMessage="1" sqref="E1:E3">
      <formula1>$BV$4:$BV$10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39"/>
  <sheetViews>
    <sheetView rightToLeft="1" workbookViewId="0">
      <selection activeCell="H20" sqref="H20"/>
    </sheetView>
  </sheetViews>
  <sheetFormatPr defaultColWidth="8.88671875" defaultRowHeight="16.8" x14ac:dyDescent="0.5"/>
  <cols>
    <col min="1" max="7" width="8.88671875" style="1"/>
    <col min="8" max="8" width="8.88671875" style="18"/>
    <col min="9" max="9" width="14.44140625" style="18" customWidth="1"/>
    <col min="10" max="10" width="8.88671875" style="34"/>
    <col min="11" max="16384" width="8.88671875" style="1"/>
  </cols>
  <sheetData>
    <row r="1" spans="3:11" x14ac:dyDescent="0.5">
      <c r="C1" s="1" t="s">
        <v>0</v>
      </c>
      <c r="D1" s="14" t="s">
        <v>119</v>
      </c>
      <c r="E1" s="14" t="s">
        <v>120</v>
      </c>
      <c r="F1" s="14" t="s">
        <v>124</v>
      </c>
      <c r="G1" s="14" t="s">
        <v>121</v>
      </c>
      <c r="H1" s="14" t="s">
        <v>122</v>
      </c>
      <c r="I1" s="35" t="s">
        <v>127</v>
      </c>
      <c r="J1" s="34" t="s">
        <v>123</v>
      </c>
    </row>
    <row r="2" spans="3:11" x14ac:dyDescent="0.5">
      <c r="D2" s="15">
        <v>0.4</v>
      </c>
      <c r="E2" s="15">
        <v>0.2</v>
      </c>
      <c r="F2" s="15">
        <v>0.25</v>
      </c>
      <c r="G2" s="15">
        <v>0.15</v>
      </c>
      <c r="H2" s="15">
        <v>1</v>
      </c>
      <c r="I2" s="35"/>
    </row>
    <row r="3" spans="3:11" x14ac:dyDescent="0.5">
      <c r="C3" s="1">
        <v>9223704</v>
      </c>
      <c r="D3" s="1">
        <v>9.9499999999999993</v>
      </c>
      <c r="E3" s="1">
        <v>8.75</v>
      </c>
      <c r="F3" s="1">
        <v>1.37</v>
      </c>
      <c r="G3" s="1">
        <v>1.0900000000000001</v>
      </c>
      <c r="H3" s="18">
        <v>8.1900000000000013</v>
      </c>
      <c r="I3" s="18">
        <v>8.1900000000000013</v>
      </c>
      <c r="J3" s="34">
        <v>9.5</v>
      </c>
      <c r="K3" s="1" t="s">
        <v>157</v>
      </c>
    </row>
    <row r="4" spans="3:11" x14ac:dyDescent="0.5">
      <c r="C4" s="1">
        <v>9323092</v>
      </c>
      <c r="D4" s="1">
        <v>5.25</v>
      </c>
      <c r="E4" s="1">
        <v>10.5</v>
      </c>
      <c r="F4" s="1">
        <v>1.37</v>
      </c>
      <c r="G4" s="1">
        <v>0.88</v>
      </c>
      <c r="H4" s="18">
        <v>6.45</v>
      </c>
      <c r="I4" s="18">
        <v>6.45</v>
      </c>
      <c r="J4" s="34">
        <v>9.5</v>
      </c>
      <c r="K4" s="1" t="s">
        <v>157</v>
      </c>
    </row>
    <row r="5" spans="3:11" x14ac:dyDescent="0.5">
      <c r="C5" s="1">
        <v>9331078</v>
      </c>
      <c r="D5" s="1">
        <v>14.75</v>
      </c>
      <c r="E5" s="1">
        <v>0</v>
      </c>
      <c r="F5" s="1">
        <v>2.4499999999999997</v>
      </c>
      <c r="G5" s="1">
        <v>0</v>
      </c>
      <c r="H5" s="18">
        <v>8.35</v>
      </c>
      <c r="I5" s="18">
        <v>8.35</v>
      </c>
      <c r="J5" s="34">
        <v>9.5</v>
      </c>
    </row>
    <row r="6" spans="3:11" x14ac:dyDescent="0.5">
      <c r="C6" s="1">
        <v>9423702</v>
      </c>
      <c r="D6" s="1">
        <v>16.5</v>
      </c>
      <c r="E6" s="1">
        <v>15.25</v>
      </c>
      <c r="F6" s="1">
        <v>0.18000000000000002</v>
      </c>
      <c r="G6" s="1">
        <v>2.0300000000000002</v>
      </c>
      <c r="H6" s="18">
        <v>11.86</v>
      </c>
      <c r="I6" s="18">
        <v>9.9</v>
      </c>
      <c r="J6" s="34">
        <v>14.16</v>
      </c>
      <c r="K6" s="1" t="s">
        <v>157</v>
      </c>
    </row>
    <row r="7" spans="3:11" x14ac:dyDescent="0.5">
      <c r="C7" s="1">
        <v>9523094</v>
      </c>
      <c r="D7" s="1">
        <v>16.25</v>
      </c>
      <c r="E7" s="1">
        <v>16.75</v>
      </c>
      <c r="F7" s="1">
        <v>0.18000000000000002</v>
      </c>
      <c r="G7" s="1">
        <v>1.85</v>
      </c>
      <c r="H7" s="18">
        <v>11.879999999999999</v>
      </c>
      <c r="I7" s="18">
        <v>9.9</v>
      </c>
      <c r="J7" s="34">
        <v>14.18</v>
      </c>
      <c r="K7" s="1" t="s">
        <v>157</v>
      </c>
    </row>
    <row r="8" spans="3:11" x14ac:dyDescent="0.5">
      <c r="C8" s="1">
        <v>9531001</v>
      </c>
      <c r="D8" s="1">
        <v>7.5</v>
      </c>
      <c r="E8" s="1">
        <v>8</v>
      </c>
      <c r="F8" s="1">
        <v>4.1099999999999994</v>
      </c>
      <c r="G8" s="1">
        <v>0.97000000000000008</v>
      </c>
      <c r="H8" s="18">
        <v>9.68</v>
      </c>
      <c r="I8" s="18">
        <v>9.68</v>
      </c>
      <c r="J8" s="34">
        <v>9.68</v>
      </c>
    </row>
    <row r="9" spans="3:11" x14ac:dyDescent="0.5">
      <c r="C9" s="1">
        <v>9531097</v>
      </c>
      <c r="D9" s="1">
        <v>7.15</v>
      </c>
      <c r="E9" s="1">
        <v>14.5</v>
      </c>
      <c r="F9" s="1">
        <v>4.01</v>
      </c>
      <c r="G9" s="1">
        <v>0.36000000000000004</v>
      </c>
      <c r="H9" s="18">
        <v>10.129999999999999</v>
      </c>
      <c r="I9" s="18">
        <v>9.9</v>
      </c>
      <c r="J9" s="34">
        <v>9.9</v>
      </c>
    </row>
    <row r="10" spans="3:11" x14ac:dyDescent="0.5">
      <c r="C10" s="1">
        <v>9531433</v>
      </c>
      <c r="D10" s="1">
        <v>0</v>
      </c>
      <c r="E10" s="1">
        <v>15.5</v>
      </c>
      <c r="F10" s="1">
        <v>3.34</v>
      </c>
      <c r="G10" s="1">
        <v>0</v>
      </c>
      <c r="H10" s="18">
        <v>6.4399999999999995</v>
      </c>
      <c r="I10" s="18">
        <v>6.4399999999999995</v>
      </c>
      <c r="J10" s="34" t="s">
        <v>159</v>
      </c>
    </row>
    <row r="11" spans="3:11" x14ac:dyDescent="0.5">
      <c r="C11" s="1">
        <v>9531438</v>
      </c>
      <c r="D11" s="1">
        <v>0.25</v>
      </c>
      <c r="E11" s="1">
        <v>5.25</v>
      </c>
      <c r="F11" s="1">
        <v>0</v>
      </c>
      <c r="G11" s="1">
        <v>0</v>
      </c>
      <c r="H11" s="18">
        <v>1.1500000000000001</v>
      </c>
      <c r="I11" s="18">
        <v>1.1500000000000001</v>
      </c>
      <c r="J11" s="34">
        <v>9.5</v>
      </c>
    </row>
    <row r="12" spans="3:11" x14ac:dyDescent="0.5">
      <c r="C12" s="1">
        <v>9612036</v>
      </c>
      <c r="D12" s="1">
        <v>12.9</v>
      </c>
      <c r="E12" s="1">
        <v>13.75</v>
      </c>
      <c r="F12" s="1">
        <v>3.7899999999999996</v>
      </c>
      <c r="G12" s="1">
        <v>2.1100000000000003</v>
      </c>
      <c r="H12" s="18">
        <v>13.809999999999999</v>
      </c>
      <c r="I12" s="18">
        <v>13.809999999999999</v>
      </c>
      <c r="J12" s="34">
        <v>13.9</v>
      </c>
    </row>
    <row r="13" spans="3:11" x14ac:dyDescent="0.5">
      <c r="C13" s="1">
        <v>9612056</v>
      </c>
      <c r="D13" s="1">
        <v>13.55</v>
      </c>
      <c r="E13" s="1">
        <v>11.75</v>
      </c>
      <c r="F13" s="1">
        <v>3.64</v>
      </c>
      <c r="G13" s="1">
        <v>2.1999999999999997</v>
      </c>
      <c r="H13" s="18">
        <v>13.610000000000001</v>
      </c>
      <c r="I13" s="18">
        <v>13.610000000000001</v>
      </c>
      <c r="J13" s="34">
        <v>13.7</v>
      </c>
    </row>
    <row r="14" spans="3:11" x14ac:dyDescent="0.5">
      <c r="C14" s="1">
        <v>9631007</v>
      </c>
      <c r="D14" s="1">
        <v>18.350000000000001</v>
      </c>
      <c r="E14" s="1">
        <v>14</v>
      </c>
      <c r="F14" s="1">
        <v>4.72</v>
      </c>
      <c r="G14" s="1">
        <v>3.0599999999999996</v>
      </c>
      <c r="H14" s="18">
        <v>17.919999999999998</v>
      </c>
      <c r="I14" s="18">
        <v>17.919999999999998</v>
      </c>
      <c r="J14" s="34">
        <v>18</v>
      </c>
    </row>
    <row r="15" spans="3:11" x14ac:dyDescent="0.5">
      <c r="C15" s="1">
        <v>9631027</v>
      </c>
      <c r="D15" s="1">
        <v>6</v>
      </c>
      <c r="E15" s="1">
        <v>11.5</v>
      </c>
      <c r="F15" s="1">
        <v>3.84</v>
      </c>
      <c r="G15" s="1">
        <v>2.2800000000000002</v>
      </c>
      <c r="H15" s="18">
        <v>10.82</v>
      </c>
      <c r="I15" s="18">
        <v>9.9</v>
      </c>
      <c r="J15" s="34">
        <v>9.9</v>
      </c>
    </row>
    <row r="16" spans="3:11" x14ac:dyDescent="0.5">
      <c r="C16" s="1">
        <v>9631028</v>
      </c>
      <c r="D16" s="1">
        <v>15.75</v>
      </c>
      <c r="E16" s="1">
        <v>17.25</v>
      </c>
      <c r="F16" s="1">
        <v>5.1099999999999994</v>
      </c>
      <c r="G16" s="1">
        <v>2.5299999999999998</v>
      </c>
      <c r="H16" s="18">
        <v>17.39</v>
      </c>
      <c r="I16" s="18">
        <v>17.39</v>
      </c>
      <c r="J16" s="34">
        <v>17.399999999999999</v>
      </c>
    </row>
    <row r="17" spans="3:10" x14ac:dyDescent="0.5">
      <c r="C17" s="1">
        <v>9631029</v>
      </c>
      <c r="D17" s="1">
        <v>2</v>
      </c>
      <c r="E17" s="1">
        <v>11.5</v>
      </c>
      <c r="F17" s="1">
        <v>3.8299999999999996</v>
      </c>
      <c r="G17" s="1">
        <v>1.79</v>
      </c>
      <c r="H17" s="18">
        <v>8.7199999999999989</v>
      </c>
      <c r="I17" s="18">
        <v>8.7199999999999989</v>
      </c>
      <c r="J17" s="34">
        <v>9.5</v>
      </c>
    </row>
    <row r="18" spans="3:10" x14ac:dyDescent="0.5">
      <c r="C18" s="1">
        <v>9631030</v>
      </c>
      <c r="D18" s="1">
        <v>16.2</v>
      </c>
      <c r="E18" s="1">
        <v>11.25</v>
      </c>
      <c r="F18" s="1">
        <v>3.5399999999999996</v>
      </c>
      <c r="G18" s="1">
        <v>1.7200000000000002</v>
      </c>
      <c r="H18" s="18">
        <v>13.99</v>
      </c>
      <c r="I18" s="18">
        <v>13.99</v>
      </c>
      <c r="J18" s="34">
        <v>14.1</v>
      </c>
    </row>
    <row r="19" spans="3:10" x14ac:dyDescent="0.5">
      <c r="C19" s="1">
        <v>9631034</v>
      </c>
      <c r="D19" s="1">
        <v>11.5</v>
      </c>
      <c r="E19" s="1">
        <v>15</v>
      </c>
      <c r="F19" s="1">
        <v>4.6099999999999994</v>
      </c>
      <c r="G19" s="1">
        <v>1.62</v>
      </c>
      <c r="H19" s="18">
        <v>13.830000000000002</v>
      </c>
      <c r="I19" s="18">
        <v>13.830000000000002</v>
      </c>
      <c r="J19" s="34">
        <v>13.9</v>
      </c>
    </row>
    <row r="20" spans="3:10" x14ac:dyDescent="0.5">
      <c r="C20" s="1">
        <v>9631041</v>
      </c>
      <c r="D20" s="1">
        <v>14.9</v>
      </c>
      <c r="E20" s="1">
        <v>17</v>
      </c>
      <c r="F20" s="1">
        <v>5.95</v>
      </c>
      <c r="G20" s="1">
        <v>2.6299999999999994</v>
      </c>
      <c r="H20" s="18">
        <v>17.940000000000001</v>
      </c>
      <c r="I20" s="18">
        <v>17.940000000000001</v>
      </c>
      <c r="J20" s="34">
        <v>18</v>
      </c>
    </row>
    <row r="21" spans="3:10" x14ac:dyDescent="0.5">
      <c r="C21" s="1">
        <v>9631042</v>
      </c>
      <c r="D21" s="1">
        <v>0</v>
      </c>
      <c r="E21" s="1">
        <v>6</v>
      </c>
      <c r="F21" s="1">
        <v>0</v>
      </c>
      <c r="G21" s="1">
        <v>0.51</v>
      </c>
      <c r="H21" s="18">
        <v>1.7100000000000002</v>
      </c>
      <c r="I21" s="18">
        <v>1.7100000000000002</v>
      </c>
      <c r="J21" s="34" t="s">
        <v>159</v>
      </c>
    </row>
    <row r="22" spans="3:10" x14ac:dyDescent="0.5">
      <c r="C22" s="1">
        <v>9631048</v>
      </c>
      <c r="D22" s="1">
        <v>6.7</v>
      </c>
      <c r="E22" s="1">
        <v>13</v>
      </c>
      <c r="F22" s="1">
        <v>5.05</v>
      </c>
      <c r="G22" s="1">
        <v>1.51</v>
      </c>
      <c r="H22" s="18">
        <v>11.84</v>
      </c>
      <c r="I22" s="18">
        <v>9.9</v>
      </c>
      <c r="J22" s="34">
        <v>9.9</v>
      </c>
    </row>
    <row r="23" spans="3:10" x14ac:dyDescent="0.5">
      <c r="C23" s="1">
        <v>9631058</v>
      </c>
      <c r="D23" s="1">
        <v>9.0500000000000007</v>
      </c>
      <c r="E23" s="1">
        <v>11.25</v>
      </c>
      <c r="F23" s="1">
        <v>5.1499999999999995</v>
      </c>
      <c r="G23" s="1">
        <v>0</v>
      </c>
      <c r="H23" s="18">
        <v>11.02</v>
      </c>
      <c r="I23" s="18">
        <v>9.9</v>
      </c>
      <c r="J23" s="34">
        <v>9.9</v>
      </c>
    </row>
    <row r="24" spans="3:10" x14ac:dyDescent="0.5">
      <c r="C24" s="1">
        <v>9631060</v>
      </c>
      <c r="D24" s="1">
        <v>17.25</v>
      </c>
      <c r="E24" s="1">
        <v>12.25</v>
      </c>
      <c r="F24" s="1">
        <v>3.9699999999999998</v>
      </c>
      <c r="G24" s="1">
        <v>2.57</v>
      </c>
      <c r="H24" s="18">
        <v>15.89</v>
      </c>
      <c r="I24" s="18">
        <v>15.89</v>
      </c>
      <c r="J24" s="34">
        <v>16</v>
      </c>
    </row>
    <row r="25" spans="3:10" x14ac:dyDescent="0.5">
      <c r="C25" s="1">
        <v>9631073</v>
      </c>
      <c r="D25" s="1">
        <v>2.25</v>
      </c>
      <c r="E25" s="1">
        <v>8.8000000000000007</v>
      </c>
      <c r="F25" s="1">
        <v>4.99</v>
      </c>
      <c r="G25" s="1">
        <v>1.56</v>
      </c>
      <c r="H25" s="18">
        <v>9.2100000000000009</v>
      </c>
      <c r="I25" s="18">
        <v>9.2100000000000009</v>
      </c>
      <c r="J25" s="34">
        <v>9.5</v>
      </c>
    </row>
    <row r="26" spans="3:10" x14ac:dyDescent="0.5">
      <c r="C26" s="1">
        <v>9631079</v>
      </c>
      <c r="D26" s="1">
        <v>9.15</v>
      </c>
      <c r="E26" s="1">
        <v>11.75</v>
      </c>
      <c r="F26" s="1">
        <v>4.22</v>
      </c>
      <c r="G26" s="1">
        <v>2.08</v>
      </c>
      <c r="H26" s="18">
        <v>12.31</v>
      </c>
      <c r="I26" s="18">
        <v>12.31</v>
      </c>
      <c r="J26" s="34">
        <v>12.4</v>
      </c>
    </row>
    <row r="27" spans="3:10" x14ac:dyDescent="0.5">
      <c r="D27" s="1">
        <v>19.2</v>
      </c>
      <c r="E27" s="1">
        <v>15.5</v>
      </c>
      <c r="F27" s="1">
        <v>4.5999999999999996</v>
      </c>
      <c r="G27" s="1">
        <v>1.43</v>
      </c>
      <c r="H27" s="18">
        <v>16.809999999999999</v>
      </c>
      <c r="I27" s="18">
        <v>16.809999999999999</v>
      </c>
      <c r="J27" s="34">
        <v>16.899999999999999</v>
      </c>
    </row>
    <row r="28" spans="3:10" x14ac:dyDescent="0.5">
      <c r="C28" s="1">
        <v>9631403</v>
      </c>
      <c r="D28" s="1">
        <v>0.25</v>
      </c>
      <c r="E28" s="1">
        <v>6.75</v>
      </c>
      <c r="F28" s="1">
        <v>4.3499999999999996</v>
      </c>
      <c r="G28" s="1">
        <v>2.46</v>
      </c>
      <c r="H28" s="18">
        <v>8.26</v>
      </c>
      <c r="I28" s="18">
        <v>8.26</v>
      </c>
      <c r="J28" s="34">
        <v>9.5</v>
      </c>
    </row>
    <row r="29" spans="3:10" x14ac:dyDescent="0.5">
      <c r="C29" s="1">
        <v>9631408</v>
      </c>
      <c r="D29" s="1">
        <v>3.25</v>
      </c>
      <c r="E29" s="1">
        <v>8.15</v>
      </c>
      <c r="F29" s="1">
        <v>4.04</v>
      </c>
      <c r="G29" s="1">
        <v>1.53</v>
      </c>
      <c r="H29" s="18">
        <v>8.5</v>
      </c>
      <c r="I29" s="18">
        <v>8.5</v>
      </c>
      <c r="J29" s="34">
        <v>9.5</v>
      </c>
    </row>
    <row r="30" spans="3:10" x14ac:dyDescent="0.5">
      <c r="C30" s="1">
        <v>9631410</v>
      </c>
      <c r="D30" s="1">
        <v>4.5</v>
      </c>
      <c r="E30" s="1">
        <v>10.75</v>
      </c>
      <c r="F30" s="1">
        <v>3.7899999999999996</v>
      </c>
      <c r="G30" s="1">
        <v>2.5299999999999998</v>
      </c>
      <c r="H30" s="18">
        <v>10.27</v>
      </c>
      <c r="I30" s="18">
        <v>9.9</v>
      </c>
      <c r="J30" s="34">
        <v>9.9</v>
      </c>
    </row>
    <row r="31" spans="3:10" x14ac:dyDescent="0.5">
      <c r="C31" s="1">
        <v>9631412</v>
      </c>
      <c r="D31" s="1">
        <v>2.7</v>
      </c>
      <c r="E31" s="1">
        <v>13</v>
      </c>
      <c r="F31" s="1">
        <v>3.26</v>
      </c>
      <c r="G31" s="1">
        <v>1.61</v>
      </c>
      <c r="H31" s="18">
        <v>8.5499999999999989</v>
      </c>
      <c r="I31" s="18">
        <v>8.5499999999999989</v>
      </c>
      <c r="J31" s="34">
        <v>9.5</v>
      </c>
    </row>
    <row r="32" spans="3:10" x14ac:dyDescent="0.5">
      <c r="C32" s="1">
        <v>9631413</v>
      </c>
      <c r="D32" s="1">
        <v>0.75</v>
      </c>
      <c r="E32" s="1">
        <v>9.25</v>
      </c>
      <c r="F32" s="1">
        <v>4.04</v>
      </c>
      <c r="G32" s="1">
        <v>1.47</v>
      </c>
      <c r="H32" s="18">
        <v>7.66</v>
      </c>
      <c r="I32" s="18">
        <v>7.66</v>
      </c>
      <c r="J32" s="34">
        <v>9.5</v>
      </c>
    </row>
    <row r="33" spans="3:10" x14ac:dyDescent="0.5">
      <c r="C33" s="1">
        <v>9631420</v>
      </c>
      <c r="D33" s="1">
        <v>2.8</v>
      </c>
      <c r="E33" s="1">
        <v>10.25</v>
      </c>
      <c r="F33" s="1">
        <v>5.63</v>
      </c>
      <c r="G33" s="1">
        <v>1.99</v>
      </c>
      <c r="H33" s="18">
        <v>10.790000000000001</v>
      </c>
      <c r="I33" s="18">
        <v>9.9</v>
      </c>
      <c r="J33" s="34">
        <v>9.9</v>
      </c>
    </row>
    <row r="34" spans="3:10" x14ac:dyDescent="0.5">
      <c r="C34" s="1">
        <v>9631426</v>
      </c>
      <c r="D34" s="1">
        <v>11.7</v>
      </c>
      <c r="E34" s="1">
        <v>14</v>
      </c>
      <c r="F34" s="1">
        <v>5.8999999999999995</v>
      </c>
      <c r="G34" s="1">
        <v>1.6500000000000001</v>
      </c>
      <c r="H34" s="18">
        <v>15.03</v>
      </c>
      <c r="I34" s="18">
        <v>15.03</v>
      </c>
      <c r="J34" s="34">
        <v>15.1</v>
      </c>
    </row>
    <row r="35" spans="3:10" x14ac:dyDescent="0.5">
      <c r="C35" s="1">
        <v>9631806</v>
      </c>
      <c r="D35" s="1">
        <v>16.25</v>
      </c>
      <c r="E35" s="1">
        <v>8.5</v>
      </c>
      <c r="F35" s="1">
        <v>4.2299999999999995</v>
      </c>
      <c r="G35" s="1">
        <v>1.5100000000000002</v>
      </c>
      <c r="H35" s="18">
        <v>13.94</v>
      </c>
      <c r="I35" s="18">
        <v>13.94</v>
      </c>
      <c r="J35" s="34">
        <v>14</v>
      </c>
    </row>
    <row r="36" spans="3:10" x14ac:dyDescent="0.5">
      <c r="C36" s="1">
        <v>9631807</v>
      </c>
      <c r="D36" s="1">
        <v>11</v>
      </c>
      <c r="E36" s="1">
        <v>11</v>
      </c>
      <c r="F36" s="1">
        <v>4.18</v>
      </c>
      <c r="G36" s="1">
        <v>2.02</v>
      </c>
      <c r="H36" s="18">
        <v>12.8</v>
      </c>
      <c r="I36" s="18">
        <v>12.8</v>
      </c>
      <c r="J36" s="34">
        <v>12.8</v>
      </c>
    </row>
    <row r="37" spans="3:10" x14ac:dyDescent="0.5">
      <c r="C37" s="1">
        <v>9631811</v>
      </c>
      <c r="D37" s="1">
        <v>17.5</v>
      </c>
      <c r="E37" s="1">
        <v>16.5</v>
      </c>
      <c r="F37" s="1">
        <v>4.54</v>
      </c>
      <c r="G37" s="1">
        <v>1.86</v>
      </c>
      <c r="H37" s="18">
        <v>16.7</v>
      </c>
      <c r="I37" s="18">
        <v>16.7</v>
      </c>
      <c r="J37" s="34">
        <v>16.7</v>
      </c>
    </row>
    <row r="38" spans="3:10" x14ac:dyDescent="0.5">
      <c r="C38" s="1">
        <v>9631903</v>
      </c>
      <c r="D38" s="1">
        <v>17.600000000000001</v>
      </c>
      <c r="E38" s="1">
        <v>19</v>
      </c>
      <c r="F38" s="1">
        <v>5.1099999999999994</v>
      </c>
      <c r="G38" s="1">
        <v>2.3199999999999998</v>
      </c>
      <c r="H38" s="18">
        <v>18.27</v>
      </c>
      <c r="I38" s="18">
        <v>18.3</v>
      </c>
      <c r="J38" s="34">
        <v>18.3</v>
      </c>
    </row>
    <row r="39" spans="3:10" x14ac:dyDescent="0.5">
      <c r="C39" s="1">
        <v>9731505</v>
      </c>
      <c r="D39" s="1">
        <v>12.55</v>
      </c>
      <c r="E39" s="1">
        <v>10.25</v>
      </c>
      <c r="F39" s="1">
        <v>5.13</v>
      </c>
      <c r="G39" s="1">
        <v>2.73</v>
      </c>
      <c r="H39" s="18">
        <v>14.93</v>
      </c>
      <c r="I39" s="18">
        <v>14.93</v>
      </c>
      <c r="J39" s="34"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rightToLeft="1" workbookViewId="0">
      <selection sqref="A1:B1048576"/>
    </sheetView>
  </sheetViews>
  <sheetFormatPr defaultRowHeight="14.4" x14ac:dyDescent="0.3"/>
  <sheetData>
    <row r="1" spans="1:11" ht="16.8" x14ac:dyDescent="0.5">
      <c r="A1" s="1"/>
      <c r="B1" s="1"/>
      <c r="C1" s="1" t="s">
        <v>0</v>
      </c>
      <c r="D1" s="1" t="s">
        <v>7</v>
      </c>
      <c r="E1" s="1" t="s">
        <v>125</v>
      </c>
      <c r="F1" s="1" t="s">
        <v>6</v>
      </c>
      <c r="G1" s="1" t="s">
        <v>5</v>
      </c>
      <c r="H1" s="1" t="s">
        <v>4</v>
      </c>
      <c r="I1" s="1" t="s">
        <v>126</v>
      </c>
      <c r="J1" s="1" t="s">
        <v>3</v>
      </c>
      <c r="K1" s="1" t="s">
        <v>2</v>
      </c>
    </row>
    <row r="2" spans="1:11" ht="16.8" x14ac:dyDescent="0.5">
      <c r="A2" s="1"/>
      <c r="B2" s="1"/>
      <c r="C2" s="1">
        <v>9223704</v>
      </c>
      <c r="D2" s="1">
        <v>0.5</v>
      </c>
      <c r="E2" s="1">
        <v>1.75</v>
      </c>
      <c r="F2" s="1">
        <v>3</v>
      </c>
      <c r="G2" s="1">
        <v>2</v>
      </c>
      <c r="H2" s="1">
        <v>0</v>
      </c>
      <c r="I2" s="1">
        <v>1.25</v>
      </c>
      <c r="J2" s="1">
        <v>0.25</v>
      </c>
      <c r="K2" s="1">
        <f>SUM(D2:J2)</f>
        <v>8.75</v>
      </c>
    </row>
    <row r="3" spans="1:11" ht="16.8" x14ac:dyDescent="0.5">
      <c r="A3" s="1"/>
      <c r="B3" s="1"/>
      <c r="C3" s="1">
        <v>9323092</v>
      </c>
      <c r="D3" s="1">
        <v>0.75</v>
      </c>
      <c r="E3" s="1">
        <v>1.5</v>
      </c>
      <c r="F3" s="1">
        <v>3</v>
      </c>
      <c r="G3" s="1">
        <v>3</v>
      </c>
      <c r="H3" s="1">
        <v>1.5</v>
      </c>
      <c r="I3" s="1">
        <v>0.25</v>
      </c>
      <c r="J3" s="1">
        <v>0.5</v>
      </c>
      <c r="K3" s="1">
        <f>SUM(D3:J3)</f>
        <v>10.5</v>
      </c>
    </row>
    <row r="4" spans="1:11" ht="16.8" x14ac:dyDescent="0.5">
      <c r="A4" s="1"/>
      <c r="B4" s="1"/>
      <c r="C4" s="1">
        <v>9331078</v>
      </c>
      <c r="D4" s="1"/>
      <c r="E4" s="1"/>
      <c r="F4" s="1"/>
      <c r="G4" s="1"/>
      <c r="H4" s="1"/>
      <c r="I4" s="1"/>
      <c r="J4" s="1"/>
      <c r="K4" s="1">
        <v>0</v>
      </c>
    </row>
    <row r="5" spans="1:11" ht="16.8" x14ac:dyDescent="0.5">
      <c r="A5" s="1"/>
      <c r="B5" s="1"/>
      <c r="C5" s="1">
        <v>9423702</v>
      </c>
      <c r="D5" s="1">
        <v>2</v>
      </c>
      <c r="E5" s="1">
        <v>1.5</v>
      </c>
      <c r="F5" s="1">
        <v>3</v>
      </c>
      <c r="G5" s="1">
        <v>3</v>
      </c>
      <c r="H5" s="1">
        <v>3</v>
      </c>
      <c r="I5" s="1">
        <v>2</v>
      </c>
      <c r="J5" s="1">
        <v>0.75</v>
      </c>
      <c r="K5" s="1">
        <f t="shared" ref="K5:K38" si="0">SUM(D5:J5)</f>
        <v>15.25</v>
      </c>
    </row>
    <row r="6" spans="1:11" ht="16.8" x14ac:dyDescent="0.5">
      <c r="A6" s="1"/>
      <c r="B6" s="1"/>
      <c r="C6" s="1">
        <v>9523094</v>
      </c>
      <c r="D6" s="1">
        <v>3</v>
      </c>
      <c r="E6" s="1">
        <v>2</v>
      </c>
      <c r="F6" s="1">
        <v>3</v>
      </c>
      <c r="G6" s="1">
        <v>3</v>
      </c>
      <c r="H6" s="1">
        <v>0</v>
      </c>
      <c r="I6" s="1">
        <v>2.75</v>
      </c>
      <c r="J6" s="1">
        <v>3</v>
      </c>
      <c r="K6" s="1">
        <f t="shared" si="0"/>
        <v>16.75</v>
      </c>
    </row>
    <row r="7" spans="1:11" ht="16.8" x14ac:dyDescent="0.5">
      <c r="A7" s="1"/>
      <c r="B7" s="1"/>
      <c r="C7" s="1">
        <v>9531001</v>
      </c>
      <c r="D7" s="1">
        <v>2</v>
      </c>
      <c r="E7" s="1">
        <v>0.75</v>
      </c>
      <c r="F7" s="1">
        <v>3</v>
      </c>
      <c r="G7" s="1">
        <v>2</v>
      </c>
      <c r="H7" s="1">
        <v>0</v>
      </c>
      <c r="I7" s="1">
        <v>0</v>
      </c>
      <c r="J7" s="1">
        <v>0.25</v>
      </c>
      <c r="K7" s="1">
        <f t="shared" si="0"/>
        <v>8</v>
      </c>
    </row>
    <row r="8" spans="1:11" ht="16.8" x14ac:dyDescent="0.5">
      <c r="A8" s="1"/>
      <c r="B8" s="1"/>
      <c r="C8" s="1">
        <v>9531097</v>
      </c>
      <c r="D8" s="1">
        <v>1.5</v>
      </c>
      <c r="E8" s="1">
        <v>2</v>
      </c>
      <c r="F8" s="1">
        <v>3</v>
      </c>
      <c r="G8" s="1">
        <v>3</v>
      </c>
      <c r="H8" s="1">
        <v>0</v>
      </c>
      <c r="I8" s="1">
        <v>2</v>
      </c>
      <c r="J8" s="1">
        <v>3</v>
      </c>
      <c r="K8" s="1">
        <f t="shared" si="0"/>
        <v>14.5</v>
      </c>
    </row>
    <row r="9" spans="1:11" ht="16.8" x14ac:dyDescent="0.5">
      <c r="A9" s="1"/>
      <c r="B9" s="1"/>
      <c r="C9" s="1">
        <v>9531433</v>
      </c>
      <c r="D9" s="1">
        <v>3</v>
      </c>
      <c r="E9" s="1">
        <v>2</v>
      </c>
      <c r="F9" s="1">
        <v>3</v>
      </c>
      <c r="G9" s="1">
        <v>3</v>
      </c>
      <c r="H9" s="1">
        <v>0.5</v>
      </c>
      <c r="I9" s="1">
        <v>1</v>
      </c>
      <c r="J9" s="1">
        <v>3</v>
      </c>
      <c r="K9" s="1">
        <f t="shared" si="0"/>
        <v>15.5</v>
      </c>
    </row>
    <row r="10" spans="1:11" ht="16.8" x14ac:dyDescent="0.5">
      <c r="A10" s="1"/>
      <c r="B10" s="1"/>
      <c r="C10" s="1">
        <v>9531438</v>
      </c>
      <c r="D10" s="1">
        <v>2.25</v>
      </c>
      <c r="E10" s="1">
        <v>0.5</v>
      </c>
      <c r="F10" s="1">
        <v>0</v>
      </c>
      <c r="G10" s="1">
        <v>2.5</v>
      </c>
      <c r="H10" s="1">
        <v>0</v>
      </c>
      <c r="I10" s="1">
        <v>0</v>
      </c>
      <c r="J10" s="1">
        <v>0</v>
      </c>
      <c r="K10" s="1">
        <f t="shared" si="0"/>
        <v>5.25</v>
      </c>
    </row>
    <row r="11" spans="1:11" ht="16.8" x14ac:dyDescent="0.5">
      <c r="A11" s="1"/>
      <c r="B11" s="1"/>
      <c r="C11" s="1">
        <v>9612036</v>
      </c>
      <c r="D11" s="1">
        <v>0.75</v>
      </c>
      <c r="E11" s="1">
        <v>0.5</v>
      </c>
      <c r="F11" s="1">
        <v>3</v>
      </c>
      <c r="G11" s="1">
        <v>3</v>
      </c>
      <c r="H11" s="1">
        <v>2.5</v>
      </c>
      <c r="I11" s="1">
        <v>1</v>
      </c>
      <c r="J11" s="1">
        <v>3</v>
      </c>
      <c r="K11" s="1">
        <f t="shared" si="0"/>
        <v>13.75</v>
      </c>
    </row>
    <row r="12" spans="1:11" ht="16.8" x14ac:dyDescent="0.5">
      <c r="A12" s="1"/>
      <c r="B12" s="1"/>
      <c r="C12" s="1">
        <v>9612056</v>
      </c>
      <c r="D12" s="1">
        <v>3</v>
      </c>
      <c r="E12" s="1">
        <v>0.5</v>
      </c>
      <c r="F12" s="1">
        <v>3</v>
      </c>
      <c r="G12" s="1">
        <v>0</v>
      </c>
      <c r="H12" s="1">
        <v>3</v>
      </c>
      <c r="I12" s="1">
        <v>1.5</v>
      </c>
      <c r="J12" s="1">
        <v>0.75</v>
      </c>
      <c r="K12" s="1">
        <f t="shared" si="0"/>
        <v>11.75</v>
      </c>
    </row>
    <row r="13" spans="1:11" ht="16.8" x14ac:dyDescent="0.5">
      <c r="A13" s="1"/>
      <c r="B13" s="1"/>
      <c r="C13" s="1">
        <v>9631007</v>
      </c>
      <c r="D13" s="1">
        <v>3</v>
      </c>
      <c r="E13" s="1">
        <v>0.25</v>
      </c>
      <c r="F13" s="1">
        <v>3</v>
      </c>
      <c r="G13" s="1">
        <v>2</v>
      </c>
      <c r="H13" s="1">
        <v>2</v>
      </c>
      <c r="I13" s="1">
        <v>0.75</v>
      </c>
      <c r="J13" s="1">
        <v>3</v>
      </c>
      <c r="K13" s="1">
        <f t="shared" si="0"/>
        <v>14</v>
      </c>
    </row>
    <row r="14" spans="1:11" ht="16.8" x14ac:dyDescent="0.5">
      <c r="A14" s="1"/>
      <c r="B14" s="1"/>
      <c r="C14" s="1">
        <v>9631027</v>
      </c>
      <c r="D14" s="1">
        <v>0.5</v>
      </c>
      <c r="E14" s="1">
        <v>2</v>
      </c>
      <c r="F14" s="1">
        <v>3</v>
      </c>
      <c r="G14" s="1">
        <v>3</v>
      </c>
      <c r="H14" s="1">
        <v>0.75</v>
      </c>
      <c r="I14" s="1">
        <v>0.75</v>
      </c>
      <c r="J14" s="1">
        <v>1.5</v>
      </c>
      <c r="K14" s="1">
        <f t="shared" si="0"/>
        <v>11.5</v>
      </c>
    </row>
    <row r="15" spans="1:11" ht="16.8" x14ac:dyDescent="0.5">
      <c r="A15" s="1"/>
      <c r="B15" s="1"/>
      <c r="C15" s="1">
        <v>9631028</v>
      </c>
      <c r="D15" s="1">
        <v>2.25</v>
      </c>
      <c r="E15" s="1">
        <v>0.5</v>
      </c>
      <c r="F15" s="1">
        <v>3</v>
      </c>
      <c r="G15" s="1">
        <v>3</v>
      </c>
      <c r="H15" s="1">
        <v>2.5</v>
      </c>
      <c r="I15" s="1">
        <v>3</v>
      </c>
      <c r="J15" s="1">
        <v>3</v>
      </c>
      <c r="K15" s="1">
        <f t="shared" si="0"/>
        <v>17.25</v>
      </c>
    </row>
    <row r="16" spans="1:11" ht="16.8" x14ac:dyDescent="0.5">
      <c r="A16" s="1"/>
      <c r="B16" s="1"/>
      <c r="C16" s="1">
        <v>9631029</v>
      </c>
      <c r="D16" s="1">
        <v>0.5</v>
      </c>
      <c r="E16" s="1">
        <v>1.5</v>
      </c>
      <c r="F16" s="1">
        <v>3</v>
      </c>
      <c r="G16" s="1">
        <v>3</v>
      </c>
      <c r="H16" s="1">
        <v>0</v>
      </c>
      <c r="I16" s="1">
        <v>1.5</v>
      </c>
      <c r="J16" s="1">
        <v>2</v>
      </c>
      <c r="K16" s="1">
        <f t="shared" si="0"/>
        <v>11.5</v>
      </c>
    </row>
    <row r="17" spans="1:11" ht="16.8" x14ac:dyDescent="0.5">
      <c r="A17" s="1"/>
      <c r="B17" s="1"/>
      <c r="C17" s="1">
        <v>9631030</v>
      </c>
      <c r="D17" s="1">
        <v>2.25</v>
      </c>
      <c r="E17" s="1">
        <v>0.5</v>
      </c>
      <c r="F17" s="1">
        <v>3</v>
      </c>
      <c r="G17" s="1">
        <v>2</v>
      </c>
      <c r="H17" s="1">
        <v>0.25</v>
      </c>
      <c r="I17" s="1">
        <v>0.25</v>
      </c>
      <c r="J17" s="1">
        <v>3</v>
      </c>
      <c r="K17" s="1">
        <f t="shared" si="0"/>
        <v>11.25</v>
      </c>
    </row>
    <row r="18" spans="1:11" ht="16.8" x14ac:dyDescent="0.5">
      <c r="A18" s="1"/>
      <c r="B18" s="1"/>
      <c r="C18" s="1">
        <v>9631034</v>
      </c>
      <c r="D18" s="1">
        <v>2.25</v>
      </c>
      <c r="E18" s="1">
        <v>1</v>
      </c>
      <c r="F18" s="1">
        <v>2.5</v>
      </c>
      <c r="G18" s="1">
        <v>3</v>
      </c>
      <c r="H18" s="1">
        <v>0.75</v>
      </c>
      <c r="I18" s="1">
        <v>2.5</v>
      </c>
      <c r="J18" s="1">
        <v>3</v>
      </c>
      <c r="K18" s="1">
        <f t="shared" si="0"/>
        <v>15</v>
      </c>
    </row>
    <row r="19" spans="1:11" ht="16.8" x14ac:dyDescent="0.5">
      <c r="A19" s="1"/>
      <c r="B19" s="1"/>
      <c r="C19" s="1">
        <v>9631041</v>
      </c>
      <c r="D19" s="1">
        <v>0</v>
      </c>
      <c r="E19" s="1">
        <v>2</v>
      </c>
      <c r="F19" s="1">
        <v>3</v>
      </c>
      <c r="G19" s="1">
        <v>3</v>
      </c>
      <c r="H19" s="1">
        <v>3</v>
      </c>
      <c r="I19" s="1">
        <v>3</v>
      </c>
      <c r="J19" s="1">
        <v>3</v>
      </c>
      <c r="K19" s="1">
        <f t="shared" si="0"/>
        <v>17</v>
      </c>
    </row>
    <row r="20" spans="1:11" ht="16.8" x14ac:dyDescent="0.5">
      <c r="A20" s="1"/>
      <c r="B20" s="1"/>
      <c r="C20" s="1">
        <v>9631042</v>
      </c>
      <c r="D20" s="1">
        <v>2.25</v>
      </c>
      <c r="E20" s="1">
        <v>0.5</v>
      </c>
      <c r="F20" s="1">
        <v>3</v>
      </c>
      <c r="G20" s="1">
        <v>0</v>
      </c>
      <c r="H20" s="1">
        <v>0.25</v>
      </c>
      <c r="I20" s="1">
        <v>0</v>
      </c>
      <c r="J20" s="1">
        <v>0</v>
      </c>
      <c r="K20" s="1">
        <f t="shared" si="0"/>
        <v>6</v>
      </c>
    </row>
    <row r="21" spans="1:11" ht="16.8" x14ac:dyDescent="0.5">
      <c r="A21" s="1"/>
      <c r="B21" s="1"/>
      <c r="C21" s="1">
        <v>9631048</v>
      </c>
      <c r="D21" s="1">
        <v>1.75</v>
      </c>
      <c r="E21" s="1">
        <v>0.25</v>
      </c>
      <c r="F21" s="1">
        <v>3</v>
      </c>
      <c r="G21" s="1">
        <v>3</v>
      </c>
      <c r="H21" s="1">
        <v>1</v>
      </c>
      <c r="I21" s="1">
        <v>1.75</v>
      </c>
      <c r="J21" s="1">
        <v>2.25</v>
      </c>
      <c r="K21" s="1">
        <f t="shared" si="0"/>
        <v>13</v>
      </c>
    </row>
    <row r="22" spans="1:11" ht="16.8" x14ac:dyDescent="0.5">
      <c r="A22" s="1"/>
      <c r="B22" s="1"/>
      <c r="C22" s="1">
        <v>9631058</v>
      </c>
      <c r="D22" s="1">
        <v>0.5</v>
      </c>
      <c r="E22" s="1">
        <v>3</v>
      </c>
      <c r="F22" s="1">
        <v>0.75</v>
      </c>
      <c r="G22" s="1">
        <v>3</v>
      </c>
      <c r="H22" s="1">
        <v>4</v>
      </c>
      <c r="I22" s="1">
        <v>0</v>
      </c>
      <c r="J22" s="1">
        <v>0</v>
      </c>
      <c r="K22" s="1">
        <f t="shared" si="0"/>
        <v>11.25</v>
      </c>
    </row>
    <row r="23" spans="1:11" ht="16.8" x14ac:dyDescent="0.5">
      <c r="A23" s="1"/>
      <c r="B23" s="1"/>
      <c r="C23" s="1">
        <v>9631060</v>
      </c>
      <c r="D23" s="1">
        <v>2</v>
      </c>
      <c r="E23" s="1">
        <v>2</v>
      </c>
      <c r="F23" s="1">
        <v>3</v>
      </c>
      <c r="G23" s="1">
        <v>3</v>
      </c>
      <c r="H23" s="1">
        <v>0.75</v>
      </c>
      <c r="I23" s="1">
        <v>0.5</v>
      </c>
      <c r="J23" s="1">
        <v>1</v>
      </c>
      <c r="K23" s="1">
        <f t="shared" si="0"/>
        <v>12.25</v>
      </c>
    </row>
    <row r="24" spans="1:11" ht="16.8" x14ac:dyDescent="0.5">
      <c r="A24" s="1"/>
      <c r="B24" s="1"/>
      <c r="C24" s="1">
        <v>9631073</v>
      </c>
      <c r="D24" s="1">
        <v>0</v>
      </c>
      <c r="E24" s="1">
        <v>0.25</v>
      </c>
      <c r="F24" s="1">
        <v>3</v>
      </c>
      <c r="G24" s="1">
        <v>2.8</v>
      </c>
      <c r="H24" s="1">
        <v>0</v>
      </c>
      <c r="I24" s="1">
        <v>0.25</v>
      </c>
      <c r="J24" s="1">
        <v>2.5</v>
      </c>
      <c r="K24" s="1">
        <f t="shared" si="0"/>
        <v>8.8000000000000007</v>
      </c>
    </row>
    <row r="25" spans="1:11" ht="16.8" x14ac:dyDescent="0.5">
      <c r="A25" s="1"/>
      <c r="B25" s="1"/>
      <c r="C25" s="1">
        <v>9631079</v>
      </c>
      <c r="D25" s="1">
        <v>0</v>
      </c>
      <c r="E25" s="1">
        <v>0.25</v>
      </c>
      <c r="F25" s="1">
        <v>3</v>
      </c>
      <c r="G25" s="1">
        <v>3</v>
      </c>
      <c r="H25" s="1">
        <v>1</v>
      </c>
      <c r="I25" s="1">
        <v>1.5</v>
      </c>
      <c r="J25" s="1">
        <v>3</v>
      </c>
      <c r="K25" s="1">
        <f t="shared" si="0"/>
        <v>11.75</v>
      </c>
    </row>
    <row r="26" spans="1:11" ht="16.8" x14ac:dyDescent="0.5">
      <c r="A26" s="1"/>
      <c r="B26" s="1"/>
      <c r="C26" s="1">
        <v>9631082</v>
      </c>
      <c r="D26" s="1">
        <v>2.25</v>
      </c>
      <c r="E26" s="1">
        <v>1.5</v>
      </c>
      <c r="F26" s="1">
        <v>3</v>
      </c>
      <c r="G26" s="1">
        <v>3</v>
      </c>
      <c r="H26" s="1">
        <v>0.75</v>
      </c>
      <c r="I26" s="1">
        <v>2</v>
      </c>
      <c r="J26" s="1">
        <v>3</v>
      </c>
      <c r="K26" s="1">
        <f t="shared" si="0"/>
        <v>15.5</v>
      </c>
    </row>
    <row r="27" spans="1:11" ht="16.8" x14ac:dyDescent="0.5">
      <c r="A27" s="1"/>
      <c r="B27" s="1"/>
      <c r="C27" s="1">
        <v>9631403</v>
      </c>
      <c r="D27" s="1">
        <v>0</v>
      </c>
      <c r="E27" s="1">
        <v>0.75</v>
      </c>
      <c r="F27" s="1">
        <v>3</v>
      </c>
      <c r="G27" s="1">
        <v>2</v>
      </c>
      <c r="H27" s="1">
        <v>0</v>
      </c>
      <c r="I27" s="1">
        <v>0.25</v>
      </c>
      <c r="J27" s="1">
        <v>0.75</v>
      </c>
      <c r="K27" s="1">
        <f t="shared" si="0"/>
        <v>6.75</v>
      </c>
    </row>
    <row r="28" spans="1:11" ht="16.8" x14ac:dyDescent="0.5">
      <c r="A28" s="1"/>
      <c r="B28" s="1"/>
      <c r="C28" s="1">
        <v>9631408</v>
      </c>
      <c r="D28" s="1">
        <v>1.1499999999999999</v>
      </c>
      <c r="E28" s="1">
        <v>0.5</v>
      </c>
      <c r="F28" s="1">
        <v>3</v>
      </c>
      <c r="G28" s="1">
        <v>3</v>
      </c>
      <c r="H28" s="1">
        <v>0</v>
      </c>
      <c r="I28" s="1">
        <v>0</v>
      </c>
      <c r="J28" s="1">
        <v>0.5</v>
      </c>
      <c r="K28" s="1">
        <f t="shared" si="0"/>
        <v>8.15</v>
      </c>
    </row>
    <row r="29" spans="1:11" ht="16.8" x14ac:dyDescent="0.5">
      <c r="A29" s="1"/>
      <c r="B29" s="1"/>
      <c r="C29" s="1">
        <v>9631410</v>
      </c>
      <c r="D29" s="1">
        <v>1.75</v>
      </c>
      <c r="E29" s="1">
        <v>1.25</v>
      </c>
      <c r="F29" s="1">
        <v>3</v>
      </c>
      <c r="G29" s="1">
        <v>1.5</v>
      </c>
      <c r="H29" s="1">
        <v>0.5</v>
      </c>
      <c r="I29" s="1">
        <v>2.5</v>
      </c>
      <c r="J29" s="1">
        <v>0.25</v>
      </c>
      <c r="K29" s="1">
        <f t="shared" si="0"/>
        <v>10.75</v>
      </c>
    </row>
    <row r="30" spans="1:11" ht="16.8" x14ac:dyDescent="0.5">
      <c r="A30" s="1"/>
      <c r="B30" s="1"/>
      <c r="C30" s="1">
        <v>9631412</v>
      </c>
      <c r="D30" s="1">
        <v>1</v>
      </c>
      <c r="E30" s="1">
        <v>0.5</v>
      </c>
      <c r="F30" s="1">
        <v>3</v>
      </c>
      <c r="G30" s="1">
        <v>3</v>
      </c>
      <c r="H30" s="1">
        <v>0</v>
      </c>
      <c r="I30" s="1">
        <v>3</v>
      </c>
      <c r="J30" s="1">
        <v>2.5</v>
      </c>
      <c r="K30" s="1">
        <f t="shared" si="0"/>
        <v>13</v>
      </c>
    </row>
    <row r="31" spans="1:11" ht="16.8" x14ac:dyDescent="0.5">
      <c r="A31" s="1"/>
      <c r="B31" s="1"/>
      <c r="C31" s="1">
        <v>9631413</v>
      </c>
      <c r="D31" s="1">
        <v>2</v>
      </c>
      <c r="E31" s="1">
        <v>0.75</v>
      </c>
      <c r="F31" s="1">
        <v>3</v>
      </c>
      <c r="G31" s="1">
        <v>3</v>
      </c>
      <c r="H31" s="1">
        <v>0</v>
      </c>
      <c r="I31" s="1">
        <v>0.25</v>
      </c>
      <c r="J31" s="1">
        <v>0.25</v>
      </c>
      <c r="K31" s="1">
        <f t="shared" si="0"/>
        <v>9.25</v>
      </c>
    </row>
    <row r="32" spans="1:11" ht="16.8" x14ac:dyDescent="0.5">
      <c r="A32" s="1"/>
      <c r="B32" s="1"/>
      <c r="C32" s="1">
        <v>9631420</v>
      </c>
      <c r="D32" s="1">
        <v>0.5</v>
      </c>
      <c r="E32" s="1">
        <v>1.25</v>
      </c>
      <c r="F32" s="1">
        <v>3</v>
      </c>
      <c r="G32" s="1">
        <v>3</v>
      </c>
      <c r="H32" s="1">
        <v>0</v>
      </c>
      <c r="I32" s="1">
        <v>1</v>
      </c>
      <c r="J32" s="1">
        <v>1.5</v>
      </c>
      <c r="K32" s="1">
        <f t="shared" si="0"/>
        <v>10.25</v>
      </c>
    </row>
    <row r="33" spans="1:11" ht="16.8" x14ac:dyDescent="0.5">
      <c r="A33" s="1"/>
      <c r="B33" s="1"/>
      <c r="C33" s="1">
        <v>9631426</v>
      </c>
      <c r="D33" s="1">
        <v>2.25</v>
      </c>
      <c r="E33" s="1">
        <v>2</v>
      </c>
      <c r="F33" s="1">
        <v>3</v>
      </c>
      <c r="G33" s="1">
        <v>3</v>
      </c>
      <c r="H33" s="1">
        <v>0</v>
      </c>
      <c r="I33" s="1">
        <v>0.75</v>
      </c>
      <c r="J33" s="1">
        <v>3</v>
      </c>
      <c r="K33" s="1">
        <f t="shared" si="0"/>
        <v>14</v>
      </c>
    </row>
    <row r="34" spans="1:11" ht="16.8" x14ac:dyDescent="0.5">
      <c r="A34" s="1"/>
      <c r="B34" s="1"/>
      <c r="C34" s="1">
        <v>9631806</v>
      </c>
      <c r="D34" s="1">
        <v>0</v>
      </c>
      <c r="E34" s="1">
        <v>2</v>
      </c>
      <c r="F34" s="1">
        <v>3</v>
      </c>
      <c r="G34" s="1">
        <v>3</v>
      </c>
      <c r="H34" s="1">
        <v>0</v>
      </c>
      <c r="I34" s="1">
        <v>0</v>
      </c>
      <c r="J34" s="1">
        <v>0.5</v>
      </c>
      <c r="K34" s="1">
        <f t="shared" si="0"/>
        <v>8.5</v>
      </c>
    </row>
    <row r="35" spans="1:11" ht="16.8" x14ac:dyDescent="0.5">
      <c r="A35" s="1"/>
      <c r="B35" s="1"/>
      <c r="C35" s="1">
        <v>9631807</v>
      </c>
      <c r="D35" s="1">
        <v>2.25</v>
      </c>
      <c r="E35" s="1">
        <v>1.5</v>
      </c>
      <c r="F35" s="1">
        <v>3</v>
      </c>
      <c r="G35" s="1">
        <v>3</v>
      </c>
      <c r="H35" s="1">
        <v>0.75</v>
      </c>
      <c r="I35" s="1">
        <v>0.25</v>
      </c>
      <c r="J35" s="1">
        <v>0.25</v>
      </c>
      <c r="K35" s="1">
        <f t="shared" si="0"/>
        <v>11</v>
      </c>
    </row>
    <row r="36" spans="1:11" ht="16.8" x14ac:dyDescent="0.5">
      <c r="A36" s="1"/>
      <c r="B36" s="1"/>
      <c r="C36" s="1">
        <v>9631811</v>
      </c>
      <c r="D36" s="1">
        <v>2.25</v>
      </c>
      <c r="E36" s="1">
        <v>2</v>
      </c>
      <c r="F36" s="1">
        <v>3</v>
      </c>
      <c r="G36" s="1">
        <v>3</v>
      </c>
      <c r="H36" s="1">
        <v>2.5</v>
      </c>
      <c r="I36" s="1">
        <v>0.75</v>
      </c>
      <c r="J36" s="1">
        <v>3</v>
      </c>
      <c r="K36" s="1">
        <f t="shared" si="0"/>
        <v>16.5</v>
      </c>
    </row>
    <row r="37" spans="1:11" ht="16.8" x14ac:dyDescent="0.5">
      <c r="A37" s="1"/>
      <c r="B37" s="1"/>
      <c r="C37" s="1">
        <v>9631903</v>
      </c>
      <c r="D37" s="1">
        <v>3</v>
      </c>
      <c r="E37" s="1">
        <v>2</v>
      </c>
      <c r="F37" s="1">
        <v>3</v>
      </c>
      <c r="G37" s="1">
        <v>3</v>
      </c>
      <c r="H37" s="1">
        <v>3</v>
      </c>
      <c r="I37" s="1">
        <v>3</v>
      </c>
      <c r="J37" s="1">
        <v>2</v>
      </c>
      <c r="K37" s="1">
        <f t="shared" si="0"/>
        <v>19</v>
      </c>
    </row>
    <row r="38" spans="1:11" ht="16.8" x14ac:dyDescent="0.5">
      <c r="A38" s="1"/>
      <c r="B38" s="1"/>
      <c r="C38" s="1">
        <v>9731505</v>
      </c>
      <c r="D38" s="1">
        <v>0.5</v>
      </c>
      <c r="E38" s="1">
        <v>1.25</v>
      </c>
      <c r="F38" s="1">
        <v>3</v>
      </c>
      <c r="G38" s="1">
        <v>3</v>
      </c>
      <c r="H38" s="1">
        <v>0</v>
      </c>
      <c r="I38" s="1">
        <v>2.5</v>
      </c>
      <c r="J38" s="1">
        <v>0</v>
      </c>
      <c r="K38" s="1">
        <f t="shared" si="0"/>
        <v>10.25</v>
      </c>
    </row>
  </sheetData>
  <sortState ref="A2:K37">
    <sortCondition ref="C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rightToLeft="1" zoomScale="115" zoomScaleNormal="115" workbookViewId="0">
      <selection sqref="A1:B1048576"/>
    </sheetView>
  </sheetViews>
  <sheetFormatPr defaultColWidth="8.88671875" defaultRowHeight="16.8" x14ac:dyDescent="0.5"/>
  <cols>
    <col min="1" max="1" width="12.21875" style="1" customWidth="1"/>
    <col min="2" max="16384" width="8.88671875" style="1"/>
  </cols>
  <sheetData>
    <row r="1" spans="1:11" x14ac:dyDescent="0.5">
      <c r="C1" s="1" t="s">
        <v>0</v>
      </c>
      <c r="D1" s="1" t="s">
        <v>7</v>
      </c>
      <c r="E1" s="1" t="s">
        <v>8</v>
      </c>
      <c r="F1" s="1" t="s">
        <v>6</v>
      </c>
      <c r="G1" s="1" t="s">
        <v>5</v>
      </c>
      <c r="H1" s="1" t="s">
        <v>4</v>
      </c>
      <c r="I1" s="1" t="s">
        <v>9</v>
      </c>
      <c r="J1" s="1" t="s">
        <v>3</v>
      </c>
      <c r="K1" s="1" t="s">
        <v>2</v>
      </c>
    </row>
    <row r="2" spans="1:11" x14ac:dyDescent="0.5">
      <c r="C2" s="1">
        <v>9223704</v>
      </c>
      <c r="D2" s="1">
        <v>2</v>
      </c>
      <c r="E2" s="1">
        <v>0.5</v>
      </c>
      <c r="F2" s="1">
        <v>2.25</v>
      </c>
      <c r="G2" s="1">
        <v>2</v>
      </c>
      <c r="H2" s="1">
        <v>3</v>
      </c>
      <c r="I2" s="1">
        <v>0.2</v>
      </c>
      <c r="J2" s="1">
        <v>0</v>
      </c>
      <c r="K2" s="1">
        <f t="shared" ref="K2:K38" si="0">SUM(D2:J2)</f>
        <v>9.9499999999999993</v>
      </c>
    </row>
    <row r="3" spans="1:11" s="6" customFormat="1" x14ac:dyDescent="0.5">
      <c r="C3" s="6">
        <v>9323092</v>
      </c>
      <c r="D3" s="6">
        <v>1</v>
      </c>
      <c r="E3" s="6">
        <v>0.5</v>
      </c>
      <c r="F3" s="6">
        <v>0</v>
      </c>
      <c r="G3" s="6">
        <v>2.25</v>
      </c>
      <c r="H3" s="6">
        <v>0.5</v>
      </c>
      <c r="I3" s="6">
        <v>1</v>
      </c>
      <c r="J3" s="6">
        <v>0</v>
      </c>
      <c r="K3" s="6">
        <f t="shared" si="0"/>
        <v>5.25</v>
      </c>
    </row>
    <row r="4" spans="1:11" x14ac:dyDescent="0.5">
      <c r="C4" s="1">
        <v>9331078</v>
      </c>
      <c r="D4" s="1">
        <v>3</v>
      </c>
      <c r="E4" s="1">
        <v>3</v>
      </c>
      <c r="F4" s="1">
        <v>0.25</v>
      </c>
      <c r="G4" s="1">
        <v>0.5</v>
      </c>
      <c r="H4" s="1">
        <v>3</v>
      </c>
      <c r="I4" s="1">
        <v>2</v>
      </c>
      <c r="J4" s="1">
        <v>3</v>
      </c>
      <c r="K4" s="1">
        <f t="shared" si="0"/>
        <v>14.75</v>
      </c>
    </row>
    <row r="5" spans="1:11" x14ac:dyDescent="0.5">
      <c r="C5" s="1">
        <v>9423702</v>
      </c>
      <c r="D5" s="1">
        <v>2.5</v>
      </c>
      <c r="E5" s="1">
        <v>3</v>
      </c>
      <c r="F5" s="1">
        <v>1</v>
      </c>
      <c r="G5" s="1">
        <v>2.5</v>
      </c>
      <c r="H5" s="1">
        <v>3</v>
      </c>
      <c r="I5" s="1">
        <v>1.8</v>
      </c>
      <c r="J5" s="1">
        <v>2.7</v>
      </c>
      <c r="K5" s="1">
        <f t="shared" si="0"/>
        <v>16.5</v>
      </c>
    </row>
    <row r="6" spans="1:11" x14ac:dyDescent="0.5">
      <c r="C6" s="1">
        <v>9523094</v>
      </c>
      <c r="D6" s="1">
        <v>3</v>
      </c>
      <c r="E6" s="1">
        <v>3</v>
      </c>
      <c r="F6" s="1">
        <v>2.25</v>
      </c>
      <c r="G6" s="1">
        <v>2.75</v>
      </c>
      <c r="H6" s="1">
        <v>0.5</v>
      </c>
      <c r="I6" s="1">
        <v>2</v>
      </c>
      <c r="J6" s="1">
        <v>2.75</v>
      </c>
      <c r="K6" s="1">
        <f t="shared" si="0"/>
        <v>16.25</v>
      </c>
    </row>
    <row r="7" spans="1:11" x14ac:dyDescent="0.5">
      <c r="C7" s="1">
        <v>9531001</v>
      </c>
      <c r="D7" s="1">
        <v>3</v>
      </c>
      <c r="E7" s="1">
        <v>3</v>
      </c>
      <c r="F7" s="1">
        <v>0.75</v>
      </c>
      <c r="G7" s="1">
        <v>0.25</v>
      </c>
      <c r="H7" s="1">
        <v>0.5</v>
      </c>
      <c r="I7" s="1">
        <v>0</v>
      </c>
      <c r="J7" s="1">
        <v>0</v>
      </c>
      <c r="K7" s="1">
        <f t="shared" si="0"/>
        <v>7.5</v>
      </c>
    </row>
    <row r="8" spans="1:11" x14ac:dyDescent="0.5">
      <c r="C8" s="1">
        <v>9531097</v>
      </c>
      <c r="D8" s="1">
        <v>0.5</v>
      </c>
      <c r="E8" s="1">
        <v>3</v>
      </c>
      <c r="F8" s="1">
        <v>0</v>
      </c>
      <c r="G8" s="1">
        <v>0.25</v>
      </c>
      <c r="H8" s="1">
        <v>0</v>
      </c>
      <c r="I8" s="1">
        <v>0.4</v>
      </c>
      <c r="J8" s="1">
        <v>3</v>
      </c>
      <c r="K8" s="1">
        <f t="shared" si="0"/>
        <v>7.15</v>
      </c>
    </row>
    <row r="9" spans="1:11" x14ac:dyDescent="0.5">
      <c r="A9" s="2"/>
      <c r="B9" s="2"/>
      <c r="C9" s="2">
        <v>9531433</v>
      </c>
      <c r="D9" s="2"/>
      <c r="E9" s="2"/>
      <c r="F9" s="2"/>
      <c r="G9" s="2"/>
      <c r="H9" s="2"/>
      <c r="I9" s="2"/>
      <c r="J9" s="2"/>
      <c r="K9" s="1">
        <f t="shared" si="0"/>
        <v>0</v>
      </c>
    </row>
    <row r="10" spans="1:11" x14ac:dyDescent="0.5">
      <c r="C10" s="1">
        <v>9531438</v>
      </c>
      <c r="D10" s="1">
        <v>0</v>
      </c>
      <c r="E10" s="1">
        <v>0</v>
      </c>
      <c r="F10" s="1">
        <v>0.25</v>
      </c>
      <c r="G10" s="1">
        <v>0</v>
      </c>
      <c r="H10" s="1">
        <v>0</v>
      </c>
      <c r="I10" s="1">
        <v>0</v>
      </c>
      <c r="J10" s="1">
        <v>0</v>
      </c>
      <c r="K10" s="1">
        <f t="shared" si="0"/>
        <v>0.25</v>
      </c>
    </row>
    <row r="11" spans="1:11" s="6" customFormat="1" x14ac:dyDescent="0.5">
      <c r="C11" s="6">
        <v>9612036</v>
      </c>
      <c r="D11" s="6">
        <v>1.5</v>
      </c>
      <c r="E11" s="6">
        <v>3</v>
      </c>
      <c r="F11" s="6">
        <v>2.5</v>
      </c>
      <c r="G11" s="6">
        <v>2.5</v>
      </c>
      <c r="H11" s="6">
        <v>1.5</v>
      </c>
      <c r="I11" s="6">
        <v>0.4</v>
      </c>
      <c r="J11" s="6">
        <v>1.5</v>
      </c>
      <c r="K11" s="6">
        <f t="shared" si="0"/>
        <v>12.9</v>
      </c>
    </row>
    <row r="12" spans="1:11" x14ac:dyDescent="0.5">
      <c r="C12" s="1">
        <v>9612056</v>
      </c>
      <c r="D12" s="1">
        <v>3</v>
      </c>
      <c r="E12" s="1">
        <v>3</v>
      </c>
      <c r="F12" s="1">
        <v>2.25</v>
      </c>
      <c r="G12" s="1">
        <v>2</v>
      </c>
      <c r="H12" s="1">
        <v>0.5</v>
      </c>
      <c r="I12" s="1">
        <v>1.8</v>
      </c>
      <c r="J12" s="1">
        <v>1</v>
      </c>
      <c r="K12" s="1">
        <f t="shared" si="0"/>
        <v>13.55</v>
      </c>
    </row>
    <row r="13" spans="1:11" x14ac:dyDescent="0.5">
      <c r="C13" s="1">
        <v>9631007</v>
      </c>
      <c r="D13" s="1">
        <v>3</v>
      </c>
      <c r="E13" s="1">
        <v>3</v>
      </c>
      <c r="F13" s="1">
        <v>3</v>
      </c>
      <c r="G13" s="1">
        <v>1.75</v>
      </c>
      <c r="H13" s="1">
        <v>3</v>
      </c>
      <c r="I13" s="1">
        <v>2</v>
      </c>
      <c r="J13" s="1">
        <v>2.6</v>
      </c>
      <c r="K13" s="1">
        <f t="shared" si="0"/>
        <v>18.350000000000001</v>
      </c>
    </row>
    <row r="14" spans="1:11" x14ac:dyDescent="0.5">
      <c r="C14" s="1">
        <v>9631027</v>
      </c>
      <c r="D14" s="1">
        <v>0</v>
      </c>
      <c r="E14" s="1">
        <v>3</v>
      </c>
      <c r="F14" s="1">
        <v>1.5</v>
      </c>
      <c r="G14" s="1">
        <v>1</v>
      </c>
      <c r="H14" s="1">
        <v>0.5</v>
      </c>
      <c r="I14" s="1">
        <v>0</v>
      </c>
      <c r="J14" s="1">
        <v>0</v>
      </c>
      <c r="K14" s="1">
        <f t="shared" si="0"/>
        <v>6</v>
      </c>
    </row>
    <row r="15" spans="1:11" x14ac:dyDescent="0.5">
      <c r="C15" s="1">
        <v>9631028</v>
      </c>
      <c r="D15" s="1">
        <v>0</v>
      </c>
      <c r="E15" s="1">
        <v>3</v>
      </c>
      <c r="F15" s="1">
        <v>2.75</v>
      </c>
      <c r="G15" s="1">
        <v>2.25</v>
      </c>
      <c r="H15" s="1">
        <v>3</v>
      </c>
      <c r="I15" s="1">
        <v>2</v>
      </c>
      <c r="J15" s="1">
        <v>2.75</v>
      </c>
      <c r="K15" s="1">
        <f t="shared" si="0"/>
        <v>15.75</v>
      </c>
    </row>
    <row r="16" spans="1:11" x14ac:dyDescent="0.5">
      <c r="C16" s="1">
        <v>9631029</v>
      </c>
      <c r="D16" s="1">
        <v>0.5</v>
      </c>
      <c r="E16" s="1">
        <v>0.5</v>
      </c>
      <c r="F16" s="1">
        <v>0.5</v>
      </c>
      <c r="G16" s="1">
        <v>0</v>
      </c>
      <c r="H16" s="1">
        <v>0</v>
      </c>
      <c r="I16" s="1">
        <v>0</v>
      </c>
      <c r="J16" s="1">
        <v>0.5</v>
      </c>
      <c r="K16" s="1">
        <f t="shared" si="0"/>
        <v>2</v>
      </c>
    </row>
    <row r="17" spans="1:11" x14ac:dyDescent="0.5">
      <c r="C17" s="1">
        <v>9631030</v>
      </c>
      <c r="D17" s="1">
        <v>3</v>
      </c>
      <c r="E17" s="1">
        <v>2.5</v>
      </c>
      <c r="F17" s="1">
        <v>1.75</v>
      </c>
      <c r="G17" s="1">
        <v>1.75</v>
      </c>
      <c r="H17" s="1">
        <v>3</v>
      </c>
      <c r="I17" s="1">
        <v>2</v>
      </c>
      <c r="J17" s="1">
        <v>2.2000000000000002</v>
      </c>
      <c r="K17" s="1">
        <f t="shared" si="0"/>
        <v>16.2</v>
      </c>
    </row>
    <row r="18" spans="1:11" x14ac:dyDescent="0.5">
      <c r="C18" s="1">
        <v>9631034</v>
      </c>
      <c r="D18" s="1">
        <v>3</v>
      </c>
      <c r="E18" s="1">
        <v>3</v>
      </c>
      <c r="F18" s="1">
        <v>0.25</v>
      </c>
      <c r="G18" s="1">
        <v>2.25</v>
      </c>
      <c r="H18" s="1">
        <v>0</v>
      </c>
      <c r="I18" s="1">
        <v>0</v>
      </c>
      <c r="J18" s="1">
        <v>3</v>
      </c>
      <c r="K18" s="1">
        <f t="shared" si="0"/>
        <v>11.5</v>
      </c>
    </row>
    <row r="19" spans="1:11" x14ac:dyDescent="0.5">
      <c r="C19" s="1">
        <v>9631041</v>
      </c>
      <c r="D19" s="1">
        <v>2</v>
      </c>
      <c r="E19" s="1">
        <v>3</v>
      </c>
      <c r="F19" s="1">
        <v>1.5</v>
      </c>
      <c r="G19" s="1">
        <v>2</v>
      </c>
      <c r="H19" s="1">
        <v>1.5</v>
      </c>
      <c r="I19" s="1">
        <v>2</v>
      </c>
      <c r="J19" s="1">
        <v>2.9</v>
      </c>
      <c r="K19" s="1">
        <f t="shared" si="0"/>
        <v>14.9</v>
      </c>
    </row>
    <row r="20" spans="1:11" x14ac:dyDescent="0.5">
      <c r="A20" s="2"/>
      <c r="B20" s="2"/>
      <c r="C20" s="2">
        <v>9631042</v>
      </c>
      <c r="D20" s="2"/>
      <c r="E20" s="2"/>
      <c r="F20" s="2"/>
      <c r="G20" s="2"/>
      <c r="H20" s="2"/>
      <c r="I20" s="2"/>
      <c r="J20" s="2"/>
      <c r="K20" s="1">
        <f t="shared" si="0"/>
        <v>0</v>
      </c>
    </row>
    <row r="21" spans="1:11" x14ac:dyDescent="0.5">
      <c r="C21" s="1">
        <v>9631048</v>
      </c>
      <c r="D21" s="1">
        <v>3</v>
      </c>
      <c r="E21" s="1">
        <v>0.5</v>
      </c>
      <c r="F21" s="1">
        <v>0</v>
      </c>
      <c r="G21" s="1">
        <v>0</v>
      </c>
      <c r="H21" s="1">
        <v>0.5</v>
      </c>
      <c r="I21" s="1">
        <v>0.4</v>
      </c>
      <c r="J21" s="1">
        <v>2.2999999999999998</v>
      </c>
      <c r="K21" s="1">
        <f t="shared" si="0"/>
        <v>6.7</v>
      </c>
    </row>
    <row r="22" spans="1:11" x14ac:dyDescent="0.5">
      <c r="C22" s="1">
        <v>9631058</v>
      </c>
      <c r="D22" s="1">
        <v>2</v>
      </c>
      <c r="E22" s="1">
        <v>0</v>
      </c>
      <c r="F22" s="1">
        <v>2.25</v>
      </c>
      <c r="G22" s="1">
        <v>0</v>
      </c>
      <c r="H22" s="1">
        <v>0</v>
      </c>
      <c r="I22" s="1">
        <v>2</v>
      </c>
      <c r="J22" s="1">
        <v>2.8</v>
      </c>
      <c r="K22" s="1">
        <f t="shared" si="0"/>
        <v>9.0500000000000007</v>
      </c>
    </row>
    <row r="23" spans="1:11" x14ac:dyDescent="0.5">
      <c r="C23" s="1">
        <v>9631060</v>
      </c>
      <c r="D23" s="1">
        <v>3</v>
      </c>
      <c r="E23" s="1">
        <v>3</v>
      </c>
      <c r="F23" s="1">
        <v>1.5</v>
      </c>
      <c r="G23" s="1">
        <v>2.25</v>
      </c>
      <c r="H23" s="1">
        <v>3</v>
      </c>
      <c r="I23" s="1">
        <v>2</v>
      </c>
      <c r="J23" s="1">
        <v>2.5</v>
      </c>
      <c r="K23" s="1">
        <f t="shared" si="0"/>
        <v>17.25</v>
      </c>
    </row>
    <row r="24" spans="1:11" x14ac:dyDescent="0.5">
      <c r="C24" s="1">
        <v>9631073</v>
      </c>
      <c r="D24" s="1">
        <v>1</v>
      </c>
      <c r="E24" s="1">
        <v>0.25</v>
      </c>
      <c r="F24" s="1">
        <v>0.25</v>
      </c>
      <c r="G24" s="1">
        <v>0</v>
      </c>
      <c r="H24" s="1">
        <v>0</v>
      </c>
      <c r="I24" s="1">
        <v>0</v>
      </c>
      <c r="J24" s="1">
        <v>0.75</v>
      </c>
      <c r="K24" s="1">
        <f t="shared" si="0"/>
        <v>2.25</v>
      </c>
    </row>
    <row r="25" spans="1:11" x14ac:dyDescent="0.5">
      <c r="A25" s="5"/>
      <c r="B25" s="5"/>
      <c r="C25" s="5">
        <v>9631079</v>
      </c>
      <c r="D25" s="5">
        <v>1.5</v>
      </c>
      <c r="E25" s="5">
        <v>0.5</v>
      </c>
      <c r="F25" s="5">
        <v>2.5</v>
      </c>
      <c r="G25" s="5">
        <v>1.75</v>
      </c>
      <c r="H25" s="5">
        <v>1.5</v>
      </c>
      <c r="I25" s="5">
        <v>1.4</v>
      </c>
      <c r="J25" s="5">
        <v>0</v>
      </c>
      <c r="K25" s="1">
        <f t="shared" si="0"/>
        <v>9.15</v>
      </c>
    </row>
    <row r="26" spans="1:11" x14ac:dyDescent="0.5">
      <c r="C26" s="1">
        <v>9631082</v>
      </c>
      <c r="D26" s="1">
        <v>3</v>
      </c>
      <c r="E26" s="1">
        <v>3</v>
      </c>
      <c r="F26" s="1">
        <v>2.75</v>
      </c>
      <c r="G26" s="1">
        <v>2.75</v>
      </c>
      <c r="H26" s="1">
        <v>3</v>
      </c>
      <c r="I26" s="1">
        <v>2</v>
      </c>
      <c r="J26" s="1">
        <v>2.7</v>
      </c>
      <c r="K26" s="1">
        <f t="shared" si="0"/>
        <v>19.2</v>
      </c>
    </row>
    <row r="27" spans="1:11" x14ac:dyDescent="0.5">
      <c r="C27" s="1">
        <v>9631403</v>
      </c>
      <c r="D27" s="1">
        <v>0</v>
      </c>
      <c r="E27" s="1">
        <v>0</v>
      </c>
      <c r="F27" s="1">
        <v>0.25</v>
      </c>
      <c r="G27" s="1">
        <v>0</v>
      </c>
      <c r="H27" s="1">
        <v>0</v>
      </c>
      <c r="I27" s="1">
        <v>0</v>
      </c>
      <c r="J27" s="1">
        <v>0</v>
      </c>
      <c r="K27" s="1">
        <f t="shared" si="0"/>
        <v>0.25</v>
      </c>
    </row>
    <row r="28" spans="1:11" x14ac:dyDescent="0.5">
      <c r="C28" s="1">
        <v>9631408</v>
      </c>
      <c r="D28" s="1">
        <v>1</v>
      </c>
      <c r="E28" s="1">
        <v>0.5</v>
      </c>
      <c r="F28" s="1">
        <v>0</v>
      </c>
      <c r="G28" s="1">
        <v>1.5</v>
      </c>
      <c r="H28" s="1">
        <v>0</v>
      </c>
      <c r="I28" s="1">
        <v>0</v>
      </c>
      <c r="J28" s="1">
        <v>0.25</v>
      </c>
      <c r="K28" s="1">
        <f t="shared" si="0"/>
        <v>3.25</v>
      </c>
    </row>
    <row r="29" spans="1:11" x14ac:dyDescent="0.5">
      <c r="C29" s="1">
        <v>9631410</v>
      </c>
      <c r="D29" s="1">
        <v>0</v>
      </c>
      <c r="E29" s="1">
        <v>1</v>
      </c>
      <c r="F29" s="1">
        <v>0.25</v>
      </c>
      <c r="G29" s="1">
        <v>1.75</v>
      </c>
      <c r="H29" s="1">
        <v>0</v>
      </c>
      <c r="I29" s="1">
        <v>0</v>
      </c>
      <c r="J29" s="1">
        <v>1.5</v>
      </c>
      <c r="K29" s="1">
        <f t="shared" si="0"/>
        <v>4.5</v>
      </c>
    </row>
    <row r="30" spans="1:11" x14ac:dyDescent="0.5">
      <c r="C30" s="1">
        <v>9631412</v>
      </c>
      <c r="D30" s="1">
        <v>0.5</v>
      </c>
      <c r="E30" s="1">
        <v>0.5</v>
      </c>
      <c r="F30" s="1">
        <v>0</v>
      </c>
      <c r="G30" s="1">
        <v>0.5</v>
      </c>
      <c r="H30" s="1">
        <v>0</v>
      </c>
      <c r="I30" s="1">
        <v>1.2</v>
      </c>
      <c r="J30" s="1">
        <v>0</v>
      </c>
      <c r="K30" s="1">
        <f t="shared" si="0"/>
        <v>2.7</v>
      </c>
    </row>
    <row r="31" spans="1:11" x14ac:dyDescent="0.5">
      <c r="C31" s="1">
        <v>9631413</v>
      </c>
      <c r="D31" s="1">
        <v>0</v>
      </c>
      <c r="E31" s="1">
        <v>0</v>
      </c>
      <c r="F31" s="1">
        <v>0</v>
      </c>
      <c r="G31" s="1">
        <v>0.5</v>
      </c>
      <c r="H31" s="1">
        <v>0</v>
      </c>
      <c r="I31" s="1">
        <v>0</v>
      </c>
      <c r="J31" s="1">
        <v>0.25</v>
      </c>
      <c r="K31" s="1">
        <f t="shared" si="0"/>
        <v>0.75</v>
      </c>
    </row>
    <row r="32" spans="1:11" x14ac:dyDescent="0.5">
      <c r="C32" s="1">
        <v>9631420</v>
      </c>
      <c r="D32" s="1">
        <v>0</v>
      </c>
      <c r="E32" s="1">
        <v>0.5</v>
      </c>
      <c r="F32" s="1">
        <v>0</v>
      </c>
      <c r="G32" s="1">
        <v>0.5</v>
      </c>
      <c r="H32" s="1">
        <v>0</v>
      </c>
      <c r="I32" s="1">
        <v>0</v>
      </c>
      <c r="J32" s="1">
        <v>1.8</v>
      </c>
      <c r="K32" s="1">
        <f t="shared" si="0"/>
        <v>2.8</v>
      </c>
    </row>
    <row r="33" spans="1:11" x14ac:dyDescent="0.5">
      <c r="C33" s="1">
        <v>9631426</v>
      </c>
      <c r="D33" s="1">
        <v>3</v>
      </c>
      <c r="E33" s="1">
        <v>0.5</v>
      </c>
      <c r="F33" s="1">
        <v>2.75</v>
      </c>
      <c r="G33" s="1">
        <v>2.25</v>
      </c>
      <c r="H33" s="1">
        <v>3</v>
      </c>
      <c r="I33" s="1">
        <v>0.2</v>
      </c>
      <c r="J33" s="1">
        <v>0</v>
      </c>
      <c r="K33" s="1">
        <f t="shared" si="0"/>
        <v>11.7</v>
      </c>
    </row>
    <row r="34" spans="1:11" x14ac:dyDescent="0.5">
      <c r="C34" s="1">
        <v>9631806</v>
      </c>
      <c r="D34" s="1">
        <v>3</v>
      </c>
      <c r="E34" s="1">
        <v>3</v>
      </c>
      <c r="F34" s="1">
        <v>1.5</v>
      </c>
      <c r="G34" s="1">
        <v>0.75</v>
      </c>
      <c r="H34" s="1">
        <v>3</v>
      </c>
      <c r="I34" s="1">
        <v>2</v>
      </c>
      <c r="J34" s="1">
        <v>3</v>
      </c>
      <c r="K34" s="1">
        <f t="shared" si="0"/>
        <v>16.25</v>
      </c>
    </row>
    <row r="35" spans="1:11" x14ac:dyDescent="0.5">
      <c r="C35" s="1">
        <v>9631807</v>
      </c>
      <c r="D35" s="1">
        <v>2</v>
      </c>
      <c r="E35" s="1">
        <v>1.5</v>
      </c>
      <c r="F35" s="1">
        <v>2.25</v>
      </c>
      <c r="G35" s="1">
        <v>0.25</v>
      </c>
      <c r="H35" s="1">
        <v>3</v>
      </c>
      <c r="I35" s="1">
        <v>1</v>
      </c>
      <c r="J35" s="1">
        <v>1</v>
      </c>
      <c r="K35" s="1">
        <f t="shared" si="0"/>
        <v>11</v>
      </c>
    </row>
    <row r="36" spans="1:11" x14ac:dyDescent="0.5">
      <c r="C36" s="1">
        <v>9631811</v>
      </c>
      <c r="D36" s="1">
        <v>3</v>
      </c>
      <c r="E36" s="1">
        <v>3</v>
      </c>
      <c r="F36" s="1">
        <v>1.25</v>
      </c>
      <c r="G36" s="1">
        <v>2.25</v>
      </c>
      <c r="H36" s="1">
        <v>3</v>
      </c>
      <c r="I36" s="1">
        <v>2</v>
      </c>
      <c r="J36" s="1">
        <v>3</v>
      </c>
      <c r="K36" s="1">
        <f t="shared" si="0"/>
        <v>17.5</v>
      </c>
    </row>
    <row r="37" spans="1:11" x14ac:dyDescent="0.5">
      <c r="C37" s="1">
        <v>9631903</v>
      </c>
      <c r="D37" s="1">
        <v>3</v>
      </c>
      <c r="E37" s="1">
        <v>3</v>
      </c>
      <c r="F37" s="1">
        <v>2.75</v>
      </c>
      <c r="G37" s="1">
        <v>1.25</v>
      </c>
      <c r="H37" s="1">
        <v>3</v>
      </c>
      <c r="I37" s="1">
        <v>2</v>
      </c>
      <c r="J37" s="1">
        <v>2.6</v>
      </c>
      <c r="K37" s="1">
        <f t="shared" si="0"/>
        <v>17.600000000000001</v>
      </c>
    </row>
    <row r="38" spans="1:11" s="5" customFormat="1" x14ac:dyDescent="0.5">
      <c r="A38" s="1"/>
      <c r="B38" s="1"/>
      <c r="C38" s="1">
        <v>9731505</v>
      </c>
      <c r="D38" s="1">
        <v>2.5</v>
      </c>
      <c r="E38" s="1">
        <v>3</v>
      </c>
      <c r="F38" s="1">
        <v>2.5</v>
      </c>
      <c r="G38" s="1">
        <v>0.25</v>
      </c>
      <c r="H38" s="1">
        <v>0</v>
      </c>
      <c r="I38" s="1">
        <v>2</v>
      </c>
      <c r="J38" s="1">
        <v>2.2999999999999998</v>
      </c>
      <c r="K38" s="1">
        <f t="shared" si="0"/>
        <v>12.55</v>
      </c>
    </row>
    <row r="39" spans="1:11" s="5" customFormat="1" x14ac:dyDescent="0.5">
      <c r="A39" s="1"/>
      <c r="B39" s="1"/>
      <c r="C39" s="1">
        <v>9731509</v>
      </c>
      <c r="D39" s="1"/>
      <c r="E39" s="1"/>
      <c r="F39" s="1"/>
      <c r="G39" s="1"/>
      <c r="H39" s="1"/>
      <c r="I39" s="1"/>
      <c r="J39" s="1"/>
      <c r="K39" s="1"/>
    </row>
    <row r="40" spans="1:11" s="5" customFormat="1" x14ac:dyDescent="0.5"/>
    <row r="41" spans="1:11" ht="18.600000000000001" x14ac:dyDescent="0.6">
      <c r="A41" s="3"/>
      <c r="B41" s="4"/>
      <c r="C41" s="4"/>
      <c r="D41" s="4">
        <f t="shared" ref="D41:J41" si="1">ROUNDUP(AVERAGE(D2:D36), 2)</f>
        <v>1.73</v>
      </c>
      <c r="E41" s="4">
        <f t="shared" si="1"/>
        <v>1.75</v>
      </c>
      <c r="F41" s="4">
        <f t="shared" si="1"/>
        <v>1.22</v>
      </c>
      <c r="G41" s="4">
        <f t="shared" si="1"/>
        <v>1.31</v>
      </c>
      <c r="H41" s="4">
        <f t="shared" si="1"/>
        <v>1.32</v>
      </c>
      <c r="I41" s="4">
        <f t="shared" si="1"/>
        <v>0.97</v>
      </c>
      <c r="J41" s="4">
        <f t="shared" si="1"/>
        <v>1.51</v>
      </c>
      <c r="K41" s="4">
        <f>ROUNDUP(AVERAGE(K2:K38), 2)</f>
        <v>9.5499999999999989</v>
      </c>
    </row>
  </sheetData>
  <sortState ref="A2:K40">
    <sortCondition ref="C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0"/>
  <sheetViews>
    <sheetView rightToLeft="1" topLeftCell="A22" workbookViewId="0">
      <pane xSplit="3" topLeftCell="AD1" activePane="topRight" state="frozen"/>
      <selection pane="topRight" activeCell="AQ1" sqref="AQ1:AQ1048576"/>
    </sheetView>
  </sheetViews>
  <sheetFormatPr defaultRowHeight="14.4" x14ac:dyDescent="0.3"/>
  <cols>
    <col min="1" max="1" width="15.5546875" customWidth="1"/>
    <col min="2" max="2" width="10.21875" customWidth="1"/>
    <col min="3" max="3" width="21.21875" customWidth="1"/>
    <col min="4" max="4" width="14.33203125" customWidth="1"/>
    <col min="5" max="5" width="12.21875" customWidth="1"/>
  </cols>
  <sheetData>
    <row r="1" spans="1:46" s="10" customFormat="1" ht="20.399999999999999" x14ac:dyDescent="0.65">
      <c r="A1" s="38" t="s">
        <v>0</v>
      </c>
      <c r="B1" s="38"/>
      <c r="C1" s="38"/>
      <c r="D1" s="38" t="s">
        <v>48</v>
      </c>
      <c r="E1" s="38" t="s">
        <v>49</v>
      </c>
      <c r="F1" s="38" t="s">
        <v>50</v>
      </c>
      <c r="G1" s="38"/>
      <c r="H1" s="38"/>
      <c r="I1" s="38"/>
      <c r="J1" s="38"/>
      <c r="K1" s="38"/>
      <c r="L1" s="38"/>
      <c r="M1" s="38"/>
      <c r="N1" s="40" t="s">
        <v>51</v>
      </c>
      <c r="O1" s="40"/>
      <c r="P1" s="40"/>
      <c r="Q1" s="40"/>
      <c r="R1" s="40"/>
      <c r="S1" s="40"/>
      <c r="T1" s="40"/>
      <c r="U1" s="40"/>
      <c r="V1" s="40" t="s">
        <v>52</v>
      </c>
      <c r="W1" s="40"/>
      <c r="X1" s="40"/>
      <c r="Y1" s="40"/>
      <c r="Z1" s="40"/>
      <c r="AA1" s="40"/>
      <c r="AB1" s="40"/>
      <c r="AC1" s="40"/>
      <c r="AD1" s="40" t="s">
        <v>53</v>
      </c>
      <c r="AE1" s="40"/>
      <c r="AF1" s="40" t="s">
        <v>54</v>
      </c>
      <c r="AG1" s="40"/>
      <c r="AH1" s="40"/>
      <c r="AI1" s="40"/>
      <c r="AJ1" s="40"/>
      <c r="AL1" s="11"/>
      <c r="AM1" s="11"/>
      <c r="AN1" s="12"/>
      <c r="AO1" s="12"/>
      <c r="AP1" s="12"/>
      <c r="AQ1" s="12"/>
      <c r="AR1" s="12"/>
      <c r="AS1" s="12"/>
      <c r="AT1" s="12"/>
    </row>
    <row r="2" spans="1:46" s="13" customFormat="1" ht="54.6" customHeight="1" x14ac:dyDescent="0.3">
      <c r="A2" s="38"/>
      <c r="B2" s="38"/>
      <c r="C2" s="38"/>
      <c r="D2" s="38"/>
      <c r="E2" s="38"/>
      <c r="F2" s="36" t="s">
        <v>55</v>
      </c>
      <c r="G2" s="36"/>
      <c r="H2" s="36"/>
      <c r="I2" s="36"/>
      <c r="J2" s="36" t="s">
        <v>56</v>
      </c>
      <c r="K2" s="36"/>
      <c r="L2" s="36"/>
      <c r="M2" s="36"/>
      <c r="N2" s="38" t="s">
        <v>55</v>
      </c>
      <c r="O2" s="38"/>
      <c r="P2" s="38"/>
      <c r="Q2" s="38"/>
      <c r="R2" s="38" t="s">
        <v>56</v>
      </c>
      <c r="S2" s="38"/>
      <c r="T2" s="38"/>
      <c r="U2" s="38"/>
      <c r="V2" s="36" t="s">
        <v>57</v>
      </c>
      <c r="W2" s="36" t="s">
        <v>56</v>
      </c>
      <c r="X2" s="36" t="s">
        <v>58</v>
      </c>
      <c r="Y2" s="36"/>
      <c r="Z2" s="36"/>
      <c r="AA2" s="36"/>
      <c r="AB2" s="36"/>
      <c r="AC2" s="36"/>
      <c r="AD2" s="38" t="s">
        <v>59</v>
      </c>
      <c r="AE2" s="38" t="s">
        <v>60</v>
      </c>
      <c r="AF2" s="36" t="s">
        <v>61</v>
      </c>
      <c r="AG2" s="36" t="s">
        <v>62</v>
      </c>
      <c r="AH2" s="36" t="s">
        <v>63</v>
      </c>
      <c r="AI2" s="36" t="s">
        <v>64</v>
      </c>
      <c r="AJ2" s="37" t="s">
        <v>65</v>
      </c>
      <c r="AK2" s="36" t="s">
        <v>66</v>
      </c>
      <c r="AL2" s="38"/>
      <c r="AM2" s="38"/>
      <c r="AN2" s="36" t="s">
        <v>69</v>
      </c>
      <c r="AO2" s="36" t="s">
        <v>70</v>
      </c>
      <c r="AP2" s="36" t="s">
        <v>71</v>
      </c>
      <c r="AQ2" s="36"/>
      <c r="AR2" s="36" t="s">
        <v>73</v>
      </c>
      <c r="AS2" s="36" t="s">
        <v>74</v>
      </c>
      <c r="AT2" s="36" t="s">
        <v>75</v>
      </c>
    </row>
    <row r="3" spans="1:46" s="13" customFormat="1" ht="51.6" customHeight="1" x14ac:dyDescent="0.3">
      <c r="A3" s="41"/>
      <c r="B3" s="41"/>
      <c r="C3" s="41"/>
      <c r="D3" s="38"/>
      <c r="E3" s="38"/>
      <c r="F3" s="13" t="s">
        <v>76</v>
      </c>
      <c r="G3" s="13" t="s">
        <v>77</v>
      </c>
      <c r="H3" s="13" t="s">
        <v>78</v>
      </c>
      <c r="I3" s="13" t="s">
        <v>79</v>
      </c>
      <c r="J3" s="13" t="s">
        <v>76</v>
      </c>
      <c r="K3" s="13" t="s">
        <v>80</v>
      </c>
      <c r="L3" s="13" t="s">
        <v>81</v>
      </c>
      <c r="M3" s="13" t="s">
        <v>82</v>
      </c>
      <c r="N3" s="13" t="s">
        <v>76</v>
      </c>
      <c r="O3" s="13" t="s">
        <v>77</v>
      </c>
      <c r="P3" s="13" t="s">
        <v>78</v>
      </c>
      <c r="Q3" s="13" t="s">
        <v>79</v>
      </c>
      <c r="R3" s="13" t="s">
        <v>76</v>
      </c>
      <c r="S3" s="13" t="s">
        <v>80</v>
      </c>
      <c r="T3" s="13" t="s">
        <v>81</v>
      </c>
      <c r="U3" s="13" t="s">
        <v>82</v>
      </c>
      <c r="V3" s="36"/>
      <c r="W3" s="36"/>
      <c r="X3" s="13" t="s">
        <v>83</v>
      </c>
      <c r="Y3" s="13" t="s">
        <v>84</v>
      </c>
      <c r="Z3" s="13" t="s">
        <v>85</v>
      </c>
      <c r="AA3" s="13" t="s">
        <v>86</v>
      </c>
      <c r="AB3" s="13" t="s">
        <v>87</v>
      </c>
      <c r="AC3" s="13" t="s">
        <v>88</v>
      </c>
      <c r="AD3" s="38"/>
      <c r="AE3" s="38"/>
      <c r="AF3" s="36"/>
      <c r="AG3" s="36"/>
      <c r="AH3" s="36"/>
      <c r="AI3" s="36"/>
      <c r="AJ3" s="37"/>
      <c r="AK3" s="36"/>
      <c r="AL3" s="38"/>
      <c r="AM3" s="38"/>
      <c r="AN3" s="39"/>
      <c r="AO3" s="39"/>
      <c r="AP3" s="36"/>
      <c r="AQ3" s="39"/>
      <c r="AR3" s="36"/>
      <c r="AS3" s="36"/>
      <c r="AT3" s="36"/>
    </row>
    <row r="4" spans="1:46" s="8" customFormat="1" ht="18.600000000000001" x14ac:dyDescent="0.55000000000000004">
      <c r="A4" s="9">
        <v>9223704</v>
      </c>
      <c r="B4" s="9"/>
      <c r="C4" s="9"/>
      <c r="D4" s="9" t="s">
        <v>89</v>
      </c>
      <c r="E4" s="9"/>
      <c r="F4" s="9">
        <v>1</v>
      </c>
      <c r="G4" s="9">
        <v>1</v>
      </c>
      <c r="H4" s="9">
        <v>1</v>
      </c>
      <c r="I4" s="9" t="s">
        <v>12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 t="s">
        <v>12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1</v>
      </c>
      <c r="AE4" s="9">
        <v>0</v>
      </c>
      <c r="AF4" s="9"/>
      <c r="AG4" s="9">
        <v>0</v>
      </c>
      <c r="AH4" s="9"/>
      <c r="AI4" s="9">
        <v>7</v>
      </c>
      <c r="AJ4" s="9">
        <v>6</v>
      </c>
      <c r="AK4" s="9">
        <v>7</v>
      </c>
      <c r="AL4" s="9"/>
      <c r="AM4" s="9"/>
      <c r="AN4" s="9"/>
      <c r="AO4" s="9"/>
      <c r="AP4" s="9">
        <v>77.75200000000001</v>
      </c>
      <c r="AQ4" s="9"/>
      <c r="AR4" s="9"/>
      <c r="AS4" s="9">
        <v>5.45</v>
      </c>
      <c r="AT4" s="9">
        <v>1.37</v>
      </c>
    </row>
    <row r="5" spans="1:46" s="8" customFormat="1" ht="18.600000000000001" x14ac:dyDescent="0.55000000000000004">
      <c r="A5" s="7">
        <v>9323092</v>
      </c>
      <c r="B5" s="7"/>
      <c r="C5" s="7"/>
      <c r="D5" s="7" t="s">
        <v>89</v>
      </c>
      <c r="E5" s="7"/>
      <c r="F5" s="7">
        <v>1</v>
      </c>
      <c r="G5" s="7">
        <v>1</v>
      </c>
      <c r="H5" s="7">
        <v>1</v>
      </c>
      <c r="I5" s="7" t="s">
        <v>12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 t="s">
        <v>12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1</v>
      </c>
      <c r="AE5" s="7">
        <v>0</v>
      </c>
      <c r="AF5" s="7"/>
      <c r="AG5" s="7">
        <v>0</v>
      </c>
      <c r="AH5" s="7"/>
      <c r="AI5" s="7">
        <v>7</v>
      </c>
      <c r="AJ5" s="7">
        <v>6</v>
      </c>
      <c r="AK5" s="7">
        <v>7</v>
      </c>
      <c r="AL5" s="7"/>
      <c r="AM5" s="7"/>
      <c r="AN5" s="7"/>
      <c r="AO5" s="7"/>
      <c r="AP5" s="7">
        <v>77.75200000000001</v>
      </c>
      <c r="AQ5" s="7"/>
      <c r="AR5" s="7"/>
      <c r="AS5" s="7">
        <v>5.45</v>
      </c>
      <c r="AT5" s="7">
        <v>1.37</v>
      </c>
    </row>
    <row r="6" spans="1:46" s="8" customFormat="1" ht="18.600000000000001" x14ac:dyDescent="0.55000000000000004">
      <c r="A6" s="9">
        <v>9331078</v>
      </c>
      <c r="B6" s="9"/>
      <c r="C6" s="9"/>
      <c r="D6" s="9" t="s">
        <v>89</v>
      </c>
      <c r="E6" s="9" t="s">
        <v>18</v>
      </c>
      <c r="F6" s="9">
        <v>1</v>
      </c>
      <c r="G6" s="9">
        <v>0</v>
      </c>
      <c r="H6" s="9">
        <v>0</v>
      </c>
      <c r="I6" s="9" t="s">
        <v>16</v>
      </c>
      <c r="J6" s="9">
        <v>0</v>
      </c>
      <c r="K6" s="9">
        <v>0</v>
      </c>
      <c r="L6" s="9">
        <v>0</v>
      </c>
      <c r="M6" s="9">
        <v>0</v>
      </c>
      <c r="N6" s="9">
        <v>1</v>
      </c>
      <c r="O6" s="9">
        <v>0</v>
      </c>
      <c r="P6" s="9">
        <v>0</v>
      </c>
      <c r="Q6" s="9" t="s">
        <v>12</v>
      </c>
      <c r="R6" s="9">
        <v>1</v>
      </c>
      <c r="S6" s="9">
        <v>1</v>
      </c>
      <c r="T6" s="9">
        <v>1</v>
      </c>
      <c r="U6" s="9">
        <v>0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0</v>
      </c>
      <c r="AE6" s="9">
        <v>0</v>
      </c>
      <c r="AF6" s="9" t="s">
        <v>29</v>
      </c>
      <c r="AG6" s="9">
        <v>1</v>
      </c>
      <c r="AH6" s="9" t="s">
        <v>90</v>
      </c>
      <c r="AI6" s="9">
        <v>6</v>
      </c>
      <c r="AJ6" s="9">
        <v>5</v>
      </c>
      <c r="AK6" s="9">
        <v>5</v>
      </c>
      <c r="AL6" s="9"/>
      <c r="AM6" s="9"/>
      <c r="AN6" s="9">
        <v>56</v>
      </c>
      <c r="AO6" s="9">
        <v>54</v>
      </c>
      <c r="AP6" s="9">
        <v>36.337499999999999</v>
      </c>
      <c r="AQ6" s="9"/>
      <c r="AR6" s="9"/>
      <c r="AS6" s="9">
        <v>9.7899999999999991</v>
      </c>
      <c r="AT6" s="9">
        <v>2.4499999999999997</v>
      </c>
    </row>
    <row r="7" spans="1:46" s="8" customFormat="1" ht="18.600000000000001" x14ac:dyDescent="0.55000000000000004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>
        <v>10</v>
      </c>
      <c r="AQ7" s="9"/>
      <c r="AR7" s="9"/>
      <c r="AS7" s="9">
        <f>ROUNDUP(((AN7*0.55+AO7*0.1+AP7*0.35)/5),2)</f>
        <v>0.7</v>
      </c>
      <c r="AT7" s="9">
        <f>ROUNDUP(AS7/4,2)</f>
        <v>0.18000000000000002</v>
      </c>
    </row>
    <row r="8" spans="1:46" s="8" customFormat="1" ht="18.600000000000001" x14ac:dyDescent="0.55000000000000004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>
        <v>10</v>
      </c>
      <c r="AQ8" s="9"/>
      <c r="AR8" s="9"/>
      <c r="AS8" s="9">
        <f>ROUNDUP(((AN8*0.55+AO8*0.1+AP8*0.35)/5),2)</f>
        <v>0.7</v>
      </c>
      <c r="AT8" s="9">
        <f>ROUNDUP(AS8/4,2)</f>
        <v>0.18000000000000002</v>
      </c>
    </row>
    <row r="9" spans="1:46" s="8" customFormat="1" ht="18.600000000000001" x14ac:dyDescent="0.55000000000000004">
      <c r="A9" s="7">
        <v>9531001</v>
      </c>
      <c r="B9" s="7"/>
      <c r="C9" s="7"/>
      <c r="D9" s="7" t="s">
        <v>89</v>
      </c>
      <c r="E9" s="7" t="s">
        <v>11</v>
      </c>
      <c r="F9" s="7">
        <v>1</v>
      </c>
      <c r="G9" s="7">
        <v>1</v>
      </c>
      <c r="H9" s="7">
        <v>1</v>
      </c>
      <c r="I9" s="7" t="s">
        <v>16</v>
      </c>
      <c r="J9" s="7">
        <v>0</v>
      </c>
      <c r="K9" s="7">
        <v>1</v>
      </c>
      <c r="L9" s="7">
        <v>1</v>
      </c>
      <c r="M9" s="7">
        <v>0</v>
      </c>
      <c r="N9" s="7">
        <v>1</v>
      </c>
      <c r="O9" s="7">
        <v>1</v>
      </c>
      <c r="P9" s="7">
        <v>0</v>
      </c>
      <c r="Q9" s="7" t="s">
        <v>16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>
        <v>1</v>
      </c>
      <c r="X9" s="7">
        <v>1</v>
      </c>
      <c r="Y9" s="7">
        <v>1</v>
      </c>
      <c r="Z9" s="7">
        <v>1</v>
      </c>
      <c r="AA9" s="7">
        <v>1</v>
      </c>
      <c r="AB9" s="7">
        <v>1</v>
      </c>
      <c r="AC9" s="7">
        <v>1</v>
      </c>
      <c r="AD9" s="7">
        <v>1</v>
      </c>
      <c r="AE9" s="7">
        <v>0</v>
      </c>
      <c r="AF9" s="7"/>
      <c r="AG9" s="7">
        <v>1</v>
      </c>
      <c r="AH9" s="7" t="s">
        <v>13</v>
      </c>
      <c r="AI9" s="7">
        <v>7</v>
      </c>
      <c r="AJ9" s="7">
        <v>7</v>
      </c>
      <c r="AK9" s="7">
        <v>8</v>
      </c>
      <c r="AL9" s="7"/>
      <c r="AM9" s="7"/>
      <c r="AN9" s="7">
        <v>90</v>
      </c>
      <c r="AO9" s="7">
        <v>93</v>
      </c>
      <c r="AP9" s="7">
        <v>66.3</v>
      </c>
      <c r="AQ9" s="7"/>
      <c r="AR9" s="7"/>
      <c r="AS9" s="7">
        <v>16.41</v>
      </c>
      <c r="AT9" s="7">
        <v>4.1099999999999994</v>
      </c>
    </row>
    <row r="10" spans="1:46" s="8" customFormat="1" ht="18.600000000000001" x14ac:dyDescent="0.55000000000000004">
      <c r="A10" s="9">
        <v>9531097</v>
      </c>
      <c r="B10" s="9"/>
      <c r="C10" s="9"/>
      <c r="D10" s="9" t="s">
        <v>89</v>
      </c>
      <c r="E10" s="9" t="s">
        <v>22</v>
      </c>
      <c r="F10" s="9">
        <v>1</v>
      </c>
      <c r="G10" s="9">
        <v>1</v>
      </c>
      <c r="H10" s="9">
        <v>0</v>
      </c>
      <c r="I10" s="9" t="s">
        <v>12</v>
      </c>
      <c r="J10" s="9">
        <v>0</v>
      </c>
      <c r="K10" s="9">
        <v>1</v>
      </c>
      <c r="L10" s="9">
        <v>1</v>
      </c>
      <c r="M10" s="9">
        <v>0</v>
      </c>
      <c r="N10" s="9">
        <v>1</v>
      </c>
      <c r="O10" s="9">
        <v>0</v>
      </c>
      <c r="P10" s="9">
        <v>0</v>
      </c>
      <c r="Q10" s="9" t="s">
        <v>12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  <c r="Z10" s="9">
        <v>0</v>
      </c>
      <c r="AA10" s="9">
        <v>0</v>
      </c>
      <c r="AB10" s="9">
        <v>1</v>
      </c>
      <c r="AC10" s="9">
        <v>1</v>
      </c>
      <c r="AD10" s="9">
        <v>1</v>
      </c>
      <c r="AE10" s="9">
        <v>1</v>
      </c>
      <c r="AF10" s="9"/>
      <c r="AG10" s="9">
        <v>1</v>
      </c>
      <c r="AH10" s="9"/>
      <c r="AI10" s="9">
        <v>7</v>
      </c>
      <c r="AJ10" s="9">
        <v>7</v>
      </c>
      <c r="AK10" s="9">
        <v>7</v>
      </c>
      <c r="AL10" s="9"/>
      <c r="AM10" s="9"/>
      <c r="AN10" s="9">
        <v>89</v>
      </c>
      <c r="AO10" s="9">
        <v>93</v>
      </c>
      <c r="AP10" s="9">
        <v>62.670499999999997</v>
      </c>
      <c r="AQ10" s="9"/>
      <c r="AR10" s="9"/>
      <c r="AS10" s="9">
        <v>16.040000000000003</v>
      </c>
      <c r="AT10" s="9">
        <v>4.01</v>
      </c>
    </row>
    <row r="11" spans="1:46" s="8" customFormat="1" ht="18.600000000000001" x14ac:dyDescent="0.55000000000000004">
      <c r="A11" s="7">
        <v>9531433</v>
      </c>
      <c r="B11" s="7"/>
      <c r="C11" s="7"/>
      <c r="D11" s="7" t="s">
        <v>89</v>
      </c>
      <c r="E11" s="7" t="s">
        <v>11</v>
      </c>
      <c r="F11" s="7">
        <v>1</v>
      </c>
      <c r="G11" s="7">
        <v>1</v>
      </c>
      <c r="H11" s="7">
        <v>1</v>
      </c>
      <c r="I11" s="7" t="s">
        <v>16</v>
      </c>
      <c r="J11" s="7">
        <v>0</v>
      </c>
      <c r="K11" s="7">
        <v>0</v>
      </c>
      <c r="L11" s="7">
        <v>0</v>
      </c>
      <c r="M11" s="7">
        <v>0</v>
      </c>
      <c r="N11" s="7">
        <v>1</v>
      </c>
      <c r="O11" s="7">
        <v>1</v>
      </c>
      <c r="P11" s="7">
        <v>0</v>
      </c>
      <c r="Q11" s="7" t="s">
        <v>16</v>
      </c>
      <c r="R11" s="7">
        <v>1</v>
      </c>
      <c r="S11" s="7">
        <v>1</v>
      </c>
      <c r="T11" s="7">
        <v>1</v>
      </c>
      <c r="U11" s="7">
        <v>1</v>
      </c>
      <c r="V11" s="7">
        <v>1</v>
      </c>
      <c r="W11" s="7">
        <v>1</v>
      </c>
      <c r="X11" s="7">
        <v>1</v>
      </c>
      <c r="Y11" s="7">
        <v>1</v>
      </c>
      <c r="Z11" s="7">
        <v>1</v>
      </c>
      <c r="AA11" s="7">
        <v>1</v>
      </c>
      <c r="AB11" s="7">
        <v>1</v>
      </c>
      <c r="AC11" s="7">
        <v>1</v>
      </c>
      <c r="AD11" s="7">
        <v>0</v>
      </c>
      <c r="AE11" s="7">
        <v>0</v>
      </c>
      <c r="AF11" s="7"/>
      <c r="AG11" s="7">
        <v>0</v>
      </c>
      <c r="AH11" s="7"/>
      <c r="AI11" s="7">
        <v>2</v>
      </c>
      <c r="AJ11" s="7">
        <v>3</v>
      </c>
      <c r="AK11" s="7">
        <v>7</v>
      </c>
      <c r="AL11" s="7"/>
      <c r="AM11" s="7"/>
      <c r="AN11" s="7">
        <v>80</v>
      </c>
      <c r="AO11" s="7">
        <v>85</v>
      </c>
      <c r="AP11" s="7">
        <v>40.702999999999989</v>
      </c>
      <c r="AQ11" s="7"/>
      <c r="AR11" s="7"/>
      <c r="AS11" s="7">
        <v>13.35</v>
      </c>
      <c r="AT11" s="7">
        <v>3.34</v>
      </c>
    </row>
    <row r="12" spans="1:46" s="8" customFormat="1" ht="18.600000000000001" x14ac:dyDescent="0.55000000000000004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</row>
    <row r="13" spans="1:46" s="8" customFormat="1" ht="18.600000000000001" x14ac:dyDescent="0.55000000000000004">
      <c r="A13" s="9">
        <v>9612036</v>
      </c>
      <c r="B13" s="9"/>
      <c r="C13" s="9"/>
      <c r="D13" s="9" t="s">
        <v>89</v>
      </c>
      <c r="E13" s="9" t="s">
        <v>18</v>
      </c>
      <c r="F13" s="9">
        <v>1</v>
      </c>
      <c r="G13" s="9">
        <v>1</v>
      </c>
      <c r="H13" s="9">
        <v>0</v>
      </c>
      <c r="I13" s="9" t="s">
        <v>16</v>
      </c>
      <c r="J13" s="9">
        <v>0</v>
      </c>
      <c r="K13" s="9">
        <v>1</v>
      </c>
      <c r="L13" s="9">
        <v>1</v>
      </c>
      <c r="M13" s="9">
        <v>0</v>
      </c>
      <c r="N13" s="9">
        <v>1</v>
      </c>
      <c r="O13" s="9">
        <v>0</v>
      </c>
      <c r="P13" s="9">
        <v>0</v>
      </c>
      <c r="Q13" s="9" t="s">
        <v>16</v>
      </c>
      <c r="R13" s="9">
        <v>1</v>
      </c>
      <c r="S13" s="9">
        <v>0</v>
      </c>
      <c r="T13" s="9">
        <v>1</v>
      </c>
      <c r="U13" s="9">
        <v>1</v>
      </c>
      <c r="V13" s="9">
        <v>1</v>
      </c>
      <c r="W13" s="9">
        <v>1</v>
      </c>
      <c r="X13" s="9">
        <v>1</v>
      </c>
      <c r="Y13" s="9">
        <v>0</v>
      </c>
      <c r="Z13" s="9">
        <v>1</v>
      </c>
      <c r="AA13" s="9">
        <v>0</v>
      </c>
      <c r="AB13" s="9">
        <v>0</v>
      </c>
      <c r="AC13" s="9">
        <v>1</v>
      </c>
      <c r="AD13" s="9">
        <v>1</v>
      </c>
      <c r="AE13" s="9">
        <v>0</v>
      </c>
      <c r="AF13" s="9" t="s">
        <v>91</v>
      </c>
      <c r="AG13" s="9">
        <v>1</v>
      </c>
      <c r="AH13" s="9" t="s">
        <v>13</v>
      </c>
      <c r="AI13" s="9">
        <v>8</v>
      </c>
      <c r="AJ13" s="9">
        <v>8</v>
      </c>
      <c r="AK13" s="9">
        <v>7</v>
      </c>
      <c r="AL13" s="9"/>
      <c r="AM13" s="9"/>
      <c r="AN13" s="9">
        <v>88</v>
      </c>
      <c r="AO13" s="9">
        <v>79</v>
      </c>
      <c r="AP13" s="9">
        <v>55.449000000000005</v>
      </c>
      <c r="AQ13" s="9"/>
      <c r="AR13" s="9"/>
      <c r="AS13" s="9">
        <v>15.15</v>
      </c>
      <c r="AT13" s="9">
        <v>3.7899999999999996</v>
      </c>
    </row>
    <row r="14" spans="1:46" s="8" customFormat="1" ht="18.600000000000001" x14ac:dyDescent="0.55000000000000004">
      <c r="A14" s="7">
        <v>9612056</v>
      </c>
      <c r="B14" s="7"/>
      <c r="C14" s="7"/>
      <c r="D14" s="7" t="s">
        <v>89</v>
      </c>
      <c r="E14" s="7" t="s">
        <v>18</v>
      </c>
      <c r="F14" s="7">
        <v>1</v>
      </c>
      <c r="G14" s="7">
        <v>1</v>
      </c>
      <c r="H14" s="7">
        <v>0</v>
      </c>
      <c r="I14" s="7" t="s">
        <v>16</v>
      </c>
      <c r="J14" s="7">
        <v>0</v>
      </c>
      <c r="K14" s="7">
        <v>1</v>
      </c>
      <c r="L14" s="7">
        <v>1</v>
      </c>
      <c r="M14" s="7">
        <v>0</v>
      </c>
      <c r="N14" s="7">
        <v>1</v>
      </c>
      <c r="O14" s="7">
        <v>0</v>
      </c>
      <c r="P14" s="7">
        <v>0</v>
      </c>
      <c r="Q14" s="7" t="s">
        <v>16</v>
      </c>
      <c r="R14" s="7">
        <v>1</v>
      </c>
      <c r="S14" s="7">
        <v>0</v>
      </c>
      <c r="T14" s="7">
        <v>1</v>
      </c>
      <c r="U14" s="7">
        <v>1</v>
      </c>
      <c r="V14" s="7">
        <v>1</v>
      </c>
      <c r="W14" s="7">
        <v>1</v>
      </c>
      <c r="X14" s="7">
        <v>1</v>
      </c>
      <c r="Y14" s="7">
        <v>0</v>
      </c>
      <c r="Z14" s="7">
        <v>1</v>
      </c>
      <c r="AA14" s="7">
        <v>0</v>
      </c>
      <c r="AB14" s="7">
        <v>0</v>
      </c>
      <c r="AC14" s="7">
        <v>1</v>
      </c>
      <c r="AD14" s="7">
        <v>1</v>
      </c>
      <c r="AE14" s="7">
        <v>0</v>
      </c>
      <c r="AF14" s="7" t="s">
        <v>91</v>
      </c>
      <c r="AG14" s="7">
        <v>1</v>
      </c>
      <c r="AH14" s="7" t="s">
        <v>13</v>
      </c>
      <c r="AI14" s="7">
        <v>7</v>
      </c>
      <c r="AJ14" s="7">
        <v>6</v>
      </c>
      <c r="AK14" s="7">
        <v>6</v>
      </c>
      <c r="AL14" s="7"/>
      <c r="AM14" s="7"/>
      <c r="AN14" s="7">
        <v>88</v>
      </c>
      <c r="AO14" s="7">
        <v>79</v>
      </c>
      <c r="AP14" s="7">
        <v>47.04</v>
      </c>
      <c r="AQ14" s="7"/>
      <c r="AR14" s="7"/>
      <c r="AS14" s="7">
        <v>14.56</v>
      </c>
      <c r="AT14" s="7">
        <v>3.64</v>
      </c>
    </row>
    <row r="15" spans="1:46" s="8" customFormat="1" ht="18.600000000000001" x14ac:dyDescent="0.55000000000000004">
      <c r="A15" s="9">
        <v>9631007</v>
      </c>
      <c r="B15" s="9"/>
      <c r="C15" s="9"/>
      <c r="D15" s="9" t="s">
        <v>89</v>
      </c>
      <c r="E15" s="9" t="s">
        <v>18</v>
      </c>
      <c r="F15" s="9">
        <v>1</v>
      </c>
      <c r="G15" s="9">
        <v>1</v>
      </c>
      <c r="H15" s="9">
        <v>1</v>
      </c>
      <c r="I15" s="9" t="s">
        <v>12</v>
      </c>
      <c r="J15" s="9">
        <v>1</v>
      </c>
      <c r="K15" s="9">
        <v>1</v>
      </c>
      <c r="L15" s="9">
        <v>1</v>
      </c>
      <c r="M15" s="9">
        <v>1</v>
      </c>
      <c r="N15" s="9">
        <v>1</v>
      </c>
      <c r="O15" s="9">
        <v>0</v>
      </c>
      <c r="P15" s="9">
        <v>0</v>
      </c>
      <c r="Q15" s="9" t="s">
        <v>16</v>
      </c>
      <c r="R15" s="9">
        <v>1</v>
      </c>
      <c r="S15" s="9">
        <v>1</v>
      </c>
      <c r="T15" s="9">
        <v>1</v>
      </c>
      <c r="U15" s="9">
        <v>1</v>
      </c>
      <c r="V15" s="9">
        <v>1</v>
      </c>
      <c r="W15" s="9">
        <v>1</v>
      </c>
      <c r="X15" s="9">
        <v>1</v>
      </c>
      <c r="Y15" s="9">
        <v>1</v>
      </c>
      <c r="Z15" s="9">
        <v>1</v>
      </c>
      <c r="AA15" s="9">
        <v>1</v>
      </c>
      <c r="AB15" s="9">
        <v>1</v>
      </c>
      <c r="AC15" s="9">
        <v>1</v>
      </c>
      <c r="AD15" s="9">
        <v>1</v>
      </c>
      <c r="AE15" s="9">
        <v>1</v>
      </c>
      <c r="AF15" s="9" t="s">
        <v>92</v>
      </c>
      <c r="AG15" s="9">
        <v>1</v>
      </c>
      <c r="AH15" s="9" t="s">
        <v>21</v>
      </c>
      <c r="AI15" s="9">
        <v>8</v>
      </c>
      <c r="AJ15" s="9">
        <v>9</v>
      </c>
      <c r="AK15" s="9">
        <v>8</v>
      </c>
      <c r="AL15" s="9"/>
      <c r="AM15" s="9"/>
      <c r="AN15" s="9">
        <v>95</v>
      </c>
      <c r="AO15" s="9">
        <v>95</v>
      </c>
      <c r="AP15" s="9">
        <v>92.871999999999986</v>
      </c>
      <c r="AQ15" s="9"/>
      <c r="AR15" s="9"/>
      <c r="AS15" s="9">
        <v>18.860000000000003</v>
      </c>
      <c r="AT15" s="9">
        <v>4.72</v>
      </c>
    </row>
    <row r="16" spans="1:46" s="8" customFormat="1" ht="18.600000000000001" x14ac:dyDescent="0.55000000000000004">
      <c r="A16" s="7">
        <v>9631027</v>
      </c>
      <c r="B16" s="7"/>
      <c r="C16" s="7"/>
      <c r="D16" s="7" t="s">
        <v>89</v>
      </c>
      <c r="E16" s="7" t="s">
        <v>11</v>
      </c>
      <c r="F16" s="7">
        <v>1</v>
      </c>
      <c r="G16" s="7">
        <v>1</v>
      </c>
      <c r="H16" s="7">
        <v>1</v>
      </c>
      <c r="I16" s="7" t="s">
        <v>12</v>
      </c>
      <c r="J16" s="7">
        <v>1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7">
        <v>0</v>
      </c>
      <c r="Q16" s="7" t="s">
        <v>12</v>
      </c>
      <c r="R16" s="7">
        <v>1</v>
      </c>
      <c r="S16" s="7">
        <v>1</v>
      </c>
      <c r="T16" s="7">
        <v>1</v>
      </c>
      <c r="U16" s="7">
        <v>1</v>
      </c>
      <c r="V16" s="7">
        <v>1</v>
      </c>
      <c r="W16" s="7">
        <v>1</v>
      </c>
      <c r="X16" s="7">
        <v>1</v>
      </c>
      <c r="Y16" s="7">
        <v>1</v>
      </c>
      <c r="Z16" s="7">
        <v>1</v>
      </c>
      <c r="AA16" s="7">
        <v>1</v>
      </c>
      <c r="AB16" s="7">
        <v>1</v>
      </c>
      <c r="AC16" s="7">
        <v>1</v>
      </c>
      <c r="AD16" s="7">
        <v>1</v>
      </c>
      <c r="AE16" s="7">
        <v>1</v>
      </c>
      <c r="AF16" s="7"/>
      <c r="AG16" s="7">
        <v>1</v>
      </c>
      <c r="AH16" s="7"/>
      <c r="AI16" s="7">
        <v>5</v>
      </c>
      <c r="AJ16" s="7">
        <v>5</v>
      </c>
      <c r="AK16" s="7">
        <v>7</v>
      </c>
      <c r="AL16" s="7"/>
      <c r="AM16" s="7"/>
      <c r="AN16" s="7">
        <v>80</v>
      </c>
      <c r="AO16" s="7">
        <v>75</v>
      </c>
      <c r="AP16" s="7">
        <v>71.962499999999991</v>
      </c>
      <c r="AQ16" s="7"/>
      <c r="AR16" s="7"/>
      <c r="AS16" s="7">
        <v>15.34</v>
      </c>
      <c r="AT16" s="7">
        <v>3.84</v>
      </c>
    </row>
    <row r="17" spans="1:46" s="8" customFormat="1" ht="18.600000000000001" x14ac:dyDescent="0.55000000000000004">
      <c r="A17" s="16">
        <v>9631028</v>
      </c>
      <c r="B17" s="7"/>
      <c r="C17" s="7"/>
      <c r="D17" s="7" t="s">
        <v>89</v>
      </c>
      <c r="E17" s="7" t="s">
        <v>34</v>
      </c>
      <c r="F17" s="7">
        <v>1</v>
      </c>
      <c r="G17" s="7">
        <v>1</v>
      </c>
      <c r="H17" s="7">
        <v>1</v>
      </c>
      <c r="I17" s="7" t="s">
        <v>16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7">
        <v>1</v>
      </c>
      <c r="Q17" s="7" t="s">
        <v>16</v>
      </c>
      <c r="R17" s="7">
        <v>1</v>
      </c>
      <c r="S17" s="7">
        <v>1</v>
      </c>
      <c r="T17" s="7">
        <v>1</v>
      </c>
      <c r="U17" s="7">
        <v>1</v>
      </c>
      <c r="V17" s="7">
        <v>1</v>
      </c>
      <c r="W17" s="7">
        <v>1</v>
      </c>
      <c r="X17" s="7">
        <v>1</v>
      </c>
      <c r="Y17" s="7">
        <v>1</v>
      </c>
      <c r="Z17" s="7">
        <v>1</v>
      </c>
      <c r="AA17" s="7">
        <v>1</v>
      </c>
      <c r="AB17" s="7">
        <v>1</v>
      </c>
      <c r="AC17" s="7">
        <v>1</v>
      </c>
      <c r="AD17" s="7">
        <v>1</v>
      </c>
      <c r="AE17" s="7">
        <v>1</v>
      </c>
      <c r="AF17" s="7" t="s">
        <v>96</v>
      </c>
      <c r="AG17" s="7">
        <v>1</v>
      </c>
      <c r="AH17" s="7" t="s">
        <v>97</v>
      </c>
      <c r="AI17" s="7">
        <v>8</v>
      </c>
      <c r="AJ17" s="7">
        <v>10</v>
      </c>
      <c r="AK17" s="7">
        <v>10</v>
      </c>
      <c r="AL17" s="7"/>
      <c r="AM17" s="7"/>
      <c r="AN17" s="7">
        <v>90</v>
      </c>
      <c r="AO17" s="7">
        <v>72</v>
      </c>
      <c r="AP17" s="7">
        <v>129.80000000000001</v>
      </c>
      <c r="AQ17" s="7"/>
      <c r="AR17" s="7"/>
      <c r="AS17" s="7">
        <v>20.430000000000003</v>
      </c>
      <c r="AT17" s="7">
        <v>5.1099999999999994</v>
      </c>
    </row>
    <row r="18" spans="1:46" s="8" customFormat="1" ht="18.600000000000001" x14ac:dyDescent="0.55000000000000004">
      <c r="A18" s="9">
        <v>9631029</v>
      </c>
      <c r="B18" s="9"/>
      <c r="C18" s="9"/>
      <c r="D18" s="9" t="s">
        <v>89</v>
      </c>
      <c r="E18" s="9" t="s">
        <v>11</v>
      </c>
      <c r="F18" s="9">
        <v>1</v>
      </c>
      <c r="G18" s="9">
        <v>1</v>
      </c>
      <c r="H18" s="9">
        <v>1</v>
      </c>
      <c r="I18" s="9" t="s">
        <v>16</v>
      </c>
      <c r="J18" s="9">
        <v>0</v>
      </c>
      <c r="K18" s="9">
        <v>0</v>
      </c>
      <c r="L18" s="9">
        <v>0</v>
      </c>
      <c r="M18" s="9">
        <v>0</v>
      </c>
      <c r="N18" s="9">
        <v>1</v>
      </c>
      <c r="O18" s="9">
        <v>1</v>
      </c>
      <c r="P18" s="9">
        <v>0</v>
      </c>
      <c r="Q18" s="9" t="s">
        <v>16</v>
      </c>
      <c r="R18" s="9">
        <v>1</v>
      </c>
      <c r="S18" s="9">
        <v>1</v>
      </c>
      <c r="T18" s="9">
        <v>1</v>
      </c>
      <c r="U18" s="9">
        <v>1</v>
      </c>
      <c r="V18" s="9">
        <v>1</v>
      </c>
      <c r="W18" s="9">
        <v>1</v>
      </c>
      <c r="X18" s="9">
        <v>1</v>
      </c>
      <c r="Y18" s="9">
        <v>1</v>
      </c>
      <c r="Z18" s="9">
        <v>1</v>
      </c>
      <c r="AA18" s="9">
        <v>1</v>
      </c>
      <c r="AB18" s="9">
        <v>1</v>
      </c>
      <c r="AC18" s="9">
        <v>1</v>
      </c>
      <c r="AD18" s="9">
        <v>0</v>
      </c>
      <c r="AE18" s="9">
        <v>0</v>
      </c>
      <c r="AF18" s="9"/>
      <c r="AG18" s="9">
        <v>0</v>
      </c>
      <c r="AH18" s="9"/>
      <c r="AI18" s="9">
        <v>4</v>
      </c>
      <c r="AJ18" s="9">
        <v>3</v>
      </c>
      <c r="AK18" s="9">
        <v>8</v>
      </c>
      <c r="AL18" s="9"/>
      <c r="AM18" s="9"/>
      <c r="AN18" s="9">
        <v>94</v>
      </c>
      <c r="AO18" s="9">
        <v>97</v>
      </c>
      <c r="AP18" s="9">
        <v>43.263999999999996</v>
      </c>
      <c r="AQ18" s="9"/>
      <c r="AR18" s="9"/>
      <c r="AS18" s="9">
        <v>15.31</v>
      </c>
      <c r="AT18" s="9">
        <v>3.8299999999999996</v>
      </c>
    </row>
    <row r="19" spans="1:46" s="8" customFormat="1" ht="18.600000000000001" x14ac:dyDescent="0.55000000000000004">
      <c r="A19" s="17">
        <v>9631030</v>
      </c>
      <c r="B19" s="9"/>
      <c r="C19" s="9"/>
      <c r="D19" s="9" t="s">
        <v>89</v>
      </c>
      <c r="E19" s="9" t="s">
        <v>36</v>
      </c>
      <c r="F19" s="9">
        <v>1</v>
      </c>
      <c r="G19" s="9">
        <v>1</v>
      </c>
      <c r="H19" s="9">
        <v>0</v>
      </c>
      <c r="I19" s="9" t="s">
        <v>12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0</v>
      </c>
      <c r="Q19" s="9" t="s">
        <v>16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1</v>
      </c>
      <c r="AE19" s="9">
        <v>1</v>
      </c>
      <c r="AF19" s="9" t="s">
        <v>98</v>
      </c>
      <c r="AG19" s="9">
        <v>0</v>
      </c>
      <c r="AH19" s="9" t="s">
        <v>99</v>
      </c>
      <c r="AI19" s="9">
        <v>7</v>
      </c>
      <c r="AJ19" s="9">
        <v>10</v>
      </c>
      <c r="AK19" s="9">
        <v>7</v>
      </c>
      <c r="AL19" s="9"/>
      <c r="AM19" s="9"/>
      <c r="AN19" s="9">
        <v>80.888888888888886</v>
      </c>
      <c r="AO19" s="9">
        <v>67.222222222222229</v>
      </c>
      <c r="AP19" s="9">
        <v>55.55</v>
      </c>
      <c r="AQ19" s="9"/>
      <c r="AR19" s="9"/>
      <c r="AS19" s="9">
        <v>14.14</v>
      </c>
      <c r="AT19" s="9">
        <v>3.5399999999999996</v>
      </c>
    </row>
    <row r="20" spans="1:46" s="8" customFormat="1" ht="18.600000000000001" x14ac:dyDescent="0.55000000000000004">
      <c r="A20" s="16">
        <v>9631034</v>
      </c>
      <c r="B20" s="7"/>
      <c r="C20" s="7"/>
      <c r="D20" s="7" t="s">
        <v>89</v>
      </c>
      <c r="E20" s="7" t="s">
        <v>36</v>
      </c>
      <c r="F20" s="7">
        <v>1</v>
      </c>
      <c r="G20" s="7">
        <v>1</v>
      </c>
      <c r="H20" s="7">
        <v>0</v>
      </c>
      <c r="I20" s="7" t="s">
        <v>12</v>
      </c>
      <c r="J20" s="7">
        <v>1</v>
      </c>
      <c r="K20" s="7">
        <v>1</v>
      </c>
      <c r="L20" s="7">
        <v>1</v>
      </c>
      <c r="M20" s="7">
        <v>1</v>
      </c>
      <c r="N20" s="7">
        <v>1</v>
      </c>
      <c r="O20" s="7">
        <v>1</v>
      </c>
      <c r="P20" s="7">
        <v>0</v>
      </c>
      <c r="Q20" s="7" t="s">
        <v>16</v>
      </c>
      <c r="R20" s="7">
        <v>1</v>
      </c>
      <c r="S20" s="7">
        <v>1</v>
      </c>
      <c r="T20" s="7">
        <v>1</v>
      </c>
      <c r="U20" s="7">
        <v>1</v>
      </c>
      <c r="V20" s="7">
        <v>1</v>
      </c>
      <c r="W20" s="7">
        <v>1</v>
      </c>
      <c r="X20" s="7">
        <v>1</v>
      </c>
      <c r="Y20" s="7">
        <v>1</v>
      </c>
      <c r="Z20" s="7">
        <v>1</v>
      </c>
      <c r="AA20" s="7">
        <v>1</v>
      </c>
      <c r="AB20" s="7">
        <v>0</v>
      </c>
      <c r="AC20" s="7">
        <v>1</v>
      </c>
      <c r="AD20" s="7">
        <v>1</v>
      </c>
      <c r="AE20" s="7">
        <v>1</v>
      </c>
      <c r="AF20" s="7" t="s">
        <v>98</v>
      </c>
      <c r="AG20" s="7">
        <v>1</v>
      </c>
      <c r="AH20" s="7" t="s">
        <v>99</v>
      </c>
      <c r="AI20" s="7">
        <v>10</v>
      </c>
      <c r="AJ20" s="7">
        <v>10</v>
      </c>
      <c r="AK20" s="7">
        <v>9</v>
      </c>
      <c r="AL20" s="7"/>
      <c r="AM20" s="7"/>
      <c r="AN20" s="7">
        <v>88.888888888888886</v>
      </c>
      <c r="AO20" s="7">
        <v>75.8888888888889</v>
      </c>
      <c r="AP20" s="7">
        <v>101.64999999999999</v>
      </c>
      <c r="AQ20" s="7"/>
      <c r="AR20" s="7"/>
      <c r="AS20" s="7">
        <v>18.420000000000002</v>
      </c>
      <c r="AT20" s="7">
        <v>4.6099999999999994</v>
      </c>
    </row>
    <row r="21" spans="1:46" s="8" customFormat="1" ht="18.600000000000001" x14ac:dyDescent="0.55000000000000004">
      <c r="A21" s="7">
        <v>9631041</v>
      </c>
      <c r="B21" s="7"/>
      <c r="C21" s="7"/>
      <c r="D21" s="7" t="s">
        <v>89</v>
      </c>
      <c r="E21" s="7" t="s">
        <v>22</v>
      </c>
      <c r="F21" s="7">
        <v>1</v>
      </c>
      <c r="G21" s="7">
        <v>1</v>
      </c>
      <c r="H21" s="7">
        <v>1</v>
      </c>
      <c r="I21" s="7" t="s">
        <v>12</v>
      </c>
      <c r="J21" s="7">
        <v>1</v>
      </c>
      <c r="K21" s="7">
        <v>0</v>
      </c>
      <c r="L21" s="7">
        <v>1</v>
      </c>
      <c r="M21" s="7">
        <v>1</v>
      </c>
      <c r="N21" s="7">
        <v>1</v>
      </c>
      <c r="O21" s="7">
        <v>1</v>
      </c>
      <c r="P21" s="7">
        <v>1</v>
      </c>
      <c r="Q21" s="7" t="s">
        <v>12</v>
      </c>
      <c r="R21" s="7">
        <v>1</v>
      </c>
      <c r="S21" s="7">
        <v>0</v>
      </c>
      <c r="T21" s="7">
        <v>1</v>
      </c>
      <c r="U21" s="7">
        <v>1</v>
      </c>
      <c r="V21" s="7">
        <v>1</v>
      </c>
      <c r="W21" s="7">
        <v>1</v>
      </c>
      <c r="X21" s="7">
        <v>1</v>
      </c>
      <c r="Y21" s="7">
        <v>1</v>
      </c>
      <c r="Z21" s="7">
        <v>1</v>
      </c>
      <c r="AA21" s="7">
        <v>1</v>
      </c>
      <c r="AB21" s="7">
        <v>1</v>
      </c>
      <c r="AC21" s="7">
        <v>1</v>
      </c>
      <c r="AD21" s="7">
        <v>1</v>
      </c>
      <c r="AE21" s="7">
        <v>1</v>
      </c>
      <c r="AF21" s="7"/>
      <c r="AG21" s="7">
        <v>1</v>
      </c>
      <c r="AH21" s="7"/>
      <c r="AI21" s="7">
        <v>10</v>
      </c>
      <c r="AJ21" s="7">
        <v>10</v>
      </c>
      <c r="AK21" s="7">
        <v>10</v>
      </c>
      <c r="AL21" s="7"/>
      <c r="AM21" s="7"/>
      <c r="AN21" s="7">
        <v>100</v>
      </c>
      <c r="AO21" s="7">
        <v>100</v>
      </c>
      <c r="AP21" s="7">
        <v>154</v>
      </c>
      <c r="AQ21" s="7"/>
      <c r="AR21" s="7">
        <v>1</v>
      </c>
      <c r="AS21" s="7">
        <v>23.78</v>
      </c>
      <c r="AT21" s="7">
        <v>5.95</v>
      </c>
    </row>
    <row r="22" spans="1:46" s="8" customFormat="1" ht="18.600000000000001" x14ac:dyDescent="0.55000000000000004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</row>
    <row r="23" spans="1:46" s="8" customFormat="1" ht="18.600000000000001" x14ac:dyDescent="0.55000000000000004">
      <c r="A23" s="9">
        <v>9631048</v>
      </c>
      <c r="B23" s="9"/>
      <c r="C23" s="9"/>
      <c r="D23" s="9" t="s">
        <v>89</v>
      </c>
      <c r="E23" s="9" t="s">
        <v>11</v>
      </c>
      <c r="F23" s="9">
        <v>1</v>
      </c>
      <c r="G23" s="9">
        <v>1</v>
      </c>
      <c r="H23" s="9">
        <v>1</v>
      </c>
      <c r="I23" s="9" t="s">
        <v>16</v>
      </c>
      <c r="J23" s="9">
        <v>1</v>
      </c>
      <c r="K23" s="9">
        <v>1</v>
      </c>
      <c r="L23" s="9">
        <v>1</v>
      </c>
      <c r="M23" s="9">
        <v>1</v>
      </c>
      <c r="N23" s="9">
        <v>1</v>
      </c>
      <c r="O23" s="9">
        <v>1</v>
      </c>
      <c r="P23" s="9">
        <v>0</v>
      </c>
      <c r="Q23" s="9" t="s">
        <v>16</v>
      </c>
      <c r="R23" s="9">
        <v>1</v>
      </c>
      <c r="S23" s="9">
        <v>1</v>
      </c>
      <c r="T23" s="9">
        <v>1</v>
      </c>
      <c r="U23" s="9">
        <v>1</v>
      </c>
      <c r="V23" s="9">
        <v>1</v>
      </c>
      <c r="W23" s="9">
        <v>1</v>
      </c>
      <c r="X23" s="9">
        <v>1</v>
      </c>
      <c r="Y23" s="9">
        <v>1</v>
      </c>
      <c r="Z23" s="9">
        <v>1</v>
      </c>
      <c r="AA23" s="9">
        <v>1</v>
      </c>
      <c r="AB23" s="9">
        <v>1</v>
      </c>
      <c r="AC23" s="9">
        <v>1</v>
      </c>
      <c r="AD23" s="9">
        <v>1</v>
      </c>
      <c r="AE23" s="9">
        <v>1</v>
      </c>
      <c r="AF23" s="9"/>
      <c r="AG23" s="9">
        <v>1</v>
      </c>
      <c r="AH23" s="9" t="s">
        <v>13</v>
      </c>
      <c r="AI23" s="9">
        <v>10</v>
      </c>
      <c r="AJ23" s="9">
        <v>10</v>
      </c>
      <c r="AK23" s="9">
        <v>9</v>
      </c>
      <c r="AL23" s="9"/>
      <c r="AM23" s="9"/>
      <c r="AN23" s="9">
        <v>100</v>
      </c>
      <c r="AO23" s="9">
        <v>85</v>
      </c>
      <c r="AP23" s="9">
        <v>106.99999999999999</v>
      </c>
      <c r="AQ23" s="9"/>
      <c r="AR23" s="9"/>
      <c r="AS23" s="9">
        <v>20.190000000000001</v>
      </c>
      <c r="AT23" s="9">
        <v>5.05</v>
      </c>
    </row>
    <row r="24" spans="1:46" s="8" customFormat="1" ht="18.600000000000001" x14ac:dyDescent="0.55000000000000004">
      <c r="A24" s="17">
        <v>9631058</v>
      </c>
      <c r="B24" s="9"/>
      <c r="C24" s="9"/>
      <c r="D24" s="9" t="s">
        <v>89</v>
      </c>
      <c r="E24" s="9" t="s">
        <v>34</v>
      </c>
      <c r="F24" s="9">
        <v>1</v>
      </c>
      <c r="G24" s="9">
        <v>1</v>
      </c>
      <c r="H24" s="9">
        <v>1</v>
      </c>
      <c r="I24" s="9" t="s">
        <v>12</v>
      </c>
      <c r="J24" s="9">
        <v>1</v>
      </c>
      <c r="K24" s="9">
        <v>1</v>
      </c>
      <c r="L24" s="9">
        <v>1</v>
      </c>
      <c r="M24" s="9">
        <v>1</v>
      </c>
      <c r="N24" s="9">
        <v>1</v>
      </c>
      <c r="O24" s="9">
        <v>1</v>
      </c>
      <c r="P24" s="9">
        <v>0</v>
      </c>
      <c r="Q24" s="9" t="s">
        <v>12</v>
      </c>
      <c r="R24" s="9">
        <v>1</v>
      </c>
      <c r="S24" s="9">
        <v>1</v>
      </c>
      <c r="T24" s="9">
        <v>1</v>
      </c>
      <c r="U24" s="9">
        <v>1</v>
      </c>
      <c r="V24" s="9">
        <v>1</v>
      </c>
      <c r="W24" s="9">
        <v>1</v>
      </c>
      <c r="X24" s="9">
        <v>1</v>
      </c>
      <c r="Y24" s="9">
        <v>1</v>
      </c>
      <c r="Z24" s="9">
        <v>1</v>
      </c>
      <c r="AA24" s="9">
        <v>1</v>
      </c>
      <c r="AB24" s="9">
        <v>1</v>
      </c>
      <c r="AC24" s="9">
        <v>1</v>
      </c>
      <c r="AD24" s="9">
        <v>1</v>
      </c>
      <c r="AE24" s="9">
        <v>1</v>
      </c>
      <c r="AF24" s="9"/>
      <c r="AG24" s="9">
        <v>1</v>
      </c>
      <c r="AH24" s="9" t="s">
        <v>13</v>
      </c>
      <c r="AI24" s="9">
        <v>10</v>
      </c>
      <c r="AJ24" s="9">
        <v>10</v>
      </c>
      <c r="AK24" s="9">
        <v>10</v>
      </c>
      <c r="AL24" s="9"/>
      <c r="AM24" s="9"/>
      <c r="AN24" s="9">
        <v>100</v>
      </c>
      <c r="AO24" s="9">
        <v>94</v>
      </c>
      <c r="AP24" s="9">
        <v>110.00000000000001</v>
      </c>
      <c r="AQ24" s="9"/>
      <c r="AR24" s="9"/>
      <c r="AS24" s="9">
        <v>20.58</v>
      </c>
      <c r="AT24" s="9">
        <v>5.1499999999999995</v>
      </c>
    </row>
    <row r="25" spans="1:46" s="8" customFormat="1" ht="18.600000000000001" x14ac:dyDescent="0.55000000000000004">
      <c r="A25" s="16">
        <v>9631060</v>
      </c>
      <c r="B25" s="7"/>
      <c r="C25" s="7"/>
      <c r="D25" s="7" t="s">
        <v>89</v>
      </c>
      <c r="E25" s="7" t="s">
        <v>33</v>
      </c>
      <c r="F25" s="9">
        <v>1</v>
      </c>
      <c r="G25" s="9">
        <v>1</v>
      </c>
      <c r="H25" s="9">
        <v>1</v>
      </c>
      <c r="I25" s="7"/>
      <c r="J25" s="7"/>
      <c r="K25" s="7"/>
      <c r="L25" s="7"/>
      <c r="M25" s="7"/>
      <c r="N25" s="7">
        <v>1</v>
      </c>
      <c r="O25" s="7">
        <v>1</v>
      </c>
      <c r="P25" s="7">
        <v>1</v>
      </c>
      <c r="Q25" s="7"/>
      <c r="R25" s="7"/>
      <c r="S25" s="7"/>
      <c r="T25" s="7"/>
      <c r="U25" s="7"/>
      <c r="V25" s="7">
        <v>1</v>
      </c>
      <c r="W25" s="7">
        <v>1</v>
      </c>
      <c r="X25" s="7">
        <v>1</v>
      </c>
      <c r="Y25" s="7">
        <v>1</v>
      </c>
      <c r="Z25" s="7">
        <v>1</v>
      </c>
      <c r="AA25" s="7">
        <v>1</v>
      </c>
      <c r="AB25" s="7">
        <v>1</v>
      </c>
      <c r="AC25" s="7">
        <v>1</v>
      </c>
      <c r="AD25" s="7"/>
      <c r="AE25" s="7"/>
      <c r="AF25" s="7"/>
      <c r="AG25" s="7"/>
      <c r="AH25" s="7"/>
      <c r="AI25" s="7"/>
      <c r="AJ25" s="7">
        <v>0</v>
      </c>
      <c r="AK25" s="7">
        <v>3</v>
      </c>
      <c r="AL25" s="7"/>
      <c r="AM25" s="7"/>
      <c r="AN25" s="7">
        <v>100</v>
      </c>
      <c r="AO25" s="7">
        <v>96</v>
      </c>
      <c r="AP25" s="7">
        <f>((F25*5)+(G25*3)+(H25*2)+(J25*6)+(L25*3)+(M25*6)+(N25*6)+(O25*4)+(R25*6)+(T25*3)+(U25*6)+(V25*7)+((X25+Y25+Z25+AA25+AB25+AC25)*3)+(AD25*5)+(AE25*10)+(AI25))*((1-(10-AJ25)*0.05)*(8+AK25*0.3)/10)+(P25*22+AR25*22)</f>
        <v>42.024999999999999</v>
      </c>
      <c r="AQ25" s="7"/>
      <c r="AR25" s="7"/>
      <c r="AS25" s="23">
        <f t="shared" ref="AS25" si="0">ROUNDUP(((AN25*0.55+AO25*0.1+AP25*0.35)/5),2)</f>
        <v>15.87</v>
      </c>
      <c r="AT25" s="23">
        <f t="shared" ref="AT25" si="1">ROUNDUP(AS25/4,2)</f>
        <v>3.9699999999999998</v>
      </c>
    </row>
    <row r="26" spans="1:46" s="8" customFormat="1" ht="18.600000000000001" x14ac:dyDescent="0.55000000000000004">
      <c r="A26" s="17">
        <v>9631073</v>
      </c>
      <c r="B26" s="9"/>
      <c r="C26" s="9"/>
      <c r="D26" s="9" t="s">
        <v>89</v>
      </c>
      <c r="E26" s="9" t="s">
        <v>36</v>
      </c>
      <c r="F26" s="9">
        <v>1</v>
      </c>
      <c r="G26" s="9">
        <v>1</v>
      </c>
      <c r="H26" s="9">
        <v>0</v>
      </c>
      <c r="I26" s="9" t="s">
        <v>12</v>
      </c>
      <c r="J26" s="9">
        <v>1</v>
      </c>
      <c r="K26" s="9">
        <v>1</v>
      </c>
      <c r="L26" s="9">
        <v>1</v>
      </c>
      <c r="M26" s="9">
        <v>1</v>
      </c>
      <c r="N26" s="9">
        <v>1</v>
      </c>
      <c r="O26" s="9">
        <v>1</v>
      </c>
      <c r="P26" s="9">
        <v>0</v>
      </c>
      <c r="Q26" s="9" t="s">
        <v>12</v>
      </c>
      <c r="R26" s="9">
        <v>1</v>
      </c>
      <c r="S26" s="9">
        <v>1</v>
      </c>
      <c r="T26" s="9">
        <v>1</v>
      </c>
      <c r="U26" s="9">
        <v>1</v>
      </c>
      <c r="V26" s="9">
        <v>1</v>
      </c>
      <c r="W26" s="9">
        <v>1</v>
      </c>
      <c r="X26" s="9">
        <v>1</v>
      </c>
      <c r="Y26" s="9">
        <v>1</v>
      </c>
      <c r="Z26" s="9">
        <v>1</v>
      </c>
      <c r="AA26" s="9">
        <v>1</v>
      </c>
      <c r="AB26" s="9">
        <v>1</v>
      </c>
      <c r="AC26" s="9">
        <v>1</v>
      </c>
      <c r="AD26" s="9">
        <v>1</v>
      </c>
      <c r="AE26" s="9">
        <v>1</v>
      </c>
      <c r="AF26" s="9"/>
      <c r="AG26" s="9">
        <v>1</v>
      </c>
      <c r="AH26" s="9"/>
      <c r="AI26" s="9">
        <v>10</v>
      </c>
      <c r="AJ26" s="9">
        <v>10</v>
      </c>
      <c r="AK26" s="9">
        <v>10</v>
      </c>
      <c r="AL26" s="9"/>
      <c r="AM26" s="9"/>
      <c r="AN26" s="9">
        <v>96.888888888888886</v>
      </c>
      <c r="AO26" s="9">
        <v>87.777777777777771</v>
      </c>
      <c r="AP26" s="9">
        <v>107.80000000000001</v>
      </c>
      <c r="AQ26" s="9"/>
      <c r="AR26" s="9"/>
      <c r="AS26" s="9">
        <v>19.96</v>
      </c>
      <c r="AT26" s="9">
        <v>4.99</v>
      </c>
    </row>
    <row r="27" spans="1:46" s="8" customFormat="1" ht="18.600000000000001" x14ac:dyDescent="0.55000000000000004">
      <c r="A27" s="16">
        <v>9631079</v>
      </c>
      <c r="B27" s="7"/>
      <c r="C27" s="7"/>
      <c r="D27" s="7" t="s">
        <v>89</v>
      </c>
      <c r="E27" s="7" t="s">
        <v>33</v>
      </c>
      <c r="F27" s="7">
        <v>1</v>
      </c>
      <c r="G27" s="7">
        <v>1</v>
      </c>
      <c r="H27" s="7">
        <v>1</v>
      </c>
      <c r="I27" s="7" t="s">
        <v>12</v>
      </c>
      <c r="J27" s="7">
        <v>0</v>
      </c>
      <c r="K27" s="7">
        <v>1</v>
      </c>
      <c r="L27" s="7">
        <v>1</v>
      </c>
      <c r="M27" s="7">
        <v>0</v>
      </c>
      <c r="N27" s="7">
        <v>1</v>
      </c>
      <c r="O27" s="7">
        <v>1</v>
      </c>
      <c r="P27" s="7">
        <v>0</v>
      </c>
      <c r="Q27" s="7"/>
      <c r="R27" s="7">
        <v>1</v>
      </c>
      <c r="S27" s="7">
        <v>1</v>
      </c>
      <c r="T27" s="7">
        <v>1</v>
      </c>
      <c r="U27" s="7">
        <v>1</v>
      </c>
      <c r="V27" s="7">
        <v>1</v>
      </c>
      <c r="W27" s="7">
        <v>1</v>
      </c>
      <c r="X27" s="7">
        <v>1</v>
      </c>
      <c r="Y27" s="7">
        <v>1</v>
      </c>
      <c r="Z27" s="7">
        <v>1</v>
      </c>
      <c r="AA27" s="7">
        <v>1</v>
      </c>
      <c r="AB27" s="7">
        <v>1</v>
      </c>
      <c r="AC27" s="7">
        <v>1</v>
      </c>
      <c r="AD27" s="7">
        <v>0</v>
      </c>
      <c r="AE27" s="7">
        <v>0</v>
      </c>
      <c r="AF27" s="7"/>
      <c r="AG27" s="7">
        <v>1</v>
      </c>
      <c r="AH27" s="7">
        <v>0</v>
      </c>
      <c r="AI27" s="7">
        <v>10</v>
      </c>
      <c r="AJ27" s="7">
        <v>10</v>
      </c>
      <c r="AK27" s="7">
        <v>8</v>
      </c>
      <c r="AL27" s="7"/>
      <c r="AM27" s="7"/>
      <c r="AN27" s="7">
        <v>92</v>
      </c>
      <c r="AO27" s="7">
        <v>72</v>
      </c>
      <c r="AP27" s="7">
        <v>75.92</v>
      </c>
      <c r="AQ27" s="7"/>
      <c r="AR27" s="7"/>
      <c r="AS27" s="7">
        <v>16.880000000000003</v>
      </c>
      <c r="AT27" s="7">
        <v>4.22</v>
      </c>
    </row>
    <row r="28" spans="1:46" s="8" customFormat="1" ht="18.600000000000001" x14ac:dyDescent="0.55000000000000004">
      <c r="A28" s="7">
        <v>9631082</v>
      </c>
      <c r="B28" s="7"/>
      <c r="C28" s="7"/>
      <c r="D28" s="7" t="s">
        <v>89</v>
      </c>
      <c r="E28" s="7" t="s">
        <v>18</v>
      </c>
      <c r="F28" s="7">
        <v>1</v>
      </c>
      <c r="G28" s="7">
        <v>0</v>
      </c>
      <c r="H28" s="7">
        <v>0</v>
      </c>
      <c r="I28" s="7" t="s">
        <v>16</v>
      </c>
      <c r="J28" s="7">
        <v>1</v>
      </c>
      <c r="K28" s="7">
        <v>1</v>
      </c>
      <c r="L28" s="7">
        <v>1</v>
      </c>
      <c r="M28" s="7">
        <v>1</v>
      </c>
      <c r="N28" s="7">
        <v>1</v>
      </c>
      <c r="O28" s="7">
        <v>0</v>
      </c>
      <c r="P28" s="7">
        <v>0</v>
      </c>
      <c r="Q28" s="7" t="s">
        <v>16</v>
      </c>
      <c r="R28" s="7">
        <v>1</v>
      </c>
      <c r="S28" s="7">
        <v>1</v>
      </c>
      <c r="T28" s="7">
        <v>1</v>
      </c>
      <c r="U28" s="7">
        <v>1</v>
      </c>
      <c r="V28" s="7">
        <v>1</v>
      </c>
      <c r="W28" s="7">
        <v>1</v>
      </c>
      <c r="X28" s="7">
        <v>1</v>
      </c>
      <c r="Y28" s="7">
        <v>1</v>
      </c>
      <c r="Z28" s="7">
        <v>1</v>
      </c>
      <c r="AA28" s="7">
        <v>1</v>
      </c>
      <c r="AB28" s="7">
        <v>1</v>
      </c>
      <c r="AC28" s="7">
        <v>1</v>
      </c>
      <c r="AD28" s="7">
        <v>1</v>
      </c>
      <c r="AE28" s="7">
        <v>1</v>
      </c>
      <c r="AF28" s="7" t="s">
        <v>93</v>
      </c>
      <c r="AG28" s="7">
        <v>1</v>
      </c>
      <c r="AH28" s="7" t="s">
        <v>94</v>
      </c>
      <c r="AI28" s="7">
        <v>9</v>
      </c>
      <c r="AJ28" s="7">
        <v>9</v>
      </c>
      <c r="AK28" s="7">
        <v>9</v>
      </c>
      <c r="AL28" s="7"/>
      <c r="AM28" s="7"/>
      <c r="AN28" s="7">
        <v>95</v>
      </c>
      <c r="AO28" s="7">
        <v>77</v>
      </c>
      <c r="AP28" s="7">
        <v>91.484999999999999</v>
      </c>
      <c r="AQ28" s="7"/>
      <c r="AR28" s="7"/>
      <c r="AS28" s="7">
        <v>18.400000000000002</v>
      </c>
      <c r="AT28" s="7">
        <v>4.5999999999999996</v>
      </c>
    </row>
    <row r="29" spans="1:46" s="8" customFormat="1" ht="18.600000000000001" x14ac:dyDescent="0.55000000000000004">
      <c r="A29" s="17">
        <v>9631403</v>
      </c>
      <c r="B29" s="9"/>
      <c r="C29" s="9"/>
      <c r="D29" s="9" t="s">
        <v>89</v>
      </c>
      <c r="E29" s="9" t="s">
        <v>33</v>
      </c>
      <c r="F29" s="9">
        <v>1</v>
      </c>
      <c r="G29" s="9">
        <v>1</v>
      </c>
      <c r="H29" s="9">
        <v>1</v>
      </c>
      <c r="I29" s="9" t="s">
        <v>12</v>
      </c>
      <c r="J29" s="9">
        <v>0</v>
      </c>
      <c r="K29" s="9">
        <v>1</v>
      </c>
      <c r="L29" s="9">
        <v>1</v>
      </c>
      <c r="M29" s="9">
        <v>0</v>
      </c>
      <c r="N29" s="9">
        <v>1</v>
      </c>
      <c r="O29" s="9">
        <v>1</v>
      </c>
      <c r="P29" s="9">
        <v>0</v>
      </c>
      <c r="Q29" s="9"/>
      <c r="R29" s="9">
        <v>1</v>
      </c>
      <c r="S29" s="9">
        <v>1</v>
      </c>
      <c r="T29" s="9">
        <v>1</v>
      </c>
      <c r="U29" s="9">
        <v>1</v>
      </c>
      <c r="V29" s="9">
        <v>1</v>
      </c>
      <c r="W29" s="9">
        <v>1</v>
      </c>
      <c r="X29" s="9">
        <v>1</v>
      </c>
      <c r="Y29" s="9">
        <v>1</v>
      </c>
      <c r="Z29" s="9">
        <v>1</v>
      </c>
      <c r="AA29" s="9">
        <v>1</v>
      </c>
      <c r="AB29" s="9">
        <v>1</v>
      </c>
      <c r="AC29" s="9">
        <v>1</v>
      </c>
      <c r="AD29" s="9">
        <v>1</v>
      </c>
      <c r="AE29" s="9">
        <v>0</v>
      </c>
      <c r="AF29" s="9"/>
      <c r="AG29" s="9">
        <v>1</v>
      </c>
      <c r="AH29" s="9">
        <v>0</v>
      </c>
      <c r="AI29" s="9">
        <v>8</v>
      </c>
      <c r="AJ29" s="9">
        <v>10</v>
      </c>
      <c r="AK29" s="9">
        <v>8</v>
      </c>
      <c r="AL29" s="9"/>
      <c r="AM29" s="9"/>
      <c r="AN29" s="9">
        <v>90</v>
      </c>
      <c r="AO29" s="9">
        <v>97</v>
      </c>
      <c r="AP29" s="9">
        <v>79.040000000000006</v>
      </c>
      <c r="AQ29" s="9"/>
      <c r="AR29" s="9"/>
      <c r="AS29" s="9">
        <v>17.380000000000003</v>
      </c>
      <c r="AT29" s="9">
        <v>4.3499999999999996</v>
      </c>
    </row>
    <row r="30" spans="1:46" s="8" customFormat="1" ht="18.600000000000001" x14ac:dyDescent="0.55000000000000004">
      <c r="A30" s="9">
        <v>9631408</v>
      </c>
      <c r="B30" s="9"/>
      <c r="C30" s="9"/>
      <c r="D30" s="9" t="s">
        <v>89</v>
      </c>
      <c r="E30" s="9" t="s">
        <v>11</v>
      </c>
      <c r="F30" s="9">
        <v>1</v>
      </c>
      <c r="G30" s="9">
        <v>1</v>
      </c>
      <c r="H30" s="9">
        <v>1</v>
      </c>
      <c r="I30" s="9" t="s">
        <v>16</v>
      </c>
      <c r="J30" s="9">
        <v>1</v>
      </c>
      <c r="K30" s="9">
        <v>1</v>
      </c>
      <c r="L30" s="9">
        <v>1</v>
      </c>
      <c r="M30" s="9">
        <v>1</v>
      </c>
      <c r="N30" s="9">
        <v>1</v>
      </c>
      <c r="O30" s="9">
        <v>1</v>
      </c>
      <c r="P30" s="9">
        <v>0</v>
      </c>
      <c r="Q30" s="9" t="s">
        <v>16</v>
      </c>
      <c r="R30" s="9">
        <v>1</v>
      </c>
      <c r="S30" s="9">
        <v>1</v>
      </c>
      <c r="T30" s="9">
        <v>1</v>
      </c>
      <c r="U30" s="9">
        <v>1</v>
      </c>
      <c r="V30" s="9">
        <v>1</v>
      </c>
      <c r="W30" s="9">
        <v>1</v>
      </c>
      <c r="X30" s="9">
        <v>1</v>
      </c>
      <c r="Y30" s="9">
        <v>1</v>
      </c>
      <c r="Z30" s="9">
        <v>1</v>
      </c>
      <c r="AA30" s="9">
        <v>1</v>
      </c>
      <c r="AB30" s="9">
        <v>1</v>
      </c>
      <c r="AC30" s="9">
        <v>1</v>
      </c>
      <c r="AD30" s="9">
        <v>1</v>
      </c>
      <c r="AE30" s="9">
        <v>1</v>
      </c>
      <c r="AF30" s="9"/>
      <c r="AG30" s="9">
        <v>1</v>
      </c>
      <c r="AH30" s="9" t="s">
        <v>13</v>
      </c>
      <c r="AI30" s="9">
        <v>6</v>
      </c>
      <c r="AJ30" s="9">
        <v>6</v>
      </c>
      <c r="AK30" s="9">
        <v>8</v>
      </c>
      <c r="AL30" s="9"/>
      <c r="AM30" s="9"/>
      <c r="AN30" s="9">
        <v>80</v>
      </c>
      <c r="AO30" s="9">
        <v>87</v>
      </c>
      <c r="AP30" s="9">
        <v>79.872000000000014</v>
      </c>
      <c r="AQ30" s="9"/>
      <c r="AR30" s="9"/>
      <c r="AS30" s="9">
        <v>16.14</v>
      </c>
      <c r="AT30" s="9">
        <v>4.04</v>
      </c>
    </row>
    <row r="31" spans="1:46" s="8" customFormat="1" ht="18.600000000000001" x14ac:dyDescent="0.55000000000000004">
      <c r="A31" s="7">
        <v>9631410</v>
      </c>
      <c r="B31" s="7"/>
      <c r="C31" s="7"/>
      <c r="D31" s="7" t="s">
        <v>89</v>
      </c>
      <c r="E31" s="7" t="s">
        <v>11</v>
      </c>
      <c r="F31" s="7">
        <v>1</v>
      </c>
      <c r="G31" s="7">
        <v>1</v>
      </c>
      <c r="H31" s="7">
        <v>1</v>
      </c>
      <c r="I31" s="7" t="s">
        <v>16</v>
      </c>
      <c r="J31" s="7">
        <v>0</v>
      </c>
      <c r="K31" s="7">
        <v>0</v>
      </c>
      <c r="L31" s="7">
        <v>0</v>
      </c>
      <c r="M31" s="7">
        <v>0</v>
      </c>
      <c r="N31" s="7">
        <v>1</v>
      </c>
      <c r="O31" s="7">
        <v>1</v>
      </c>
      <c r="P31" s="7">
        <v>0</v>
      </c>
      <c r="Q31" s="7" t="s">
        <v>12</v>
      </c>
      <c r="R31" s="7">
        <v>1</v>
      </c>
      <c r="S31" s="7">
        <v>1</v>
      </c>
      <c r="T31" s="7">
        <v>1</v>
      </c>
      <c r="U31" s="7">
        <v>1</v>
      </c>
      <c r="V31" s="7">
        <v>1</v>
      </c>
      <c r="W31" s="7">
        <v>1</v>
      </c>
      <c r="X31" s="7">
        <v>1</v>
      </c>
      <c r="Y31" s="7">
        <v>1</v>
      </c>
      <c r="Z31" s="7">
        <v>1</v>
      </c>
      <c r="AA31" s="7">
        <v>1</v>
      </c>
      <c r="AB31" s="7">
        <v>1</v>
      </c>
      <c r="AC31" s="7">
        <v>1</v>
      </c>
      <c r="AD31" s="7">
        <v>0</v>
      </c>
      <c r="AE31" s="7">
        <v>0</v>
      </c>
      <c r="AF31" s="7"/>
      <c r="AG31" s="7">
        <v>0</v>
      </c>
      <c r="AH31" s="7"/>
      <c r="AI31" s="7">
        <v>3</v>
      </c>
      <c r="AJ31" s="7">
        <v>3</v>
      </c>
      <c r="AK31" s="7">
        <v>8</v>
      </c>
      <c r="AL31" s="7"/>
      <c r="AM31" s="7"/>
      <c r="AN31" s="7">
        <v>94</v>
      </c>
      <c r="AO31" s="7">
        <v>90</v>
      </c>
      <c r="AP31" s="7">
        <v>42.587999999999994</v>
      </c>
      <c r="AQ31" s="7"/>
      <c r="AR31" s="7"/>
      <c r="AS31" s="7">
        <v>15.129999999999999</v>
      </c>
      <c r="AT31" s="7">
        <v>3.7899999999999996</v>
      </c>
    </row>
    <row r="32" spans="1:46" s="8" customFormat="1" ht="18.600000000000001" x14ac:dyDescent="0.55000000000000004">
      <c r="A32" s="16">
        <v>9631412</v>
      </c>
      <c r="B32" s="7"/>
      <c r="C32" s="7"/>
      <c r="D32" s="7" t="s">
        <v>89</v>
      </c>
      <c r="E32" s="7" t="s">
        <v>36</v>
      </c>
      <c r="F32" s="7">
        <v>1</v>
      </c>
      <c r="G32" s="7">
        <v>1</v>
      </c>
      <c r="H32" s="7">
        <v>0</v>
      </c>
      <c r="I32" s="7" t="s">
        <v>12</v>
      </c>
      <c r="J32" s="7">
        <v>1</v>
      </c>
      <c r="K32" s="7">
        <v>1</v>
      </c>
      <c r="L32" s="7">
        <v>1</v>
      </c>
      <c r="M32" s="7">
        <v>1</v>
      </c>
      <c r="N32" s="7">
        <v>1</v>
      </c>
      <c r="O32" s="7">
        <v>1</v>
      </c>
      <c r="P32" s="7">
        <v>0</v>
      </c>
      <c r="Q32" s="7" t="s">
        <v>12</v>
      </c>
      <c r="R32" s="7">
        <v>1</v>
      </c>
      <c r="S32" s="7">
        <v>1</v>
      </c>
      <c r="T32" s="7">
        <v>1</v>
      </c>
      <c r="U32" s="7">
        <v>1</v>
      </c>
      <c r="V32" s="7">
        <v>1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1</v>
      </c>
      <c r="AE32" s="7">
        <v>1</v>
      </c>
      <c r="AF32" s="7" t="s">
        <v>98</v>
      </c>
      <c r="AG32" s="7">
        <v>1</v>
      </c>
      <c r="AH32" s="7"/>
      <c r="AI32" s="7">
        <v>5</v>
      </c>
      <c r="AJ32" s="7">
        <v>5</v>
      </c>
      <c r="AK32" s="7">
        <v>6</v>
      </c>
      <c r="AL32" s="7"/>
      <c r="AM32" s="7"/>
      <c r="AN32" s="7">
        <v>74.222222222222229</v>
      </c>
      <c r="AO32" s="7">
        <v>49.777777777777779</v>
      </c>
      <c r="AP32" s="7">
        <v>55.125000000000007</v>
      </c>
      <c r="AQ32" s="7"/>
      <c r="AR32" s="7"/>
      <c r="AS32" s="7">
        <v>13.02</v>
      </c>
      <c r="AT32" s="7">
        <v>3.26</v>
      </c>
    </row>
    <row r="33" spans="1:46" s="8" customFormat="1" ht="18.600000000000001" x14ac:dyDescent="0.55000000000000004">
      <c r="A33" s="9">
        <v>9631413</v>
      </c>
      <c r="B33" s="9"/>
      <c r="C33" s="9"/>
      <c r="D33" s="9" t="s">
        <v>89</v>
      </c>
      <c r="E33" s="9" t="s">
        <v>11</v>
      </c>
      <c r="F33" s="9">
        <v>1</v>
      </c>
      <c r="G33" s="9">
        <v>1</v>
      </c>
      <c r="H33" s="9">
        <v>1</v>
      </c>
      <c r="I33" s="9" t="s">
        <v>16</v>
      </c>
      <c r="J33" s="9">
        <v>1</v>
      </c>
      <c r="K33" s="9">
        <v>1</v>
      </c>
      <c r="L33" s="9">
        <v>1</v>
      </c>
      <c r="M33" s="9">
        <v>1</v>
      </c>
      <c r="N33" s="9">
        <v>1</v>
      </c>
      <c r="O33" s="9">
        <v>1</v>
      </c>
      <c r="P33" s="9">
        <v>0</v>
      </c>
      <c r="Q33" s="9" t="s">
        <v>16</v>
      </c>
      <c r="R33" s="9">
        <v>1</v>
      </c>
      <c r="S33" s="9">
        <v>1</v>
      </c>
      <c r="T33" s="9">
        <v>1</v>
      </c>
      <c r="U33" s="9">
        <v>1</v>
      </c>
      <c r="V33" s="9">
        <v>1</v>
      </c>
      <c r="W33" s="9">
        <v>1</v>
      </c>
      <c r="X33" s="9">
        <v>1</v>
      </c>
      <c r="Y33" s="9">
        <v>1</v>
      </c>
      <c r="Z33" s="9">
        <v>1</v>
      </c>
      <c r="AA33" s="9">
        <v>1</v>
      </c>
      <c r="AB33" s="9">
        <v>1</v>
      </c>
      <c r="AC33" s="9">
        <v>1</v>
      </c>
      <c r="AD33" s="9">
        <v>1</v>
      </c>
      <c r="AE33" s="9">
        <v>1</v>
      </c>
      <c r="AF33" s="9"/>
      <c r="AG33" s="9">
        <v>1</v>
      </c>
      <c r="AH33" s="9" t="s">
        <v>13</v>
      </c>
      <c r="AI33" s="9">
        <v>6</v>
      </c>
      <c r="AJ33" s="9">
        <v>6</v>
      </c>
      <c r="AK33" s="9">
        <v>8</v>
      </c>
      <c r="AL33" s="9"/>
      <c r="AM33" s="9"/>
      <c r="AN33" s="9">
        <v>80</v>
      </c>
      <c r="AO33" s="9">
        <v>87</v>
      </c>
      <c r="AP33" s="9">
        <v>79.872000000000014</v>
      </c>
      <c r="AQ33" s="9"/>
      <c r="AR33" s="9"/>
      <c r="AS33" s="9">
        <v>16.14</v>
      </c>
      <c r="AT33" s="9">
        <v>4.04</v>
      </c>
    </row>
    <row r="34" spans="1:46" s="8" customFormat="1" ht="18.600000000000001" x14ac:dyDescent="0.55000000000000004">
      <c r="A34" s="7">
        <v>9631420</v>
      </c>
      <c r="B34" s="7"/>
      <c r="C34" s="7"/>
      <c r="D34" s="7" t="s">
        <v>89</v>
      </c>
      <c r="E34" s="7" t="s">
        <v>22</v>
      </c>
      <c r="F34" s="7">
        <v>1</v>
      </c>
      <c r="G34" s="7">
        <v>1</v>
      </c>
      <c r="H34" s="7">
        <v>1</v>
      </c>
      <c r="I34" s="7" t="s">
        <v>12</v>
      </c>
      <c r="J34" s="7">
        <v>1</v>
      </c>
      <c r="K34" s="7">
        <v>0</v>
      </c>
      <c r="L34" s="7">
        <v>1</v>
      </c>
      <c r="M34" s="7">
        <v>1</v>
      </c>
      <c r="N34" s="7">
        <v>1</v>
      </c>
      <c r="O34" s="7">
        <v>1</v>
      </c>
      <c r="P34" s="7">
        <v>1</v>
      </c>
      <c r="Q34" s="7" t="s">
        <v>12</v>
      </c>
      <c r="R34" s="7">
        <v>1</v>
      </c>
      <c r="S34" s="7">
        <v>0</v>
      </c>
      <c r="T34" s="7">
        <v>1</v>
      </c>
      <c r="U34" s="7">
        <v>1</v>
      </c>
      <c r="V34" s="7">
        <v>1</v>
      </c>
      <c r="W34" s="7">
        <v>1</v>
      </c>
      <c r="X34" s="7">
        <v>1</v>
      </c>
      <c r="Y34" s="7">
        <v>1</v>
      </c>
      <c r="Z34" s="7">
        <v>1</v>
      </c>
      <c r="AA34" s="7">
        <v>1</v>
      </c>
      <c r="AB34" s="7">
        <v>1</v>
      </c>
      <c r="AC34" s="7">
        <v>1</v>
      </c>
      <c r="AD34" s="7">
        <v>1</v>
      </c>
      <c r="AE34" s="7">
        <v>1</v>
      </c>
      <c r="AF34" s="7"/>
      <c r="AG34" s="7">
        <v>1</v>
      </c>
      <c r="AH34" s="7"/>
      <c r="AI34" s="7">
        <v>8</v>
      </c>
      <c r="AJ34" s="7">
        <v>9</v>
      </c>
      <c r="AK34" s="7">
        <v>9</v>
      </c>
      <c r="AL34" s="7"/>
      <c r="AM34" s="7"/>
      <c r="AN34" s="7">
        <v>95</v>
      </c>
      <c r="AO34" s="7">
        <v>100</v>
      </c>
      <c r="AP34" s="7">
        <v>143.61699999999999</v>
      </c>
      <c r="AQ34" s="7"/>
      <c r="AR34" s="7">
        <v>1</v>
      </c>
      <c r="AS34" s="7">
        <v>22.51</v>
      </c>
      <c r="AT34" s="7">
        <v>5.63</v>
      </c>
    </row>
    <row r="35" spans="1:46" s="8" customFormat="1" ht="18.600000000000001" x14ac:dyDescent="0.55000000000000004">
      <c r="A35" s="17">
        <v>9631426</v>
      </c>
      <c r="B35" s="9"/>
      <c r="C35" s="9"/>
      <c r="D35" s="9" t="s">
        <v>89</v>
      </c>
      <c r="E35" s="9" t="s">
        <v>33</v>
      </c>
      <c r="F35" s="9">
        <v>1</v>
      </c>
      <c r="G35" s="9">
        <v>1</v>
      </c>
      <c r="H35" s="9">
        <v>1</v>
      </c>
      <c r="I35" s="9" t="s">
        <v>12</v>
      </c>
      <c r="J35" s="9">
        <v>1</v>
      </c>
      <c r="K35" s="9">
        <v>1</v>
      </c>
      <c r="L35" s="9">
        <v>1</v>
      </c>
      <c r="M35" s="9">
        <v>1</v>
      </c>
      <c r="N35" s="9">
        <v>1</v>
      </c>
      <c r="O35" s="9">
        <v>1</v>
      </c>
      <c r="P35" s="9">
        <v>1</v>
      </c>
      <c r="Q35" s="9"/>
      <c r="R35" s="9">
        <v>1</v>
      </c>
      <c r="S35" s="9">
        <v>1</v>
      </c>
      <c r="T35" s="9">
        <v>1</v>
      </c>
      <c r="U35" s="9">
        <v>1</v>
      </c>
      <c r="V35" s="9">
        <v>1</v>
      </c>
      <c r="W35" s="9">
        <v>1</v>
      </c>
      <c r="X35" s="9">
        <v>1</v>
      </c>
      <c r="Y35" s="9">
        <v>1</v>
      </c>
      <c r="Z35" s="9">
        <v>1</v>
      </c>
      <c r="AA35" s="9">
        <v>1</v>
      </c>
      <c r="AB35" s="9">
        <v>1</v>
      </c>
      <c r="AC35" s="9">
        <v>1</v>
      </c>
      <c r="AD35" s="9">
        <v>1</v>
      </c>
      <c r="AE35" s="9">
        <v>1</v>
      </c>
      <c r="AF35" s="9" t="s">
        <v>100</v>
      </c>
      <c r="AG35" s="9">
        <v>1</v>
      </c>
      <c r="AH35" s="9">
        <v>1</v>
      </c>
      <c r="AI35" s="9">
        <v>10</v>
      </c>
      <c r="AJ35" s="9">
        <v>10</v>
      </c>
      <c r="AK35" s="9">
        <v>10</v>
      </c>
      <c r="AL35" s="9"/>
      <c r="AM35" s="9"/>
      <c r="AN35" s="9">
        <v>100</v>
      </c>
      <c r="AO35" s="9">
        <v>90</v>
      </c>
      <c r="AP35" s="9">
        <v>154</v>
      </c>
      <c r="AQ35" s="9"/>
      <c r="AR35" s="9">
        <v>1</v>
      </c>
      <c r="AS35" s="9">
        <v>23.58</v>
      </c>
      <c r="AT35" s="9">
        <v>5.8999999999999995</v>
      </c>
    </row>
    <row r="36" spans="1:46" s="8" customFormat="1" ht="18.600000000000001" x14ac:dyDescent="0.55000000000000004">
      <c r="A36" s="16">
        <v>9631806</v>
      </c>
      <c r="B36" s="7"/>
      <c r="C36" s="7"/>
      <c r="D36" s="7" t="s">
        <v>89</v>
      </c>
      <c r="E36" s="7" t="s">
        <v>33</v>
      </c>
      <c r="F36" s="7">
        <v>1</v>
      </c>
      <c r="G36" s="7">
        <v>1</v>
      </c>
      <c r="H36" s="7">
        <v>1</v>
      </c>
      <c r="I36" s="7" t="s">
        <v>12</v>
      </c>
      <c r="J36" s="7">
        <v>0</v>
      </c>
      <c r="K36" s="7">
        <v>1</v>
      </c>
      <c r="L36" s="7">
        <v>0</v>
      </c>
      <c r="M36" s="7">
        <v>0</v>
      </c>
      <c r="N36" s="7">
        <v>1</v>
      </c>
      <c r="O36" s="7">
        <v>1</v>
      </c>
      <c r="P36" s="7">
        <v>0</v>
      </c>
      <c r="Q36" s="7"/>
      <c r="R36" s="7">
        <v>1</v>
      </c>
      <c r="S36" s="7">
        <v>1</v>
      </c>
      <c r="T36" s="7">
        <v>1</v>
      </c>
      <c r="U36" s="7">
        <v>1</v>
      </c>
      <c r="V36" s="7">
        <v>1</v>
      </c>
      <c r="W36" s="7">
        <v>1</v>
      </c>
      <c r="X36" s="7">
        <v>1</v>
      </c>
      <c r="Y36" s="7">
        <v>1</v>
      </c>
      <c r="Z36" s="7">
        <v>1</v>
      </c>
      <c r="AA36" s="7">
        <v>1</v>
      </c>
      <c r="AB36" s="7">
        <v>1</v>
      </c>
      <c r="AC36" s="7">
        <v>1</v>
      </c>
      <c r="AD36" s="7">
        <v>1</v>
      </c>
      <c r="AE36" s="7">
        <v>0</v>
      </c>
      <c r="AF36" s="7" t="s">
        <v>101</v>
      </c>
      <c r="AG36" s="7">
        <v>1</v>
      </c>
      <c r="AH36" s="7">
        <v>0</v>
      </c>
      <c r="AI36" s="7">
        <v>6</v>
      </c>
      <c r="AJ36" s="7">
        <v>10</v>
      </c>
      <c r="AK36" s="7">
        <v>6</v>
      </c>
      <c r="AL36" s="7"/>
      <c r="AM36" s="7"/>
      <c r="AN36" s="7">
        <v>92</v>
      </c>
      <c r="AO36" s="7">
        <v>95</v>
      </c>
      <c r="AP36" s="7">
        <v>69.580000000000013</v>
      </c>
      <c r="AQ36" s="7"/>
      <c r="AR36" s="7"/>
      <c r="AS36" s="7">
        <v>16.900000000000002</v>
      </c>
      <c r="AT36" s="7">
        <v>4.2299999999999995</v>
      </c>
    </row>
    <row r="37" spans="1:46" s="8" customFormat="1" ht="18.600000000000001" x14ac:dyDescent="0.55000000000000004">
      <c r="A37" s="9">
        <v>9631807</v>
      </c>
      <c r="B37" s="9"/>
      <c r="C37" s="9"/>
      <c r="D37" s="9" t="s">
        <v>89</v>
      </c>
      <c r="E37" s="9" t="s">
        <v>11</v>
      </c>
      <c r="F37" s="9">
        <v>1</v>
      </c>
      <c r="G37" s="9">
        <v>1</v>
      </c>
      <c r="H37" s="9">
        <v>1</v>
      </c>
      <c r="I37" s="9" t="s">
        <v>16</v>
      </c>
      <c r="J37" s="9">
        <v>1</v>
      </c>
      <c r="K37" s="9">
        <v>1</v>
      </c>
      <c r="L37" s="9">
        <v>1</v>
      </c>
      <c r="M37" s="9">
        <v>1</v>
      </c>
      <c r="N37" s="9">
        <v>1</v>
      </c>
      <c r="O37" s="9">
        <v>1</v>
      </c>
      <c r="P37" s="9">
        <v>0</v>
      </c>
      <c r="Q37" s="9" t="s">
        <v>16</v>
      </c>
      <c r="R37" s="9">
        <v>1</v>
      </c>
      <c r="S37" s="9">
        <v>1</v>
      </c>
      <c r="T37" s="9">
        <v>1</v>
      </c>
      <c r="U37" s="9">
        <v>1</v>
      </c>
      <c r="V37" s="9">
        <v>1</v>
      </c>
      <c r="W37" s="9">
        <v>1</v>
      </c>
      <c r="X37" s="9">
        <v>1</v>
      </c>
      <c r="Y37" s="9">
        <v>1</v>
      </c>
      <c r="Z37" s="9">
        <v>1</v>
      </c>
      <c r="AA37" s="9">
        <v>1</v>
      </c>
      <c r="AB37" s="9">
        <v>1</v>
      </c>
      <c r="AC37" s="9">
        <v>1</v>
      </c>
      <c r="AD37" s="9">
        <v>1</v>
      </c>
      <c r="AE37" s="9">
        <v>1</v>
      </c>
      <c r="AF37" s="9"/>
      <c r="AG37" s="9">
        <v>1</v>
      </c>
      <c r="AH37" s="9" t="s">
        <v>13</v>
      </c>
      <c r="AI37" s="9">
        <v>6</v>
      </c>
      <c r="AJ37" s="9">
        <v>6</v>
      </c>
      <c r="AK37" s="9">
        <v>8</v>
      </c>
      <c r="AL37" s="9"/>
      <c r="AM37" s="9"/>
      <c r="AN37" s="9">
        <v>85</v>
      </c>
      <c r="AO37" s="9">
        <v>87</v>
      </c>
      <c r="AP37" s="9">
        <v>79.872000000000014</v>
      </c>
      <c r="AQ37" s="9"/>
      <c r="AR37" s="9"/>
      <c r="AS37" s="9">
        <v>16.690000000000001</v>
      </c>
      <c r="AT37" s="9">
        <v>4.18</v>
      </c>
    </row>
    <row r="38" spans="1:46" s="8" customFormat="1" ht="18.600000000000001" x14ac:dyDescent="0.55000000000000004">
      <c r="A38" s="7">
        <v>9631811</v>
      </c>
      <c r="B38" s="7"/>
      <c r="C38" s="7"/>
      <c r="D38" s="7" t="s">
        <v>89</v>
      </c>
      <c r="E38" s="7" t="s">
        <v>18</v>
      </c>
      <c r="F38" s="7">
        <v>1</v>
      </c>
      <c r="G38" s="7">
        <v>0</v>
      </c>
      <c r="H38" s="7">
        <v>0</v>
      </c>
      <c r="I38" s="7" t="s">
        <v>16</v>
      </c>
      <c r="J38" s="7">
        <v>1</v>
      </c>
      <c r="K38" s="7">
        <v>1</v>
      </c>
      <c r="L38" s="7">
        <v>1</v>
      </c>
      <c r="M38" s="7">
        <v>1</v>
      </c>
      <c r="N38" s="7">
        <v>1</v>
      </c>
      <c r="O38" s="7">
        <v>0</v>
      </c>
      <c r="P38" s="7">
        <v>0</v>
      </c>
      <c r="Q38" s="7" t="s">
        <v>16</v>
      </c>
      <c r="R38" s="7">
        <v>1</v>
      </c>
      <c r="S38" s="7">
        <v>1</v>
      </c>
      <c r="T38" s="7">
        <v>1</v>
      </c>
      <c r="U38" s="7">
        <v>1</v>
      </c>
      <c r="V38" s="7">
        <v>1</v>
      </c>
      <c r="W38" s="7">
        <v>1</v>
      </c>
      <c r="X38" s="7">
        <v>1</v>
      </c>
      <c r="Y38" s="7">
        <v>1</v>
      </c>
      <c r="Z38" s="7">
        <v>1</v>
      </c>
      <c r="AA38" s="7">
        <v>1</v>
      </c>
      <c r="AB38" s="7">
        <v>1</v>
      </c>
      <c r="AC38" s="7">
        <v>1</v>
      </c>
      <c r="AD38" s="7">
        <v>1</v>
      </c>
      <c r="AE38" s="7">
        <v>1</v>
      </c>
      <c r="AF38" s="7" t="s">
        <v>95</v>
      </c>
      <c r="AG38" s="7">
        <v>1</v>
      </c>
      <c r="AH38" s="7" t="s">
        <v>94</v>
      </c>
      <c r="AI38" s="7">
        <v>8</v>
      </c>
      <c r="AJ38" s="7">
        <v>8</v>
      </c>
      <c r="AK38" s="7">
        <v>8</v>
      </c>
      <c r="AL38" s="7"/>
      <c r="AM38" s="7"/>
      <c r="AN38" s="7">
        <v>95</v>
      </c>
      <c r="AO38" s="7">
        <v>93</v>
      </c>
      <c r="AP38" s="7">
        <v>83.304000000000016</v>
      </c>
      <c r="AQ38" s="7"/>
      <c r="AR38" s="7"/>
      <c r="AS38" s="7">
        <v>18.150000000000002</v>
      </c>
      <c r="AT38" s="7">
        <v>4.54</v>
      </c>
    </row>
    <row r="39" spans="1:46" s="8" customFormat="1" ht="18.600000000000001" x14ac:dyDescent="0.55000000000000004">
      <c r="A39" s="17">
        <v>9631903</v>
      </c>
      <c r="B39" s="9"/>
      <c r="C39" s="9"/>
      <c r="D39" s="9" t="s">
        <v>89</v>
      </c>
      <c r="E39" s="9" t="s">
        <v>34</v>
      </c>
      <c r="F39" s="9">
        <v>1</v>
      </c>
      <c r="G39" s="9">
        <v>1</v>
      </c>
      <c r="H39" s="9">
        <v>1</v>
      </c>
      <c r="I39" s="9" t="s">
        <v>16</v>
      </c>
      <c r="J39" s="9">
        <v>1</v>
      </c>
      <c r="K39" s="9">
        <v>1</v>
      </c>
      <c r="L39" s="9">
        <v>1</v>
      </c>
      <c r="M39" s="9">
        <v>1</v>
      </c>
      <c r="N39" s="9">
        <v>1</v>
      </c>
      <c r="O39" s="9">
        <v>1</v>
      </c>
      <c r="P39" s="9">
        <v>1</v>
      </c>
      <c r="Q39" s="9" t="s">
        <v>16</v>
      </c>
      <c r="R39" s="9">
        <v>1</v>
      </c>
      <c r="S39" s="9">
        <v>1</v>
      </c>
      <c r="T39" s="9">
        <v>1</v>
      </c>
      <c r="U39" s="9">
        <v>1</v>
      </c>
      <c r="V39" s="9">
        <v>1</v>
      </c>
      <c r="W39" s="9">
        <v>1</v>
      </c>
      <c r="X39" s="9">
        <v>1</v>
      </c>
      <c r="Y39" s="9">
        <v>1</v>
      </c>
      <c r="Z39" s="9">
        <v>1</v>
      </c>
      <c r="AA39" s="9">
        <v>1</v>
      </c>
      <c r="AB39" s="9">
        <v>1</v>
      </c>
      <c r="AC39" s="9">
        <v>1</v>
      </c>
      <c r="AD39" s="9">
        <v>1</v>
      </c>
      <c r="AE39" s="9">
        <v>1</v>
      </c>
      <c r="AF39" s="9" t="s">
        <v>96</v>
      </c>
      <c r="AG39" s="9">
        <v>1</v>
      </c>
      <c r="AH39" s="9" t="s">
        <v>97</v>
      </c>
      <c r="AI39" s="9">
        <v>8</v>
      </c>
      <c r="AJ39" s="9">
        <v>10</v>
      </c>
      <c r="AK39" s="9">
        <v>10</v>
      </c>
      <c r="AL39" s="9"/>
      <c r="AM39" s="9"/>
      <c r="AN39" s="9">
        <v>90</v>
      </c>
      <c r="AO39" s="9">
        <v>72</v>
      </c>
      <c r="AP39" s="9">
        <v>129.80000000000001</v>
      </c>
      <c r="AQ39" s="9"/>
      <c r="AR39" s="9"/>
      <c r="AS39" s="9">
        <v>20.430000000000003</v>
      </c>
      <c r="AT39" s="9">
        <v>5.1099999999999994</v>
      </c>
    </row>
    <row r="40" spans="1:46" s="8" customFormat="1" ht="18.600000000000001" x14ac:dyDescent="0.55000000000000004">
      <c r="A40" s="9">
        <v>9731505</v>
      </c>
      <c r="B40" s="9"/>
      <c r="C40" s="9"/>
      <c r="D40" s="9" t="s">
        <v>89</v>
      </c>
      <c r="E40" s="9" t="s">
        <v>11</v>
      </c>
      <c r="F40" s="9">
        <v>1</v>
      </c>
      <c r="G40" s="9">
        <v>1</v>
      </c>
      <c r="H40" s="9">
        <v>1</v>
      </c>
      <c r="I40" s="9" t="s">
        <v>16</v>
      </c>
      <c r="J40" s="9">
        <v>1</v>
      </c>
      <c r="K40" s="9">
        <v>1</v>
      </c>
      <c r="L40" s="9">
        <v>1</v>
      </c>
      <c r="M40" s="9">
        <v>1</v>
      </c>
      <c r="N40" s="9">
        <v>1</v>
      </c>
      <c r="O40" s="9">
        <v>1</v>
      </c>
      <c r="P40" s="9">
        <v>0</v>
      </c>
      <c r="Q40" s="9" t="s">
        <v>16</v>
      </c>
      <c r="R40" s="9">
        <v>1</v>
      </c>
      <c r="S40" s="9">
        <v>1</v>
      </c>
      <c r="T40" s="9">
        <v>1</v>
      </c>
      <c r="U40" s="9">
        <v>1</v>
      </c>
      <c r="V40" s="9">
        <v>1</v>
      </c>
      <c r="W40" s="9">
        <v>1</v>
      </c>
      <c r="X40" s="9">
        <v>1</v>
      </c>
      <c r="Y40" s="9">
        <v>1</v>
      </c>
      <c r="Z40" s="9">
        <v>1</v>
      </c>
      <c r="AA40" s="9">
        <v>1</v>
      </c>
      <c r="AB40" s="9">
        <v>1</v>
      </c>
      <c r="AC40" s="9">
        <v>1</v>
      </c>
      <c r="AD40" s="9">
        <v>1</v>
      </c>
      <c r="AE40" s="9">
        <v>1</v>
      </c>
      <c r="AF40" s="9"/>
      <c r="AG40" s="9">
        <v>1</v>
      </c>
      <c r="AH40" s="9" t="s">
        <v>13</v>
      </c>
      <c r="AI40" s="9">
        <v>10</v>
      </c>
      <c r="AJ40" s="9">
        <v>10</v>
      </c>
      <c r="AK40" s="9">
        <v>10</v>
      </c>
      <c r="AL40" s="9"/>
      <c r="AM40" s="9"/>
      <c r="AN40" s="9">
        <v>100</v>
      </c>
      <c r="AO40" s="9">
        <v>90</v>
      </c>
      <c r="AP40" s="9">
        <v>110.00000000000001</v>
      </c>
      <c r="AQ40" s="9"/>
      <c r="AR40" s="9"/>
      <c r="AS40" s="9">
        <v>20.5</v>
      </c>
      <c r="AT40" s="9">
        <v>5.13</v>
      </c>
    </row>
  </sheetData>
  <mergeCells count="34">
    <mergeCell ref="F1:M1"/>
    <mergeCell ref="A1:A3"/>
    <mergeCell ref="B1:B3"/>
    <mergeCell ref="C1:C3"/>
    <mergeCell ref="D1:D3"/>
    <mergeCell ref="E1:E3"/>
    <mergeCell ref="F2:I2"/>
    <mergeCell ref="J2:M2"/>
    <mergeCell ref="N2:Q2"/>
    <mergeCell ref="R2:U2"/>
    <mergeCell ref="V2:V3"/>
    <mergeCell ref="AH2:AH3"/>
    <mergeCell ref="N1:U1"/>
    <mergeCell ref="V1:AC1"/>
    <mergeCell ref="AD1:AE1"/>
    <mergeCell ref="AF1:AJ1"/>
    <mergeCell ref="W2:W3"/>
    <mergeCell ref="X2:AC2"/>
    <mergeCell ref="AD2:AD3"/>
    <mergeCell ref="AE2:AE3"/>
    <mergeCell ref="AF2:AF3"/>
    <mergeCell ref="AG2:AG3"/>
    <mergeCell ref="AT2:AT3"/>
    <mergeCell ref="AI2:AI3"/>
    <mergeCell ref="AJ2:AJ3"/>
    <mergeCell ref="AK2:AK3"/>
    <mergeCell ref="AL2:AL3"/>
    <mergeCell ref="AM2:AM3"/>
    <mergeCell ref="AN2:AN3"/>
    <mergeCell ref="AO2:AO3"/>
    <mergeCell ref="AP2:AP3"/>
    <mergeCell ref="AQ2:AQ3"/>
    <mergeCell ref="AR2:AR3"/>
    <mergeCell ref="AS2:AS3"/>
  </mergeCells>
  <dataValidations count="6">
    <dataValidation type="list" allowBlank="1" showInputMessage="1" showErrorMessage="1" sqref="AD32:AE32 AG4:AG40 F4:H40 J4:P40 R33:AE40 R4:AE31">
      <formula1>$BX$4:$BX$5</formula1>
    </dataValidation>
    <dataValidation type="list" allowBlank="1" showInputMessage="1" showErrorMessage="1" sqref="Q16:Q40 I16:I40">
      <formula1>$BW$10:$BW$11</formula1>
    </dataValidation>
    <dataValidation type="list" allowBlank="1" showInputMessage="1" showErrorMessage="1" sqref="E1:E40">
      <formula1>$BV$4:$BV$13</formula1>
    </dataValidation>
    <dataValidation type="list" allowBlank="1" showInputMessage="1" showErrorMessage="1" sqref="I4:I15 Q4:Q15">
      <formula1>$BW$9:$BW$10</formula1>
    </dataValidation>
    <dataValidation type="list" allowBlank="1" showInputMessage="1" showErrorMessage="1" sqref="AI16:AK24 AI26:AK40">
      <formula1>$BX$4:$BX$18</formula1>
    </dataValidation>
    <dataValidation type="list" allowBlank="1" showInputMessage="1" showErrorMessage="1" sqref="AI4:AK15">
      <formula1>$BX$4:$BX$30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rightToLeft="1" workbookViewId="0">
      <selection activeCell="B1" sqref="B1:C1048576"/>
    </sheetView>
  </sheetViews>
  <sheetFormatPr defaultRowHeight="14.4" x14ac:dyDescent="0.3"/>
  <sheetData>
    <row r="1" spans="1:30" s="19" customFormat="1" x14ac:dyDescent="0.3">
      <c r="D1" s="19" t="s">
        <v>156</v>
      </c>
      <c r="R1" s="20"/>
      <c r="S1" s="19" t="s">
        <v>155</v>
      </c>
      <c r="AB1" s="20"/>
      <c r="AC1" s="20"/>
    </row>
    <row r="2" spans="1:30" s="19" customFormat="1" x14ac:dyDescent="0.3">
      <c r="D2" s="19" t="s">
        <v>154</v>
      </c>
      <c r="E2" s="19" t="s">
        <v>153</v>
      </c>
      <c r="F2" s="19" t="s">
        <v>152</v>
      </c>
      <c r="G2" s="19" t="s">
        <v>151</v>
      </c>
      <c r="H2" s="19" t="s">
        <v>150</v>
      </c>
      <c r="I2" s="19" t="s">
        <v>149</v>
      </c>
      <c r="J2" s="19" t="s">
        <v>148</v>
      </c>
      <c r="K2" s="19" t="s">
        <v>147</v>
      </c>
      <c r="L2" s="19" t="s">
        <v>146</v>
      </c>
      <c r="M2" s="19" t="s">
        <v>145</v>
      </c>
      <c r="N2" s="19" t="s">
        <v>144</v>
      </c>
      <c r="O2" s="19" t="s">
        <v>143</v>
      </c>
      <c r="P2" s="19" t="s">
        <v>142</v>
      </c>
      <c r="Q2" s="19" t="s">
        <v>141</v>
      </c>
      <c r="R2" s="20" t="s">
        <v>140</v>
      </c>
      <c r="S2" s="19" t="s">
        <v>139</v>
      </c>
      <c r="T2" s="19" t="s">
        <v>138</v>
      </c>
      <c r="U2" s="19" t="s">
        <v>137</v>
      </c>
      <c r="V2" s="19" t="s">
        <v>136</v>
      </c>
      <c r="W2" s="19" t="s">
        <v>135</v>
      </c>
      <c r="X2" s="19" t="s">
        <v>134</v>
      </c>
      <c r="Y2" s="19" t="s">
        <v>133</v>
      </c>
      <c r="Z2" s="19" t="s">
        <v>132</v>
      </c>
      <c r="AA2" s="19" t="s">
        <v>131</v>
      </c>
      <c r="AB2" s="20" t="s">
        <v>130</v>
      </c>
      <c r="AC2" s="20" t="s">
        <v>129</v>
      </c>
      <c r="AD2" s="19" t="s">
        <v>128</v>
      </c>
    </row>
    <row r="3" spans="1:30" s="19" customFormat="1" x14ac:dyDescent="0.3">
      <c r="A3" s="19" t="s">
        <v>0</v>
      </c>
      <c r="R3" s="20"/>
      <c r="AB3" s="20"/>
      <c r="AC3" s="20"/>
    </row>
    <row r="4" spans="1:30" s="19" customFormat="1" ht="18.600000000000001" x14ac:dyDescent="0.55000000000000004">
      <c r="A4" s="9">
        <v>9223704</v>
      </c>
      <c r="B4" s="9"/>
      <c r="C4" s="9"/>
      <c r="D4" s="9">
        <v>39</v>
      </c>
      <c r="E4" s="9">
        <v>0</v>
      </c>
      <c r="F4" s="9">
        <v>0</v>
      </c>
      <c r="G4" s="9">
        <v>0</v>
      </c>
      <c r="H4" s="9">
        <v>0</v>
      </c>
      <c r="I4" s="9">
        <v>85</v>
      </c>
      <c r="J4" s="9">
        <v>78</v>
      </c>
      <c r="K4" s="9">
        <v>46</v>
      </c>
      <c r="L4" s="9">
        <v>0</v>
      </c>
      <c r="M4" s="9">
        <v>82</v>
      </c>
      <c r="N4" s="9">
        <v>53.4</v>
      </c>
      <c r="O4" s="9">
        <v>89.5</v>
      </c>
      <c r="P4" s="9">
        <v>0</v>
      </c>
      <c r="Q4" s="9">
        <v>0</v>
      </c>
      <c r="R4" s="21">
        <v>1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21">
        <v>0</v>
      </c>
      <c r="AC4" s="21">
        <v>0.09</v>
      </c>
      <c r="AD4" s="9">
        <v>1.0900000000000001</v>
      </c>
    </row>
    <row r="5" spans="1:30" s="19" customFormat="1" ht="18.600000000000001" x14ac:dyDescent="0.55000000000000004">
      <c r="A5" s="7">
        <v>9323092</v>
      </c>
      <c r="B5" s="7"/>
      <c r="C5" s="7"/>
      <c r="D5" s="7">
        <v>56.5</v>
      </c>
      <c r="E5" s="7">
        <v>0</v>
      </c>
      <c r="F5" s="7">
        <v>41</v>
      </c>
      <c r="G5" s="7">
        <v>0</v>
      </c>
      <c r="H5" s="7">
        <v>57</v>
      </c>
      <c r="I5" s="7">
        <v>63</v>
      </c>
      <c r="J5" s="7">
        <v>15</v>
      </c>
      <c r="K5" s="7">
        <v>81</v>
      </c>
      <c r="L5" s="7">
        <v>0</v>
      </c>
      <c r="M5" s="7">
        <v>75.5</v>
      </c>
      <c r="N5" s="7">
        <v>0</v>
      </c>
      <c r="O5" s="7">
        <v>0</v>
      </c>
      <c r="P5" s="7">
        <v>0</v>
      </c>
      <c r="Q5" s="7">
        <v>0</v>
      </c>
      <c r="R5" s="22">
        <v>0.82000000000000006</v>
      </c>
      <c r="S5" s="7">
        <v>0</v>
      </c>
      <c r="T5" s="7">
        <v>0</v>
      </c>
      <c r="U5" s="7">
        <v>100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22">
        <v>6.0000000000000005E-2</v>
      </c>
      <c r="AC5" s="22">
        <v>0</v>
      </c>
      <c r="AD5" s="7">
        <v>0.88000000000000012</v>
      </c>
    </row>
    <row r="6" spans="1:30" s="19" customFormat="1" ht="18.600000000000001" x14ac:dyDescent="0.55000000000000004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22"/>
      <c r="S6" s="7"/>
      <c r="T6" s="7"/>
      <c r="U6" s="7"/>
      <c r="V6" s="7"/>
      <c r="W6" s="7"/>
      <c r="X6" s="7"/>
      <c r="Y6" s="7"/>
      <c r="Z6" s="7"/>
      <c r="AA6" s="7"/>
      <c r="AB6" s="22"/>
      <c r="AC6" s="22"/>
      <c r="AD6" s="7"/>
    </row>
    <row r="7" spans="1:30" s="19" customFormat="1" ht="18.600000000000001" x14ac:dyDescent="0.55000000000000004">
      <c r="A7" s="9">
        <v>9423702</v>
      </c>
      <c r="B7" s="9"/>
      <c r="C7" s="9"/>
      <c r="D7" s="9">
        <v>0</v>
      </c>
      <c r="E7" s="9">
        <v>89</v>
      </c>
      <c r="F7" s="9">
        <v>91.75</v>
      </c>
      <c r="G7" s="9">
        <v>76.75</v>
      </c>
      <c r="H7" s="9">
        <v>45</v>
      </c>
      <c r="I7" s="9">
        <v>78.5</v>
      </c>
      <c r="J7" s="9">
        <v>74.5</v>
      </c>
      <c r="K7" s="9">
        <v>72.5</v>
      </c>
      <c r="L7" s="9">
        <v>0</v>
      </c>
      <c r="M7" s="9">
        <v>60.7</v>
      </c>
      <c r="N7" s="9">
        <v>66.45</v>
      </c>
      <c r="O7" s="9">
        <v>0</v>
      </c>
      <c r="P7" s="9">
        <v>90</v>
      </c>
      <c r="Q7" s="9">
        <v>76</v>
      </c>
      <c r="R7" s="21">
        <v>1.61</v>
      </c>
      <c r="S7" s="9">
        <v>0</v>
      </c>
      <c r="T7" s="9">
        <v>85</v>
      </c>
      <c r="U7" s="9">
        <v>0</v>
      </c>
      <c r="V7" s="9">
        <v>25</v>
      </c>
      <c r="W7" s="9">
        <v>0</v>
      </c>
      <c r="X7" s="9">
        <v>0</v>
      </c>
      <c r="Y7" s="9">
        <v>0</v>
      </c>
      <c r="Z7" s="9">
        <v>70</v>
      </c>
      <c r="AA7" s="9">
        <v>0</v>
      </c>
      <c r="AB7" s="21">
        <v>0.1</v>
      </c>
      <c r="AC7" s="21">
        <v>0.32</v>
      </c>
      <c r="AD7" s="9">
        <v>2.0300000000000002</v>
      </c>
    </row>
    <row r="8" spans="1:30" s="19" customFormat="1" ht="18.600000000000001" x14ac:dyDescent="0.55000000000000004">
      <c r="A8" s="7">
        <v>9523094</v>
      </c>
      <c r="B8" s="7"/>
      <c r="C8" s="7"/>
      <c r="D8" s="7">
        <v>0</v>
      </c>
      <c r="E8" s="7">
        <v>62</v>
      </c>
      <c r="F8" s="7">
        <v>89.5</v>
      </c>
      <c r="G8" s="7">
        <v>73</v>
      </c>
      <c r="H8" s="7">
        <v>63</v>
      </c>
      <c r="I8" s="7">
        <v>52</v>
      </c>
      <c r="J8" s="7">
        <v>77.599999999999994</v>
      </c>
      <c r="K8" s="7">
        <v>0</v>
      </c>
      <c r="L8" s="7">
        <v>0</v>
      </c>
      <c r="M8" s="7">
        <v>61</v>
      </c>
      <c r="N8" s="7">
        <v>34.25</v>
      </c>
      <c r="O8" s="7">
        <v>90.5</v>
      </c>
      <c r="P8" s="7">
        <v>100</v>
      </c>
      <c r="Q8" s="7">
        <v>100</v>
      </c>
      <c r="R8" s="22">
        <v>1.51</v>
      </c>
      <c r="S8" s="7">
        <v>100</v>
      </c>
      <c r="T8" s="7">
        <v>85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22">
        <v>0.11</v>
      </c>
      <c r="AC8" s="22">
        <v>0.23</v>
      </c>
      <c r="AD8" s="7">
        <v>1.85</v>
      </c>
    </row>
    <row r="9" spans="1:30" s="19" customFormat="1" ht="18.600000000000001" x14ac:dyDescent="0.55000000000000004">
      <c r="A9" s="7">
        <v>9531001</v>
      </c>
      <c r="B9" s="7"/>
      <c r="C9" s="7"/>
      <c r="D9" s="7">
        <v>67.5</v>
      </c>
      <c r="E9" s="7">
        <v>79.5</v>
      </c>
      <c r="F9" s="7">
        <v>62.9</v>
      </c>
      <c r="G9" s="7">
        <v>47</v>
      </c>
      <c r="H9" s="7">
        <v>53</v>
      </c>
      <c r="I9" s="7">
        <v>53</v>
      </c>
      <c r="J9" s="7">
        <v>0</v>
      </c>
      <c r="K9" s="7">
        <v>15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22">
        <v>0.81</v>
      </c>
      <c r="S9" s="7">
        <v>0</v>
      </c>
      <c r="T9" s="7">
        <v>10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22">
        <v>0.01</v>
      </c>
      <c r="AC9" s="22">
        <v>0.15</v>
      </c>
      <c r="AD9" s="7">
        <v>0.97000000000000008</v>
      </c>
    </row>
    <row r="10" spans="1:30" s="19" customFormat="1" ht="18.600000000000001" x14ac:dyDescent="0.55000000000000004">
      <c r="A10" s="9">
        <v>9531097</v>
      </c>
      <c r="B10" s="9"/>
      <c r="C10" s="9"/>
      <c r="D10" s="9">
        <v>92.5</v>
      </c>
      <c r="E10" s="9">
        <v>69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21">
        <v>0.35000000000000003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10</v>
      </c>
      <c r="AB10" s="21">
        <v>0.01</v>
      </c>
      <c r="AC10" s="21">
        <v>0</v>
      </c>
      <c r="AD10" s="9">
        <v>0.36000000000000004</v>
      </c>
    </row>
    <row r="11" spans="1:30" s="19" customFormat="1" ht="18.600000000000001" x14ac:dyDescent="0.55000000000000004">
      <c r="A11" s="7">
        <v>9531433</v>
      </c>
      <c r="B11" s="7"/>
      <c r="C11" s="7"/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22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22">
        <v>0</v>
      </c>
      <c r="AC11" s="22">
        <v>0</v>
      </c>
      <c r="AD11" s="7">
        <v>0</v>
      </c>
    </row>
    <row r="12" spans="1:30" s="19" customFormat="1" ht="18.600000000000001" x14ac:dyDescent="0.55000000000000004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22"/>
      <c r="S12" s="7"/>
      <c r="T12" s="7"/>
      <c r="U12" s="7"/>
      <c r="V12" s="7"/>
      <c r="W12" s="7"/>
      <c r="X12" s="7"/>
      <c r="Y12" s="7"/>
      <c r="Z12" s="7"/>
      <c r="AA12" s="7"/>
      <c r="AB12" s="22"/>
      <c r="AC12" s="22"/>
      <c r="AD12" s="7"/>
    </row>
    <row r="13" spans="1:30" s="19" customFormat="1" ht="18.600000000000001" x14ac:dyDescent="0.55000000000000004">
      <c r="A13" s="9">
        <v>9612036</v>
      </c>
      <c r="B13" s="9"/>
      <c r="C13" s="9"/>
      <c r="D13" s="9">
        <v>82.5</v>
      </c>
      <c r="E13" s="9">
        <v>94.6</v>
      </c>
      <c r="F13" s="9">
        <v>95.5</v>
      </c>
      <c r="G13" s="9">
        <v>94.75</v>
      </c>
      <c r="H13" s="9">
        <v>69</v>
      </c>
      <c r="I13" s="9">
        <v>59</v>
      </c>
      <c r="J13" s="9">
        <v>33</v>
      </c>
      <c r="K13" s="9">
        <v>79.5</v>
      </c>
      <c r="L13" s="9">
        <v>97</v>
      </c>
      <c r="M13" s="9">
        <v>0</v>
      </c>
      <c r="N13" s="9">
        <v>0</v>
      </c>
      <c r="O13" s="9">
        <v>92</v>
      </c>
      <c r="P13" s="9">
        <v>100</v>
      </c>
      <c r="Q13" s="9">
        <v>70</v>
      </c>
      <c r="R13" s="21">
        <v>1.87</v>
      </c>
      <c r="S13" s="9">
        <v>0</v>
      </c>
      <c r="T13" s="9">
        <v>100</v>
      </c>
      <c r="U13" s="9">
        <v>0</v>
      </c>
      <c r="V13" s="9">
        <v>0</v>
      </c>
      <c r="W13" s="9">
        <v>0</v>
      </c>
      <c r="X13" s="9">
        <v>0</v>
      </c>
      <c r="Y13" s="9">
        <v>33</v>
      </c>
      <c r="Z13" s="9">
        <v>0</v>
      </c>
      <c r="AA13" s="9">
        <v>0</v>
      </c>
      <c r="AB13" s="21">
        <v>0.08</v>
      </c>
      <c r="AC13" s="21">
        <v>0.16</v>
      </c>
      <c r="AD13" s="9">
        <v>2.1100000000000003</v>
      </c>
    </row>
    <row r="14" spans="1:30" s="19" customFormat="1" ht="18.600000000000001" x14ac:dyDescent="0.55000000000000004">
      <c r="A14" s="9">
        <v>9612056</v>
      </c>
      <c r="B14" s="9"/>
      <c r="C14" s="9"/>
      <c r="D14" s="9">
        <v>90</v>
      </c>
      <c r="E14" s="9">
        <v>87.5</v>
      </c>
      <c r="F14" s="9">
        <v>98.5</v>
      </c>
      <c r="G14" s="9">
        <v>98.5</v>
      </c>
      <c r="H14" s="9">
        <v>70.75</v>
      </c>
      <c r="I14" s="9">
        <v>82</v>
      </c>
      <c r="J14" s="9">
        <v>0</v>
      </c>
      <c r="K14" s="9">
        <v>80.5</v>
      </c>
      <c r="L14" s="9">
        <v>97</v>
      </c>
      <c r="M14" s="9">
        <v>0</v>
      </c>
      <c r="N14" s="9">
        <v>0</v>
      </c>
      <c r="O14" s="9">
        <v>96</v>
      </c>
      <c r="P14" s="9">
        <v>90</v>
      </c>
      <c r="Q14" s="9">
        <v>85</v>
      </c>
      <c r="R14" s="21">
        <v>1.9</v>
      </c>
      <c r="S14" s="9">
        <v>0</v>
      </c>
      <c r="T14" s="9">
        <v>100</v>
      </c>
      <c r="U14" s="9">
        <v>100</v>
      </c>
      <c r="V14" s="9">
        <v>0</v>
      </c>
      <c r="W14" s="9">
        <v>0</v>
      </c>
      <c r="X14" s="9">
        <v>0</v>
      </c>
      <c r="Y14" s="9">
        <v>66</v>
      </c>
      <c r="Z14" s="9">
        <v>0</v>
      </c>
      <c r="AA14" s="9">
        <v>0</v>
      </c>
      <c r="AB14" s="21">
        <v>0.15000000000000002</v>
      </c>
      <c r="AC14" s="21">
        <v>0.15</v>
      </c>
      <c r="AD14" s="9">
        <v>2.1999999999999997</v>
      </c>
    </row>
    <row r="15" spans="1:30" s="19" customFormat="1" ht="18.600000000000001" x14ac:dyDescent="0.55000000000000004">
      <c r="A15" s="7">
        <v>9631007</v>
      </c>
      <c r="B15" s="7"/>
      <c r="C15" s="7"/>
      <c r="D15" s="7">
        <v>97.5</v>
      </c>
      <c r="E15" s="7">
        <v>99</v>
      </c>
      <c r="F15" s="7">
        <v>100</v>
      </c>
      <c r="G15" s="7">
        <v>89</v>
      </c>
      <c r="H15" s="7">
        <v>75</v>
      </c>
      <c r="I15" s="7">
        <v>110</v>
      </c>
      <c r="J15" s="7">
        <v>94.5</v>
      </c>
      <c r="K15" s="7">
        <v>78</v>
      </c>
      <c r="L15" s="7">
        <v>100</v>
      </c>
      <c r="M15" s="7">
        <v>75</v>
      </c>
      <c r="N15" s="7">
        <v>89.25</v>
      </c>
      <c r="O15" s="7">
        <v>100</v>
      </c>
      <c r="P15" s="7">
        <v>100</v>
      </c>
      <c r="Q15" s="7">
        <v>100</v>
      </c>
      <c r="R15" s="22">
        <v>2.5199999999999996</v>
      </c>
      <c r="S15" s="7">
        <v>100</v>
      </c>
      <c r="T15" s="7">
        <v>100</v>
      </c>
      <c r="U15" s="7">
        <v>100</v>
      </c>
      <c r="V15" s="7">
        <v>45</v>
      </c>
      <c r="W15" s="7">
        <v>0</v>
      </c>
      <c r="X15" s="7">
        <v>0</v>
      </c>
      <c r="Y15" s="7">
        <v>0</v>
      </c>
      <c r="Z15" s="7">
        <v>70</v>
      </c>
      <c r="AA15" s="7">
        <v>100</v>
      </c>
      <c r="AB15" s="22">
        <v>0.29000000000000004</v>
      </c>
      <c r="AC15" s="22">
        <v>0.25</v>
      </c>
      <c r="AD15" s="7">
        <v>3.0599999999999996</v>
      </c>
    </row>
    <row r="16" spans="1:30" s="19" customFormat="1" ht="18.600000000000001" x14ac:dyDescent="0.55000000000000004">
      <c r="A16" s="9">
        <v>9631027</v>
      </c>
      <c r="B16" s="9"/>
      <c r="C16" s="9"/>
      <c r="D16" s="9">
        <v>90</v>
      </c>
      <c r="E16" s="9">
        <v>97</v>
      </c>
      <c r="F16" s="9">
        <v>85</v>
      </c>
      <c r="G16" s="9">
        <v>73.5</v>
      </c>
      <c r="H16" s="9">
        <v>71.95</v>
      </c>
      <c r="I16" s="9">
        <v>73.5</v>
      </c>
      <c r="J16" s="9">
        <v>58</v>
      </c>
      <c r="K16" s="9">
        <v>35</v>
      </c>
      <c r="L16" s="9">
        <v>27</v>
      </c>
      <c r="M16" s="9">
        <v>57</v>
      </c>
      <c r="N16" s="9">
        <v>86.6</v>
      </c>
      <c r="O16" s="9">
        <v>95.75</v>
      </c>
      <c r="P16" s="9">
        <v>6</v>
      </c>
      <c r="Q16" s="9">
        <v>77</v>
      </c>
      <c r="R16" s="21">
        <v>1.8800000000000001</v>
      </c>
      <c r="S16" s="9">
        <v>100</v>
      </c>
      <c r="T16" s="9">
        <v>100</v>
      </c>
      <c r="U16" s="9">
        <v>0</v>
      </c>
      <c r="V16" s="9">
        <v>0</v>
      </c>
      <c r="W16" s="9">
        <v>0</v>
      </c>
      <c r="X16" s="9">
        <v>0</v>
      </c>
      <c r="Y16" s="9">
        <v>66</v>
      </c>
      <c r="Z16" s="9">
        <v>0</v>
      </c>
      <c r="AA16" s="9">
        <v>0</v>
      </c>
      <c r="AB16" s="21">
        <v>0.15000000000000002</v>
      </c>
      <c r="AC16" s="21">
        <v>0.25</v>
      </c>
      <c r="AD16" s="9">
        <v>2.2800000000000002</v>
      </c>
    </row>
    <row r="17" spans="1:30" s="19" customFormat="1" ht="18.600000000000001" x14ac:dyDescent="0.55000000000000004">
      <c r="A17" s="7">
        <v>9631028</v>
      </c>
      <c r="B17" s="7"/>
      <c r="C17" s="7"/>
      <c r="D17" s="7">
        <v>97.5</v>
      </c>
      <c r="E17" s="7">
        <v>95</v>
      </c>
      <c r="F17" s="7">
        <v>95</v>
      </c>
      <c r="G17" s="7">
        <v>84.5</v>
      </c>
      <c r="H17" s="7">
        <v>72.5</v>
      </c>
      <c r="I17" s="7">
        <v>98</v>
      </c>
      <c r="J17" s="7">
        <v>98</v>
      </c>
      <c r="K17" s="7">
        <v>52.5</v>
      </c>
      <c r="L17" s="7">
        <v>100</v>
      </c>
      <c r="M17" s="7">
        <v>92</v>
      </c>
      <c r="N17" s="7">
        <v>100</v>
      </c>
      <c r="O17" s="7">
        <v>0</v>
      </c>
      <c r="P17" s="7">
        <v>72</v>
      </c>
      <c r="Q17" s="7">
        <v>76</v>
      </c>
      <c r="R17" s="22">
        <v>2.1399999999999997</v>
      </c>
      <c r="S17" s="7">
        <v>100</v>
      </c>
      <c r="T17" s="7">
        <v>100</v>
      </c>
      <c r="U17" s="7">
        <v>100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100</v>
      </c>
      <c r="AB17" s="22">
        <v>0.23</v>
      </c>
      <c r="AC17" s="22">
        <v>0.16</v>
      </c>
      <c r="AD17" s="7">
        <v>2.5299999999999998</v>
      </c>
    </row>
    <row r="18" spans="1:30" s="19" customFormat="1" ht="18.600000000000001" x14ac:dyDescent="0.55000000000000004">
      <c r="A18" s="9">
        <v>9631029</v>
      </c>
      <c r="B18" s="9"/>
      <c r="C18" s="9"/>
      <c r="D18" s="9">
        <v>100</v>
      </c>
      <c r="E18" s="9">
        <v>82</v>
      </c>
      <c r="F18" s="9">
        <v>92.5</v>
      </c>
      <c r="G18" s="9">
        <v>0</v>
      </c>
      <c r="H18" s="9">
        <v>62</v>
      </c>
      <c r="I18" s="9">
        <v>0</v>
      </c>
      <c r="J18" s="9">
        <v>75</v>
      </c>
      <c r="K18" s="9">
        <v>30</v>
      </c>
      <c r="L18" s="9">
        <v>55.5</v>
      </c>
      <c r="M18" s="9">
        <v>73</v>
      </c>
      <c r="N18" s="9">
        <v>70.400000000000006</v>
      </c>
      <c r="O18" s="9">
        <v>90</v>
      </c>
      <c r="P18" s="9">
        <v>0</v>
      </c>
      <c r="Q18" s="9">
        <v>100</v>
      </c>
      <c r="R18" s="21">
        <v>1.61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21">
        <v>0</v>
      </c>
      <c r="AC18" s="21">
        <v>0.18</v>
      </c>
      <c r="AD18" s="9">
        <v>1.79</v>
      </c>
    </row>
    <row r="19" spans="1:30" s="19" customFormat="1" ht="18.600000000000001" x14ac:dyDescent="0.55000000000000004">
      <c r="A19" s="7">
        <v>9631030</v>
      </c>
      <c r="B19" s="7"/>
      <c r="C19" s="7"/>
      <c r="D19" s="7">
        <v>82</v>
      </c>
      <c r="E19" s="7">
        <v>95</v>
      </c>
      <c r="F19" s="7">
        <v>69.5</v>
      </c>
      <c r="G19" s="7">
        <v>55</v>
      </c>
      <c r="H19" s="7">
        <v>0</v>
      </c>
      <c r="I19" s="7">
        <v>65</v>
      </c>
      <c r="J19" s="7">
        <v>91</v>
      </c>
      <c r="K19" s="7">
        <v>0</v>
      </c>
      <c r="L19" s="7">
        <v>0</v>
      </c>
      <c r="M19" s="7">
        <v>0</v>
      </c>
      <c r="N19" s="7">
        <v>66.95</v>
      </c>
      <c r="O19" s="7">
        <v>94.5</v>
      </c>
      <c r="P19" s="7">
        <v>90</v>
      </c>
      <c r="Q19" s="7">
        <v>100</v>
      </c>
      <c r="R19" s="22">
        <v>1.58</v>
      </c>
      <c r="S19" s="7">
        <v>100</v>
      </c>
      <c r="T19" s="7">
        <v>90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22">
        <v>0.11</v>
      </c>
      <c r="AC19" s="22">
        <v>0.03</v>
      </c>
      <c r="AD19" s="7">
        <v>1.7200000000000002</v>
      </c>
    </row>
    <row r="20" spans="1:30" s="19" customFormat="1" ht="18.600000000000001" x14ac:dyDescent="0.55000000000000004">
      <c r="A20" s="9">
        <v>9631034</v>
      </c>
      <c r="B20" s="9"/>
      <c r="C20" s="9"/>
      <c r="D20" s="9">
        <v>97.5</v>
      </c>
      <c r="E20" s="9">
        <v>100</v>
      </c>
      <c r="F20" s="9">
        <v>93.5</v>
      </c>
      <c r="G20" s="9">
        <v>92</v>
      </c>
      <c r="H20" s="9">
        <v>0</v>
      </c>
      <c r="I20" s="9">
        <v>60</v>
      </c>
      <c r="J20" s="9">
        <v>97</v>
      </c>
      <c r="K20" s="9">
        <v>45</v>
      </c>
      <c r="L20" s="9">
        <v>58.5</v>
      </c>
      <c r="M20" s="9">
        <v>0</v>
      </c>
      <c r="N20" s="9">
        <v>100</v>
      </c>
      <c r="O20" s="9">
        <v>0</v>
      </c>
      <c r="P20" s="9">
        <v>90</v>
      </c>
      <c r="Q20" s="9">
        <v>0</v>
      </c>
      <c r="R20" s="21">
        <v>1.62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21">
        <v>0</v>
      </c>
      <c r="AC20" s="21">
        <v>0</v>
      </c>
      <c r="AD20" s="9">
        <v>1.62</v>
      </c>
    </row>
    <row r="21" spans="1:30" s="19" customFormat="1" ht="18.600000000000001" x14ac:dyDescent="0.55000000000000004">
      <c r="A21" s="7">
        <v>9631041</v>
      </c>
      <c r="B21" s="7"/>
      <c r="C21" s="7"/>
      <c r="D21" s="7">
        <v>97.5</v>
      </c>
      <c r="E21" s="7">
        <v>99</v>
      </c>
      <c r="F21" s="7">
        <v>93.5</v>
      </c>
      <c r="G21" s="7">
        <v>87.5</v>
      </c>
      <c r="H21" s="7">
        <v>75</v>
      </c>
      <c r="I21" s="7">
        <v>105.5</v>
      </c>
      <c r="J21" s="7">
        <v>99</v>
      </c>
      <c r="K21" s="7">
        <v>80</v>
      </c>
      <c r="L21" s="7">
        <v>100</v>
      </c>
      <c r="M21" s="7">
        <v>0</v>
      </c>
      <c r="N21" s="7">
        <v>80</v>
      </c>
      <c r="O21" s="7">
        <v>97.5</v>
      </c>
      <c r="P21" s="7">
        <v>84</v>
      </c>
      <c r="Q21" s="7">
        <v>100</v>
      </c>
      <c r="R21" s="22">
        <v>2.3499999999999996</v>
      </c>
      <c r="S21" s="7">
        <v>20</v>
      </c>
      <c r="T21" s="7">
        <v>100</v>
      </c>
      <c r="U21" s="7">
        <v>50</v>
      </c>
      <c r="V21" s="7">
        <v>0</v>
      </c>
      <c r="W21" s="7">
        <v>0</v>
      </c>
      <c r="X21" s="7">
        <v>0</v>
      </c>
      <c r="Y21" s="7">
        <v>66</v>
      </c>
      <c r="Z21" s="7">
        <v>0</v>
      </c>
      <c r="AA21" s="7">
        <v>100</v>
      </c>
      <c r="AB21" s="22">
        <v>0.19</v>
      </c>
      <c r="AC21" s="22">
        <v>0.09</v>
      </c>
      <c r="AD21" s="7">
        <v>2.6299999999999994</v>
      </c>
    </row>
    <row r="22" spans="1:30" s="19" customFormat="1" ht="18.600000000000001" x14ac:dyDescent="0.55000000000000004">
      <c r="A22" s="9">
        <v>9631042</v>
      </c>
      <c r="B22" s="9"/>
      <c r="C22" s="9"/>
      <c r="D22" s="9">
        <v>0</v>
      </c>
      <c r="E22" s="9">
        <v>0</v>
      </c>
      <c r="F22" s="9">
        <v>76</v>
      </c>
      <c r="G22" s="9">
        <v>0</v>
      </c>
      <c r="H22" s="9">
        <v>0</v>
      </c>
      <c r="I22" s="9">
        <v>55.5</v>
      </c>
      <c r="J22" s="9">
        <v>98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21">
        <v>0.48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21">
        <v>0</v>
      </c>
      <c r="AC22" s="21">
        <v>0.03</v>
      </c>
      <c r="AD22" s="9">
        <v>0.51</v>
      </c>
    </row>
    <row r="23" spans="1:30" s="19" customFormat="1" ht="18.600000000000001" x14ac:dyDescent="0.55000000000000004">
      <c r="A23" s="7">
        <v>9631048</v>
      </c>
      <c r="B23" s="7"/>
      <c r="C23" s="7"/>
      <c r="D23" s="7">
        <v>97.5</v>
      </c>
      <c r="E23" s="7">
        <v>63.1</v>
      </c>
      <c r="F23" s="7">
        <v>98.5</v>
      </c>
      <c r="G23" s="7">
        <v>60</v>
      </c>
      <c r="H23" s="7">
        <v>62.5</v>
      </c>
      <c r="I23" s="7">
        <v>63.5</v>
      </c>
      <c r="J23" s="7">
        <v>80</v>
      </c>
      <c r="K23" s="7">
        <v>67.5</v>
      </c>
      <c r="L23" s="7">
        <v>91</v>
      </c>
      <c r="M23" s="7">
        <v>49</v>
      </c>
      <c r="N23" s="7">
        <v>0</v>
      </c>
      <c r="O23" s="7">
        <v>0</v>
      </c>
      <c r="P23" s="7">
        <v>0</v>
      </c>
      <c r="Q23" s="7">
        <v>0</v>
      </c>
      <c r="R23" s="22">
        <v>1.45</v>
      </c>
      <c r="S23" s="7">
        <v>0</v>
      </c>
      <c r="T23" s="7">
        <v>0</v>
      </c>
      <c r="U23" s="7">
        <v>100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22">
        <v>6.0000000000000005E-2</v>
      </c>
      <c r="AC23" s="22">
        <v>0</v>
      </c>
      <c r="AD23" s="7">
        <v>1.51</v>
      </c>
    </row>
    <row r="24" spans="1:30" s="19" customFormat="1" ht="18.600000000000001" x14ac:dyDescent="0.55000000000000004">
      <c r="A24" s="9">
        <v>9631058</v>
      </c>
      <c r="B24" s="9"/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21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21">
        <v>0</v>
      </c>
      <c r="AC24" s="21">
        <v>0</v>
      </c>
      <c r="AD24" s="9">
        <v>0</v>
      </c>
    </row>
    <row r="25" spans="1:30" s="19" customFormat="1" ht="18.600000000000001" x14ac:dyDescent="0.55000000000000004">
      <c r="A25" s="7">
        <v>9631060</v>
      </c>
      <c r="B25" s="7"/>
      <c r="C25" s="7"/>
      <c r="D25" s="7">
        <v>97.5</v>
      </c>
      <c r="E25" s="7">
        <v>95</v>
      </c>
      <c r="F25" s="7">
        <v>98.5</v>
      </c>
      <c r="G25" s="7">
        <v>63</v>
      </c>
      <c r="H25" s="7">
        <v>72.75</v>
      </c>
      <c r="I25" s="7">
        <v>110</v>
      </c>
      <c r="J25" s="7">
        <v>105</v>
      </c>
      <c r="K25" s="7">
        <v>0</v>
      </c>
      <c r="L25" s="7">
        <v>70</v>
      </c>
      <c r="M25" s="7">
        <v>100</v>
      </c>
      <c r="N25" s="7">
        <v>100</v>
      </c>
      <c r="O25" s="7">
        <v>88</v>
      </c>
      <c r="P25" s="7">
        <v>100</v>
      </c>
      <c r="Q25" s="7">
        <v>0</v>
      </c>
      <c r="R25" s="22">
        <v>2.0999999999999996</v>
      </c>
      <c r="S25" s="7">
        <v>100</v>
      </c>
      <c r="T25" s="7">
        <v>85</v>
      </c>
      <c r="U25" s="7">
        <v>100</v>
      </c>
      <c r="V25" s="7">
        <v>50</v>
      </c>
      <c r="W25" s="7">
        <v>0</v>
      </c>
      <c r="X25" s="7">
        <v>0</v>
      </c>
      <c r="Y25" s="7">
        <v>66</v>
      </c>
      <c r="Z25" s="7">
        <v>100</v>
      </c>
      <c r="AA25" s="7">
        <v>0</v>
      </c>
      <c r="AB25" s="22">
        <v>0.28000000000000003</v>
      </c>
      <c r="AC25" s="22">
        <v>0.19</v>
      </c>
      <c r="AD25" s="7">
        <v>2.57</v>
      </c>
    </row>
    <row r="26" spans="1:30" s="19" customFormat="1" ht="18.600000000000001" x14ac:dyDescent="0.55000000000000004">
      <c r="A26" s="9">
        <v>9631073</v>
      </c>
      <c r="B26" s="9"/>
      <c r="C26" s="9"/>
      <c r="D26" s="9">
        <v>100</v>
      </c>
      <c r="E26" s="9">
        <v>100</v>
      </c>
      <c r="F26" s="9">
        <v>84.55</v>
      </c>
      <c r="G26" s="9">
        <v>34.5</v>
      </c>
      <c r="H26" s="9">
        <v>0</v>
      </c>
      <c r="I26" s="9">
        <v>98.5</v>
      </c>
      <c r="J26" s="9">
        <v>0</v>
      </c>
      <c r="K26" s="9">
        <v>59.5</v>
      </c>
      <c r="L26" s="9">
        <v>0</v>
      </c>
      <c r="M26" s="9">
        <v>0</v>
      </c>
      <c r="N26" s="9">
        <v>91.9</v>
      </c>
      <c r="O26" s="9">
        <v>0</v>
      </c>
      <c r="P26" s="9">
        <v>100</v>
      </c>
      <c r="Q26" s="9">
        <v>91</v>
      </c>
      <c r="R26" s="21">
        <v>1.5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21">
        <v>0</v>
      </c>
      <c r="AC26" s="21">
        <v>0.06</v>
      </c>
      <c r="AD26" s="9">
        <v>1.56</v>
      </c>
    </row>
    <row r="27" spans="1:30" s="19" customFormat="1" ht="18.600000000000001" x14ac:dyDescent="0.55000000000000004">
      <c r="A27" s="9">
        <v>9631079</v>
      </c>
      <c r="B27" s="9"/>
      <c r="C27" s="9"/>
      <c r="D27" s="9">
        <v>95.5</v>
      </c>
      <c r="E27" s="9">
        <v>91</v>
      </c>
      <c r="F27" s="9">
        <v>87</v>
      </c>
      <c r="G27" s="9">
        <v>75</v>
      </c>
      <c r="H27" s="9">
        <v>58.55</v>
      </c>
      <c r="I27" s="9">
        <v>86</v>
      </c>
      <c r="J27" s="9">
        <v>0</v>
      </c>
      <c r="K27" s="9">
        <v>70.5</v>
      </c>
      <c r="L27" s="9">
        <v>0</v>
      </c>
      <c r="M27" s="9">
        <v>100</v>
      </c>
      <c r="N27" s="9">
        <v>74.900000000000006</v>
      </c>
      <c r="O27" s="9">
        <v>77</v>
      </c>
      <c r="P27" s="9">
        <v>90</v>
      </c>
      <c r="Q27" s="9">
        <v>26</v>
      </c>
      <c r="R27" s="21">
        <v>1.86</v>
      </c>
      <c r="S27" s="9">
        <v>0</v>
      </c>
      <c r="T27" s="9">
        <v>0</v>
      </c>
      <c r="U27" s="9">
        <v>0</v>
      </c>
      <c r="V27" s="9">
        <v>0</v>
      </c>
      <c r="W27" s="9">
        <v>40</v>
      </c>
      <c r="X27" s="9">
        <v>0</v>
      </c>
      <c r="Y27" s="9">
        <v>100</v>
      </c>
      <c r="Z27" s="9">
        <v>0</v>
      </c>
      <c r="AA27" s="9">
        <v>100</v>
      </c>
      <c r="AB27" s="21">
        <v>0.14000000000000001</v>
      </c>
      <c r="AC27" s="21">
        <v>0</v>
      </c>
      <c r="AD27" s="9">
        <v>2</v>
      </c>
    </row>
    <row r="28" spans="1:30" s="19" customFormat="1" ht="18.600000000000001" x14ac:dyDescent="0.55000000000000004">
      <c r="A28" s="7">
        <v>9631082</v>
      </c>
      <c r="B28" s="7"/>
      <c r="C28" s="7"/>
      <c r="D28" s="7">
        <v>90</v>
      </c>
      <c r="E28" s="7">
        <v>0</v>
      </c>
      <c r="F28" s="7">
        <v>74.05</v>
      </c>
      <c r="G28" s="7">
        <v>80.900000000000006</v>
      </c>
      <c r="H28" s="7">
        <v>65</v>
      </c>
      <c r="I28" s="7">
        <v>100</v>
      </c>
      <c r="J28" s="7">
        <v>0</v>
      </c>
      <c r="K28" s="7">
        <v>0</v>
      </c>
      <c r="L28" s="7">
        <v>0</v>
      </c>
      <c r="M28" s="7">
        <v>0</v>
      </c>
      <c r="N28" s="7">
        <v>64.900000000000006</v>
      </c>
      <c r="O28" s="7">
        <v>0</v>
      </c>
      <c r="P28" s="7">
        <v>56</v>
      </c>
      <c r="Q28" s="7">
        <v>70</v>
      </c>
      <c r="R28" s="22">
        <v>1.1499999999999999</v>
      </c>
      <c r="S28" s="7">
        <v>100</v>
      </c>
      <c r="T28" s="7">
        <v>100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22">
        <v>0.12</v>
      </c>
      <c r="AC28" s="22">
        <v>0.16</v>
      </c>
      <c r="AD28" s="7">
        <v>1.43</v>
      </c>
    </row>
    <row r="29" spans="1:30" s="19" customFormat="1" ht="18.600000000000001" x14ac:dyDescent="0.55000000000000004">
      <c r="A29" s="9">
        <v>9631403</v>
      </c>
      <c r="B29" s="9"/>
      <c r="C29" s="9"/>
      <c r="D29" s="9">
        <v>97.5</v>
      </c>
      <c r="E29" s="9">
        <v>97</v>
      </c>
      <c r="F29" s="9">
        <v>93.5</v>
      </c>
      <c r="G29" s="9">
        <v>88</v>
      </c>
      <c r="H29" s="9">
        <v>69.5</v>
      </c>
      <c r="I29" s="9">
        <v>99</v>
      </c>
      <c r="J29" s="9">
        <v>101.5</v>
      </c>
      <c r="K29" s="9">
        <v>0</v>
      </c>
      <c r="L29" s="9">
        <v>100</v>
      </c>
      <c r="M29" s="9">
        <v>100</v>
      </c>
      <c r="N29" s="9">
        <v>74.900000000000006</v>
      </c>
      <c r="O29" s="9">
        <v>99.25</v>
      </c>
      <c r="P29" s="9">
        <v>100</v>
      </c>
      <c r="Q29" s="9">
        <v>50</v>
      </c>
      <c r="R29" s="21">
        <v>2.19</v>
      </c>
      <c r="S29" s="9">
        <v>100</v>
      </c>
      <c r="T29" s="9">
        <v>70</v>
      </c>
      <c r="U29" s="9">
        <v>0</v>
      </c>
      <c r="V29" s="9">
        <v>25</v>
      </c>
      <c r="W29" s="9">
        <v>0</v>
      </c>
      <c r="X29" s="9">
        <v>0</v>
      </c>
      <c r="Y29" s="9">
        <v>66</v>
      </c>
      <c r="Z29" s="9">
        <v>100</v>
      </c>
      <c r="AA29" s="9">
        <v>0</v>
      </c>
      <c r="AB29" s="21">
        <v>0.21000000000000002</v>
      </c>
      <c r="AC29" s="21">
        <v>0.06</v>
      </c>
      <c r="AD29" s="9">
        <v>2.46</v>
      </c>
    </row>
    <row r="30" spans="1:30" s="19" customFormat="1" ht="18.600000000000001" x14ac:dyDescent="0.55000000000000004">
      <c r="A30" s="7">
        <v>9631408</v>
      </c>
      <c r="B30" s="7"/>
      <c r="C30" s="7"/>
      <c r="D30" s="7">
        <v>77.5</v>
      </c>
      <c r="E30" s="7">
        <v>97</v>
      </c>
      <c r="F30" s="7">
        <v>90.4</v>
      </c>
      <c r="G30" s="7">
        <v>73.5</v>
      </c>
      <c r="H30" s="7">
        <v>67.5</v>
      </c>
      <c r="I30" s="7">
        <v>87.5</v>
      </c>
      <c r="J30" s="7">
        <v>92</v>
      </c>
      <c r="K30" s="7">
        <v>0</v>
      </c>
      <c r="L30" s="7">
        <v>0</v>
      </c>
      <c r="M30" s="7">
        <v>0</v>
      </c>
      <c r="N30" s="7">
        <v>76.900000000000006</v>
      </c>
      <c r="O30" s="7">
        <v>0</v>
      </c>
      <c r="P30" s="7">
        <v>100</v>
      </c>
      <c r="Q30" s="7">
        <v>0</v>
      </c>
      <c r="R30" s="22">
        <v>1.49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22">
        <v>0</v>
      </c>
      <c r="AC30" s="22">
        <v>0.04</v>
      </c>
      <c r="AD30" s="7">
        <v>1.53</v>
      </c>
    </row>
    <row r="31" spans="1:30" s="19" customFormat="1" ht="18.600000000000001" x14ac:dyDescent="0.55000000000000004">
      <c r="A31" s="9">
        <v>9631410</v>
      </c>
      <c r="B31" s="9"/>
      <c r="C31" s="9"/>
      <c r="D31" s="9">
        <v>100</v>
      </c>
      <c r="E31" s="9">
        <v>74</v>
      </c>
      <c r="F31" s="9">
        <v>100</v>
      </c>
      <c r="G31" s="9">
        <v>81.5</v>
      </c>
      <c r="H31" s="9">
        <v>68.25</v>
      </c>
      <c r="I31" s="9">
        <v>87</v>
      </c>
      <c r="J31" s="9">
        <v>99</v>
      </c>
      <c r="K31" s="9">
        <v>83</v>
      </c>
      <c r="L31" s="9">
        <v>58.5</v>
      </c>
      <c r="M31" s="9">
        <v>100</v>
      </c>
      <c r="N31" s="9">
        <v>90</v>
      </c>
      <c r="O31" s="9">
        <v>98.5</v>
      </c>
      <c r="P31" s="9">
        <v>100</v>
      </c>
      <c r="Q31" s="9">
        <v>98</v>
      </c>
      <c r="R31" s="21">
        <v>2.3899999999999997</v>
      </c>
      <c r="S31" s="9">
        <v>0</v>
      </c>
      <c r="T31" s="9">
        <v>70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21">
        <v>0.04</v>
      </c>
      <c r="AC31" s="21">
        <v>0.1</v>
      </c>
      <c r="AD31" s="9">
        <v>2.5299999999999998</v>
      </c>
    </row>
    <row r="32" spans="1:30" s="19" customFormat="1" ht="18.600000000000001" x14ac:dyDescent="0.55000000000000004">
      <c r="A32" s="7">
        <v>9631412</v>
      </c>
      <c r="B32" s="7"/>
      <c r="C32" s="7"/>
      <c r="D32" s="7">
        <v>97.5</v>
      </c>
      <c r="E32" s="7">
        <v>95.5</v>
      </c>
      <c r="F32" s="7">
        <v>98.5</v>
      </c>
      <c r="G32" s="7">
        <v>76</v>
      </c>
      <c r="H32" s="7">
        <v>0</v>
      </c>
      <c r="I32" s="7">
        <v>76</v>
      </c>
      <c r="J32" s="7">
        <v>0</v>
      </c>
      <c r="K32" s="7">
        <v>57.5</v>
      </c>
      <c r="L32" s="7">
        <v>0</v>
      </c>
      <c r="M32" s="7">
        <v>100</v>
      </c>
      <c r="N32" s="7">
        <v>0</v>
      </c>
      <c r="O32" s="7">
        <v>80.5</v>
      </c>
      <c r="P32" s="7">
        <v>88</v>
      </c>
      <c r="Q32" s="7">
        <v>0</v>
      </c>
      <c r="R32" s="22">
        <v>1.55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100</v>
      </c>
      <c r="Y32" s="7">
        <v>0</v>
      </c>
      <c r="Z32" s="7">
        <v>0</v>
      </c>
      <c r="AA32" s="7">
        <v>0</v>
      </c>
      <c r="AB32" s="22">
        <v>6.0000000000000005E-2</v>
      </c>
      <c r="AC32" s="22">
        <v>0</v>
      </c>
      <c r="AD32" s="7">
        <v>1.61</v>
      </c>
    </row>
    <row r="33" spans="1:30" s="19" customFormat="1" ht="18.600000000000001" x14ac:dyDescent="0.55000000000000004">
      <c r="A33" s="9">
        <v>9631413</v>
      </c>
      <c r="B33" s="9"/>
      <c r="C33" s="9"/>
      <c r="D33" s="9">
        <v>77.5</v>
      </c>
      <c r="E33" s="9">
        <v>97</v>
      </c>
      <c r="F33" s="9">
        <v>83.9</v>
      </c>
      <c r="G33" s="9">
        <v>72.5</v>
      </c>
      <c r="H33" s="9">
        <v>43.75</v>
      </c>
      <c r="I33" s="9">
        <v>87.5</v>
      </c>
      <c r="J33" s="9">
        <v>99</v>
      </c>
      <c r="K33" s="9">
        <v>0</v>
      </c>
      <c r="L33" s="9">
        <v>0</v>
      </c>
      <c r="M33" s="9">
        <v>0</v>
      </c>
      <c r="N33" s="9">
        <v>90.4</v>
      </c>
      <c r="O33" s="9">
        <v>0</v>
      </c>
      <c r="P33" s="9">
        <v>100</v>
      </c>
      <c r="Q33" s="9">
        <v>0</v>
      </c>
      <c r="R33" s="21">
        <v>1.47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21">
        <v>0</v>
      </c>
      <c r="AC33" s="21">
        <v>0</v>
      </c>
      <c r="AD33" s="9">
        <v>1.47</v>
      </c>
    </row>
    <row r="34" spans="1:30" s="19" customFormat="1" ht="18.600000000000001" x14ac:dyDescent="0.55000000000000004">
      <c r="A34" s="7">
        <v>9631420</v>
      </c>
      <c r="B34" s="7"/>
      <c r="C34" s="7"/>
      <c r="D34" s="7">
        <v>85</v>
      </c>
      <c r="E34" s="7">
        <v>97</v>
      </c>
      <c r="F34" s="7">
        <v>92</v>
      </c>
      <c r="G34" s="7">
        <v>51.25</v>
      </c>
      <c r="H34" s="7">
        <v>44.5</v>
      </c>
      <c r="I34" s="7">
        <v>87.5</v>
      </c>
      <c r="J34" s="7">
        <v>99</v>
      </c>
      <c r="K34" s="7">
        <v>80.5</v>
      </c>
      <c r="L34" s="7">
        <v>98.5</v>
      </c>
      <c r="M34" s="7">
        <v>0</v>
      </c>
      <c r="N34" s="7">
        <v>49</v>
      </c>
      <c r="O34" s="7">
        <v>92</v>
      </c>
      <c r="P34" s="7">
        <v>64</v>
      </c>
      <c r="Q34" s="7">
        <v>0</v>
      </c>
      <c r="R34" s="22">
        <v>1.89</v>
      </c>
      <c r="S34" s="7">
        <v>0</v>
      </c>
      <c r="T34" s="7">
        <v>70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22">
        <v>0.04</v>
      </c>
      <c r="AC34" s="22">
        <v>0.06</v>
      </c>
      <c r="AD34" s="7">
        <v>1.99</v>
      </c>
    </row>
    <row r="35" spans="1:30" s="19" customFormat="1" ht="18.600000000000001" x14ac:dyDescent="0.55000000000000004">
      <c r="A35" s="9">
        <v>9631426</v>
      </c>
      <c r="B35" s="9"/>
      <c r="C35" s="9"/>
      <c r="D35" s="9">
        <v>92.5</v>
      </c>
      <c r="E35" s="9">
        <v>80.099999999999994</v>
      </c>
      <c r="F35" s="9">
        <v>80.5</v>
      </c>
      <c r="G35" s="9">
        <v>61.5</v>
      </c>
      <c r="H35" s="9">
        <v>0</v>
      </c>
      <c r="I35" s="9">
        <v>53.5</v>
      </c>
      <c r="J35" s="9">
        <v>0</v>
      </c>
      <c r="K35" s="9">
        <v>70.5</v>
      </c>
      <c r="L35" s="9">
        <v>70</v>
      </c>
      <c r="M35" s="9">
        <v>89</v>
      </c>
      <c r="N35" s="9">
        <v>81.150000000000006</v>
      </c>
      <c r="O35" s="9">
        <v>90</v>
      </c>
      <c r="P35" s="9">
        <v>0</v>
      </c>
      <c r="Q35" s="9">
        <v>0</v>
      </c>
      <c r="R35" s="21">
        <v>1.56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21">
        <v>0</v>
      </c>
      <c r="AC35" s="21">
        <v>0.09</v>
      </c>
      <c r="AD35" s="9">
        <v>1.6500000000000001</v>
      </c>
    </row>
    <row r="36" spans="1:30" s="19" customFormat="1" ht="18.600000000000001" x14ac:dyDescent="0.55000000000000004">
      <c r="A36" s="7">
        <v>9631806</v>
      </c>
      <c r="B36" s="7"/>
      <c r="C36" s="7"/>
      <c r="D36" s="7">
        <v>92.5</v>
      </c>
      <c r="E36" s="7">
        <v>54.5</v>
      </c>
      <c r="F36" s="7">
        <v>89</v>
      </c>
      <c r="G36" s="7">
        <v>84</v>
      </c>
      <c r="H36" s="7">
        <v>50</v>
      </c>
      <c r="I36" s="7">
        <v>73.5</v>
      </c>
      <c r="J36" s="7">
        <v>91</v>
      </c>
      <c r="K36" s="7">
        <v>0</v>
      </c>
      <c r="L36" s="7">
        <v>97</v>
      </c>
      <c r="M36" s="7">
        <v>0</v>
      </c>
      <c r="N36" s="7">
        <v>0</v>
      </c>
      <c r="O36" s="7">
        <v>0</v>
      </c>
      <c r="P36" s="7">
        <v>60</v>
      </c>
      <c r="Q36" s="7">
        <v>0</v>
      </c>
      <c r="R36" s="22">
        <v>1.29</v>
      </c>
      <c r="S36" s="7">
        <v>100</v>
      </c>
      <c r="T36" s="7">
        <v>60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22">
        <v>0.09</v>
      </c>
      <c r="AC36" s="22">
        <v>0.13</v>
      </c>
      <c r="AD36" s="7">
        <v>1.5100000000000002</v>
      </c>
    </row>
    <row r="37" spans="1:30" s="19" customFormat="1" ht="18.600000000000001" x14ac:dyDescent="0.55000000000000004">
      <c r="A37" s="9">
        <v>9631807</v>
      </c>
      <c r="B37" s="9"/>
      <c r="C37" s="9"/>
      <c r="D37" s="9">
        <v>0</v>
      </c>
      <c r="E37" s="9">
        <v>69</v>
      </c>
      <c r="F37" s="9">
        <v>89.1</v>
      </c>
      <c r="G37" s="9">
        <v>66.5</v>
      </c>
      <c r="H37" s="9">
        <v>29.75</v>
      </c>
      <c r="I37" s="9">
        <v>98.5</v>
      </c>
      <c r="J37" s="9">
        <v>60</v>
      </c>
      <c r="K37" s="9">
        <v>60.5</v>
      </c>
      <c r="L37" s="9">
        <v>97</v>
      </c>
      <c r="M37" s="9">
        <v>95.5</v>
      </c>
      <c r="N37" s="9">
        <v>0</v>
      </c>
      <c r="O37" s="9">
        <v>97</v>
      </c>
      <c r="P37" s="9">
        <v>90</v>
      </c>
      <c r="Q37" s="9">
        <v>100</v>
      </c>
      <c r="R37" s="21">
        <v>1.8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100</v>
      </c>
      <c r="Z37" s="9">
        <v>0</v>
      </c>
      <c r="AA37" s="9">
        <v>0</v>
      </c>
      <c r="AB37" s="21">
        <v>6.0000000000000005E-2</v>
      </c>
      <c r="AC37" s="21">
        <v>0.16</v>
      </c>
      <c r="AD37" s="9">
        <v>2.02</v>
      </c>
    </row>
    <row r="38" spans="1:30" s="19" customFormat="1" ht="18.600000000000001" x14ac:dyDescent="0.55000000000000004">
      <c r="A38" s="7">
        <v>9631811</v>
      </c>
      <c r="B38" s="7"/>
      <c r="C38" s="7"/>
      <c r="D38" s="7">
        <v>89.5</v>
      </c>
      <c r="E38" s="7">
        <v>100</v>
      </c>
      <c r="F38" s="7">
        <v>83.8</v>
      </c>
      <c r="G38" s="7">
        <v>83</v>
      </c>
      <c r="H38" s="7">
        <v>75</v>
      </c>
      <c r="I38" s="7">
        <v>75.5</v>
      </c>
      <c r="J38" s="7">
        <v>100.5</v>
      </c>
      <c r="K38" s="7">
        <v>80</v>
      </c>
      <c r="L38" s="7">
        <v>0</v>
      </c>
      <c r="M38" s="7">
        <v>0</v>
      </c>
      <c r="N38" s="7">
        <v>54.95</v>
      </c>
      <c r="O38" s="7">
        <v>0</v>
      </c>
      <c r="P38" s="7">
        <v>0</v>
      </c>
      <c r="Q38" s="7">
        <v>56</v>
      </c>
      <c r="R38" s="22">
        <v>1.68</v>
      </c>
      <c r="S38" s="7">
        <v>100</v>
      </c>
      <c r="T38" s="7">
        <v>30</v>
      </c>
      <c r="U38" s="7">
        <v>100</v>
      </c>
      <c r="V38" s="7">
        <v>25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22">
        <v>0.15000000000000002</v>
      </c>
      <c r="AC38" s="22">
        <v>0.03</v>
      </c>
      <c r="AD38" s="7">
        <v>1.86</v>
      </c>
    </row>
    <row r="39" spans="1:30" s="19" customFormat="1" ht="18.600000000000001" x14ac:dyDescent="0.55000000000000004">
      <c r="A39" s="9">
        <v>9631903</v>
      </c>
      <c r="B39" s="9"/>
      <c r="C39" s="9"/>
      <c r="D39" s="9">
        <v>97.5</v>
      </c>
      <c r="E39" s="9">
        <v>100</v>
      </c>
      <c r="F39" s="9">
        <v>100</v>
      </c>
      <c r="G39" s="9">
        <v>89</v>
      </c>
      <c r="H39" s="9">
        <v>63.95</v>
      </c>
      <c r="I39" s="9">
        <v>86</v>
      </c>
      <c r="J39" s="9">
        <v>100</v>
      </c>
      <c r="K39" s="9">
        <v>61</v>
      </c>
      <c r="L39" s="9">
        <v>100</v>
      </c>
      <c r="M39" s="9">
        <v>100</v>
      </c>
      <c r="N39" s="9">
        <v>15</v>
      </c>
      <c r="O39" s="9">
        <v>0</v>
      </c>
      <c r="P39" s="9">
        <v>0</v>
      </c>
      <c r="Q39" s="9">
        <v>76</v>
      </c>
      <c r="R39" s="21">
        <v>1.91</v>
      </c>
      <c r="S39" s="9">
        <v>100</v>
      </c>
      <c r="T39" s="9">
        <v>0</v>
      </c>
      <c r="U39" s="9">
        <v>50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100</v>
      </c>
      <c r="AB39" s="21">
        <v>0.14000000000000001</v>
      </c>
      <c r="AC39" s="21">
        <v>0.2</v>
      </c>
      <c r="AD39" s="9">
        <v>2.25</v>
      </c>
    </row>
    <row r="40" spans="1:30" s="19" customFormat="1" ht="18.600000000000001" x14ac:dyDescent="0.55000000000000004">
      <c r="A40" s="7">
        <v>9731505</v>
      </c>
      <c r="B40" s="7"/>
      <c r="C40" s="7"/>
      <c r="D40" s="7">
        <v>90</v>
      </c>
      <c r="E40" s="7">
        <v>77</v>
      </c>
      <c r="F40" s="7">
        <v>87.5</v>
      </c>
      <c r="G40" s="7">
        <v>73.5</v>
      </c>
      <c r="H40" s="7">
        <v>57</v>
      </c>
      <c r="I40" s="7">
        <v>81.5</v>
      </c>
      <c r="J40" s="7">
        <v>70</v>
      </c>
      <c r="K40" s="7">
        <v>83.5</v>
      </c>
      <c r="L40" s="7">
        <v>97</v>
      </c>
      <c r="M40" s="7">
        <v>71.5</v>
      </c>
      <c r="N40" s="7">
        <v>80</v>
      </c>
      <c r="O40" s="7">
        <v>100</v>
      </c>
      <c r="P40" s="7">
        <v>96</v>
      </c>
      <c r="Q40" s="7">
        <v>100</v>
      </c>
      <c r="R40" s="22">
        <v>2.23</v>
      </c>
      <c r="S40" s="7">
        <v>50</v>
      </c>
      <c r="T40" s="7">
        <v>95</v>
      </c>
      <c r="U40" s="7">
        <v>0</v>
      </c>
      <c r="V40" s="7">
        <v>0</v>
      </c>
      <c r="W40" s="7">
        <v>0</v>
      </c>
      <c r="X40" s="7">
        <v>0</v>
      </c>
      <c r="Y40" s="7">
        <v>66</v>
      </c>
      <c r="Z40" s="7">
        <v>0</v>
      </c>
      <c r="AA40" s="7">
        <v>100</v>
      </c>
      <c r="AB40" s="22">
        <v>0.18000000000000002</v>
      </c>
      <c r="AC40" s="22">
        <v>0.32</v>
      </c>
      <c r="AD40" s="7">
        <v>2.73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4"/>
  <sheetViews>
    <sheetView rightToLeft="1" workbookViewId="0">
      <selection activeCell="B1" sqref="B1:C1048576"/>
    </sheetView>
  </sheetViews>
  <sheetFormatPr defaultRowHeight="14.4" x14ac:dyDescent="0.3"/>
  <sheetData>
    <row r="1" spans="1:76" s="10" customFormat="1" ht="20.399999999999999" x14ac:dyDescent="0.65">
      <c r="A1" s="38" t="s">
        <v>0</v>
      </c>
      <c r="B1" s="38"/>
      <c r="C1" s="38"/>
      <c r="D1" s="38" t="s">
        <v>48</v>
      </c>
      <c r="E1" s="38" t="s">
        <v>49</v>
      </c>
      <c r="F1" s="38" t="s">
        <v>50</v>
      </c>
      <c r="G1" s="38"/>
      <c r="H1" s="38"/>
      <c r="I1" s="38"/>
      <c r="J1" s="38"/>
      <c r="K1" s="38"/>
      <c r="L1" s="38"/>
      <c r="M1" s="38"/>
      <c r="N1" s="40" t="s">
        <v>51</v>
      </c>
      <c r="O1" s="40"/>
      <c r="P1" s="40"/>
      <c r="Q1" s="40"/>
      <c r="R1" s="40"/>
      <c r="S1" s="40"/>
      <c r="T1" s="40"/>
      <c r="U1" s="40"/>
      <c r="V1" s="40" t="s">
        <v>52</v>
      </c>
      <c r="W1" s="40"/>
      <c r="X1" s="40"/>
      <c r="Y1" s="40"/>
      <c r="Z1" s="40"/>
      <c r="AA1" s="40"/>
      <c r="AB1" s="40"/>
      <c r="AC1" s="40"/>
      <c r="AD1" s="40" t="s">
        <v>53</v>
      </c>
      <c r="AE1" s="40"/>
      <c r="AF1" s="40" t="s">
        <v>54</v>
      </c>
      <c r="AG1" s="40"/>
      <c r="AH1" s="40"/>
      <c r="AI1" s="40"/>
      <c r="AJ1" s="40"/>
      <c r="AL1" s="11"/>
      <c r="AM1" s="11"/>
      <c r="AN1" s="12"/>
      <c r="AO1" s="12"/>
      <c r="AP1" s="12"/>
      <c r="AQ1" s="12"/>
      <c r="AR1" s="12"/>
      <c r="AS1" s="12"/>
      <c r="AT1" s="12"/>
    </row>
    <row r="2" spans="1:76" s="13" customFormat="1" ht="54.6" customHeight="1" x14ac:dyDescent="0.3">
      <c r="A2" s="38"/>
      <c r="B2" s="38"/>
      <c r="C2" s="38"/>
      <c r="D2" s="38"/>
      <c r="E2" s="38"/>
      <c r="F2" s="36" t="s">
        <v>55</v>
      </c>
      <c r="G2" s="36"/>
      <c r="H2" s="36"/>
      <c r="I2" s="36"/>
      <c r="J2" s="36" t="s">
        <v>56</v>
      </c>
      <c r="K2" s="36"/>
      <c r="L2" s="36"/>
      <c r="M2" s="36"/>
      <c r="N2" s="38" t="s">
        <v>55</v>
      </c>
      <c r="O2" s="38"/>
      <c r="P2" s="38"/>
      <c r="Q2" s="38"/>
      <c r="R2" s="38" t="s">
        <v>56</v>
      </c>
      <c r="S2" s="38"/>
      <c r="T2" s="38"/>
      <c r="U2" s="38"/>
      <c r="V2" s="36" t="s">
        <v>57</v>
      </c>
      <c r="W2" s="36" t="s">
        <v>56</v>
      </c>
      <c r="X2" s="36" t="s">
        <v>58</v>
      </c>
      <c r="Y2" s="36"/>
      <c r="Z2" s="36"/>
      <c r="AA2" s="36"/>
      <c r="AB2" s="36"/>
      <c r="AC2" s="36"/>
      <c r="AD2" s="38" t="s">
        <v>59</v>
      </c>
      <c r="AE2" s="38" t="s">
        <v>60</v>
      </c>
      <c r="AF2" s="36" t="s">
        <v>61</v>
      </c>
      <c r="AG2" s="36" t="s">
        <v>62</v>
      </c>
      <c r="AH2" s="36" t="s">
        <v>63</v>
      </c>
      <c r="AI2" s="36" t="s">
        <v>64</v>
      </c>
      <c r="AJ2" s="37" t="s">
        <v>65</v>
      </c>
      <c r="AK2" s="36" t="s">
        <v>66</v>
      </c>
      <c r="AL2" s="38" t="s">
        <v>67</v>
      </c>
      <c r="AM2" s="38" t="s">
        <v>68</v>
      </c>
      <c r="AN2" s="36" t="s">
        <v>69</v>
      </c>
      <c r="AO2" s="36" t="s">
        <v>70</v>
      </c>
      <c r="AP2" s="36" t="s">
        <v>71</v>
      </c>
      <c r="AQ2" s="36" t="s">
        <v>72</v>
      </c>
      <c r="AR2" s="36" t="s">
        <v>73</v>
      </c>
      <c r="AS2" s="36" t="s">
        <v>74</v>
      </c>
      <c r="AT2" s="36" t="s">
        <v>75</v>
      </c>
    </row>
    <row r="3" spans="1:76" s="13" customFormat="1" ht="51.6" customHeight="1" x14ac:dyDescent="0.3">
      <c r="A3" s="41"/>
      <c r="B3" s="41"/>
      <c r="C3" s="41"/>
      <c r="D3" s="38"/>
      <c r="E3" s="38"/>
      <c r="F3" s="13" t="s">
        <v>76</v>
      </c>
      <c r="G3" s="13" t="s">
        <v>77</v>
      </c>
      <c r="H3" s="13" t="s">
        <v>78</v>
      </c>
      <c r="I3" s="13" t="s">
        <v>79</v>
      </c>
      <c r="J3" s="13" t="s">
        <v>76</v>
      </c>
      <c r="K3" s="13" t="s">
        <v>80</v>
      </c>
      <c r="L3" s="13" t="s">
        <v>81</v>
      </c>
      <c r="M3" s="13" t="s">
        <v>82</v>
      </c>
      <c r="N3" s="13" t="s">
        <v>76</v>
      </c>
      <c r="O3" s="13" t="s">
        <v>77</v>
      </c>
      <c r="P3" s="13" t="s">
        <v>78</v>
      </c>
      <c r="Q3" s="13" t="s">
        <v>79</v>
      </c>
      <c r="R3" s="13" t="s">
        <v>76</v>
      </c>
      <c r="S3" s="13" t="s">
        <v>80</v>
      </c>
      <c r="T3" s="13" t="s">
        <v>81</v>
      </c>
      <c r="U3" s="13" t="s">
        <v>82</v>
      </c>
      <c r="V3" s="36"/>
      <c r="W3" s="36"/>
      <c r="X3" s="13" t="s">
        <v>83</v>
      </c>
      <c r="Y3" s="13" t="s">
        <v>84</v>
      </c>
      <c r="Z3" s="13" t="s">
        <v>85</v>
      </c>
      <c r="AA3" s="13" t="s">
        <v>86</v>
      </c>
      <c r="AB3" s="13" t="s">
        <v>87</v>
      </c>
      <c r="AC3" s="13" t="s">
        <v>88</v>
      </c>
      <c r="AD3" s="38"/>
      <c r="AE3" s="38"/>
      <c r="AF3" s="36"/>
      <c r="AG3" s="36"/>
      <c r="AH3" s="36"/>
      <c r="AI3" s="36"/>
      <c r="AJ3" s="37"/>
      <c r="AK3" s="36"/>
      <c r="AL3" s="38"/>
      <c r="AM3" s="38"/>
      <c r="AN3" s="39"/>
      <c r="AO3" s="39"/>
      <c r="AP3" s="36"/>
      <c r="AQ3" s="39"/>
      <c r="AR3" s="36"/>
      <c r="AS3" s="36"/>
      <c r="AT3" s="36"/>
    </row>
    <row r="4" spans="1:76" s="8" customFormat="1" ht="18.600000000000001" x14ac:dyDescent="0.55000000000000004">
      <c r="A4" s="7">
        <v>9329005</v>
      </c>
      <c r="B4" s="7"/>
      <c r="C4" s="7"/>
      <c r="D4" s="7" t="s">
        <v>108</v>
      </c>
      <c r="E4" s="7" t="s">
        <v>18</v>
      </c>
      <c r="F4" s="7">
        <v>1</v>
      </c>
      <c r="G4" s="7">
        <v>1</v>
      </c>
      <c r="H4" s="7">
        <v>1</v>
      </c>
      <c r="I4" s="7" t="s">
        <v>16</v>
      </c>
      <c r="J4" s="7">
        <v>0</v>
      </c>
      <c r="K4" s="7">
        <v>1</v>
      </c>
      <c r="L4" s="7">
        <v>1</v>
      </c>
      <c r="M4" s="7">
        <v>0</v>
      </c>
      <c r="N4" s="7">
        <v>1</v>
      </c>
      <c r="O4" s="7">
        <v>0</v>
      </c>
      <c r="P4" s="7">
        <v>0</v>
      </c>
      <c r="Q4" s="7" t="s">
        <v>16</v>
      </c>
      <c r="R4" s="7">
        <v>1</v>
      </c>
      <c r="S4" s="7">
        <v>1</v>
      </c>
      <c r="T4" s="7">
        <v>1</v>
      </c>
      <c r="U4" s="7">
        <v>0</v>
      </c>
      <c r="V4" s="7">
        <v>1</v>
      </c>
      <c r="W4" s="7">
        <v>1</v>
      </c>
      <c r="X4" s="7">
        <v>1</v>
      </c>
      <c r="Y4" s="7">
        <v>0</v>
      </c>
      <c r="Z4" s="7">
        <v>0</v>
      </c>
      <c r="AA4" s="7">
        <v>1</v>
      </c>
      <c r="AB4" s="7">
        <v>1</v>
      </c>
      <c r="AC4" s="7">
        <v>1</v>
      </c>
      <c r="AD4" s="7">
        <v>0</v>
      </c>
      <c r="AE4" s="7">
        <v>0</v>
      </c>
      <c r="AF4" s="7" t="s">
        <v>103</v>
      </c>
      <c r="AG4" s="7">
        <v>0</v>
      </c>
      <c r="AH4" s="7" t="s">
        <v>13</v>
      </c>
      <c r="AI4" s="7">
        <v>5</v>
      </c>
      <c r="AJ4" s="7">
        <v>5</v>
      </c>
      <c r="AK4" s="7">
        <v>5</v>
      </c>
      <c r="AL4" s="7" t="s">
        <v>109</v>
      </c>
      <c r="AM4" s="7" t="s">
        <v>110</v>
      </c>
      <c r="AN4" s="7">
        <v>89</v>
      </c>
      <c r="AO4" s="7">
        <v>50</v>
      </c>
      <c r="AP4" s="7">
        <v>37.050000000000004</v>
      </c>
      <c r="AQ4" s="7" t="s">
        <v>17</v>
      </c>
      <c r="AR4" s="7"/>
      <c r="AS4" s="7">
        <v>13.39</v>
      </c>
      <c r="AT4" s="7">
        <v>3.3499999999999996</v>
      </c>
    </row>
    <row r="5" spans="1:76" s="8" customFormat="1" ht="18.600000000000001" x14ac:dyDescent="0.55000000000000004">
      <c r="A5" s="9">
        <v>9531701</v>
      </c>
      <c r="B5" s="9"/>
      <c r="C5" s="9"/>
      <c r="D5" s="9" t="s">
        <v>108</v>
      </c>
      <c r="E5" s="9" t="s">
        <v>11</v>
      </c>
      <c r="F5" s="9">
        <v>1</v>
      </c>
      <c r="G5" s="9">
        <v>1</v>
      </c>
      <c r="H5" s="9">
        <v>1</v>
      </c>
      <c r="I5" s="9" t="s">
        <v>16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0</v>
      </c>
      <c r="Q5" s="9" t="s">
        <v>12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/>
      <c r="AG5" s="9">
        <v>1</v>
      </c>
      <c r="AH5" s="9" t="s">
        <v>13</v>
      </c>
      <c r="AI5" s="9">
        <v>9</v>
      </c>
      <c r="AJ5" s="9">
        <v>8</v>
      </c>
      <c r="AK5" s="9">
        <v>9</v>
      </c>
      <c r="AL5" s="9"/>
      <c r="AM5" s="9" t="s">
        <v>111</v>
      </c>
      <c r="AN5" s="9">
        <v>100</v>
      </c>
      <c r="AO5" s="9">
        <v>100</v>
      </c>
      <c r="AP5" s="9">
        <v>95.336999999999989</v>
      </c>
      <c r="AQ5" s="9" t="s">
        <v>14</v>
      </c>
      <c r="AR5" s="9"/>
      <c r="AS5" s="9">
        <v>19.680000000000003</v>
      </c>
      <c r="AT5" s="9">
        <v>4.92</v>
      </c>
    </row>
    <row r="6" spans="1:76" s="8" customFormat="1" ht="18.600000000000001" x14ac:dyDescent="0.55000000000000004">
      <c r="A6" s="7">
        <v>9531703</v>
      </c>
      <c r="B6" s="7"/>
      <c r="C6" s="7"/>
      <c r="D6" s="7" t="s">
        <v>108</v>
      </c>
      <c r="E6" s="7" t="s">
        <v>11</v>
      </c>
      <c r="F6" s="7">
        <v>1</v>
      </c>
      <c r="G6" s="7">
        <v>1</v>
      </c>
      <c r="H6" s="7">
        <v>1</v>
      </c>
      <c r="I6" s="7" t="s">
        <v>12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 t="s">
        <v>12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  <c r="Z6" s="7">
        <v>1</v>
      </c>
      <c r="AA6" s="7">
        <v>1</v>
      </c>
      <c r="AB6" s="7">
        <v>1</v>
      </c>
      <c r="AC6" s="7">
        <v>1</v>
      </c>
      <c r="AD6" s="7">
        <v>1</v>
      </c>
      <c r="AE6" s="7">
        <v>1</v>
      </c>
      <c r="AF6" s="7"/>
      <c r="AG6" s="7">
        <v>1</v>
      </c>
      <c r="AH6" s="7"/>
      <c r="AI6" s="7">
        <v>10</v>
      </c>
      <c r="AJ6" s="7">
        <v>10</v>
      </c>
      <c r="AK6" s="7">
        <v>10</v>
      </c>
      <c r="AL6" s="7"/>
      <c r="AM6" s="7" t="s">
        <v>112</v>
      </c>
      <c r="AN6" s="7">
        <v>100</v>
      </c>
      <c r="AO6" s="7">
        <v>100</v>
      </c>
      <c r="AP6" s="7">
        <v>132</v>
      </c>
      <c r="AQ6" s="7" t="s">
        <v>14</v>
      </c>
      <c r="AR6" s="7"/>
      <c r="AS6" s="7">
        <v>22.24</v>
      </c>
      <c r="AT6" s="7">
        <v>5.56</v>
      </c>
    </row>
    <row r="7" spans="1:76" s="8" customFormat="1" ht="18.600000000000001" x14ac:dyDescent="0.55000000000000004">
      <c r="A7" s="9">
        <v>9531705</v>
      </c>
      <c r="B7" s="9"/>
      <c r="C7" s="9"/>
      <c r="D7" s="9" t="s">
        <v>108</v>
      </c>
      <c r="E7" s="9" t="s">
        <v>11</v>
      </c>
      <c r="F7" s="9">
        <v>1</v>
      </c>
      <c r="G7" s="9">
        <v>1</v>
      </c>
      <c r="H7" s="9">
        <v>1</v>
      </c>
      <c r="I7" s="9" t="s">
        <v>16</v>
      </c>
      <c r="J7" s="9">
        <v>1</v>
      </c>
      <c r="K7" s="9">
        <v>1</v>
      </c>
      <c r="L7" s="9">
        <v>1</v>
      </c>
      <c r="M7" s="9">
        <v>1</v>
      </c>
      <c r="N7" s="9">
        <v>1</v>
      </c>
      <c r="O7" s="9">
        <v>1</v>
      </c>
      <c r="P7" s="9">
        <v>0</v>
      </c>
      <c r="Q7" s="9" t="s">
        <v>12</v>
      </c>
      <c r="R7" s="9">
        <v>1</v>
      </c>
      <c r="S7" s="9">
        <v>1</v>
      </c>
      <c r="T7" s="9">
        <v>1</v>
      </c>
      <c r="U7" s="9">
        <v>1</v>
      </c>
      <c r="V7" s="9">
        <v>1</v>
      </c>
      <c r="W7" s="9">
        <v>1</v>
      </c>
      <c r="X7" s="9">
        <v>1</v>
      </c>
      <c r="Y7" s="9">
        <v>1</v>
      </c>
      <c r="Z7" s="9">
        <v>1</v>
      </c>
      <c r="AA7" s="9">
        <v>1</v>
      </c>
      <c r="AB7" s="9">
        <v>1</v>
      </c>
      <c r="AC7" s="9">
        <v>1</v>
      </c>
      <c r="AD7" s="9">
        <v>1</v>
      </c>
      <c r="AE7" s="9">
        <v>1</v>
      </c>
      <c r="AF7" s="9"/>
      <c r="AG7" s="9">
        <v>1</v>
      </c>
      <c r="AH7" s="9" t="s">
        <v>13</v>
      </c>
      <c r="AI7" s="9">
        <v>10</v>
      </c>
      <c r="AJ7" s="9">
        <v>10</v>
      </c>
      <c r="AK7" s="9">
        <v>10</v>
      </c>
      <c r="AL7" s="9"/>
      <c r="AM7" s="9" t="s">
        <v>111</v>
      </c>
      <c r="AN7" s="9">
        <v>100</v>
      </c>
      <c r="AO7" s="9">
        <v>100</v>
      </c>
      <c r="AP7" s="9">
        <v>110.00000000000001</v>
      </c>
      <c r="AQ7" s="9" t="s">
        <v>14</v>
      </c>
      <c r="AR7" s="9"/>
      <c r="AS7" s="9">
        <v>20.7</v>
      </c>
      <c r="AT7" s="9">
        <v>5.18</v>
      </c>
    </row>
    <row r="8" spans="1:76" s="8" customFormat="1" ht="18.600000000000001" x14ac:dyDescent="0.55000000000000004">
      <c r="A8" s="7">
        <v>9531708</v>
      </c>
      <c r="B8" s="7"/>
      <c r="C8" s="7"/>
      <c r="D8" s="7" t="s">
        <v>108</v>
      </c>
      <c r="E8" s="7" t="s">
        <v>11</v>
      </c>
      <c r="F8" s="7">
        <v>1</v>
      </c>
      <c r="G8" s="7">
        <v>1</v>
      </c>
      <c r="H8" s="7">
        <v>1</v>
      </c>
      <c r="I8" s="7" t="s">
        <v>16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0</v>
      </c>
      <c r="Q8" s="7" t="s">
        <v>12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>
        <v>1</v>
      </c>
      <c r="X8" s="7">
        <v>1</v>
      </c>
      <c r="Y8" s="7">
        <v>1</v>
      </c>
      <c r="Z8" s="7">
        <v>1</v>
      </c>
      <c r="AA8" s="7">
        <v>1</v>
      </c>
      <c r="AB8" s="7">
        <v>1</v>
      </c>
      <c r="AC8" s="7">
        <v>1</v>
      </c>
      <c r="AD8" s="7">
        <v>1</v>
      </c>
      <c r="AE8" s="7">
        <v>1</v>
      </c>
      <c r="AF8" s="7"/>
      <c r="AG8" s="7">
        <v>1</v>
      </c>
      <c r="AH8" s="7" t="s">
        <v>13</v>
      </c>
      <c r="AI8" s="7">
        <v>10</v>
      </c>
      <c r="AJ8" s="7">
        <v>10</v>
      </c>
      <c r="AK8" s="7">
        <v>10</v>
      </c>
      <c r="AL8" s="7"/>
      <c r="AM8" s="7" t="s">
        <v>111</v>
      </c>
      <c r="AN8" s="7">
        <v>100</v>
      </c>
      <c r="AO8" s="7">
        <v>100</v>
      </c>
      <c r="AP8" s="7">
        <v>110.00000000000001</v>
      </c>
      <c r="AQ8" s="7" t="s">
        <v>14</v>
      </c>
      <c r="AR8" s="7"/>
      <c r="AS8" s="7">
        <v>20.7</v>
      </c>
      <c r="AT8" s="7">
        <v>5.18</v>
      </c>
    </row>
    <row r="9" spans="1:76" s="8" customFormat="1" ht="18.600000000000001" x14ac:dyDescent="0.55000000000000004">
      <c r="A9" s="9">
        <v>9531712</v>
      </c>
      <c r="B9" s="9"/>
      <c r="C9" s="9"/>
      <c r="D9" s="9" t="s">
        <v>108</v>
      </c>
      <c r="E9" s="9" t="s">
        <v>11</v>
      </c>
      <c r="F9" s="9">
        <v>1</v>
      </c>
      <c r="G9" s="9">
        <v>1</v>
      </c>
      <c r="H9" s="9">
        <v>1</v>
      </c>
      <c r="I9" s="9" t="s">
        <v>16</v>
      </c>
      <c r="J9" s="9">
        <v>0</v>
      </c>
      <c r="K9" s="9">
        <v>0</v>
      </c>
      <c r="L9" s="9">
        <v>0</v>
      </c>
      <c r="M9" s="9">
        <v>0</v>
      </c>
      <c r="N9" s="9">
        <v>1</v>
      </c>
      <c r="O9" s="9">
        <v>1</v>
      </c>
      <c r="P9" s="9">
        <v>0</v>
      </c>
      <c r="Q9" s="9" t="s">
        <v>12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  <c r="Z9" s="9">
        <v>1</v>
      </c>
      <c r="AA9" s="9">
        <v>1</v>
      </c>
      <c r="AB9" s="9">
        <v>1</v>
      </c>
      <c r="AC9" s="9">
        <v>1</v>
      </c>
      <c r="AD9" s="9">
        <v>0</v>
      </c>
      <c r="AE9" s="9">
        <v>0</v>
      </c>
      <c r="AF9" s="9"/>
      <c r="AG9" s="9">
        <v>0</v>
      </c>
      <c r="AH9" s="9"/>
      <c r="AI9" s="9">
        <v>2</v>
      </c>
      <c r="AJ9" s="9">
        <v>2</v>
      </c>
      <c r="AK9" s="9">
        <v>7</v>
      </c>
      <c r="AL9" s="9"/>
      <c r="AM9" s="9" t="s">
        <v>111</v>
      </c>
      <c r="AN9" s="9">
        <v>90</v>
      </c>
      <c r="AO9" s="9">
        <v>90</v>
      </c>
      <c r="AP9" s="9">
        <v>37.571999999999996</v>
      </c>
      <c r="AQ9" s="9" t="s">
        <v>17</v>
      </c>
      <c r="AR9" s="9"/>
      <c r="AS9" s="9">
        <v>14.34</v>
      </c>
      <c r="AT9" s="9">
        <v>3.59</v>
      </c>
    </row>
    <row r="10" spans="1:76" s="8" customFormat="1" ht="18.600000000000001" x14ac:dyDescent="0.55000000000000004">
      <c r="A10" s="7">
        <v>9731501</v>
      </c>
      <c r="B10" s="7"/>
      <c r="C10" s="7"/>
      <c r="D10" s="7" t="s">
        <v>108</v>
      </c>
      <c r="E10" s="7" t="s">
        <v>11</v>
      </c>
      <c r="F10" s="7">
        <v>1</v>
      </c>
      <c r="G10" s="7">
        <v>1</v>
      </c>
      <c r="H10" s="7">
        <v>1</v>
      </c>
      <c r="I10" s="7" t="s">
        <v>16</v>
      </c>
      <c r="J10" s="7">
        <v>0</v>
      </c>
      <c r="K10" s="7">
        <v>0</v>
      </c>
      <c r="L10" s="7">
        <v>0</v>
      </c>
      <c r="M10" s="7">
        <v>0</v>
      </c>
      <c r="N10" s="7">
        <v>1</v>
      </c>
      <c r="O10" s="7">
        <v>1</v>
      </c>
      <c r="P10" s="7">
        <v>0</v>
      </c>
      <c r="Q10" s="7" t="s">
        <v>16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</v>
      </c>
      <c r="X10" s="7">
        <v>1</v>
      </c>
      <c r="Y10" s="7">
        <v>1</v>
      </c>
      <c r="Z10" s="7">
        <v>1</v>
      </c>
      <c r="AA10" s="7">
        <v>1</v>
      </c>
      <c r="AB10" s="7">
        <v>1</v>
      </c>
      <c r="AC10" s="7">
        <v>1</v>
      </c>
      <c r="AD10" s="7">
        <v>0</v>
      </c>
      <c r="AE10" s="7">
        <v>0</v>
      </c>
      <c r="AF10" s="7"/>
      <c r="AG10" s="7">
        <v>0</v>
      </c>
      <c r="AH10" s="7"/>
      <c r="AI10" s="7">
        <v>4</v>
      </c>
      <c r="AJ10" s="7">
        <v>3</v>
      </c>
      <c r="AK10" s="7">
        <v>8</v>
      </c>
      <c r="AL10" s="7"/>
      <c r="AM10" s="7"/>
      <c r="AN10" s="7">
        <v>100</v>
      </c>
      <c r="AO10" s="7">
        <v>90</v>
      </c>
      <c r="AP10" s="7">
        <v>43.263999999999996</v>
      </c>
      <c r="AQ10" s="7" t="s">
        <v>17</v>
      </c>
      <c r="AR10" s="7"/>
      <c r="AS10" s="7">
        <v>15.83</v>
      </c>
      <c r="AT10" s="7">
        <v>3.96</v>
      </c>
    </row>
    <row r="11" spans="1:76" s="8" customFormat="1" ht="18.600000000000001" x14ac:dyDescent="0.55000000000000004">
      <c r="A11" s="9">
        <v>9731503</v>
      </c>
      <c r="B11" s="9"/>
      <c r="C11" s="9"/>
      <c r="D11" s="9" t="s">
        <v>108</v>
      </c>
      <c r="E11" s="9" t="s">
        <v>22</v>
      </c>
      <c r="F11" s="9">
        <v>1</v>
      </c>
      <c r="G11" s="9">
        <v>1</v>
      </c>
      <c r="H11" s="9">
        <v>0</v>
      </c>
      <c r="I11" s="9" t="s">
        <v>12</v>
      </c>
      <c r="J11" s="9">
        <v>1</v>
      </c>
      <c r="K11" s="9">
        <v>1</v>
      </c>
      <c r="L11" s="9">
        <v>0</v>
      </c>
      <c r="M11" s="9">
        <v>1</v>
      </c>
      <c r="N11" s="9">
        <v>1</v>
      </c>
      <c r="O11" s="9">
        <v>1</v>
      </c>
      <c r="P11" s="9">
        <v>0</v>
      </c>
      <c r="Q11" s="9" t="s">
        <v>12</v>
      </c>
      <c r="R11" s="9">
        <v>1</v>
      </c>
      <c r="S11" s="9">
        <v>1</v>
      </c>
      <c r="T11" s="9">
        <v>1</v>
      </c>
      <c r="U11" s="9">
        <v>1</v>
      </c>
      <c r="V11" s="9">
        <v>1</v>
      </c>
      <c r="W11" s="9">
        <v>1</v>
      </c>
      <c r="X11" s="9">
        <v>1</v>
      </c>
      <c r="Y11" s="9">
        <v>1</v>
      </c>
      <c r="Z11" s="9">
        <v>1</v>
      </c>
      <c r="AA11" s="9">
        <v>1</v>
      </c>
      <c r="AB11" s="9">
        <v>1</v>
      </c>
      <c r="AC11" s="9">
        <v>1</v>
      </c>
      <c r="AD11" s="9">
        <v>1</v>
      </c>
      <c r="AE11" s="9">
        <v>1</v>
      </c>
      <c r="AF11" s="9"/>
      <c r="AG11" s="9">
        <v>1</v>
      </c>
      <c r="AH11" s="9"/>
      <c r="AI11" s="9">
        <v>9</v>
      </c>
      <c r="AJ11" s="9">
        <v>10</v>
      </c>
      <c r="AK11" s="9">
        <v>9</v>
      </c>
      <c r="AL11" s="9"/>
      <c r="AM11" s="9" t="s">
        <v>113</v>
      </c>
      <c r="AN11" s="9">
        <v>100</v>
      </c>
      <c r="AO11" s="9">
        <v>100</v>
      </c>
      <c r="AP11" s="9">
        <v>100.57999999999998</v>
      </c>
      <c r="AQ11" s="9" t="s">
        <v>14</v>
      </c>
      <c r="AR11" s="9"/>
      <c r="AS11" s="9">
        <v>20.05</v>
      </c>
      <c r="AT11" s="9">
        <v>5.0199999999999996</v>
      </c>
    </row>
    <row r="12" spans="1:76" s="8" customFormat="1" ht="18.600000000000001" x14ac:dyDescent="0.55000000000000004">
      <c r="A12" s="7" t="s">
        <v>114</v>
      </c>
      <c r="B12" s="7"/>
      <c r="C12" s="7"/>
      <c r="D12" s="7" t="s">
        <v>108</v>
      </c>
      <c r="E12" s="7" t="s">
        <v>36</v>
      </c>
      <c r="F12" s="7">
        <v>1</v>
      </c>
      <c r="G12" s="7">
        <v>1</v>
      </c>
      <c r="H12" s="7">
        <v>0</v>
      </c>
      <c r="I12" s="7" t="s">
        <v>16</v>
      </c>
      <c r="J12" s="7">
        <v>1</v>
      </c>
      <c r="K12" s="7">
        <v>1</v>
      </c>
      <c r="L12" s="7">
        <v>1</v>
      </c>
      <c r="M12" s="7">
        <v>1</v>
      </c>
      <c r="N12" s="7">
        <v>1</v>
      </c>
      <c r="O12" s="7">
        <v>1</v>
      </c>
      <c r="P12" s="7">
        <v>0</v>
      </c>
      <c r="Q12" s="7" t="s">
        <v>16</v>
      </c>
      <c r="R12" s="7">
        <v>1</v>
      </c>
      <c r="S12" s="7">
        <v>1</v>
      </c>
      <c r="T12" s="7">
        <v>1</v>
      </c>
      <c r="U12" s="7">
        <v>1</v>
      </c>
      <c r="V12" s="7">
        <v>1</v>
      </c>
      <c r="W12" s="7">
        <v>1</v>
      </c>
      <c r="X12" s="7">
        <v>1</v>
      </c>
      <c r="Y12" s="7">
        <v>1</v>
      </c>
      <c r="Z12" s="7">
        <v>1</v>
      </c>
      <c r="AA12" s="7">
        <v>1</v>
      </c>
      <c r="AB12" s="7">
        <v>1</v>
      </c>
      <c r="AC12" s="7">
        <v>1</v>
      </c>
      <c r="AD12" s="7">
        <v>1</v>
      </c>
      <c r="AE12" s="7">
        <v>1</v>
      </c>
      <c r="AF12" s="7"/>
      <c r="AG12" s="7">
        <v>0</v>
      </c>
      <c r="AH12" s="7"/>
      <c r="AI12" s="7">
        <v>8</v>
      </c>
      <c r="AJ12" s="7">
        <v>8</v>
      </c>
      <c r="AK12" s="7">
        <v>8</v>
      </c>
      <c r="AL12" s="7"/>
      <c r="AM12" s="7" t="s">
        <v>115</v>
      </c>
      <c r="AN12" s="7">
        <v>93.333333333333343</v>
      </c>
      <c r="AO12" s="7">
        <v>75.555555555555557</v>
      </c>
      <c r="AP12" s="7">
        <v>89.856000000000023</v>
      </c>
      <c r="AQ12" s="7" t="s">
        <v>14</v>
      </c>
      <c r="AR12" s="7"/>
      <c r="AS12" s="7">
        <v>18.07</v>
      </c>
      <c r="AT12" s="7">
        <v>4.5199999999999996</v>
      </c>
    </row>
    <row r="13" spans="1:76" s="8" customFormat="1" ht="18.600000000000001" x14ac:dyDescent="0.55000000000000004">
      <c r="A13" s="9" t="s">
        <v>116</v>
      </c>
      <c r="B13" s="9"/>
      <c r="C13" s="9"/>
      <c r="D13" s="9" t="s">
        <v>108</v>
      </c>
      <c r="E13" s="9" t="s">
        <v>34</v>
      </c>
      <c r="F13" s="9">
        <v>1</v>
      </c>
      <c r="G13" s="9">
        <v>1</v>
      </c>
      <c r="H13" s="9">
        <v>1</v>
      </c>
      <c r="I13" s="9" t="s">
        <v>16</v>
      </c>
      <c r="J13" s="9">
        <v>1</v>
      </c>
      <c r="K13" s="9">
        <v>1</v>
      </c>
      <c r="L13" s="9">
        <v>1</v>
      </c>
      <c r="M13" s="9">
        <v>1</v>
      </c>
      <c r="N13" s="9">
        <v>1</v>
      </c>
      <c r="O13" s="9">
        <v>1</v>
      </c>
      <c r="P13" s="9">
        <v>1</v>
      </c>
      <c r="Q13" s="9" t="s">
        <v>16</v>
      </c>
      <c r="R13" s="9">
        <v>1</v>
      </c>
      <c r="S13" s="9">
        <v>1</v>
      </c>
      <c r="T13" s="9">
        <v>1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  <c r="AF13" s="9" t="s">
        <v>96</v>
      </c>
      <c r="AG13" s="9">
        <v>1</v>
      </c>
      <c r="AH13" s="9" t="s">
        <v>97</v>
      </c>
      <c r="AI13" s="9">
        <v>8</v>
      </c>
      <c r="AJ13" s="9">
        <v>10</v>
      </c>
      <c r="AK13" s="9">
        <v>10</v>
      </c>
      <c r="AL13" s="9" t="s">
        <v>117</v>
      </c>
      <c r="AM13" s="9"/>
      <c r="AN13" s="9">
        <v>100</v>
      </c>
      <c r="AO13" s="9">
        <v>71</v>
      </c>
      <c r="AP13" s="9">
        <v>129.80000000000001</v>
      </c>
      <c r="AQ13" s="9" t="s">
        <v>14</v>
      </c>
      <c r="AR13" s="9"/>
      <c r="AS13" s="9">
        <v>21.51</v>
      </c>
      <c r="AT13" s="9">
        <v>5.38</v>
      </c>
    </row>
    <row r="14" spans="1:76" s="8" customFormat="1" ht="19.8" customHeight="1" x14ac:dyDescent="0.55000000000000004">
      <c r="A14" s="7" t="s">
        <v>118</v>
      </c>
      <c r="B14" s="7"/>
      <c r="C14" s="7"/>
      <c r="D14" s="7" t="s">
        <v>108</v>
      </c>
      <c r="E14" s="7" t="s">
        <v>33</v>
      </c>
      <c r="F14" s="7">
        <v>1</v>
      </c>
      <c r="G14" s="7">
        <v>1</v>
      </c>
      <c r="H14" s="7">
        <v>1</v>
      </c>
      <c r="I14" s="7" t="s">
        <v>12</v>
      </c>
      <c r="J14" s="7">
        <v>0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7">
        <v>0</v>
      </c>
      <c r="Q14" s="7"/>
      <c r="R14" s="7">
        <v>1</v>
      </c>
      <c r="S14" s="7">
        <v>1</v>
      </c>
      <c r="T14" s="7">
        <v>1</v>
      </c>
      <c r="U14" s="7">
        <v>1</v>
      </c>
      <c r="V14" s="7">
        <v>1</v>
      </c>
      <c r="W14" s="7">
        <v>1</v>
      </c>
      <c r="X14" s="7">
        <v>1</v>
      </c>
      <c r="Y14" s="7">
        <v>1</v>
      </c>
      <c r="Z14" s="7">
        <v>1</v>
      </c>
      <c r="AA14" s="7">
        <v>1</v>
      </c>
      <c r="AB14" s="7">
        <v>1</v>
      </c>
      <c r="AC14" s="7">
        <v>1</v>
      </c>
      <c r="AD14" s="7">
        <v>1</v>
      </c>
      <c r="AE14" s="7">
        <v>1</v>
      </c>
      <c r="AF14" s="7"/>
      <c r="AG14" s="7">
        <v>1</v>
      </c>
      <c r="AH14" s="7">
        <v>0</v>
      </c>
      <c r="AI14" s="7">
        <v>10</v>
      </c>
      <c r="AJ14" s="7">
        <v>10</v>
      </c>
      <c r="AK14" s="7">
        <v>10</v>
      </c>
      <c r="AL14" s="7"/>
      <c r="AM14" s="7"/>
      <c r="AN14" s="7">
        <v>100</v>
      </c>
      <c r="AO14" s="7">
        <v>95</v>
      </c>
      <c r="AP14" s="7">
        <v>103.4</v>
      </c>
      <c r="AQ14" s="7" t="s">
        <v>14</v>
      </c>
      <c r="AR14" s="7"/>
      <c r="AS14" s="7">
        <v>20.14</v>
      </c>
      <c r="AT14" s="7">
        <v>5.04</v>
      </c>
      <c r="BV14" s="8" t="s">
        <v>18</v>
      </c>
      <c r="BW14" s="8" t="s">
        <v>16</v>
      </c>
      <c r="BX14" s="8">
        <v>3</v>
      </c>
    </row>
  </sheetData>
  <mergeCells count="34">
    <mergeCell ref="F1:M1"/>
    <mergeCell ref="A1:A3"/>
    <mergeCell ref="B1:B3"/>
    <mergeCell ref="C1:C3"/>
    <mergeCell ref="D1:D3"/>
    <mergeCell ref="E1:E3"/>
    <mergeCell ref="F2:I2"/>
    <mergeCell ref="J2:M2"/>
    <mergeCell ref="N2:Q2"/>
    <mergeCell ref="R2:U2"/>
    <mergeCell ref="V2:V3"/>
    <mergeCell ref="AH2:AH3"/>
    <mergeCell ref="N1:U1"/>
    <mergeCell ref="V1:AC1"/>
    <mergeCell ref="AD1:AE1"/>
    <mergeCell ref="AF1:AJ1"/>
    <mergeCell ref="W2:W3"/>
    <mergeCell ref="X2:AC2"/>
    <mergeCell ref="AD2:AD3"/>
    <mergeCell ref="AE2:AE3"/>
    <mergeCell ref="AF2:AF3"/>
    <mergeCell ref="AG2:AG3"/>
    <mergeCell ref="AT2:AT3"/>
    <mergeCell ref="AI2:AI3"/>
    <mergeCell ref="AJ2:AJ3"/>
    <mergeCell ref="AK2:AK3"/>
    <mergeCell ref="AL2:AL3"/>
    <mergeCell ref="AM2:AM3"/>
    <mergeCell ref="AN2:AN3"/>
    <mergeCell ref="AO2:AO3"/>
    <mergeCell ref="AP2:AP3"/>
    <mergeCell ref="AQ2:AQ3"/>
    <mergeCell ref="AR2:AR3"/>
    <mergeCell ref="AS2:AS3"/>
  </mergeCells>
  <dataValidations count="6">
    <dataValidation type="list" allowBlank="1" showInputMessage="1" showErrorMessage="1" sqref="E1:E14">
      <formula1>$BV$4:$BV$10</formula1>
    </dataValidation>
    <dataValidation type="list" allowBlank="1" showInputMessage="1" showErrorMessage="1" sqref="AI4:AK9">
      <formula1>$BX$4:$BX$18</formula1>
    </dataValidation>
    <dataValidation type="list" allowBlank="1" showInputMessage="1" showErrorMessage="1" sqref="Q4:Q9 I4:I9">
      <formula1>$BW$7:$BW$8</formula1>
    </dataValidation>
    <dataValidation type="list" allowBlank="1" showInputMessage="1" showErrorMessage="1" sqref="F4:H14 J4:P14 AG4:AG14 R4:AE14">
      <formula1>$BX$4:$BX$5</formula1>
    </dataValidation>
    <dataValidation type="list" allowBlank="1" showInputMessage="1" showErrorMessage="1" sqref="Q10:Q14 I10:I14">
      <formula1>$BW$8:$BW$9</formula1>
    </dataValidation>
    <dataValidation type="list" allowBlank="1" showInputMessage="1" showErrorMessage="1" sqref="AI10:AK14">
      <formula1>$BX$4:$BX$14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rightToLeft="1" tabSelected="1" workbookViewId="0">
      <selection sqref="A1:B1048576"/>
    </sheetView>
  </sheetViews>
  <sheetFormatPr defaultRowHeight="14.4" x14ac:dyDescent="0.3"/>
  <sheetData>
    <row r="1" spans="1:11" ht="16.8" x14ac:dyDescent="0.5">
      <c r="A1" s="1"/>
      <c r="B1" s="1"/>
      <c r="C1" s="1" t="s">
        <v>0</v>
      </c>
      <c r="D1" s="1" t="s">
        <v>7</v>
      </c>
      <c r="E1" s="1" t="s">
        <v>125</v>
      </c>
      <c r="F1" s="1" t="s">
        <v>6</v>
      </c>
      <c r="G1" s="1" t="s">
        <v>5</v>
      </c>
      <c r="H1" s="1" t="s">
        <v>4</v>
      </c>
      <c r="I1" s="1" t="s">
        <v>126</v>
      </c>
      <c r="J1" s="1" t="s">
        <v>3</v>
      </c>
      <c r="K1" s="1" t="s">
        <v>2</v>
      </c>
    </row>
    <row r="2" spans="1:11" ht="16.8" x14ac:dyDescent="0.5">
      <c r="A2" s="1"/>
      <c r="B2" s="1"/>
      <c r="C2" s="1">
        <v>9431069</v>
      </c>
      <c r="D2" s="1">
        <v>3</v>
      </c>
      <c r="E2" s="1">
        <v>0.5</v>
      </c>
      <c r="F2" s="1">
        <v>3</v>
      </c>
      <c r="G2" s="1">
        <v>3</v>
      </c>
      <c r="H2" s="1">
        <v>0</v>
      </c>
      <c r="I2" s="1">
        <v>1.25</v>
      </c>
      <c r="J2" s="1">
        <v>3</v>
      </c>
      <c r="K2" s="1">
        <f t="shared" ref="K2:K48" si="0">SUM(D2:J2)</f>
        <v>13.75</v>
      </c>
    </row>
    <row r="3" spans="1:11" ht="16.8" x14ac:dyDescent="0.5">
      <c r="A3" s="1"/>
      <c r="B3" s="1"/>
      <c r="C3" s="1">
        <v>9511023</v>
      </c>
      <c r="D3" s="1">
        <v>2.25</v>
      </c>
      <c r="E3" s="1">
        <v>0.5</v>
      </c>
      <c r="F3" s="1">
        <v>3</v>
      </c>
      <c r="G3" s="1">
        <v>3</v>
      </c>
      <c r="H3" s="1">
        <v>2</v>
      </c>
      <c r="I3" s="1">
        <v>3</v>
      </c>
      <c r="J3" s="1">
        <v>0.75</v>
      </c>
      <c r="K3" s="1">
        <f t="shared" si="0"/>
        <v>14.5</v>
      </c>
    </row>
    <row r="4" spans="1:11" ht="16.8" x14ac:dyDescent="0.5">
      <c r="A4" s="1"/>
      <c r="B4" s="1"/>
      <c r="C4" s="1">
        <v>9512034</v>
      </c>
      <c r="D4" s="1">
        <v>3</v>
      </c>
      <c r="E4" s="1">
        <v>0.75</v>
      </c>
      <c r="F4" s="1">
        <v>3</v>
      </c>
      <c r="G4" s="1">
        <v>3</v>
      </c>
      <c r="H4" s="1">
        <v>2.75</v>
      </c>
      <c r="I4" s="1">
        <v>2</v>
      </c>
      <c r="J4" s="1">
        <v>3</v>
      </c>
      <c r="K4" s="1">
        <f t="shared" si="0"/>
        <v>17.5</v>
      </c>
    </row>
    <row r="5" spans="1:11" ht="16.8" x14ac:dyDescent="0.5">
      <c r="A5" s="1"/>
      <c r="B5" s="1"/>
      <c r="C5" s="1">
        <v>9531023</v>
      </c>
      <c r="D5" s="1">
        <v>0.5</v>
      </c>
      <c r="E5" s="1">
        <v>1.5</v>
      </c>
      <c r="F5" s="1">
        <v>3</v>
      </c>
      <c r="G5" s="1">
        <v>3</v>
      </c>
      <c r="H5" s="1">
        <v>0</v>
      </c>
      <c r="I5" s="1">
        <v>0</v>
      </c>
      <c r="J5" s="1">
        <v>2.5</v>
      </c>
      <c r="K5" s="1">
        <f t="shared" si="0"/>
        <v>10.5</v>
      </c>
    </row>
    <row r="6" spans="1:11" ht="16.8" x14ac:dyDescent="0.5">
      <c r="A6" s="1"/>
      <c r="B6" s="1"/>
      <c r="C6" s="1">
        <v>9531706</v>
      </c>
      <c r="D6" s="1">
        <v>2.25</v>
      </c>
      <c r="E6" s="1">
        <v>1.75</v>
      </c>
      <c r="F6" s="1">
        <v>3</v>
      </c>
      <c r="G6" s="1">
        <v>3</v>
      </c>
      <c r="H6" s="1">
        <v>3</v>
      </c>
      <c r="I6" s="1">
        <v>0.5</v>
      </c>
      <c r="J6" s="1">
        <v>3</v>
      </c>
      <c r="K6" s="1">
        <f t="shared" si="0"/>
        <v>16.5</v>
      </c>
    </row>
    <row r="7" spans="1:11" ht="16.8" x14ac:dyDescent="0.5">
      <c r="A7" s="1"/>
      <c r="B7" s="1"/>
      <c r="C7" s="1">
        <v>9531707</v>
      </c>
      <c r="D7" s="1">
        <v>2</v>
      </c>
      <c r="E7" s="1">
        <v>3</v>
      </c>
      <c r="F7" s="1">
        <v>3</v>
      </c>
      <c r="G7" s="1">
        <v>3</v>
      </c>
      <c r="H7" s="1">
        <v>3</v>
      </c>
      <c r="I7" s="1">
        <v>2</v>
      </c>
      <c r="J7" s="1">
        <v>1</v>
      </c>
      <c r="K7" s="1">
        <f t="shared" si="0"/>
        <v>17</v>
      </c>
    </row>
    <row r="8" spans="1:11" ht="16.8" x14ac:dyDescent="0.5">
      <c r="A8" s="1"/>
      <c r="B8" s="1"/>
      <c r="C8" s="1">
        <v>9613007</v>
      </c>
      <c r="D8" s="1">
        <v>3</v>
      </c>
      <c r="E8" s="1">
        <v>0.5</v>
      </c>
      <c r="F8" s="1">
        <v>3</v>
      </c>
      <c r="G8" s="1">
        <v>3</v>
      </c>
      <c r="H8" s="1">
        <v>1.25</v>
      </c>
      <c r="I8" s="1">
        <v>0.75</v>
      </c>
      <c r="J8" s="1">
        <v>0.5</v>
      </c>
      <c r="K8" s="1">
        <f t="shared" si="0"/>
        <v>12</v>
      </c>
    </row>
    <row r="9" spans="1:11" ht="16.8" x14ac:dyDescent="0.5">
      <c r="A9" s="1"/>
      <c r="B9" s="1"/>
      <c r="C9" s="1">
        <v>9623068</v>
      </c>
      <c r="D9" s="1">
        <v>3</v>
      </c>
      <c r="E9" s="1">
        <v>2</v>
      </c>
      <c r="F9" s="1">
        <v>3</v>
      </c>
      <c r="G9" s="1">
        <v>3</v>
      </c>
      <c r="H9" s="1">
        <v>3</v>
      </c>
      <c r="I9" s="1">
        <v>2</v>
      </c>
      <c r="J9" s="1">
        <v>3</v>
      </c>
      <c r="K9" s="1">
        <f t="shared" si="0"/>
        <v>19</v>
      </c>
    </row>
    <row r="10" spans="1:11" ht="16.8" x14ac:dyDescent="0.5">
      <c r="A10" s="1"/>
      <c r="B10" s="1"/>
      <c r="C10" s="1">
        <v>9631001</v>
      </c>
      <c r="D10" s="1">
        <v>3</v>
      </c>
      <c r="E10" s="1">
        <v>2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K10" s="1">
        <f t="shared" si="0"/>
        <v>20</v>
      </c>
    </row>
    <row r="11" spans="1:11" ht="16.8" x14ac:dyDescent="0.5">
      <c r="A11" s="1"/>
      <c r="B11" s="1"/>
      <c r="C11" s="1">
        <v>9631002</v>
      </c>
      <c r="D11" s="1">
        <v>2.25</v>
      </c>
      <c r="E11" s="1">
        <v>0.5</v>
      </c>
      <c r="F11" s="1">
        <v>3</v>
      </c>
      <c r="G11" s="1">
        <v>3</v>
      </c>
      <c r="H11" s="1">
        <v>3</v>
      </c>
      <c r="I11" s="1">
        <v>0.5</v>
      </c>
      <c r="J11" s="1">
        <v>2</v>
      </c>
      <c r="K11" s="1">
        <f t="shared" si="0"/>
        <v>14.25</v>
      </c>
    </row>
    <row r="12" spans="1:11" ht="16.8" x14ac:dyDescent="0.5">
      <c r="A12" s="1"/>
      <c r="B12" s="1"/>
      <c r="C12" s="1">
        <v>9631006</v>
      </c>
      <c r="D12" s="1">
        <v>0.5</v>
      </c>
      <c r="E12" s="1">
        <v>0.25</v>
      </c>
      <c r="F12" s="1">
        <v>3</v>
      </c>
      <c r="G12" s="1">
        <v>3</v>
      </c>
      <c r="H12" s="1">
        <v>0</v>
      </c>
      <c r="I12" s="1">
        <v>0.75</v>
      </c>
      <c r="J12" s="1">
        <v>3</v>
      </c>
      <c r="K12" s="1">
        <f t="shared" si="0"/>
        <v>10.5</v>
      </c>
    </row>
    <row r="13" spans="1:11" ht="16.8" x14ac:dyDescent="0.5">
      <c r="A13" s="1"/>
      <c r="B13" s="1"/>
      <c r="C13" s="1">
        <v>9631008</v>
      </c>
      <c r="D13" s="1">
        <v>1.75</v>
      </c>
      <c r="E13" s="1">
        <v>2</v>
      </c>
      <c r="F13" s="1">
        <v>3</v>
      </c>
      <c r="G13" s="1">
        <v>3</v>
      </c>
      <c r="H13" s="1">
        <v>3</v>
      </c>
      <c r="I13" s="1">
        <v>2.75</v>
      </c>
      <c r="J13" s="1">
        <v>3</v>
      </c>
      <c r="K13" s="1">
        <f t="shared" si="0"/>
        <v>18.5</v>
      </c>
    </row>
    <row r="14" spans="1:11" ht="16.8" x14ac:dyDescent="0.5">
      <c r="A14" s="1"/>
      <c r="B14" s="1"/>
      <c r="C14" s="1">
        <v>9631009</v>
      </c>
      <c r="D14" s="1">
        <v>2.25</v>
      </c>
      <c r="E14" s="1">
        <v>2</v>
      </c>
      <c r="F14" s="1">
        <v>3</v>
      </c>
      <c r="G14" s="1">
        <v>3</v>
      </c>
      <c r="H14" s="1">
        <v>2.5</v>
      </c>
      <c r="I14" s="1">
        <v>2.75</v>
      </c>
      <c r="J14" s="1">
        <v>3</v>
      </c>
      <c r="K14" s="1">
        <f t="shared" si="0"/>
        <v>18.5</v>
      </c>
    </row>
    <row r="15" spans="1:11" ht="16.8" x14ac:dyDescent="0.5">
      <c r="A15" s="1"/>
      <c r="B15" s="1"/>
      <c r="C15" s="1">
        <v>9631010</v>
      </c>
      <c r="D15" s="1">
        <v>3</v>
      </c>
      <c r="E15" s="1">
        <v>2</v>
      </c>
      <c r="F15" s="1">
        <v>3</v>
      </c>
      <c r="G15" s="1">
        <v>3</v>
      </c>
      <c r="H15" s="1">
        <v>2.25</v>
      </c>
      <c r="I15" s="1">
        <v>3</v>
      </c>
      <c r="J15" s="1">
        <v>3</v>
      </c>
      <c r="K15" s="1">
        <f t="shared" si="0"/>
        <v>19.25</v>
      </c>
    </row>
    <row r="16" spans="1:11" ht="16.8" x14ac:dyDescent="0.5">
      <c r="A16" s="1"/>
      <c r="B16" s="1"/>
      <c r="C16" s="1">
        <v>9631012</v>
      </c>
      <c r="D16" s="1">
        <v>1.75</v>
      </c>
      <c r="E16" s="1">
        <v>2</v>
      </c>
      <c r="F16" s="1">
        <v>3</v>
      </c>
      <c r="G16" s="1">
        <v>3</v>
      </c>
      <c r="H16" s="1">
        <v>0.75</v>
      </c>
      <c r="I16" s="1">
        <v>0.75</v>
      </c>
      <c r="J16" s="1">
        <v>2</v>
      </c>
      <c r="K16" s="1">
        <f t="shared" si="0"/>
        <v>13.25</v>
      </c>
    </row>
    <row r="17" spans="1:11" ht="16.8" x14ac:dyDescent="0.5">
      <c r="A17" s="1"/>
      <c r="B17" s="1"/>
      <c r="C17" s="1">
        <v>9631016</v>
      </c>
      <c r="D17" s="1">
        <v>1.5</v>
      </c>
      <c r="E17" s="1">
        <v>1.25</v>
      </c>
      <c r="F17" s="1">
        <v>3</v>
      </c>
      <c r="G17" s="1">
        <v>3</v>
      </c>
      <c r="H17" s="1">
        <v>1</v>
      </c>
      <c r="I17" s="1">
        <v>0</v>
      </c>
      <c r="J17" s="1">
        <v>3</v>
      </c>
      <c r="K17" s="1">
        <f t="shared" si="0"/>
        <v>12.75</v>
      </c>
    </row>
    <row r="18" spans="1:11" ht="16.8" x14ac:dyDescent="0.5">
      <c r="A18" s="1"/>
      <c r="B18" s="1"/>
      <c r="C18" s="1">
        <v>9631023</v>
      </c>
      <c r="D18" s="1">
        <v>0</v>
      </c>
      <c r="E18" s="1">
        <v>1.25</v>
      </c>
      <c r="F18" s="1">
        <v>3</v>
      </c>
      <c r="G18" s="1">
        <v>3</v>
      </c>
      <c r="H18" s="1">
        <v>2</v>
      </c>
      <c r="I18" s="1">
        <v>0</v>
      </c>
      <c r="J18" s="1">
        <v>0.75</v>
      </c>
      <c r="K18" s="1">
        <f t="shared" si="0"/>
        <v>10</v>
      </c>
    </row>
    <row r="19" spans="1:11" ht="16.8" x14ac:dyDescent="0.5">
      <c r="A19" s="1"/>
      <c r="B19" s="1"/>
      <c r="C19" s="1">
        <v>9631033</v>
      </c>
      <c r="D19" s="1">
        <v>3</v>
      </c>
      <c r="E19" s="1">
        <v>2</v>
      </c>
      <c r="F19" s="1">
        <v>3</v>
      </c>
      <c r="G19" s="1">
        <v>3</v>
      </c>
      <c r="H19" s="1">
        <v>2.25</v>
      </c>
      <c r="I19" s="1">
        <v>1.75</v>
      </c>
      <c r="J19" s="1">
        <v>3</v>
      </c>
      <c r="K19" s="1">
        <f t="shared" si="0"/>
        <v>18</v>
      </c>
    </row>
    <row r="20" spans="1:11" ht="16.8" x14ac:dyDescent="0.5">
      <c r="A20" s="1"/>
      <c r="B20" s="1"/>
      <c r="C20" s="1">
        <v>9631035</v>
      </c>
      <c r="D20" s="1">
        <v>3</v>
      </c>
      <c r="E20" s="1">
        <v>2</v>
      </c>
      <c r="F20" s="1">
        <v>3</v>
      </c>
      <c r="G20" s="1">
        <v>3</v>
      </c>
      <c r="H20" s="1">
        <v>3</v>
      </c>
      <c r="I20" s="1">
        <v>3</v>
      </c>
      <c r="J20" s="1">
        <v>3</v>
      </c>
      <c r="K20" s="1">
        <f t="shared" si="0"/>
        <v>20</v>
      </c>
    </row>
    <row r="21" spans="1:11" ht="16.8" x14ac:dyDescent="0.5">
      <c r="A21" s="1"/>
      <c r="B21" s="1"/>
      <c r="C21" s="1">
        <v>9631039</v>
      </c>
      <c r="D21" s="1">
        <v>1.75</v>
      </c>
      <c r="E21" s="1">
        <v>1.25</v>
      </c>
      <c r="F21" s="1">
        <v>3</v>
      </c>
      <c r="G21" s="1">
        <v>3</v>
      </c>
      <c r="H21" s="1">
        <v>0</v>
      </c>
      <c r="I21" s="1">
        <v>1.75</v>
      </c>
      <c r="J21" s="1">
        <v>1</v>
      </c>
      <c r="K21" s="1">
        <f t="shared" si="0"/>
        <v>11.75</v>
      </c>
    </row>
    <row r="22" spans="1:11" ht="16.8" x14ac:dyDescent="0.5">
      <c r="A22" s="1"/>
      <c r="B22" s="1"/>
      <c r="C22" s="1">
        <v>9631043</v>
      </c>
      <c r="D22" s="1">
        <v>2.25</v>
      </c>
      <c r="E22" s="1">
        <v>0.5</v>
      </c>
      <c r="F22" s="1">
        <v>3</v>
      </c>
      <c r="G22" s="1">
        <v>3</v>
      </c>
      <c r="H22" s="1">
        <v>2.5</v>
      </c>
      <c r="I22" s="1">
        <v>1.25</v>
      </c>
      <c r="J22" s="1">
        <v>3</v>
      </c>
      <c r="K22" s="1">
        <f t="shared" si="0"/>
        <v>15.5</v>
      </c>
    </row>
    <row r="23" spans="1:11" ht="16.8" x14ac:dyDescent="0.5">
      <c r="A23" s="1"/>
      <c r="B23" s="1"/>
      <c r="C23" s="1">
        <v>9631046</v>
      </c>
      <c r="D23" s="1">
        <v>0</v>
      </c>
      <c r="E23" s="1">
        <v>1.75</v>
      </c>
      <c r="F23" s="1">
        <v>3</v>
      </c>
      <c r="G23" s="1">
        <v>3</v>
      </c>
      <c r="H23" s="1">
        <v>1</v>
      </c>
      <c r="I23" s="1">
        <v>1.75</v>
      </c>
      <c r="J23" s="1">
        <v>3</v>
      </c>
      <c r="K23" s="1">
        <f t="shared" si="0"/>
        <v>13.5</v>
      </c>
    </row>
    <row r="24" spans="1:11" ht="16.8" x14ac:dyDescent="0.5">
      <c r="A24" s="1"/>
      <c r="B24" s="1"/>
      <c r="C24" s="1">
        <v>9631052</v>
      </c>
      <c r="D24" s="1">
        <v>3</v>
      </c>
      <c r="E24" s="1">
        <v>2</v>
      </c>
      <c r="F24" s="1">
        <v>3</v>
      </c>
      <c r="G24" s="1">
        <v>3</v>
      </c>
      <c r="H24" s="1">
        <v>0</v>
      </c>
      <c r="I24" s="1">
        <v>3</v>
      </c>
      <c r="J24" s="1">
        <v>0.75</v>
      </c>
      <c r="K24" s="1">
        <f t="shared" si="0"/>
        <v>14.75</v>
      </c>
    </row>
    <row r="25" spans="1:11" ht="16.8" x14ac:dyDescent="0.5">
      <c r="A25" s="1"/>
      <c r="B25" s="1"/>
      <c r="C25" s="1">
        <v>9631054</v>
      </c>
      <c r="D25" s="1">
        <v>2.25</v>
      </c>
      <c r="E25" s="1">
        <v>2</v>
      </c>
      <c r="F25" s="1">
        <v>3</v>
      </c>
      <c r="G25" s="1">
        <v>3</v>
      </c>
      <c r="H25" s="1">
        <v>1.5</v>
      </c>
      <c r="I25" s="1">
        <v>3</v>
      </c>
      <c r="J25" s="1">
        <v>0.5</v>
      </c>
      <c r="K25" s="1">
        <f t="shared" si="0"/>
        <v>15.25</v>
      </c>
    </row>
    <row r="26" spans="1:11" ht="16.8" x14ac:dyDescent="0.5">
      <c r="A26" s="1"/>
      <c r="B26" s="1"/>
      <c r="C26" s="1">
        <v>9631055</v>
      </c>
      <c r="D26" s="1">
        <v>1.75</v>
      </c>
      <c r="E26" s="1">
        <v>2</v>
      </c>
      <c r="F26" s="1">
        <v>3</v>
      </c>
      <c r="G26" s="1">
        <v>3</v>
      </c>
      <c r="H26" s="1">
        <v>2.75</v>
      </c>
      <c r="I26" s="1">
        <v>0.25</v>
      </c>
      <c r="J26" s="1">
        <v>3</v>
      </c>
      <c r="K26" s="1">
        <f t="shared" si="0"/>
        <v>15.75</v>
      </c>
    </row>
    <row r="27" spans="1:11" ht="16.8" x14ac:dyDescent="0.5">
      <c r="A27" s="1"/>
      <c r="B27" s="1"/>
      <c r="C27" s="1">
        <v>9631062</v>
      </c>
      <c r="D27" s="1">
        <v>1.75</v>
      </c>
      <c r="E27" s="1">
        <v>2</v>
      </c>
      <c r="F27" s="1">
        <v>3</v>
      </c>
      <c r="G27" s="1">
        <v>3</v>
      </c>
      <c r="H27" s="1">
        <v>3</v>
      </c>
      <c r="I27" s="1">
        <v>1.5</v>
      </c>
      <c r="J27" s="1">
        <v>3</v>
      </c>
      <c r="K27" s="1">
        <f t="shared" si="0"/>
        <v>17.25</v>
      </c>
    </row>
    <row r="28" spans="1:11" ht="16.8" x14ac:dyDescent="0.5">
      <c r="A28" s="1"/>
      <c r="B28" s="1"/>
      <c r="C28" s="1">
        <v>9631066</v>
      </c>
      <c r="D28" s="1">
        <v>1</v>
      </c>
      <c r="E28" s="1">
        <v>2</v>
      </c>
      <c r="F28" s="1">
        <v>3</v>
      </c>
      <c r="G28" s="1">
        <v>2.7</v>
      </c>
      <c r="H28" s="1">
        <v>0</v>
      </c>
      <c r="I28" s="1">
        <v>3</v>
      </c>
      <c r="J28" s="1">
        <v>0.5</v>
      </c>
      <c r="K28" s="1">
        <f t="shared" si="0"/>
        <v>12.2</v>
      </c>
    </row>
    <row r="29" spans="1:11" ht="16.8" x14ac:dyDescent="0.5">
      <c r="A29" s="1"/>
      <c r="B29" s="1"/>
      <c r="C29" s="1">
        <v>9631067</v>
      </c>
      <c r="D29" s="1">
        <v>2</v>
      </c>
      <c r="E29" s="1">
        <v>1.75</v>
      </c>
      <c r="F29" s="1">
        <v>3</v>
      </c>
      <c r="G29" s="1">
        <v>3</v>
      </c>
      <c r="H29" s="1">
        <v>0</v>
      </c>
      <c r="I29" s="1">
        <v>2</v>
      </c>
      <c r="J29" s="1">
        <v>3</v>
      </c>
      <c r="K29" s="1">
        <f t="shared" si="0"/>
        <v>14.75</v>
      </c>
    </row>
    <row r="30" spans="1:11" ht="16.8" x14ac:dyDescent="0.5">
      <c r="A30" s="1"/>
      <c r="B30" s="1"/>
      <c r="C30" s="1">
        <v>9631068</v>
      </c>
      <c r="D30" s="1">
        <v>0.75</v>
      </c>
      <c r="E30" s="1">
        <v>0.75</v>
      </c>
      <c r="F30" s="1">
        <v>3</v>
      </c>
      <c r="G30" s="1">
        <v>3</v>
      </c>
      <c r="H30" s="1">
        <v>2.5</v>
      </c>
      <c r="I30" s="1">
        <v>3</v>
      </c>
      <c r="J30" s="1">
        <v>0.25</v>
      </c>
      <c r="K30" s="1">
        <f t="shared" si="0"/>
        <v>13.25</v>
      </c>
    </row>
    <row r="31" spans="1:11" ht="16.8" x14ac:dyDescent="0.5">
      <c r="A31" s="1"/>
      <c r="B31" s="1"/>
      <c r="C31" s="1">
        <v>9631069</v>
      </c>
      <c r="D31" s="1">
        <v>3</v>
      </c>
      <c r="E31" s="1">
        <v>2</v>
      </c>
      <c r="F31" s="1">
        <v>3</v>
      </c>
      <c r="G31" s="1">
        <v>3</v>
      </c>
      <c r="H31" s="1">
        <v>2.75</v>
      </c>
      <c r="I31" s="1">
        <v>3</v>
      </c>
      <c r="J31" s="1">
        <v>3</v>
      </c>
      <c r="K31" s="1">
        <f t="shared" si="0"/>
        <v>19.75</v>
      </c>
    </row>
    <row r="32" spans="1:11" ht="16.8" x14ac:dyDescent="0.5">
      <c r="A32" s="1"/>
      <c r="B32" s="1"/>
      <c r="C32" s="1">
        <v>9631070</v>
      </c>
      <c r="D32" s="1">
        <v>2.25</v>
      </c>
      <c r="E32" s="1">
        <v>0.25</v>
      </c>
      <c r="F32" s="1">
        <v>3</v>
      </c>
      <c r="G32" s="1">
        <v>3</v>
      </c>
      <c r="H32" s="1">
        <v>0</v>
      </c>
      <c r="I32" s="1">
        <v>1.5</v>
      </c>
      <c r="J32" s="1">
        <v>3</v>
      </c>
      <c r="K32" s="1">
        <f t="shared" si="0"/>
        <v>13</v>
      </c>
    </row>
    <row r="33" spans="1:11" ht="16.8" x14ac:dyDescent="0.5">
      <c r="A33" s="1"/>
      <c r="B33" s="1"/>
      <c r="C33" s="1">
        <v>9631074</v>
      </c>
      <c r="D33" s="1">
        <v>0</v>
      </c>
      <c r="E33" s="1">
        <v>2</v>
      </c>
      <c r="F33" s="1">
        <v>3</v>
      </c>
      <c r="G33" s="1">
        <v>3</v>
      </c>
      <c r="H33" s="1">
        <v>2</v>
      </c>
      <c r="I33" s="1">
        <v>0.5</v>
      </c>
      <c r="J33" s="1">
        <v>2.75</v>
      </c>
      <c r="K33" s="1">
        <f t="shared" si="0"/>
        <v>13.25</v>
      </c>
    </row>
    <row r="34" spans="1:11" ht="16.8" x14ac:dyDescent="0.5">
      <c r="A34" s="1"/>
      <c r="B34" s="1"/>
      <c r="C34" s="1">
        <v>9631077</v>
      </c>
      <c r="D34" s="1">
        <v>0.5</v>
      </c>
      <c r="E34" s="1">
        <v>2</v>
      </c>
      <c r="F34" s="1">
        <v>3</v>
      </c>
      <c r="G34" s="1">
        <v>3</v>
      </c>
      <c r="H34" s="1">
        <v>3</v>
      </c>
      <c r="I34" s="1">
        <v>3</v>
      </c>
      <c r="J34" s="1">
        <v>3</v>
      </c>
      <c r="K34" s="1">
        <f t="shared" si="0"/>
        <v>17.5</v>
      </c>
    </row>
    <row r="35" spans="1:11" ht="16.8" x14ac:dyDescent="0.5">
      <c r="A35" s="1"/>
      <c r="B35" s="1"/>
      <c r="C35" s="1">
        <v>9631078</v>
      </c>
      <c r="D35" s="1">
        <v>2.25</v>
      </c>
      <c r="E35" s="1">
        <v>1.75</v>
      </c>
      <c r="F35" s="1">
        <v>3</v>
      </c>
      <c r="G35" s="1">
        <v>3</v>
      </c>
      <c r="H35" s="1">
        <v>3</v>
      </c>
      <c r="I35" s="1">
        <v>3</v>
      </c>
      <c r="J35" s="1">
        <v>2.5</v>
      </c>
      <c r="K35" s="1">
        <f t="shared" si="0"/>
        <v>18.5</v>
      </c>
    </row>
    <row r="36" spans="1:11" ht="16.8" x14ac:dyDescent="0.5">
      <c r="A36" s="1"/>
      <c r="B36" s="1"/>
      <c r="C36" s="1">
        <v>9631081</v>
      </c>
      <c r="D36" s="1">
        <v>2.25</v>
      </c>
      <c r="E36" s="1">
        <v>1.25</v>
      </c>
      <c r="F36" s="1">
        <v>3</v>
      </c>
      <c r="G36" s="1">
        <v>3</v>
      </c>
      <c r="H36" s="1">
        <v>3</v>
      </c>
      <c r="I36" s="1">
        <v>1.5</v>
      </c>
      <c r="J36" s="1">
        <v>3</v>
      </c>
      <c r="K36" s="1">
        <f t="shared" si="0"/>
        <v>17</v>
      </c>
    </row>
    <row r="37" spans="1:11" ht="16.8" x14ac:dyDescent="0.5">
      <c r="A37" s="1"/>
      <c r="B37" s="1"/>
      <c r="C37" s="1">
        <v>9631407</v>
      </c>
      <c r="D37" s="1">
        <v>0</v>
      </c>
      <c r="E37" s="1">
        <v>0.5</v>
      </c>
      <c r="F37" s="1">
        <v>3</v>
      </c>
      <c r="G37" s="1">
        <v>3</v>
      </c>
      <c r="H37" s="1">
        <v>1</v>
      </c>
      <c r="I37" s="1">
        <v>1.5</v>
      </c>
      <c r="J37" s="1">
        <v>0.5</v>
      </c>
      <c r="K37" s="1">
        <f t="shared" si="0"/>
        <v>9.5</v>
      </c>
    </row>
    <row r="38" spans="1:11" ht="16.8" x14ac:dyDescent="0.5">
      <c r="A38" s="1"/>
      <c r="B38" s="1"/>
      <c r="C38" s="1">
        <v>9631411</v>
      </c>
      <c r="D38" s="1">
        <v>0</v>
      </c>
      <c r="E38" s="1">
        <v>1.25</v>
      </c>
      <c r="F38" s="1">
        <v>3</v>
      </c>
      <c r="G38" s="1">
        <v>3</v>
      </c>
      <c r="H38" s="1">
        <v>0.75</v>
      </c>
      <c r="I38" s="1">
        <v>1.75</v>
      </c>
      <c r="J38" s="1">
        <v>0.25</v>
      </c>
      <c r="K38" s="1">
        <f t="shared" si="0"/>
        <v>10</v>
      </c>
    </row>
    <row r="39" spans="1:11" ht="16.8" x14ac:dyDescent="0.5">
      <c r="A39" s="1"/>
      <c r="B39" s="1"/>
      <c r="C39" s="1">
        <v>9631419</v>
      </c>
      <c r="D39" s="1">
        <v>1.25</v>
      </c>
      <c r="E39" s="1">
        <v>1.75</v>
      </c>
      <c r="F39" s="1">
        <v>3</v>
      </c>
      <c r="G39" s="1">
        <v>3</v>
      </c>
      <c r="H39" s="1">
        <v>1.5</v>
      </c>
      <c r="I39" s="1">
        <v>0.75</v>
      </c>
      <c r="J39" s="1">
        <v>0.25</v>
      </c>
      <c r="K39" s="1">
        <f t="shared" si="0"/>
        <v>11.5</v>
      </c>
    </row>
    <row r="40" spans="1:11" ht="16.8" x14ac:dyDescent="0.5">
      <c r="A40" s="1"/>
      <c r="B40" s="1"/>
      <c r="C40" s="1">
        <v>9631421</v>
      </c>
      <c r="D40" s="1">
        <v>2</v>
      </c>
      <c r="E40" s="1">
        <v>2</v>
      </c>
      <c r="F40" s="1">
        <v>3</v>
      </c>
      <c r="G40" s="1">
        <v>0</v>
      </c>
      <c r="H40" s="1">
        <v>0</v>
      </c>
      <c r="I40" s="1">
        <v>1</v>
      </c>
      <c r="J40" s="1">
        <v>0.5</v>
      </c>
      <c r="K40" s="1">
        <f t="shared" si="0"/>
        <v>8.5</v>
      </c>
    </row>
    <row r="41" spans="1:11" ht="16.8" x14ac:dyDescent="0.5">
      <c r="A41" s="1"/>
      <c r="B41" s="1"/>
      <c r="C41" s="1">
        <v>9631422</v>
      </c>
      <c r="D41" s="1">
        <v>0.5</v>
      </c>
      <c r="E41" s="1">
        <v>0.75</v>
      </c>
      <c r="F41" s="1">
        <v>3</v>
      </c>
      <c r="G41" s="1">
        <v>3</v>
      </c>
      <c r="H41" s="1">
        <v>1</v>
      </c>
      <c r="I41" s="1">
        <v>0.5</v>
      </c>
      <c r="J41" s="1">
        <v>0.25</v>
      </c>
      <c r="K41" s="1">
        <f t="shared" si="0"/>
        <v>9</v>
      </c>
    </row>
    <row r="42" spans="1:11" ht="16.8" x14ac:dyDescent="0.5">
      <c r="A42" s="1"/>
      <c r="B42" s="1"/>
      <c r="C42" s="1">
        <v>9631427</v>
      </c>
      <c r="D42" s="1">
        <v>2.25</v>
      </c>
      <c r="E42" s="1">
        <v>2</v>
      </c>
      <c r="F42" s="1">
        <v>3</v>
      </c>
      <c r="G42" s="1">
        <v>2.5</v>
      </c>
      <c r="H42" s="1">
        <v>2.5</v>
      </c>
      <c r="I42" s="1">
        <v>1.5</v>
      </c>
      <c r="J42" s="1">
        <v>2.75</v>
      </c>
      <c r="K42" s="1">
        <f t="shared" si="0"/>
        <v>16.5</v>
      </c>
    </row>
    <row r="43" spans="1:11" ht="16.8" x14ac:dyDescent="0.5">
      <c r="A43" s="1"/>
      <c r="B43" s="1"/>
      <c r="C43" s="1">
        <v>9631802</v>
      </c>
      <c r="D43" s="1">
        <v>2.25</v>
      </c>
      <c r="E43" s="1">
        <v>0.5</v>
      </c>
      <c r="F43" s="1">
        <v>3</v>
      </c>
      <c r="G43" s="1">
        <v>3</v>
      </c>
      <c r="H43" s="1">
        <v>0</v>
      </c>
      <c r="I43" s="1">
        <v>0</v>
      </c>
      <c r="J43" s="1">
        <v>3</v>
      </c>
      <c r="K43" s="1">
        <f t="shared" si="0"/>
        <v>11.75</v>
      </c>
    </row>
    <row r="44" spans="1:11" ht="16.8" x14ac:dyDescent="0.5">
      <c r="A44" s="1"/>
      <c r="B44" s="1"/>
      <c r="C44" s="1">
        <v>9631805</v>
      </c>
      <c r="D44" s="1">
        <v>3</v>
      </c>
      <c r="E44" s="1">
        <v>2</v>
      </c>
      <c r="F44" s="1">
        <v>3</v>
      </c>
      <c r="G44" s="1">
        <v>3</v>
      </c>
      <c r="H44" s="1">
        <v>1.25</v>
      </c>
      <c r="I44" s="1">
        <v>0</v>
      </c>
      <c r="J44" s="1">
        <v>3</v>
      </c>
      <c r="K44" s="1">
        <f t="shared" si="0"/>
        <v>15.25</v>
      </c>
    </row>
    <row r="45" spans="1:11" ht="16.8" x14ac:dyDescent="0.5">
      <c r="A45" s="1"/>
      <c r="B45" s="1"/>
      <c r="C45" s="1">
        <v>9631808</v>
      </c>
      <c r="D45" s="1">
        <v>2.25</v>
      </c>
      <c r="E45" s="1">
        <v>2</v>
      </c>
      <c r="F45" s="1">
        <v>3</v>
      </c>
      <c r="G45" s="1">
        <v>3</v>
      </c>
      <c r="H45" s="1">
        <v>3</v>
      </c>
      <c r="I45" s="1">
        <v>2.25</v>
      </c>
      <c r="J45" s="1">
        <v>0.75</v>
      </c>
      <c r="K45" s="1">
        <f t="shared" si="0"/>
        <v>16.25</v>
      </c>
    </row>
    <row r="46" spans="1:11" ht="16.8" x14ac:dyDescent="0.5">
      <c r="A46" s="1"/>
      <c r="B46" s="1"/>
      <c r="C46" s="1">
        <v>9631809</v>
      </c>
      <c r="D46" s="1">
        <v>2.25</v>
      </c>
      <c r="E46" s="1">
        <v>2</v>
      </c>
      <c r="F46" s="1">
        <v>3</v>
      </c>
      <c r="G46" s="1">
        <v>3</v>
      </c>
      <c r="H46" s="1">
        <v>3</v>
      </c>
      <c r="I46" s="1">
        <v>0</v>
      </c>
      <c r="J46" s="1">
        <v>3</v>
      </c>
      <c r="K46" s="1">
        <f t="shared" si="0"/>
        <v>16.25</v>
      </c>
    </row>
    <row r="47" spans="1:11" ht="16.8" x14ac:dyDescent="0.5">
      <c r="A47" s="1"/>
      <c r="B47" s="1"/>
      <c r="C47" s="1">
        <v>9631901</v>
      </c>
      <c r="D47" s="1">
        <v>0.5</v>
      </c>
      <c r="E47" s="1">
        <v>1.75</v>
      </c>
      <c r="F47" s="1">
        <v>3</v>
      </c>
      <c r="G47" s="1">
        <v>3</v>
      </c>
      <c r="H47" s="1">
        <v>0</v>
      </c>
      <c r="I47" s="1">
        <v>0.25</v>
      </c>
      <c r="J47" s="1">
        <v>0.25</v>
      </c>
      <c r="K47" s="1">
        <f t="shared" si="0"/>
        <v>8.75</v>
      </c>
    </row>
    <row r="48" spans="1:11" ht="16.8" x14ac:dyDescent="0.5">
      <c r="A48" s="1"/>
      <c r="B48" s="1"/>
      <c r="C48" s="1">
        <v>9631904</v>
      </c>
      <c r="D48" s="1">
        <v>2.5</v>
      </c>
      <c r="E48" s="1">
        <v>2</v>
      </c>
      <c r="F48" s="1">
        <v>3</v>
      </c>
      <c r="G48" s="1">
        <v>3</v>
      </c>
      <c r="H48" s="1">
        <v>1</v>
      </c>
      <c r="I48" s="1">
        <v>0.5</v>
      </c>
      <c r="J48" s="1">
        <v>2</v>
      </c>
      <c r="K48" s="1">
        <f t="shared" si="0"/>
        <v>14</v>
      </c>
    </row>
  </sheetData>
  <sortState ref="A2:K48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rightToLeft="1" zoomScale="115" zoomScaleNormal="115" workbookViewId="0">
      <selection sqref="A1:B1048576"/>
    </sheetView>
  </sheetViews>
  <sheetFormatPr defaultColWidth="8.88671875" defaultRowHeight="16.8" x14ac:dyDescent="0.5"/>
  <cols>
    <col min="1" max="16384" width="8.88671875" style="1"/>
  </cols>
  <sheetData>
    <row r="1" spans="1:11" x14ac:dyDescent="0.5">
      <c r="C1" s="1" t="s">
        <v>0</v>
      </c>
      <c r="D1" s="1" t="s">
        <v>7</v>
      </c>
      <c r="E1" s="1" t="s">
        <v>8</v>
      </c>
      <c r="F1" s="1" t="s">
        <v>6</v>
      </c>
      <c r="G1" s="1" t="s">
        <v>5</v>
      </c>
      <c r="H1" s="1" t="s">
        <v>4</v>
      </c>
      <c r="I1" s="1" t="s">
        <v>9</v>
      </c>
      <c r="J1" s="1" t="s">
        <v>3</v>
      </c>
      <c r="K1" s="1" t="s">
        <v>2</v>
      </c>
    </row>
    <row r="2" spans="1:11" x14ac:dyDescent="0.5">
      <c r="C2" s="1">
        <v>9431069</v>
      </c>
      <c r="D2" s="1">
        <v>0.25</v>
      </c>
      <c r="E2" s="1">
        <v>3</v>
      </c>
      <c r="F2" s="1">
        <v>1.75</v>
      </c>
      <c r="G2" s="1">
        <v>0</v>
      </c>
      <c r="H2" s="1">
        <v>0.5</v>
      </c>
      <c r="I2" s="1">
        <v>1</v>
      </c>
      <c r="J2" s="1">
        <v>2.4</v>
      </c>
      <c r="K2" s="1">
        <f t="shared" ref="K2:K48" si="0">SUM(D2:J2)</f>
        <v>8.9</v>
      </c>
    </row>
    <row r="3" spans="1:11" x14ac:dyDescent="0.5">
      <c r="C3" s="1">
        <v>9511023</v>
      </c>
      <c r="D3" s="1">
        <v>0</v>
      </c>
      <c r="E3" s="1">
        <v>3</v>
      </c>
      <c r="F3" s="1">
        <v>1.5</v>
      </c>
      <c r="G3" s="1">
        <v>2.5</v>
      </c>
      <c r="H3" s="1">
        <v>1.5</v>
      </c>
      <c r="I3" s="1">
        <v>1.4</v>
      </c>
      <c r="J3" s="1">
        <v>1.5</v>
      </c>
      <c r="K3" s="1">
        <f t="shared" si="0"/>
        <v>11.4</v>
      </c>
    </row>
    <row r="4" spans="1:11" x14ac:dyDescent="0.5">
      <c r="C4" s="1">
        <v>9512034</v>
      </c>
      <c r="D4" s="1">
        <v>0</v>
      </c>
      <c r="E4" s="1">
        <v>2.75</v>
      </c>
      <c r="F4" s="1">
        <v>1</v>
      </c>
      <c r="G4" s="1">
        <v>0</v>
      </c>
      <c r="H4" s="1">
        <v>1.5</v>
      </c>
      <c r="I4" s="1">
        <v>2</v>
      </c>
      <c r="J4" s="1">
        <v>2.4</v>
      </c>
      <c r="K4" s="1">
        <f t="shared" si="0"/>
        <v>9.65</v>
      </c>
    </row>
    <row r="5" spans="1:11" s="6" customFormat="1" x14ac:dyDescent="0.5">
      <c r="A5" s="2"/>
      <c r="B5" s="2"/>
      <c r="C5" s="2">
        <v>9531023</v>
      </c>
      <c r="D5" s="2"/>
      <c r="E5" s="2"/>
      <c r="F5" s="2"/>
      <c r="G5" s="2"/>
      <c r="H5" s="2"/>
      <c r="I5" s="2"/>
      <c r="J5" s="2"/>
      <c r="K5" s="2">
        <f t="shared" si="0"/>
        <v>0</v>
      </c>
    </row>
    <row r="6" spans="1:11" x14ac:dyDescent="0.5">
      <c r="C6" s="1">
        <v>9531706</v>
      </c>
      <c r="D6" s="1">
        <v>3</v>
      </c>
      <c r="E6" s="1">
        <v>3</v>
      </c>
      <c r="F6" s="1">
        <v>0.5</v>
      </c>
      <c r="G6" s="1">
        <v>3</v>
      </c>
      <c r="H6" s="1">
        <v>2.5</v>
      </c>
      <c r="I6" s="1">
        <v>2</v>
      </c>
      <c r="J6" s="1">
        <v>3</v>
      </c>
      <c r="K6" s="1">
        <f t="shared" si="0"/>
        <v>17</v>
      </c>
    </row>
    <row r="7" spans="1:11" x14ac:dyDescent="0.5">
      <c r="C7" s="1">
        <v>9531707</v>
      </c>
      <c r="D7" s="1">
        <v>3</v>
      </c>
      <c r="E7" s="1">
        <v>3</v>
      </c>
      <c r="F7" s="1">
        <v>1.75</v>
      </c>
      <c r="G7" s="1">
        <v>2.75</v>
      </c>
      <c r="H7" s="1">
        <v>3</v>
      </c>
      <c r="I7" s="1">
        <v>2</v>
      </c>
      <c r="J7" s="1">
        <v>3</v>
      </c>
      <c r="K7" s="1">
        <f t="shared" si="0"/>
        <v>18.5</v>
      </c>
    </row>
    <row r="8" spans="1:11" x14ac:dyDescent="0.5">
      <c r="C8" s="1">
        <v>9613007</v>
      </c>
      <c r="D8" s="1">
        <v>0.75</v>
      </c>
      <c r="E8" s="1">
        <v>3</v>
      </c>
      <c r="F8" s="1">
        <v>1.75</v>
      </c>
      <c r="G8" s="1">
        <v>2.5</v>
      </c>
      <c r="H8" s="1">
        <v>3</v>
      </c>
      <c r="I8" s="1">
        <v>1.2</v>
      </c>
      <c r="J8" s="1">
        <v>1.5</v>
      </c>
      <c r="K8" s="1">
        <f t="shared" si="0"/>
        <v>13.7</v>
      </c>
    </row>
    <row r="9" spans="1:11" x14ac:dyDescent="0.5">
      <c r="C9" s="1">
        <v>9623068</v>
      </c>
      <c r="D9" s="1">
        <v>3</v>
      </c>
      <c r="E9" s="1">
        <v>3</v>
      </c>
      <c r="F9" s="1">
        <v>2.75</v>
      </c>
      <c r="G9" s="1">
        <v>2.5</v>
      </c>
      <c r="H9" s="1">
        <v>3</v>
      </c>
      <c r="I9" s="1">
        <v>1.8</v>
      </c>
      <c r="J9" s="1">
        <v>2.7</v>
      </c>
      <c r="K9" s="1">
        <f t="shared" si="0"/>
        <v>18.75</v>
      </c>
    </row>
    <row r="10" spans="1:11" x14ac:dyDescent="0.5">
      <c r="C10" s="1">
        <v>9631001</v>
      </c>
      <c r="D10" s="1">
        <v>3</v>
      </c>
      <c r="E10" s="1">
        <v>3</v>
      </c>
      <c r="F10" s="1">
        <v>2.5</v>
      </c>
      <c r="G10" s="1">
        <v>2.75</v>
      </c>
      <c r="H10" s="1">
        <v>3</v>
      </c>
      <c r="I10" s="1">
        <v>2</v>
      </c>
      <c r="J10" s="1">
        <v>3</v>
      </c>
      <c r="K10" s="1">
        <f t="shared" si="0"/>
        <v>19.25</v>
      </c>
    </row>
    <row r="11" spans="1:11" x14ac:dyDescent="0.5">
      <c r="C11" s="1">
        <v>9631002</v>
      </c>
      <c r="D11" s="1">
        <v>2.5</v>
      </c>
      <c r="E11" s="1">
        <v>3</v>
      </c>
      <c r="F11" s="1">
        <v>2.75</v>
      </c>
      <c r="G11" s="1">
        <v>2</v>
      </c>
      <c r="H11" s="1">
        <v>0.5</v>
      </c>
      <c r="I11" s="1">
        <v>1.8</v>
      </c>
      <c r="J11" s="1">
        <v>2.9</v>
      </c>
      <c r="K11" s="1">
        <f t="shared" si="0"/>
        <v>15.450000000000001</v>
      </c>
    </row>
    <row r="12" spans="1:11" x14ac:dyDescent="0.5">
      <c r="C12" s="1">
        <v>9631006</v>
      </c>
      <c r="D12" s="1">
        <v>2.5</v>
      </c>
      <c r="E12" s="1">
        <v>2</v>
      </c>
      <c r="F12" s="1">
        <v>0</v>
      </c>
      <c r="G12" s="1">
        <v>0</v>
      </c>
      <c r="H12" s="1">
        <v>1.5</v>
      </c>
      <c r="I12" s="1">
        <v>0.4</v>
      </c>
      <c r="J12" s="1">
        <v>1</v>
      </c>
      <c r="K12" s="1">
        <f t="shared" si="0"/>
        <v>7.4</v>
      </c>
    </row>
    <row r="13" spans="1:11" x14ac:dyDescent="0.5">
      <c r="C13" s="1">
        <v>9631008</v>
      </c>
      <c r="D13" s="1">
        <v>3</v>
      </c>
      <c r="E13" s="1">
        <v>3</v>
      </c>
      <c r="F13" s="1">
        <v>3</v>
      </c>
      <c r="G13" s="1">
        <v>2.75</v>
      </c>
      <c r="H13" s="1">
        <v>3</v>
      </c>
      <c r="I13" s="1">
        <v>2</v>
      </c>
      <c r="J13" s="1">
        <v>1.8</v>
      </c>
      <c r="K13" s="1">
        <f t="shared" si="0"/>
        <v>18.55</v>
      </c>
    </row>
    <row r="14" spans="1:11" x14ac:dyDescent="0.5">
      <c r="C14" s="1">
        <v>9631009</v>
      </c>
      <c r="D14" s="1">
        <v>3</v>
      </c>
      <c r="E14" s="1">
        <v>3</v>
      </c>
      <c r="F14" s="1">
        <v>3</v>
      </c>
      <c r="G14" s="1">
        <v>2.5</v>
      </c>
      <c r="H14" s="1">
        <v>3</v>
      </c>
      <c r="I14" s="1">
        <v>2</v>
      </c>
      <c r="J14" s="1">
        <v>2.9</v>
      </c>
      <c r="K14" s="1">
        <f t="shared" si="0"/>
        <v>19.399999999999999</v>
      </c>
    </row>
    <row r="15" spans="1:11" x14ac:dyDescent="0.5">
      <c r="C15" s="1">
        <v>9631010</v>
      </c>
      <c r="D15" s="1">
        <v>3</v>
      </c>
      <c r="E15" s="1">
        <v>3</v>
      </c>
      <c r="F15" s="1">
        <v>1.25</v>
      </c>
      <c r="G15" s="1">
        <v>0.25</v>
      </c>
      <c r="H15" s="1">
        <v>1.5</v>
      </c>
      <c r="I15" s="1">
        <v>2</v>
      </c>
      <c r="J15" s="1">
        <v>3</v>
      </c>
      <c r="K15" s="1">
        <f t="shared" si="0"/>
        <v>14</v>
      </c>
    </row>
    <row r="16" spans="1:11" x14ac:dyDescent="0.5">
      <c r="C16" s="1">
        <v>9631012</v>
      </c>
      <c r="D16" s="1">
        <v>0.5</v>
      </c>
      <c r="E16" s="1">
        <v>3</v>
      </c>
      <c r="F16" s="1">
        <v>2.25</v>
      </c>
      <c r="G16" s="1">
        <v>1.5</v>
      </c>
      <c r="H16" s="1">
        <v>0.5</v>
      </c>
      <c r="I16" s="1">
        <v>2</v>
      </c>
      <c r="J16" s="1">
        <v>2.6</v>
      </c>
      <c r="K16" s="1">
        <f t="shared" si="0"/>
        <v>12.35</v>
      </c>
    </row>
    <row r="17" spans="1:11" x14ac:dyDescent="0.5">
      <c r="C17" s="1">
        <v>9631016</v>
      </c>
      <c r="D17" s="1">
        <v>3</v>
      </c>
      <c r="E17" s="1">
        <v>3</v>
      </c>
      <c r="F17" s="1">
        <v>2</v>
      </c>
      <c r="G17" s="1">
        <v>2.25</v>
      </c>
      <c r="H17" s="1">
        <v>1.5</v>
      </c>
      <c r="I17" s="1">
        <v>0</v>
      </c>
      <c r="J17" s="1">
        <v>3</v>
      </c>
      <c r="K17" s="1">
        <f t="shared" si="0"/>
        <v>14.75</v>
      </c>
    </row>
    <row r="18" spans="1:11" x14ac:dyDescent="0.5">
      <c r="C18" s="1">
        <v>9631023</v>
      </c>
      <c r="D18" s="1">
        <v>0</v>
      </c>
      <c r="E18" s="1">
        <v>3</v>
      </c>
      <c r="F18" s="1">
        <v>0.5</v>
      </c>
      <c r="G18" s="1">
        <v>2.5</v>
      </c>
      <c r="H18" s="1">
        <v>3</v>
      </c>
      <c r="I18" s="1">
        <v>2</v>
      </c>
      <c r="J18" s="1">
        <v>3</v>
      </c>
      <c r="K18" s="1">
        <f t="shared" si="0"/>
        <v>14</v>
      </c>
    </row>
    <row r="19" spans="1:11" x14ac:dyDescent="0.5">
      <c r="C19" s="1">
        <v>9631033</v>
      </c>
      <c r="D19" s="1">
        <v>2</v>
      </c>
      <c r="E19" s="1">
        <v>3</v>
      </c>
      <c r="F19" s="1">
        <v>2.5</v>
      </c>
      <c r="G19" s="1">
        <v>2</v>
      </c>
      <c r="H19" s="1">
        <v>3</v>
      </c>
      <c r="I19" s="1">
        <v>1.4</v>
      </c>
      <c r="J19" s="1">
        <v>0.5</v>
      </c>
      <c r="K19" s="1">
        <f t="shared" si="0"/>
        <v>14.4</v>
      </c>
    </row>
    <row r="20" spans="1:11" x14ac:dyDescent="0.5">
      <c r="C20" s="1">
        <v>9631035</v>
      </c>
      <c r="D20" s="1">
        <v>2</v>
      </c>
      <c r="E20" s="1">
        <v>3</v>
      </c>
      <c r="F20" s="1">
        <v>3</v>
      </c>
      <c r="G20" s="1">
        <v>2.75</v>
      </c>
      <c r="H20" s="1">
        <v>3</v>
      </c>
      <c r="I20" s="1">
        <v>2</v>
      </c>
      <c r="J20" s="1">
        <v>0</v>
      </c>
      <c r="K20" s="1">
        <f t="shared" si="0"/>
        <v>15.75</v>
      </c>
    </row>
    <row r="21" spans="1:11" x14ac:dyDescent="0.5">
      <c r="C21" s="1">
        <v>9631039</v>
      </c>
      <c r="D21" s="1">
        <v>3</v>
      </c>
      <c r="E21" s="1">
        <v>3</v>
      </c>
      <c r="F21" s="1">
        <v>2.5</v>
      </c>
      <c r="G21" s="1">
        <v>2.75</v>
      </c>
      <c r="H21" s="1">
        <v>0.5</v>
      </c>
      <c r="I21" s="1">
        <v>1.8</v>
      </c>
      <c r="J21" s="1">
        <v>2.8</v>
      </c>
      <c r="K21" s="1">
        <f t="shared" si="0"/>
        <v>16.350000000000001</v>
      </c>
    </row>
    <row r="22" spans="1:11" x14ac:dyDescent="0.5">
      <c r="C22" s="1">
        <v>9631043</v>
      </c>
      <c r="D22" s="1">
        <v>3</v>
      </c>
      <c r="E22" s="1">
        <v>1.5</v>
      </c>
      <c r="F22" s="1">
        <v>3</v>
      </c>
      <c r="G22" s="1">
        <v>2.75</v>
      </c>
      <c r="H22" s="1">
        <v>0</v>
      </c>
      <c r="I22" s="1">
        <v>2</v>
      </c>
      <c r="J22" s="1">
        <v>3</v>
      </c>
      <c r="K22" s="1">
        <f t="shared" si="0"/>
        <v>15.25</v>
      </c>
    </row>
    <row r="23" spans="1:11" x14ac:dyDescent="0.5">
      <c r="C23" s="1">
        <v>9631046</v>
      </c>
      <c r="D23" s="1">
        <v>0.5</v>
      </c>
      <c r="E23" s="1">
        <v>2</v>
      </c>
      <c r="F23" s="1">
        <v>2.75</v>
      </c>
      <c r="G23" s="1">
        <v>2.5</v>
      </c>
      <c r="H23" s="1">
        <v>1.5</v>
      </c>
      <c r="I23" s="1">
        <v>1.8</v>
      </c>
      <c r="J23" s="1">
        <v>2.9</v>
      </c>
      <c r="K23" s="1">
        <f t="shared" si="0"/>
        <v>13.950000000000001</v>
      </c>
    </row>
    <row r="24" spans="1:11" x14ac:dyDescent="0.5">
      <c r="C24" s="1">
        <v>9631052</v>
      </c>
      <c r="D24" s="1">
        <v>3</v>
      </c>
      <c r="E24" s="1">
        <v>0</v>
      </c>
      <c r="F24" s="1">
        <v>1</v>
      </c>
      <c r="G24" s="1">
        <v>0</v>
      </c>
      <c r="H24" s="1">
        <v>0</v>
      </c>
      <c r="I24" s="1">
        <v>0</v>
      </c>
      <c r="J24" s="1">
        <v>2.8</v>
      </c>
      <c r="K24" s="1">
        <f t="shared" si="0"/>
        <v>6.8</v>
      </c>
    </row>
    <row r="25" spans="1:11" s="6" customFormat="1" x14ac:dyDescent="0.5">
      <c r="C25" s="6">
        <v>9631054</v>
      </c>
      <c r="D25" s="6">
        <v>3</v>
      </c>
      <c r="E25" s="6">
        <v>3</v>
      </c>
      <c r="F25" s="6">
        <v>3</v>
      </c>
      <c r="G25" s="6">
        <v>2.75</v>
      </c>
      <c r="H25" s="6">
        <v>3</v>
      </c>
      <c r="I25" s="6">
        <v>2</v>
      </c>
      <c r="J25" s="6">
        <v>3</v>
      </c>
      <c r="K25" s="6">
        <f t="shared" si="0"/>
        <v>19.75</v>
      </c>
    </row>
    <row r="26" spans="1:11" x14ac:dyDescent="0.5">
      <c r="C26" s="1">
        <v>9631055</v>
      </c>
      <c r="D26" s="1">
        <v>3</v>
      </c>
      <c r="E26" s="1">
        <v>3</v>
      </c>
      <c r="F26" s="1">
        <v>2.5</v>
      </c>
      <c r="G26" s="1">
        <v>2.25</v>
      </c>
      <c r="H26" s="1">
        <v>0</v>
      </c>
      <c r="I26" s="1">
        <v>2</v>
      </c>
      <c r="J26" s="1">
        <v>2.6</v>
      </c>
      <c r="K26" s="1">
        <f t="shared" si="0"/>
        <v>15.35</v>
      </c>
    </row>
    <row r="27" spans="1:11" x14ac:dyDescent="0.5">
      <c r="A27" s="2"/>
      <c r="B27" s="2"/>
      <c r="C27" s="2">
        <v>9631062</v>
      </c>
      <c r="D27" s="2"/>
      <c r="E27" s="2"/>
      <c r="F27" s="2"/>
      <c r="G27" s="2"/>
      <c r="H27" s="2"/>
      <c r="I27" s="2"/>
      <c r="J27" s="2"/>
      <c r="K27" s="2">
        <f t="shared" si="0"/>
        <v>0</v>
      </c>
    </row>
    <row r="28" spans="1:11" x14ac:dyDescent="0.5">
      <c r="C28" s="1">
        <v>9631066</v>
      </c>
      <c r="D28" s="1">
        <v>3</v>
      </c>
      <c r="E28" s="1">
        <v>3</v>
      </c>
      <c r="F28" s="1">
        <v>2</v>
      </c>
      <c r="G28" s="1">
        <v>2.5</v>
      </c>
      <c r="H28" s="1">
        <v>0.5</v>
      </c>
      <c r="I28" s="1">
        <v>2</v>
      </c>
      <c r="J28" s="1">
        <v>2.9</v>
      </c>
      <c r="K28" s="1">
        <f t="shared" si="0"/>
        <v>15.9</v>
      </c>
    </row>
    <row r="29" spans="1:11" x14ac:dyDescent="0.5">
      <c r="C29" s="1">
        <v>9631067</v>
      </c>
      <c r="D29" s="1">
        <v>0</v>
      </c>
      <c r="E29" s="1">
        <v>3</v>
      </c>
      <c r="F29" s="1">
        <v>3</v>
      </c>
      <c r="G29" s="1">
        <v>2.5</v>
      </c>
      <c r="H29" s="1">
        <v>3</v>
      </c>
      <c r="I29" s="1">
        <v>2</v>
      </c>
      <c r="J29" s="1">
        <v>1.4</v>
      </c>
      <c r="K29" s="1">
        <f t="shared" si="0"/>
        <v>14.9</v>
      </c>
    </row>
    <row r="30" spans="1:11" x14ac:dyDescent="0.5">
      <c r="C30" s="1">
        <v>9631068</v>
      </c>
      <c r="D30" s="1">
        <v>2</v>
      </c>
      <c r="E30" s="1">
        <v>3</v>
      </c>
      <c r="F30" s="1">
        <v>1.75</v>
      </c>
      <c r="G30" s="1">
        <v>2.25</v>
      </c>
      <c r="H30" s="1">
        <v>1.5</v>
      </c>
      <c r="I30" s="1">
        <v>2</v>
      </c>
      <c r="J30" s="1">
        <v>2.4</v>
      </c>
      <c r="K30" s="1">
        <f t="shared" si="0"/>
        <v>14.9</v>
      </c>
    </row>
    <row r="31" spans="1:11" x14ac:dyDescent="0.5">
      <c r="C31" s="1">
        <v>9631069</v>
      </c>
      <c r="D31" s="1">
        <v>1.75</v>
      </c>
      <c r="E31" s="1">
        <v>3</v>
      </c>
      <c r="F31" s="1">
        <v>2.75</v>
      </c>
      <c r="G31" s="1">
        <v>3</v>
      </c>
      <c r="H31" s="1">
        <v>1.5</v>
      </c>
      <c r="I31" s="1">
        <v>2</v>
      </c>
      <c r="J31" s="1">
        <v>3</v>
      </c>
      <c r="K31" s="1">
        <f t="shared" si="0"/>
        <v>17</v>
      </c>
    </row>
    <row r="32" spans="1:11" x14ac:dyDescent="0.5">
      <c r="C32" s="1">
        <v>9631070</v>
      </c>
      <c r="D32" s="1">
        <v>2</v>
      </c>
      <c r="E32" s="1">
        <v>3</v>
      </c>
      <c r="F32" s="1">
        <v>1.25</v>
      </c>
      <c r="G32" s="1">
        <v>2.25</v>
      </c>
      <c r="H32" s="1">
        <v>0.5</v>
      </c>
      <c r="I32" s="1">
        <v>0.4</v>
      </c>
      <c r="J32" s="1">
        <v>2.7</v>
      </c>
      <c r="K32" s="1">
        <f t="shared" si="0"/>
        <v>12.100000000000001</v>
      </c>
    </row>
    <row r="33" spans="3:11" x14ac:dyDescent="0.5">
      <c r="C33" s="1">
        <v>9631074</v>
      </c>
      <c r="D33" s="1">
        <v>0</v>
      </c>
      <c r="E33" s="1">
        <v>3</v>
      </c>
      <c r="F33" s="1">
        <v>2</v>
      </c>
      <c r="G33" s="1">
        <v>3</v>
      </c>
      <c r="H33" s="1">
        <v>3</v>
      </c>
      <c r="I33" s="1">
        <v>1</v>
      </c>
      <c r="J33" s="1">
        <v>2</v>
      </c>
      <c r="K33" s="1">
        <f t="shared" si="0"/>
        <v>14</v>
      </c>
    </row>
    <row r="34" spans="3:11" x14ac:dyDescent="0.5">
      <c r="C34" s="1">
        <v>9631077</v>
      </c>
      <c r="D34" s="1">
        <v>3</v>
      </c>
      <c r="E34" s="1">
        <v>3</v>
      </c>
      <c r="F34" s="1">
        <v>1.75</v>
      </c>
      <c r="G34" s="1">
        <v>2.75</v>
      </c>
      <c r="H34" s="1">
        <v>3</v>
      </c>
      <c r="I34" s="1">
        <v>2</v>
      </c>
      <c r="J34" s="1">
        <v>2.9</v>
      </c>
      <c r="K34" s="1">
        <f t="shared" si="0"/>
        <v>18.399999999999999</v>
      </c>
    </row>
    <row r="35" spans="3:11" x14ac:dyDescent="0.5">
      <c r="C35" s="1">
        <v>9631078</v>
      </c>
      <c r="D35" s="1">
        <v>0.5</v>
      </c>
      <c r="E35" s="1">
        <v>3</v>
      </c>
      <c r="F35" s="1">
        <v>2.25</v>
      </c>
      <c r="G35" s="1">
        <v>1.5</v>
      </c>
      <c r="H35" s="1">
        <v>1.5</v>
      </c>
      <c r="I35" s="1">
        <v>0.3</v>
      </c>
      <c r="J35" s="1">
        <v>3</v>
      </c>
      <c r="K35" s="1">
        <f t="shared" si="0"/>
        <v>12.05</v>
      </c>
    </row>
    <row r="36" spans="3:11" x14ac:dyDescent="0.5">
      <c r="C36" s="1">
        <v>9631081</v>
      </c>
      <c r="D36" s="1">
        <v>3</v>
      </c>
      <c r="E36" s="1">
        <v>3</v>
      </c>
      <c r="F36" s="1">
        <v>0.5</v>
      </c>
      <c r="G36" s="1">
        <v>2.25</v>
      </c>
      <c r="H36" s="1">
        <v>1.5</v>
      </c>
      <c r="I36" s="1">
        <v>0.4</v>
      </c>
      <c r="J36" s="1">
        <v>2.2000000000000002</v>
      </c>
      <c r="K36" s="1">
        <f t="shared" si="0"/>
        <v>12.850000000000001</v>
      </c>
    </row>
    <row r="37" spans="3:11" x14ac:dyDescent="0.5">
      <c r="C37" s="1">
        <v>9631407</v>
      </c>
      <c r="D37" s="1">
        <v>3</v>
      </c>
      <c r="E37" s="1">
        <v>3</v>
      </c>
      <c r="F37" s="1">
        <v>2.25</v>
      </c>
      <c r="G37" s="1">
        <v>0</v>
      </c>
      <c r="H37" s="1">
        <v>3</v>
      </c>
      <c r="I37" s="1">
        <v>1</v>
      </c>
      <c r="J37" s="1">
        <v>1.5</v>
      </c>
      <c r="K37" s="1">
        <f t="shared" si="0"/>
        <v>13.75</v>
      </c>
    </row>
    <row r="38" spans="3:11" x14ac:dyDescent="0.5">
      <c r="C38" s="1">
        <v>9631411</v>
      </c>
      <c r="D38" s="1">
        <v>0.25</v>
      </c>
      <c r="E38" s="1">
        <v>0</v>
      </c>
      <c r="F38" s="1">
        <v>0.25</v>
      </c>
      <c r="G38" s="1">
        <v>0.25</v>
      </c>
      <c r="H38" s="1">
        <v>3</v>
      </c>
      <c r="I38" s="1">
        <v>0.4</v>
      </c>
      <c r="J38" s="1">
        <v>0.75</v>
      </c>
      <c r="K38" s="1">
        <f t="shared" si="0"/>
        <v>4.9000000000000004</v>
      </c>
    </row>
    <row r="39" spans="3:11" x14ac:dyDescent="0.5">
      <c r="C39" s="1">
        <v>9631419</v>
      </c>
      <c r="D39" s="1">
        <v>2</v>
      </c>
      <c r="E39" s="1">
        <v>3</v>
      </c>
      <c r="F39" s="1">
        <v>1</v>
      </c>
      <c r="G39" s="1">
        <v>2.5</v>
      </c>
      <c r="H39" s="1">
        <v>0</v>
      </c>
      <c r="I39" s="1">
        <v>0</v>
      </c>
      <c r="J39" s="1">
        <v>2.5</v>
      </c>
      <c r="K39" s="1">
        <f t="shared" si="0"/>
        <v>11</v>
      </c>
    </row>
    <row r="40" spans="3:11" x14ac:dyDescent="0.5">
      <c r="C40" s="1">
        <v>9631421</v>
      </c>
      <c r="D40" s="1">
        <v>3</v>
      </c>
      <c r="E40" s="1">
        <v>3</v>
      </c>
      <c r="F40" s="1">
        <v>0.5</v>
      </c>
      <c r="G40" s="1">
        <v>2.75</v>
      </c>
      <c r="H40" s="1">
        <v>3</v>
      </c>
      <c r="I40" s="1">
        <v>2</v>
      </c>
      <c r="J40" s="1">
        <v>2.5</v>
      </c>
      <c r="K40" s="1">
        <f t="shared" si="0"/>
        <v>16.75</v>
      </c>
    </row>
    <row r="41" spans="3:11" x14ac:dyDescent="0.5">
      <c r="C41" s="1">
        <v>9631422</v>
      </c>
      <c r="D41" s="1">
        <v>1.5</v>
      </c>
      <c r="E41" s="1">
        <v>3</v>
      </c>
      <c r="F41" s="1">
        <v>0</v>
      </c>
      <c r="G41" s="1">
        <v>2.25</v>
      </c>
      <c r="H41" s="1">
        <v>0.5</v>
      </c>
      <c r="I41" s="1">
        <v>0.4</v>
      </c>
      <c r="J41" s="1">
        <v>2.8</v>
      </c>
      <c r="K41" s="1">
        <f t="shared" si="0"/>
        <v>10.45</v>
      </c>
    </row>
    <row r="42" spans="3:11" x14ac:dyDescent="0.5">
      <c r="C42" s="1">
        <v>9631427</v>
      </c>
      <c r="D42" s="1">
        <v>3</v>
      </c>
      <c r="E42" s="1">
        <v>3</v>
      </c>
      <c r="F42" s="1">
        <v>1.5</v>
      </c>
      <c r="G42" s="1">
        <v>0</v>
      </c>
      <c r="H42" s="1">
        <v>3</v>
      </c>
      <c r="I42" s="1">
        <v>2</v>
      </c>
      <c r="J42" s="1">
        <v>3</v>
      </c>
      <c r="K42" s="1">
        <f t="shared" si="0"/>
        <v>15.5</v>
      </c>
    </row>
    <row r="43" spans="3:11" x14ac:dyDescent="0.5">
      <c r="C43" s="1">
        <v>9631802</v>
      </c>
      <c r="D43" s="1">
        <v>2</v>
      </c>
      <c r="E43" s="1">
        <v>2.5</v>
      </c>
      <c r="F43" s="1">
        <v>2.5</v>
      </c>
      <c r="G43" s="1">
        <v>0</v>
      </c>
      <c r="H43" s="1">
        <v>1</v>
      </c>
      <c r="I43" s="1">
        <v>2</v>
      </c>
      <c r="J43" s="1">
        <v>0.25</v>
      </c>
      <c r="K43" s="1">
        <f t="shared" si="0"/>
        <v>10.25</v>
      </c>
    </row>
    <row r="44" spans="3:11" x14ac:dyDescent="0.5">
      <c r="C44" s="1">
        <v>9631805</v>
      </c>
      <c r="D44" s="1">
        <v>3</v>
      </c>
      <c r="E44" s="1">
        <v>3</v>
      </c>
      <c r="F44" s="1">
        <v>1.25</v>
      </c>
      <c r="G44" s="1">
        <v>1.25</v>
      </c>
      <c r="H44" s="1">
        <v>0.5</v>
      </c>
      <c r="I44" s="1">
        <v>2</v>
      </c>
      <c r="J44" s="1">
        <v>3</v>
      </c>
      <c r="K44" s="1">
        <f t="shared" si="0"/>
        <v>14</v>
      </c>
    </row>
    <row r="45" spans="3:11" x14ac:dyDescent="0.5">
      <c r="C45" s="1">
        <v>9631808</v>
      </c>
      <c r="D45" s="1">
        <v>3</v>
      </c>
      <c r="E45" s="1">
        <v>3</v>
      </c>
      <c r="F45" s="1">
        <v>3</v>
      </c>
      <c r="G45" s="1">
        <v>3</v>
      </c>
      <c r="H45" s="1">
        <v>3</v>
      </c>
      <c r="I45" s="1">
        <v>2</v>
      </c>
      <c r="J45" s="1">
        <v>3</v>
      </c>
      <c r="K45" s="1">
        <f t="shared" si="0"/>
        <v>20</v>
      </c>
    </row>
    <row r="46" spans="3:11" x14ac:dyDescent="0.5">
      <c r="C46" s="1">
        <v>9631809</v>
      </c>
      <c r="D46" s="1">
        <v>3</v>
      </c>
      <c r="E46" s="1">
        <v>3</v>
      </c>
      <c r="F46" s="1">
        <v>2.5</v>
      </c>
      <c r="G46" s="1">
        <v>2.5</v>
      </c>
      <c r="H46" s="1">
        <v>0.5</v>
      </c>
      <c r="I46" s="1">
        <v>2</v>
      </c>
      <c r="J46" s="1">
        <v>3</v>
      </c>
      <c r="K46" s="1">
        <f t="shared" si="0"/>
        <v>16.5</v>
      </c>
    </row>
    <row r="47" spans="3:11" x14ac:dyDescent="0.5">
      <c r="C47" s="1">
        <v>9631901</v>
      </c>
      <c r="D47" s="1">
        <v>0.5</v>
      </c>
      <c r="E47" s="1">
        <v>3</v>
      </c>
      <c r="F47" s="1">
        <v>1</v>
      </c>
      <c r="G47" s="1">
        <v>0.75</v>
      </c>
      <c r="H47" s="1">
        <v>0.5</v>
      </c>
      <c r="I47" s="1">
        <v>0.5</v>
      </c>
      <c r="J47" s="1">
        <v>2.2000000000000002</v>
      </c>
      <c r="K47" s="1">
        <f t="shared" si="0"/>
        <v>8.4499999999999993</v>
      </c>
    </row>
    <row r="48" spans="3:11" x14ac:dyDescent="0.5">
      <c r="C48" s="1">
        <v>9631904</v>
      </c>
      <c r="D48" s="1">
        <v>2</v>
      </c>
      <c r="E48" s="1">
        <v>3</v>
      </c>
      <c r="F48" s="1">
        <v>1.75</v>
      </c>
      <c r="G48" s="1">
        <v>2.25</v>
      </c>
      <c r="H48" s="1">
        <v>1.5</v>
      </c>
      <c r="I48" s="1">
        <v>1</v>
      </c>
      <c r="J48" s="1">
        <v>2</v>
      </c>
      <c r="K48" s="1">
        <f t="shared" si="0"/>
        <v>13.5</v>
      </c>
    </row>
    <row r="50" spans="1:11" ht="18.600000000000001" x14ac:dyDescent="0.6">
      <c r="A50" s="3"/>
      <c r="B50" s="4"/>
      <c r="C50" s="4"/>
      <c r="D50" s="4">
        <f t="shared" ref="D50:K50" si="1">ROUNDUP(AVERAGE(D2:D48),2)</f>
        <v>2.0399999999999996</v>
      </c>
      <c r="E50" s="4">
        <f t="shared" si="1"/>
        <v>2.78</v>
      </c>
      <c r="F50" s="4">
        <f t="shared" si="1"/>
        <v>1.85</v>
      </c>
      <c r="G50" s="4">
        <f t="shared" si="1"/>
        <v>1.94</v>
      </c>
      <c r="H50" s="4">
        <f t="shared" si="1"/>
        <v>1.76</v>
      </c>
      <c r="I50" s="4">
        <f t="shared" si="1"/>
        <v>1.47</v>
      </c>
      <c r="J50" s="4">
        <f t="shared" si="1"/>
        <v>2.3699999999999997</v>
      </c>
      <c r="K50" s="4">
        <f t="shared" si="1"/>
        <v>13.58</v>
      </c>
    </row>
  </sheetData>
  <sortState ref="A2:K50">
    <sortCondition ref="C1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50"/>
  <sheetViews>
    <sheetView rightToLeft="1" workbookViewId="0">
      <pane xSplit="3" topLeftCell="AH1" activePane="topRight" state="frozen"/>
      <selection activeCell="A24" sqref="A24:XFD24"/>
      <selection pane="topRight" activeCell="AQ1" sqref="AQ1:AQ1048576"/>
    </sheetView>
  </sheetViews>
  <sheetFormatPr defaultRowHeight="14.4" x14ac:dyDescent="0.3"/>
  <cols>
    <col min="1" max="1" width="15.44140625" customWidth="1"/>
    <col min="2" max="2" width="14.21875" customWidth="1"/>
    <col min="3" max="3" width="15.88671875" customWidth="1"/>
    <col min="4" max="4" width="15.33203125" customWidth="1"/>
    <col min="5" max="5" width="13.88671875" customWidth="1"/>
  </cols>
  <sheetData>
    <row r="1" spans="1:76" s="10" customFormat="1" ht="20.399999999999999" x14ac:dyDescent="0.65">
      <c r="A1" s="38" t="s">
        <v>0</v>
      </c>
      <c r="B1" s="38"/>
      <c r="C1" s="38"/>
      <c r="D1" s="38" t="s">
        <v>48</v>
      </c>
      <c r="E1" s="38" t="s">
        <v>49</v>
      </c>
      <c r="F1" s="38" t="s">
        <v>50</v>
      </c>
      <c r="G1" s="38"/>
      <c r="H1" s="38"/>
      <c r="I1" s="38"/>
      <c r="J1" s="38"/>
      <c r="K1" s="38"/>
      <c r="L1" s="38"/>
      <c r="M1" s="38"/>
      <c r="N1" s="40" t="s">
        <v>51</v>
      </c>
      <c r="O1" s="40"/>
      <c r="P1" s="40"/>
      <c r="Q1" s="40"/>
      <c r="R1" s="40"/>
      <c r="S1" s="40"/>
      <c r="T1" s="40"/>
      <c r="U1" s="40"/>
      <c r="V1" s="40" t="s">
        <v>52</v>
      </c>
      <c r="W1" s="40"/>
      <c r="X1" s="40"/>
      <c r="Y1" s="40"/>
      <c r="Z1" s="40"/>
      <c r="AA1" s="40"/>
      <c r="AB1" s="40"/>
      <c r="AC1" s="40"/>
      <c r="AD1" s="40" t="s">
        <v>53</v>
      </c>
      <c r="AE1" s="40"/>
      <c r="AF1" s="40" t="s">
        <v>54</v>
      </c>
      <c r="AG1" s="40"/>
      <c r="AH1" s="40"/>
      <c r="AI1" s="40"/>
      <c r="AJ1" s="40"/>
      <c r="AL1" s="11"/>
      <c r="AM1" s="11"/>
      <c r="AN1" s="12"/>
      <c r="AO1" s="12"/>
      <c r="AP1" s="12"/>
      <c r="AQ1" s="12"/>
      <c r="AR1" s="12"/>
      <c r="AS1" s="12"/>
      <c r="AT1" s="12"/>
    </row>
    <row r="2" spans="1:76" s="13" customFormat="1" ht="54.6" customHeight="1" x14ac:dyDescent="0.3">
      <c r="A2" s="38"/>
      <c r="B2" s="38"/>
      <c r="C2" s="38"/>
      <c r="D2" s="38"/>
      <c r="E2" s="38"/>
      <c r="F2" s="36" t="s">
        <v>55</v>
      </c>
      <c r="G2" s="36"/>
      <c r="H2" s="36"/>
      <c r="I2" s="36"/>
      <c r="J2" s="36" t="s">
        <v>56</v>
      </c>
      <c r="K2" s="36"/>
      <c r="L2" s="36"/>
      <c r="M2" s="36"/>
      <c r="N2" s="38" t="s">
        <v>55</v>
      </c>
      <c r="O2" s="38"/>
      <c r="P2" s="38"/>
      <c r="Q2" s="38"/>
      <c r="R2" s="38" t="s">
        <v>56</v>
      </c>
      <c r="S2" s="38"/>
      <c r="T2" s="38"/>
      <c r="U2" s="38"/>
      <c r="V2" s="36" t="s">
        <v>57</v>
      </c>
      <c r="W2" s="36" t="s">
        <v>56</v>
      </c>
      <c r="X2" s="36" t="s">
        <v>58</v>
      </c>
      <c r="Y2" s="36"/>
      <c r="Z2" s="36"/>
      <c r="AA2" s="36"/>
      <c r="AB2" s="36"/>
      <c r="AC2" s="36"/>
      <c r="AD2" s="38" t="s">
        <v>59</v>
      </c>
      <c r="AE2" s="38" t="s">
        <v>60</v>
      </c>
      <c r="AF2" s="36" t="s">
        <v>61</v>
      </c>
      <c r="AG2" s="36" t="s">
        <v>62</v>
      </c>
      <c r="AH2" s="36" t="s">
        <v>63</v>
      </c>
      <c r="AI2" s="36" t="s">
        <v>64</v>
      </c>
      <c r="AJ2" s="37" t="s">
        <v>65</v>
      </c>
      <c r="AK2" s="36" t="s">
        <v>66</v>
      </c>
      <c r="AL2" s="38"/>
      <c r="AM2" s="38"/>
      <c r="AN2" s="36" t="s">
        <v>69</v>
      </c>
      <c r="AO2" s="36" t="s">
        <v>70</v>
      </c>
      <c r="AP2" s="36" t="s">
        <v>71</v>
      </c>
      <c r="AQ2" s="36"/>
      <c r="AR2" s="36" t="s">
        <v>73</v>
      </c>
      <c r="AS2" s="36" t="s">
        <v>74</v>
      </c>
      <c r="AT2" s="36" t="s">
        <v>75</v>
      </c>
    </row>
    <row r="3" spans="1:76" s="13" customFormat="1" ht="51.6" customHeight="1" x14ac:dyDescent="0.3">
      <c r="A3" s="41"/>
      <c r="B3" s="41"/>
      <c r="C3" s="41"/>
      <c r="D3" s="38"/>
      <c r="E3" s="38"/>
      <c r="F3" s="13" t="s">
        <v>76</v>
      </c>
      <c r="G3" s="13" t="s">
        <v>77</v>
      </c>
      <c r="H3" s="13" t="s">
        <v>78</v>
      </c>
      <c r="I3" s="13" t="s">
        <v>79</v>
      </c>
      <c r="J3" s="13" t="s">
        <v>76</v>
      </c>
      <c r="K3" s="13" t="s">
        <v>80</v>
      </c>
      <c r="L3" s="13" t="s">
        <v>81</v>
      </c>
      <c r="M3" s="13" t="s">
        <v>82</v>
      </c>
      <c r="N3" s="13" t="s">
        <v>76</v>
      </c>
      <c r="O3" s="13" t="s">
        <v>77</v>
      </c>
      <c r="P3" s="13" t="s">
        <v>78</v>
      </c>
      <c r="Q3" s="13" t="s">
        <v>79</v>
      </c>
      <c r="R3" s="13" t="s">
        <v>76</v>
      </c>
      <c r="S3" s="13" t="s">
        <v>80</v>
      </c>
      <c r="T3" s="13" t="s">
        <v>81</v>
      </c>
      <c r="U3" s="13" t="s">
        <v>82</v>
      </c>
      <c r="V3" s="36"/>
      <c r="W3" s="36"/>
      <c r="X3" s="13" t="s">
        <v>83</v>
      </c>
      <c r="Y3" s="13" t="s">
        <v>84</v>
      </c>
      <c r="Z3" s="13" t="s">
        <v>85</v>
      </c>
      <c r="AA3" s="13" t="s">
        <v>86</v>
      </c>
      <c r="AB3" s="13" t="s">
        <v>87</v>
      </c>
      <c r="AC3" s="13" t="s">
        <v>88</v>
      </c>
      <c r="AD3" s="38"/>
      <c r="AE3" s="38"/>
      <c r="AF3" s="36"/>
      <c r="AG3" s="36"/>
      <c r="AH3" s="36"/>
      <c r="AI3" s="36"/>
      <c r="AJ3" s="37"/>
      <c r="AK3" s="36"/>
      <c r="AL3" s="38"/>
      <c r="AM3" s="38"/>
      <c r="AN3" s="39"/>
      <c r="AO3" s="39"/>
      <c r="AP3" s="36"/>
      <c r="AQ3" s="39"/>
      <c r="AR3" s="36"/>
      <c r="AS3" s="36"/>
      <c r="AT3" s="36"/>
    </row>
    <row r="4" spans="1:76" s="8" customFormat="1" ht="18.600000000000001" x14ac:dyDescent="0.55000000000000004">
      <c r="A4" s="9">
        <v>9431069</v>
      </c>
      <c r="B4" s="9"/>
      <c r="C4" s="9"/>
      <c r="D4" s="9" t="s">
        <v>40</v>
      </c>
      <c r="E4" s="9"/>
      <c r="F4" s="9">
        <v>1</v>
      </c>
      <c r="G4" s="9">
        <v>1</v>
      </c>
      <c r="H4" s="9">
        <v>0</v>
      </c>
      <c r="I4" s="9" t="s">
        <v>12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0</v>
      </c>
      <c r="Q4" s="9" t="s">
        <v>12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1</v>
      </c>
      <c r="AE4" s="9">
        <v>1</v>
      </c>
      <c r="AF4" s="9"/>
      <c r="AG4" s="9">
        <v>0</v>
      </c>
      <c r="AH4" s="9" t="s">
        <v>41</v>
      </c>
      <c r="AI4" s="9">
        <v>9</v>
      </c>
      <c r="AJ4" s="9">
        <v>10</v>
      </c>
      <c r="AK4" s="9">
        <v>9</v>
      </c>
      <c r="AL4" s="9"/>
      <c r="AM4" s="9"/>
      <c r="AN4" s="9"/>
      <c r="AO4" s="9"/>
      <c r="AP4" s="9">
        <v>84.529999999999987</v>
      </c>
      <c r="AQ4" s="9"/>
      <c r="AR4" s="9"/>
      <c r="AS4" s="9">
        <v>5.92</v>
      </c>
      <c r="AT4" s="9">
        <v>1.48</v>
      </c>
    </row>
    <row r="5" spans="1:76" s="8" customFormat="1" ht="18.600000000000001" x14ac:dyDescent="0.55000000000000004">
      <c r="A5" s="7">
        <v>9511023</v>
      </c>
      <c r="B5" s="7"/>
      <c r="C5" s="7"/>
      <c r="D5" s="7" t="s">
        <v>40</v>
      </c>
      <c r="E5" s="7" t="s">
        <v>11</v>
      </c>
      <c r="F5" s="7">
        <v>1</v>
      </c>
      <c r="G5" s="7">
        <v>1</v>
      </c>
      <c r="H5" s="7">
        <v>1</v>
      </c>
      <c r="I5" s="7" t="s">
        <v>16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0</v>
      </c>
      <c r="Q5" s="7" t="s">
        <v>16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  <c r="AB5" s="7">
        <v>1</v>
      </c>
      <c r="AC5" s="7">
        <v>1</v>
      </c>
      <c r="AD5" s="7">
        <v>0</v>
      </c>
      <c r="AE5" s="7">
        <v>0</v>
      </c>
      <c r="AF5" s="7"/>
      <c r="AG5" s="7">
        <v>1</v>
      </c>
      <c r="AH5" s="7" t="s">
        <v>13</v>
      </c>
      <c r="AI5" s="7">
        <v>7</v>
      </c>
      <c r="AJ5" s="7">
        <v>7</v>
      </c>
      <c r="AK5" s="7">
        <v>9</v>
      </c>
      <c r="AL5" s="7"/>
      <c r="AM5" s="7"/>
      <c r="AN5" s="7">
        <v>100</v>
      </c>
      <c r="AO5" s="7">
        <v>85</v>
      </c>
      <c r="AP5" s="7">
        <v>74.578999999999994</v>
      </c>
      <c r="AQ5" s="7"/>
      <c r="AR5" s="7"/>
      <c r="AS5" s="7">
        <v>17.930000000000003</v>
      </c>
      <c r="AT5" s="7">
        <v>4.49</v>
      </c>
    </row>
    <row r="6" spans="1:76" s="8" customFormat="1" ht="18.600000000000001" x14ac:dyDescent="0.55000000000000004">
      <c r="A6" s="16">
        <v>9512034</v>
      </c>
      <c r="B6" s="7"/>
      <c r="C6" s="7"/>
      <c r="D6" s="7" t="s">
        <v>40</v>
      </c>
      <c r="E6" s="7" t="s">
        <v>33</v>
      </c>
      <c r="F6" s="7">
        <v>1</v>
      </c>
      <c r="G6" s="7">
        <v>1</v>
      </c>
      <c r="H6" s="7">
        <v>1</v>
      </c>
      <c r="I6" s="7" t="s">
        <v>12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0</v>
      </c>
      <c r="Q6" s="7"/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  <c r="Z6" s="7">
        <v>1</v>
      </c>
      <c r="AA6" s="7">
        <v>1</v>
      </c>
      <c r="AB6" s="7">
        <v>1</v>
      </c>
      <c r="AC6" s="7">
        <v>1</v>
      </c>
      <c r="AD6" s="7">
        <v>1</v>
      </c>
      <c r="AE6" s="7">
        <v>1</v>
      </c>
      <c r="AF6" s="7" t="s">
        <v>104</v>
      </c>
      <c r="AG6" s="7">
        <v>1</v>
      </c>
      <c r="AH6" s="7">
        <v>0</v>
      </c>
      <c r="AI6" s="7">
        <v>10</v>
      </c>
      <c r="AJ6" s="7">
        <v>10</v>
      </c>
      <c r="AK6" s="7">
        <v>10</v>
      </c>
      <c r="AL6" s="7"/>
      <c r="AM6" s="7"/>
      <c r="AN6" s="7">
        <v>100</v>
      </c>
      <c r="AO6" s="7">
        <v>87</v>
      </c>
      <c r="AP6" s="7">
        <v>110.00000000000001</v>
      </c>
      <c r="AQ6" s="7"/>
      <c r="AR6" s="7"/>
      <c r="AS6" s="7">
        <v>20.440000000000001</v>
      </c>
      <c r="AT6" s="7">
        <v>5.1100000000000003</v>
      </c>
    </row>
    <row r="7" spans="1:76" s="8" customFormat="1" ht="18.600000000000001" x14ac:dyDescent="0.55000000000000004">
      <c r="A7" s="1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</row>
    <row r="8" spans="1:76" s="8" customFormat="1" ht="18.600000000000001" x14ac:dyDescent="0.55000000000000004">
      <c r="A8" s="17">
        <v>9531706</v>
      </c>
      <c r="B8" s="9"/>
      <c r="C8" s="9"/>
      <c r="D8" s="9" t="s">
        <v>40</v>
      </c>
      <c r="E8" s="9" t="s">
        <v>34</v>
      </c>
      <c r="F8" s="9">
        <v>1</v>
      </c>
      <c r="G8" s="9">
        <v>1</v>
      </c>
      <c r="H8" s="9">
        <v>1</v>
      </c>
      <c r="I8" s="9" t="s">
        <v>12</v>
      </c>
      <c r="J8" s="9">
        <v>0</v>
      </c>
      <c r="K8" s="9">
        <v>1</v>
      </c>
      <c r="L8" s="9">
        <v>1</v>
      </c>
      <c r="M8" s="9">
        <v>1</v>
      </c>
      <c r="N8" s="9">
        <v>1</v>
      </c>
      <c r="O8" s="9">
        <v>1</v>
      </c>
      <c r="P8" s="9">
        <v>0</v>
      </c>
      <c r="Q8" s="9" t="s">
        <v>16</v>
      </c>
      <c r="R8" s="9">
        <v>1</v>
      </c>
      <c r="S8" s="9">
        <v>1</v>
      </c>
      <c r="T8" s="9">
        <v>1</v>
      </c>
      <c r="U8" s="9">
        <v>1</v>
      </c>
      <c r="V8" s="9">
        <v>1</v>
      </c>
      <c r="W8" s="9">
        <v>1</v>
      </c>
      <c r="X8" s="9">
        <v>1</v>
      </c>
      <c r="Y8" s="9">
        <v>0</v>
      </c>
      <c r="Z8" s="9">
        <v>1</v>
      </c>
      <c r="AA8" s="9">
        <v>1</v>
      </c>
      <c r="AB8" s="9">
        <v>1</v>
      </c>
      <c r="AC8" s="9">
        <v>1</v>
      </c>
      <c r="AD8" s="9">
        <v>1</v>
      </c>
      <c r="AE8" s="9">
        <v>0</v>
      </c>
      <c r="AF8" s="9"/>
      <c r="AG8" s="9">
        <v>1</v>
      </c>
      <c r="AH8" s="9" t="s">
        <v>105</v>
      </c>
      <c r="AI8" s="9">
        <v>10</v>
      </c>
      <c r="AJ8" s="9">
        <v>10</v>
      </c>
      <c r="AK8" s="9">
        <v>10</v>
      </c>
      <c r="AL8" s="9"/>
      <c r="AM8" s="9"/>
      <c r="AN8" s="9">
        <v>95</v>
      </c>
      <c r="AO8" s="9">
        <v>78</v>
      </c>
      <c r="AP8" s="9">
        <v>89.100000000000009</v>
      </c>
      <c r="AQ8" s="9"/>
      <c r="AR8" s="9"/>
      <c r="AS8" s="9">
        <v>18.25</v>
      </c>
      <c r="AT8" s="9">
        <v>4.5699999999999994</v>
      </c>
    </row>
    <row r="9" spans="1:76" s="8" customFormat="1" ht="18.600000000000001" x14ac:dyDescent="0.55000000000000004">
      <c r="A9" s="16">
        <v>9531707</v>
      </c>
      <c r="B9" s="7"/>
      <c r="C9" s="7"/>
      <c r="D9" s="7" t="s">
        <v>40</v>
      </c>
      <c r="E9" s="7" t="s">
        <v>34</v>
      </c>
      <c r="F9" s="7">
        <v>1</v>
      </c>
      <c r="G9" s="7">
        <v>1</v>
      </c>
      <c r="H9" s="7">
        <v>1</v>
      </c>
      <c r="I9" s="7" t="s">
        <v>12</v>
      </c>
      <c r="J9" s="7">
        <v>0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0</v>
      </c>
      <c r="Q9" s="7" t="s">
        <v>16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>
        <v>1</v>
      </c>
      <c r="X9" s="7">
        <v>1</v>
      </c>
      <c r="Y9" s="7">
        <v>0</v>
      </c>
      <c r="Z9" s="7">
        <v>1</v>
      </c>
      <c r="AA9" s="7">
        <v>1</v>
      </c>
      <c r="AB9" s="7">
        <v>1</v>
      </c>
      <c r="AC9" s="7">
        <v>1</v>
      </c>
      <c r="AD9" s="7">
        <v>1</v>
      </c>
      <c r="AE9" s="7">
        <v>0</v>
      </c>
      <c r="AF9" s="7"/>
      <c r="AG9" s="7">
        <v>1</v>
      </c>
      <c r="AH9" s="7" t="s">
        <v>105</v>
      </c>
      <c r="AI9" s="7">
        <v>10</v>
      </c>
      <c r="AJ9" s="7">
        <v>10</v>
      </c>
      <c r="AK9" s="7">
        <v>10</v>
      </c>
      <c r="AL9" s="7"/>
      <c r="AM9" s="7"/>
      <c r="AN9" s="7">
        <v>95</v>
      </c>
      <c r="AO9" s="7">
        <v>77</v>
      </c>
      <c r="AP9" s="7">
        <v>89.100000000000009</v>
      </c>
      <c r="AQ9" s="7"/>
      <c r="AR9" s="7"/>
      <c r="AS9" s="7">
        <v>18.23</v>
      </c>
      <c r="AT9" s="7">
        <v>4.5599999999999996</v>
      </c>
    </row>
    <row r="10" spans="1:76" s="8" customFormat="1" ht="18.600000000000001" x14ac:dyDescent="0.55000000000000004">
      <c r="A10" s="17">
        <v>9613007</v>
      </c>
      <c r="B10" s="9"/>
      <c r="C10" s="9"/>
      <c r="D10" s="9" t="s">
        <v>40</v>
      </c>
      <c r="E10" s="9" t="s">
        <v>33</v>
      </c>
      <c r="F10" s="9">
        <v>1</v>
      </c>
      <c r="G10" s="9">
        <v>1</v>
      </c>
      <c r="H10" s="9">
        <v>1</v>
      </c>
      <c r="I10" s="9" t="s">
        <v>12</v>
      </c>
      <c r="J10" s="9">
        <v>0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0</v>
      </c>
      <c r="Q10" s="9"/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  <c r="Z10" s="9">
        <v>1</v>
      </c>
      <c r="AA10" s="9">
        <v>1</v>
      </c>
      <c r="AB10" s="9">
        <v>1</v>
      </c>
      <c r="AC10" s="9">
        <v>1</v>
      </c>
      <c r="AD10" s="9">
        <v>1</v>
      </c>
      <c r="AE10" s="9">
        <v>1</v>
      </c>
      <c r="AF10" s="9"/>
      <c r="AG10" s="9">
        <v>1</v>
      </c>
      <c r="AH10" s="9">
        <v>0</v>
      </c>
      <c r="AI10" s="9">
        <v>10</v>
      </c>
      <c r="AJ10" s="9">
        <v>10</v>
      </c>
      <c r="AK10" s="9">
        <v>10</v>
      </c>
      <c r="AL10" s="9"/>
      <c r="AM10" s="9"/>
      <c r="AN10" s="9">
        <v>100</v>
      </c>
      <c r="AO10" s="9">
        <v>94</v>
      </c>
      <c r="AP10" s="9">
        <v>103.4</v>
      </c>
      <c r="AQ10" s="9"/>
      <c r="AR10" s="9"/>
      <c r="AS10" s="9">
        <v>20.12</v>
      </c>
      <c r="AT10" s="9">
        <v>5.03</v>
      </c>
      <c r="BV10" s="8" t="s">
        <v>11</v>
      </c>
      <c r="BW10" s="8" t="s">
        <v>89</v>
      </c>
      <c r="BX10" s="8">
        <v>2</v>
      </c>
    </row>
    <row r="11" spans="1:76" s="8" customFormat="1" ht="18.600000000000001" x14ac:dyDescent="0.55000000000000004">
      <c r="A11" s="9">
        <v>9623068</v>
      </c>
      <c r="B11" s="9"/>
      <c r="C11" s="9"/>
      <c r="D11" s="9" t="s">
        <v>40</v>
      </c>
      <c r="E11" s="9" t="s">
        <v>11</v>
      </c>
      <c r="F11" s="9">
        <v>1</v>
      </c>
      <c r="G11" s="9">
        <v>1</v>
      </c>
      <c r="H11" s="9">
        <v>1</v>
      </c>
      <c r="I11" s="9" t="s">
        <v>16</v>
      </c>
      <c r="J11" s="9">
        <v>1</v>
      </c>
      <c r="K11" s="9">
        <v>1</v>
      </c>
      <c r="L11" s="9">
        <v>1</v>
      </c>
      <c r="M11" s="9">
        <v>1</v>
      </c>
      <c r="N11" s="9">
        <v>1</v>
      </c>
      <c r="O11" s="9">
        <v>1</v>
      </c>
      <c r="P11" s="9">
        <v>0</v>
      </c>
      <c r="Q11" s="9" t="s">
        <v>16</v>
      </c>
      <c r="R11" s="9">
        <v>1</v>
      </c>
      <c r="S11" s="9">
        <v>1</v>
      </c>
      <c r="T11" s="9">
        <v>1</v>
      </c>
      <c r="U11" s="9">
        <v>1</v>
      </c>
      <c r="V11" s="9">
        <v>1</v>
      </c>
      <c r="W11" s="9">
        <v>1</v>
      </c>
      <c r="X11" s="9">
        <v>1</v>
      </c>
      <c r="Y11" s="9">
        <v>1</v>
      </c>
      <c r="Z11" s="9">
        <v>1</v>
      </c>
      <c r="AA11" s="9">
        <v>1</v>
      </c>
      <c r="AB11" s="9">
        <v>1</v>
      </c>
      <c r="AC11" s="9">
        <v>1</v>
      </c>
      <c r="AD11" s="9">
        <v>1</v>
      </c>
      <c r="AE11" s="9">
        <v>1</v>
      </c>
      <c r="AF11" s="9"/>
      <c r="AG11" s="9">
        <v>1</v>
      </c>
      <c r="AH11" s="9" t="s">
        <v>13</v>
      </c>
      <c r="AI11" s="9">
        <v>10</v>
      </c>
      <c r="AJ11" s="9">
        <v>10</v>
      </c>
      <c r="AK11" s="9">
        <v>9</v>
      </c>
      <c r="AL11" s="9"/>
      <c r="AM11" s="9"/>
      <c r="AN11" s="9">
        <v>96</v>
      </c>
      <c r="AO11" s="9">
        <v>88</v>
      </c>
      <c r="AP11" s="9">
        <v>106.99999999999999</v>
      </c>
      <c r="AQ11" s="9"/>
      <c r="AR11" s="9"/>
      <c r="AS11" s="9">
        <v>19.809999999999999</v>
      </c>
      <c r="AT11" s="9">
        <v>4.96</v>
      </c>
    </row>
    <row r="12" spans="1:76" s="8" customFormat="1" ht="18.600000000000001" x14ac:dyDescent="0.55000000000000004">
      <c r="A12" s="7">
        <v>9631001</v>
      </c>
      <c r="B12" s="7"/>
      <c r="C12" s="7"/>
      <c r="D12" s="7" t="s">
        <v>40</v>
      </c>
      <c r="E12" s="7" t="s">
        <v>18</v>
      </c>
      <c r="F12" s="7">
        <v>1</v>
      </c>
      <c r="G12" s="7">
        <v>1</v>
      </c>
      <c r="H12" s="7">
        <v>0</v>
      </c>
      <c r="I12" s="7" t="s">
        <v>12</v>
      </c>
      <c r="J12" s="7">
        <v>0</v>
      </c>
      <c r="K12" s="7">
        <v>1</v>
      </c>
      <c r="L12" s="7">
        <v>1</v>
      </c>
      <c r="M12" s="7">
        <v>0</v>
      </c>
      <c r="N12" s="7">
        <v>1</v>
      </c>
      <c r="O12" s="7">
        <v>0</v>
      </c>
      <c r="P12" s="7">
        <v>0</v>
      </c>
      <c r="Q12" s="7" t="s">
        <v>12</v>
      </c>
      <c r="R12" s="7">
        <v>1</v>
      </c>
      <c r="S12" s="7">
        <v>1</v>
      </c>
      <c r="T12" s="7">
        <v>1</v>
      </c>
      <c r="U12" s="7">
        <v>0</v>
      </c>
      <c r="V12" s="7">
        <v>1</v>
      </c>
      <c r="W12" s="7">
        <v>1</v>
      </c>
      <c r="X12" s="7">
        <v>1</v>
      </c>
      <c r="Y12" s="7">
        <v>1</v>
      </c>
      <c r="Z12" s="7">
        <v>1</v>
      </c>
      <c r="AA12" s="7">
        <v>1</v>
      </c>
      <c r="AB12" s="7">
        <v>1</v>
      </c>
      <c r="AC12" s="7">
        <v>1</v>
      </c>
      <c r="AD12" s="7">
        <v>1</v>
      </c>
      <c r="AE12" s="7">
        <v>0</v>
      </c>
      <c r="AF12" s="7" t="s">
        <v>29</v>
      </c>
      <c r="AG12" s="7">
        <v>1</v>
      </c>
      <c r="AH12" s="7" t="s">
        <v>90</v>
      </c>
      <c r="AI12" s="7">
        <v>9</v>
      </c>
      <c r="AJ12" s="7">
        <v>8</v>
      </c>
      <c r="AK12" s="7">
        <v>10</v>
      </c>
      <c r="AL12" s="7"/>
      <c r="AM12" s="7"/>
      <c r="AN12" s="7">
        <v>94</v>
      </c>
      <c r="AO12" s="7">
        <v>99</v>
      </c>
      <c r="AP12" s="7">
        <v>64.349999999999994</v>
      </c>
      <c r="AQ12" s="7"/>
      <c r="AR12" s="7"/>
      <c r="AS12" s="7">
        <v>16.830000000000002</v>
      </c>
      <c r="AT12" s="7">
        <v>4.21</v>
      </c>
    </row>
    <row r="13" spans="1:76" s="8" customFormat="1" ht="18.600000000000001" x14ac:dyDescent="0.55000000000000004">
      <c r="A13" s="9">
        <v>9631002</v>
      </c>
      <c r="B13" s="9"/>
      <c r="C13" s="9"/>
      <c r="D13" s="9" t="s">
        <v>40</v>
      </c>
      <c r="E13" s="9" t="s">
        <v>11</v>
      </c>
      <c r="F13" s="9">
        <v>1</v>
      </c>
      <c r="G13" s="9">
        <v>1</v>
      </c>
      <c r="H13" s="9">
        <v>1</v>
      </c>
      <c r="I13" s="9" t="s">
        <v>16</v>
      </c>
      <c r="J13" s="9">
        <v>1</v>
      </c>
      <c r="K13" s="9">
        <v>1</v>
      </c>
      <c r="L13" s="9">
        <v>1</v>
      </c>
      <c r="M13" s="9">
        <v>1</v>
      </c>
      <c r="N13" s="9">
        <v>1</v>
      </c>
      <c r="O13" s="9">
        <v>1</v>
      </c>
      <c r="P13" s="9">
        <v>0</v>
      </c>
      <c r="Q13" s="9" t="s">
        <v>16</v>
      </c>
      <c r="R13" s="9">
        <v>1</v>
      </c>
      <c r="S13" s="9">
        <v>1</v>
      </c>
      <c r="T13" s="9">
        <v>1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  <c r="AF13" s="9"/>
      <c r="AG13" s="9">
        <v>1</v>
      </c>
      <c r="AH13" s="9" t="s">
        <v>13</v>
      </c>
      <c r="AI13" s="9">
        <v>9</v>
      </c>
      <c r="AJ13" s="9">
        <v>10</v>
      </c>
      <c r="AK13" s="9">
        <v>9</v>
      </c>
      <c r="AL13" s="9"/>
      <c r="AM13" s="9"/>
      <c r="AN13" s="9">
        <v>94</v>
      </c>
      <c r="AO13" s="9">
        <v>75</v>
      </c>
      <c r="AP13" s="9">
        <v>105.92999999999998</v>
      </c>
      <c r="AQ13" s="9"/>
      <c r="AR13" s="9"/>
      <c r="AS13" s="9">
        <v>19.260000000000002</v>
      </c>
      <c r="AT13" s="9">
        <v>4.8199999999999994</v>
      </c>
    </row>
    <row r="14" spans="1:76" s="8" customFormat="1" ht="18.600000000000001" x14ac:dyDescent="0.55000000000000004">
      <c r="A14" s="7">
        <v>9631006</v>
      </c>
      <c r="B14" s="7"/>
      <c r="C14" s="7"/>
      <c r="D14" s="7" t="s">
        <v>40</v>
      </c>
      <c r="E14" s="7" t="s">
        <v>18</v>
      </c>
      <c r="F14" s="7">
        <v>1</v>
      </c>
      <c r="G14" s="7">
        <v>1</v>
      </c>
      <c r="H14" s="7">
        <v>1</v>
      </c>
      <c r="I14" s="7" t="s">
        <v>16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  <c r="O14" s="7">
        <v>0</v>
      </c>
      <c r="P14" s="7">
        <v>0</v>
      </c>
      <c r="Q14" s="7" t="s">
        <v>12</v>
      </c>
      <c r="R14" s="7">
        <v>1</v>
      </c>
      <c r="S14" s="7">
        <v>1</v>
      </c>
      <c r="T14" s="7">
        <v>1</v>
      </c>
      <c r="U14" s="7">
        <v>1</v>
      </c>
      <c r="V14" s="7">
        <v>1</v>
      </c>
      <c r="W14" s="7">
        <v>1</v>
      </c>
      <c r="X14" s="7">
        <v>1</v>
      </c>
      <c r="Y14" s="7">
        <v>1</v>
      </c>
      <c r="Z14" s="7">
        <v>1</v>
      </c>
      <c r="AA14" s="7">
        <v>1</v>
      </c>
      <c r="AB14" s="7">
        <v>1</v>
      </c>
      <c r="AC14" s="7">
        <v>1</v>
      </c>
      <c r="AD14" s="7">
        <v>1</v>
      </c>
      <c r="AE14" s="7">
        <v>1</v>
      </c>
      <c r="AF14" s="7" t="s">
        <v>102</v>
      </c>
      <c r="AG14" s="7">
        <v>1</v>
      </c>
      <c r="AH14" s="7" t="s">
        <v>13</v>
      </c>
      <c r="AI14" s="7">
        <v>8</v>
      </c>
      <c r="AJ14" s="7">
        <v>7</v>
      </c>
      <c r="AK14" s="7">
        <v>8</v>
      </c>
      <c r="AL14" s="7"/>
      <c r="AM14" s="7"/>
      <c r="AN14" s="7">
        <v>95</v>
      </c>
      <c r="AO14" s="7">
        <v>93</v>
      </c>
      <c r="AP14" s="7">
        <v>83.096000000000004</v>
      </c>
      <c r="AQ14" s="7"/>
      <c r="AR14" s="7"/>
      <c r="AS14" s="7">
        <v>18.130000000000003</v>
      </c>
      <c r="AT14" s="7">
        <v>4.54</v>
      </c>
    </row>
    <row r="15" spans="1:76" s="8" customFormat="1" ht="18.600000000000001" x14ac:dyDescent="0.55000000000000004">
      <c r="A15" s="16">
        <v>9631008</v>
      </c>
      <c r="B15" s="7"/>
      <c r="C15" s="7"/>
      <c r="D15" s="7" t="s">
        <v>40</v>
      </c>
      <c r="E15" s="7" t="s">
        <v>33</v>
      </c>
      <c r="F15" s="7">
        <v>1</v>
      </c>
      <c r="G15" s="7">
        <v>1</v>
      </c>
      <c r="H15" s="7">
        <v>1</v>
      </c>
      <c r="I15" s="7" t="s">
        <v>12</v>
      </c>
      <c r="J15" s="7">
        <v>1</v>
      </c>
      <c r="K15" s="7">
        <v>1</v>
      </c>
      <c r="L15" s="7">
        <v>1</v>
      </c>
      <c r="M15" s="7">
        <v>1</v>
      </c>
      <c r="N15" s="7">
        <v>1</v>
      </c>
      <c r="O15" s="7">
        <v>1</v>
      </c>
      <c r="P15" s="7">
        <v>1</v>
      </c>
      <c r="Q15" s="7"/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>
        <v>1</v>
      </c>
      <c r="X15" s="7">
        <v>1</v>
      </c>
      <c r="Y15" s="7">
        <v>1</v>
      </c>
      <c r="Z15" s="7">
        <v>1</v>
      </c>
      <c r="AA15" s="7">
        <v>1</v>
      </c>
      <c r="AB15" s="7">
        <v>1</v>
      </c>
      <c r="AC15" s="7">
        <v>1</v>
      </c>
      <c r="AD15" s="7">
        <v>1</v>
      </c>
      <c r="AE15" s="7">
        <v>1</v>
      </c>
      <c r="AF15" s="7"/>
      <c r="AG15" s="7">
        <v>1</v>
      </c>
      <c r="AH15" s="7">
        <v>0</v>
      </c>
      <c r="AI15" s="7">
        <v>10</v>
      </c>
      <c r="AJ15" s="7">
        <v>10</v>
      </c>
      <c r="AK15" s="7">
        <v>10</v>
      </c>
      <c r="AL15" s="7"/>
      <c r="AM15" s="7"/>
      <c r="AN15" s="7">
        <v>100</v>
      </c>
      <c r="AO15" s="7">
        <v>100</v>
      </c>
      <c r="AP15" s="7">
        <v>154</v>
      </c>
      <c r="AQ15" s="7"/>
      <c r="AR15" s="7">
        <v>1</v>
      </c>
      <c r="AS15" s="7">
        <v>23.78</v>
      </c>
      <c r="AT15" s="7">
        <v>5.95</v>
      </c>
    </row>
    <row r="16" spans="1:76" s="8" customFormat="1" ht="18.600000000000001" x14ac:dyDescent="0.55000000000000004">
      <c r="A16" s="17">
        <v>9631009</v>
      </c>
      <c r="B16" s="9"/>
      <c r="C16" s="9"/>
      <c r="D16" s="9" t="s">
        <v>40</v>
      </c>
      <c r="E16" s="9" t="s">
        <v>34</v>
      </c>
      <c r="F16" s="9">
        <v>1</v>
      </c>
      <c r="G16" s="9">
        <v>1</v>
      </c>
      <c r="H16" s="9">
        <v>0</v>
      </c>
      <c r="I16" s="9" t="s">
        <v>16</v>
      </c>
      <c r="J16" s="9">
        <v>1</v>
      </c>
      <c r="K16" s="9">
        <v>1</v>
      </c>
      <c r="L16" s="9">
        <v>1</v>
      </c>
      <c r="M16" s="9">
        <v>1</v>
      </c>
      <c r="N16" s="9">
        <v>1</v>
      </c>
      <c r="O16" s="9">
        <v>1</v>
      </c>
      <c r="P16" s="9">
        <v>0</v>
      </c>
      <c r="Q16" s="9" t="s">
        <v>16</v>
      </c>
      <c r="R16" s="9">
        <v>1</v>
      </c>
      <c r="S16" s="9">
        <v>1</v>
      </c>
      <c r="T16" s="9">
        <v>1</v>
      </c>
      <c r="U16" s="9">
        <v>1</v>
      </c>
      <c r="V16" s="9">
        <v>1</v>
      </c>
      <c r="W16" s="9">
        <v>1</v>
      </c>
      <c r="X16" s="9">
        <v>1</v>
      </c>
      <c r="Y16" s="9">
        <v>1</v>
      </c>
      <c r="Z16" s="9">
        <v>1</v>
      </c>
      <c r="AA16" s="9">
        <v>1</v>
      </c>
      <c r="AB16" s="9">
        <v>1</v>
      </c>
      <c r="AC16" s="9">
        <v>1</v>
      </c>
      <c r="AD16" s="9">
        <v>1</v>
      </c>
      <c r="AE16" s="9">
        <v>1</v>
      </c>
      <c r="AF16" s="9" t="s">
        <v>106</v>
      </c>
      <c r="AG16" s="9">
        <v>1</v>
      </c>
      <c r="AH16" s="9" t="s">
        <v>13</v>
      </c>
      <c r="AI16" s="9">
        <v>10</v>
      </c>
      <c r="AJ16" s="9">
        <v>10</v>
      </c>
      <c r="AK16" s="9">
        <v>10</v>
      </c>
      <c r="AL16" s="9"/>
      <c r="AM16" s="9"/>
      <c r="AN16" s="9">
        <v>100</v>
      </c>
      <c r="AO16" s="9">
        <v>91</v>
      </c>
      <c r="AP16" s="9">
        <v>107.80000000000001</v>
      </c>
      <c r="AQ16" s="9"/>
      <c r="AR16" s="9"/>
      <c r="AS16" s="9">
        <v>20.37</v>
      </c>
      <c r="AT16" s="9">
        <v>5.0999999999999996</v>
      </c>
    </row>
    <row r="17" spans="1:76" s="8" customFormat="1" ht="18.600000000000001" x14ac:dyDescent="0.55000000000000004">
      <c r="A17" s="16">
        <v>9631010</v>
      </c>
      <c r="B17" s="7"/>
      <c r="C17" s="7"/>
      <c r="D17" s="7" t="s">
        <v>40</v>
      </c>
      <c r="E17" s="7" t="s">
        <v>33</v>
      </c>
      <c r="F17" s="7">
        <v>1</v>
      </c>
      <c r="G17" s="7">
        <v>1</v>
      </c>
      <c r="H17" s="7">
        <v>1</v>
      </c>
      <c r="I17" s="7" t="s">
        <v>12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7">
        <v>1</v>
      </c>
      <c r="Q17" s="7"/>
      <c r="R17" s="7">
        <v>1</v>
      </c>
      <c r="S17" s="7">
        <v>1</v>
      </c>
      <c r="T17" s="7">
        <v>1</v>
      </c>
      <c r="U17" s="7">
        <v>1</v>
      </c>
      <c r="V17" s="7">
        <v>1</v>
      </c>
      <c r="W17" s="7">
        <v>1</v>
      </c>
      <c r="X17" s="7">
        <v>1</v>
      </c>
      <c r="Y17" s="7">
        <v>1</v>
      </c>
      <c r="Z17" s="7">
        <v>1</v>
      </c>
      <c r="AA17" s="7">
        <v>1</v>
      </c>
      <c r="AB17" s="7">
        <v>1</v>
      </c>
      <c r="AC17" s="7">
        <v>1</v>
      </c>
      <c r="AD17" s="7">
        <v>1</v>
      </c>
      <c r="AE17" s="7">
        <v>1</v>
      </c>
      <c r="AF17" s="7" t="s">
        <v>44</v>
      </c>
      <c r="AG17" s="7">
        <v>1</v>
      </c>
      <c r="AH17" s="7">
        <v>0</v>
      </c>
      <c r="AI17" s="7">
        <v>10</v>
      </c>
      <c r="AJ17" s="7">
        <v>10</v>
      </c>
      <c r="AK17" s="7">
        <v>10</v>
      </c>
      <c r="AL17" s="7"/>
      <c r="AM17" s="7"/>
      <c r="AN17" s="7">
        <v>100</v>
      </c>
      <c r="AO17" s="7">
        <v>100</v>
      </c>
      <c r="AP17" s="7">
        <v>154</v>
      </c>
      <c r="AQ17" s="7"/>
      <c r="AR17" s="7">
        <v>1</v>
      </c>
      <c r="AS17" s="7">
        <v>23.78</v>
      </c>
      <c r="AT17" s="7">
        <v>5.95</v>
      </c>
      <c r="BV17" s="8" t="s">
        <v>22</v>
      </c>
      <c r="BW17" s="8" t="s">
        <v>12</v>
      </c>
      <c r="BX17" s="8">
        <v>4</v>
      </c>
    </row>
    <row r="18" spans="1:76" s="8" customFormat="1" ht="18.600000000000001" x14ac:dyDescent="0.55000000000000004">
      <c r="A18" s="9">
        <v>9631012</v>
      </c>
      <c r="B18" s="9"/>
      <c r="C18" s="9"/>
      <c r="D18" s="9" t="s">
        <v>40</v>
      </c>
      <c r="E18" s="9" t="s">
        <v>22</v>
      </c>
      <c r="F18" s="9">
        <v>1</v>
      </c>
      <c r="G18" s="9">
        <v>1</v>
      </c>
      <c r="H18" s="9">
        <v>0</v>
      </c>
      <c r="I18" s="9" t="s">
        <v>16</v>
      </c>
      <c r="J18" s="9">
        <v>0</v>
      </c>
      <c r="K18" s="9">
        <v>1</v>
      </c>
      <c r="L18" s="9">
        <v>1</v>
      </c>
      <c r="M18" s="9">
        <v>0</v>
      </c>
      <c r="N18" s="9">
        <v>1</v>
      </c>
      <c r="O18" s="9">
        <v>0</v>
      </c>
      <c r="P18" s="9">
        <v>0</v>
      </c>
      <c r="Q18" s="9" t="s">
        <v>16</v>
      </c>
      <c r="R18" s="9">
        <v>1</v>
      </c>
      <c r="S18" s="9">
        <v>1</v>
      </c>
      <c r="T18" s="9">
        <v>1</v>
      </c>
      <c r="U18" s="9">
        <v>1</v>
      </c>
      <c r="V18" s="9">
        <v>1</v>
      </c>
      <c r="W18" s="9">
        <v>1</v>
      </c>
      <c r="X18" s="9">
        <v>1</v>
      </c>
      <c r="Y18" s="9">
        <v>1</v>
      </c>
      <c r="Z18" s="9">
        <v>1</v>
      </c>
      <c r="AA18" s="9">
        <v>1</v>
      </c>
      <c r="AB18" s="9">
        <v>1</v>
      </c>
      <c r="AC18" s="9">
        <v>1</v>
      </c>
      <c r="AD18" s="9">
        <v>1</v>
      </c>
      <c r="AE18" s="9">
        <v>1</v>
      </c>
      <c r="AF18" s="9"/>
      <c r="AG18" s="9">
        <v>1</v>
      </c>
      <c r="AH18" s="9"/>
      <c r="AI18" s="9">
        <v>7</v>
      </c>
      <c r="AJ18" s="9">
        <v>7</v>
      </c>
      <c r="AK18" s="9">
        <v>8</v>
      </c>
      <c r="AL18" s="9"/>
      <c r="AM18" s="9"/>
      <c r="AN18" s="9">
        <v>90</v>
      </c>
      <c r="AO18" s="9">
        <v>100</v>
      </c>
      <c r="AP18" s="9">
        <v>69.835999999999999</v>
      </c>
      <c r="AQ18" s="9"/>
      <c r="AR18" s="9"/>
      <c r="AS18" s="9">
        <v>16.790000000000003</v>
      </c>
      <c r="AT18" s="9">
        <v>4.2</v>
      </c>
    </row>
    <row r="19" spans="1:76" s="8" customFormat="1" ht="18.600000000000001" x14ac:dyDescent="0.55000000000000004">
      <c r="A19" s="17">
        <v>9631016</v>
      </c>
      <c r="B19" s="9"/>
      <c r="C19" s="9"/>
      <c r="D19" s="9" t="s">
        <v>40</v>
      </c>
      <c r="E19" s="9" t="s">
        <v>33</v>
      </c>
      <c r="F19" s="9">
        <v>1</v>
      </c>
      <c r="G19" s="9">
        <v>1</v>
      </c>
      <c r="H19" s="9">
        <v>1</v>
      </c>
      <c r="I19" s="9" t="s">
        <v>12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0</v>
      </c>
      <c r="Q19" s="9"/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  <c r="AF19" s="9" t="s">
        <v>104</v>
      </c>
      <c r="AG19" s="9">
        <v>1</v>
      </c>
      <c r="AH19" s="9">
        <v>0</v>
      </c>
      <c r="AI19" s="9">
        <v>10</v>
      </c>
      <c r="AJ19" s="9">
        <v>10</v>
      </c>
      <c r="AK19" s="9">
        <v>10</v>
      </c>
      <c r="AL19" s="9"/>
      <c r="AM19" s="9"/>
      <c r="AN19" s="9">
        <v>100</v>
      </c>
      <c r="AO19" s="9">
        <v>87</v>
      </c>
      <c r="AP19" s="9">
        <v>110.00000000000001</v>
      </c>
      <c r="AQ19" s="9"/>
      <c r="AR19" s="9"/>
      <c r="AS19" s="9">
        <v>20.440000000000001</v>
      </c>
      <c r="AT19" s="9">
        <v>5.1100000000000003</v>
      </c>
    </row>
    <row r="20" spans="1:76" s="8" customFormat="1" ht="18.600000000000001" x14ac:dyDescent="0.55000000000000004">
      <c r="A20" s="7">
        <v>9631023</v>
      </c>
      <c r="B20" s="7"/>
      <c r="C20" s="7"/>
      <c r="D20" s="7" t="s">
        <v>40</v>
      </c>
      <c r="E20" s="7" t="s">
        <v>22</v>
      </c>
      <c r="F20" s="7">
        <v>1</v>
      </c>
      <c r="G20" s="7">
        <v>1</v>
      </c>
      <c r="H20" s="7">
        <v>1</v>
      </c>
      <c r="I20" s="7" t="s">
        <v>12</v>
      </c>
      <c r="J20" s="7">
        <v>0</v>
      </c>
      <c r="K20" s="7">
        <v>1</v>
      </c>
      <c r="L20" s="7">
        <v>1</v>
      </c>
      <c r="M20" s="7">
        <v>0</v>
      </c>
      <c r="N20" s="7">
        <v>1</v>
      </c>
      <c r="O20" s="7">
        <v>1</v>
      </c>
      <c r="P20" s="7">
        <v>0</v>
      </c>
      <c r="Q20" s="7" t="s">
        <v>12</v>
      </c>
      <c r="R20" s="7">
        <v>1</v>
      </c>
      <c r="S20" s="7">
        <v>1</v>
      </c>
      <c r="T20" s="7">
        <v>1</v>
      </c>
      <c r="U20" s="7">
        <v>1</v>
      </c>
      <c r="V20" s="7">
        <v>1</v>
      </c>
      <c r="W20" s="7">
        <v>1</v>
      </c>
      <c r="X20" s="7">
        <v>1</v>
      </c>
      <c r="Y20" s="7">
        <v>1</v>
      </c>
      <c r="Z20" s="7">
        <v>1</v>
      </c>
      <c r="AA20" s="7">
        <v>1</v>
      </c>
      <c r="AB20" s="7">
        <v>1</v>
      </c>
      <c r="AC20" s="7">
        <v>1</v>
      </c>
      <c r="AD20" s="7">
        <v>1</v>
      </c>
      <c r="AE20" s="7">
        <v>1</v>
      </c>
      <c r="AF20" s="7"/>
      <c r="AG20" s="7">
        <v>1</v>
      </c>
      <c r="AH20" s="7"/>
      <c r="AI20" s="7">
        <v>10</v>
      </c>
      <c r="AJ20" s="7">
        <v>9</v>
      </c>
      <c r="AK20" s="7">
        <v>10</v>
      </c>
      <c r="AL20" s="7"/>
      <c r="AM20" s="7"/>
      <c r="AN20" s="7">
        <v>90</v>
      </c>
      <c r="AO20" s="7">
        <v>100</v>
      </c>
      <c r="AP20" s="7">
        <v>91.96</v>
      </c>
      <c r="AQ20" s="7"/>
      <c r="AR20" s="7"/>
      <c r="AS20" s="7">
        <v>18.34</v>
      </c>
      <c r="AT20" s="7">
        <v>4.59</v>
      </c>
    </row>
    <row r="21" spans="1:76" s="8" customFormat="1" ht="18.600000000000001" x14ac:dyDescent="0.55000000000000004">
      <c r="A21" s="16">
        <v>9631033</v>
      </c>
      <c r="B21" s="7"/>
      <c r="C21" s="7"/>
      <c r="D21" s="7" t="s">
        <v>40</v>
      </c>
      <c r="E21" s="7" t="s">
        <v>34</v>
      </c>
      <c r="F21" s="7">
        <v>1</v>
      </c>
      <c r="G21" s="7">
        <v>1</v>
      </c>
      <c r="H21" s="7">
        <v>0</v>
      </c>
      <c r="I21" s="7" t="s">
        <v>16</v>
      </c>
      <c r="J21" s="7">
        <v>1</v>
      </c>
      <c r="K21" s="7">
        <v>1</v>
      </c>
      <c r="L21" s="7">
        <v>1</v>
      </c>
      <c r="M21" s="7">
        <v>1</v>
      </c>
      <c r="N21" s="7">
        <v>1</v>
      </c>
      <c r="O21" s="7">
        <v>1</v>
      </c>
      <c r="P21" s="7">
        <v>0</v>
      </c>
      <c r="Q21" s="7" t="s">
        <v>16</v>
      </c>
      <c r="R21" s="7">
        <v>1</v>
      </c>
      <c r="S21" s="7">
        <v>1</v>
      </c>
      <c r="T21" s="7">
        <v>1</v>
      </c>
      <c r="U21" s="7">
        <v>1</v>
      </c>
      <c r="V21" s="7">
        <v>1</v>
      </c>
      <c r="W21" s="7">
        <v>1</v>
      </c>
      <c r="X21" s="7">
        <v>1</v>
      </c>
      <c r="Y21" s="7">
        <v>1</v>
      </c>
      <c r="Z21" s="7">
        <v>1</v>
      </c>
      <c r="AA21" s="7">
        <v>1</v>
      </c>
      <c r="AB21" s="7">
        <v>1</v>
      </c>
      <c r="AC21" s="7">
        <v>1</v>
      </c>
      <c r="AD21" s="7">
        <v>1</v>
      </c>
      <c r="AE21" s="7">
        <v>1</v>
      </c>
      <c r="AF21" s="7" t="s">
        <v>106</v>
      </c>
      <c r="AG21" s="7">
        <v>1</v>
      </c>
      <c r="AH21" s="7" t="s">
        <v>13</v>
      </c>
      <c r="AI21" s="7">
        <v>10</v>
      </c>
      <c r="AJ21" s="7">
        <v>10</v>
      </c>
      <c r="AK21" s="7">
        <v>10</v>
      </c>
      <c r="AL21" s="7"/>
      <c r="AM21" s="7"/>
      <c r="AN21" s="7">
        <v>100</v>
      </c>
      <c r="AO21" s="7">
        <v>90</v>
      </c>
      <c r="AP21" s="7">
        <v>107.80000000000001</v>
      </c>
      <c r="AQ21" s="7"/>
      <c r="AR21" s="7"/>
      <c r="AS21" s="7">
        <v>20.350000000000001</v>
      </c>
      <c r="AT21" s="7">
        <v>5.09</v>
      </c>
    </row>
    <row r="22" spans="1:76" s="8" customFormat="1" ht="18.600000000000001" x14ac:dyDescent="0.55000000000000004">
      <c r="A22" s="9">
        <v>9631035</v>
      </c>
      <c r="B22" s="9"/>
      <c r="C22" s="9"/>
      <c r="D22" s="9" t="s">
        <v>40</v>
      </c>
      <c r="E22" s="9" t="s">
        <v>22</v>
      </c>
      <c r="F22" s="9">
        <v>1</v>
      </c>
      <c r="G22" s="9">
        <v>1</v>
      </c>
      <c r="H22" s="9">
        <v>1</v>
      </c>
      <c r="I22" s="9" t="s">
        <v>12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 t="s">
        <v>12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  <c r="AF22" s="9"/>
      <c r="AG22" s="9">
        <v>1</v>
      </c>
      <c r="AH22" s="9"/>
      <c r="AI22" s="9">
        <v>10</v>
      </c>
      <c r="AJ22" s="9">
        <v>10</v>
      </c>
      <c r="AK22" s="9">
        <v>10</v>
      </c>
      <c r="AL22" s="9"/>
      <c r="AM22" s="9"/>
      <c r="AN22" s="9">
        <v>100</v>
      </c>
      <c r="AO22" s="9">
        <v>100</v>
      </c>
      <c r="AP22" s="9">
        <v>154</v>
      </c>
      <c r="AQ22" s="9"/>
      <c r="AR22" s="9">
        <v>1</v>
      </c>
      <c r="AS22" s="9">
        <v>23.78</v>
      </c>
      <c r="AT22" s="9">
        <v>5.95</v>
      </c>
    </row>
    <row r="23" spans="1:76" s="8" customFormat="1" ht="18.600000000000001" x14ac:dyDescent="0.55000000000000004">
      <c r="A23" s="7">
        <v>9631039</v>
      </c>
      <c r="B23" s="7"/>
      <c r="C23" s="7"/>
      <c r="D23" s="7" t="s">
        <v>40</v>
      </c>
      <c r="E23" s="7" t="s">
        <v>11</v>
      </c>
      <c r="F23" s="7">
        <v>1</v>
      </c>
      <c r="G23" s="7">
        <v>1</v>
      </c>
      <c r="H23" s="7">
        <v>1</v>
      </c>
      <c r="I23" s="7" t="s">
        <v>12</v>
      </c>
      <c r="J23" s="7">
        <v>1</v>
      </c>
      <c r="K23" s="7">
        <v>1</v>
      </c>
      <c r="L23" s="7">
        <v>1</v>
      </c>
      <c r="M23" s="7">
        <v>1</v>
      </c>
      <c r="N23" s="7">
        <v>1</v>
      </c>
      <c r="O23" s="7">
        <v>1</v>
      </c>
      <c r="P23" s="7">
        <v>0</v>
      </c>
      <c r="Q23" s="7" t="s">
        <v>16</v>
      </c>
      <c r="R23" s="7">
        <v>1</v>
      </c>
      <c r="S23" s="7">
        <v>1</v>
      </c>
      <c r="T23" s="7">
        <v>1</v>
      </c>
      <c r="U23" s="7">
        <v>1</v>
      </c>
      <c r="V23" s="7">
        <v>1</v>
      </c>
      <c r="W23" s="7">
        <v>1</v>
      </c>
      <c r="X23" s="7">
        <v>1</v>
      </c>
      <c r="Y23" s="7">
        <v>1</v>
      </c>
      <c r="Z23" s="7">
        <v>1</v>
      </c>
      <c r="AA23" s="7">
        <v>1</v>
      </c>
      <c r="AB23" s="7">
        <v>1</v>
      </c>
      <c r="AC23" s="7">
        <v>1</v>
      </c>
      <c r="AD23" s="7">
        <v>1</v>
      </c>
      <c r="AE23" s="7">
        <v>1</v>
      </c>
      <c r="AF23" s="7"/>
      <c r="AG23" s="7">
        <v>1</v>
      </c>
      <c r="AH23" s="7" t="s">
        <v>13</v>
      </c>
      <c r="AI23" s="7">
        <v>10</v>
      </c>
      <c r="AJ23" s="7">
        <v>10</v>
      </c>
      <c r="AK23" s="7">
        <v>10</v>
      </c>
      <c r="AL23" s="7"/>
      <c r="AM23" s="7"/>
      <c r="AN23" s="7">
        <v>100</v>
      </c>
      <c r="AO23" s="7">
        <v>100</v>
      </c>
      <c r="AP23" s="7">
        <v>110.00000000000001</v>
      </c>
      <c r="AQ23" s="7"/>
      <c r="AR23" s="7"/>
      <c r="AS23" s="7">
        <v>20.7</v>
      </c>
      <c r="AT23" s="7">
        <v>5.18</v>
      </c>
    </row>
    <row r="24" spans="1:76" s="8" customFormat="1" ht="18.600000000000001" x14ac:dyDescent="0.55000000000000004">
      <c r="A24" s="17">
        <v>9631043</v>
      </c>
      <c r="B24" s="9"/>
      <c r="C24" s="9"/>
      <c r="D24" s="9" t="s">
        <v>40</v>
      </c>
      <c r="E24" s="9" t="s">
        <v>33</v>
      </c>
      <c r="F24" s="9">
        <v>1</v>
      </c>
      <c r="G24" s="9">
        <v>1</v>
      </c>
      <c r="H24" s="9">
        <v>1</v>
      </c>
      <c r="I24" s="9" t="s">
        <v>12</v>
      </c>
      <c r="J24" s="9">
        <v>1</v>
      </c>
      <c r="K24" s="9">
        <v>1</v>
      </c>
      <c r="L24" s="9">
        <v>1</v>
      </c>
      <c r="M24" s="9">
        <v>1</v>
      </c>
      <c r="N24" s="9">
        <v>1</v>
      </c>
      <c r="O24" s="9">
        <v>1</v>
      </c>
      <c r="P24" s="9">
        <v>1</v>
      </c>
      <c r="Q24" s="9"/>
      <c r="R24" s="9">
        <v>1</v>
      </c>
      <c r="S24" s="9">
        <v>1</v>
      </c>
      <c r="T24" s="9">
        <v>1</v>
      </c>
      <c r="U24" s="9">
        <v>1</v>
      </c>
      <c r="V24" s="9">
        <v>1</v>
      </c>
      <c r="W24" s="9">
        <v>1</v>
      </c>
      <c r="X24" s="9">
        <v>1</v>
      </c>
      <c r="Y24" s="9">
        <v>1</v>
      </c>
      <c r="Z24" s="9">
        <v>1</v>
      </c>
      <c r="AA24" s="9">
        <v>1</v>
      </c>
      <c r="AB24" s="9">
        <v>1</v>
      </c>
      <c r="AC24" s="9">
        <v>1</v>
      </c>
      <c r="AD24" s="9">
        <v>1</v>
      </c>
      <c r="AE24" s="9">
        <v>1</v>
      </c>
      <c r="AF24" s="9" t="s">
        <v>100</v>
      </c>
      <c r="AG24" s="9">
        <v>1</v>
      </c>
      <c r="AH24" s="9">
        <v>1</v>
      </c>
      <c r="AI24" s="9">
        <v>10</v>
      </c>
      <c r="AJ24" s="9">
        <v>10</v>
      </c>
      <c r="AK24" s="9">
        <v>10</v>
      </c>
      <c r="AL24" s="9"/>
      <c r="AM24" s="9"/>
      <c r="AN24" s="9">
        <v>100</v>
      </c>
      <c r="AO24" s="9">
        <v>97</v>
      </c>
      <c r="AP24" s="9">
        <v>154</v>
      </c>
      <c r="AQ24" s="9"/>
      <c r="AR24" s="9">
        <v>1</v>
      </c>
      <c r="AS24" s="9">
        <v>23.72</v>
      </c>
      <c r="AT24" s="9">
        <v>5.93</v>
      </c>
    </row>
    <row r="25" spans="1:76" s="8" customFormat="1" ht="18.600000000000001" x14ac:dyDescent="0.55000000000000004">
      <c r="A25" s="16">
        <v>9631046</v>
      </c>
      <c r="B25" s="7"/>
      <c r="C25" s="7"/>
      <c r="D25" s="7" t="s">
        <v>40</v>
      </c>
      <c r="E25" s="7" t="s">
        <v>33</v>
      </c>
      <c r="F25" s="7">
        <v>1</v>
      </c>
      <c r="G25" s="7">
        <v>1</v>
      </c>
      <c r="H25" s="7">
        <v>1</v>
      </c>
      <c r="I25" s="7" t="s">
        <v>12</v>
      </c>
      <c r="J25" s="7">
        <v>0</v>
      </c>
      <c r="K25" s="7">
        <v>1</v>
      </c>
      <c r="L25" s="7">
        <v>1</v>
      </c>
      <c r="M25" s="7">
        <v>0</v>
      </c>
      <c r="N25" s="7">
        <v>1</v>
      </c>
      <c r="O25" s="7">
        <v>1</v>
      </c>
      <c r="P25" s="7">
        <v>0</v>
      </c>
      <c r="Q25" s="7"/>
      <c r="R25" s="7">
        <v>1</v>
      </c>
      <c r="S25" s="7">
        <v>1</v>
      </c>
      <c r="T25" s="7">
        <v>1</v>
      </c>
      <c r="U25" s="7">
        <v>1</v>
      </c>
      <c r="V25" s="7">
        <v>1</v>
      </c>
      <c r="W25" s="7">
        <v>1</v>
      </c>
      <c r="X25" s="7">
        <v>1</v>
      </c>
      <c r="Y25" s="7">
        <v>1</v>
      </c>
      <c r="Z25" s="7">
        <v>1</v>
      </c>
      <c r="AA25" s="7">
        <v>1</v>
      </c>
      <c r="AB25" s="7">
        <v>1</v>
      </c>
      <c r="AC25" s="7">
        <v>1</v>
      </c>
      <c r="AD25" s="7">
        <v>1</v>
      </c>
      <c r="AE25" s="7">
        <v>0</v>
      </c>
      <c r="AF25" s="7"/>
      <c r="AG25" s="7">
        <v>1</v>
      </c>
      <c r="AH25" s="7">
        <v>0</v>
      </c>
      <c r="AI25" s="7">
        <v>8</v>
      </c>
      <c r="AJ25" s="7">
        <v>10</v>
      </c>
      <c r="AK25" s="7">
        <v>8</v>
      </c>
      <c r="AL25" s="7"/>
      <c r="AM25" s="7"/>
      <c r="AN25" s="7">
        <v>99</v>
      </c>
      <c r="AO25" s="7">
        <v>96</v>
      </c>
      <c r="AP25" s="7">
        <v>79.040000000000006</v>
      </c>
      <c r="AQ25" s="7"/>
      <c r="AR25" s="7"/>
      <c r="AS25" s="7">
        <v>18.350000000000001</v>
      </c>
      <c r="AT25" s="7">
        <v>4.59</v>
      </c>
    </row>
    <row r="26" spans="1:76" s="8" customFormat="1" ht="18.600000000000001" x14ac:dyDescent="0.55000000000000004">
      <c r="A26" s="9">
        <v>9631052</v>
      </c>
      <c r="B26" s="9"/>
      <c r="C26" s="9"/>
      <c r="D26" s="9" t="s">
        <v>40</v>
      </c>
      <c r="E26" s="9" t="s">
        <v>11</v>
      </c>
      <c r="F26" s="9">
        <v>1</v>
      </c>
      <c r="G26" s="9">
        <v>1</v>
      </c>
      <c r="H26" s="9">
        <v>1</v>
      </c>
      <c r="I26" s="9" t="s">
        <v>16</v>
      </c>
      <c r="J26" s="9">
        <v>0</v>
      </c>
      <c r="K26" s="9">
        <v>0</v>
      </c>
      <c r="L26" s="9">
        <v>0</v>
      </c>
      <c r="M26" s="9">
        <v>0</v>
      </c>
      <c r="N26" s="9">
        <v>1</v>
      </c>
      <c r="O26" s="9">
        <v>1</v>
      </c>
      <c r="P26" s="9">
        <v>0</v>
      </c>
      <c r="Q26" s="9" t="s">
        <v>16</v>
      </c>
      <c r="R26" s="9">
        <v>1</v>
      </c>
      <c r="S26" s="9">
        <v>1</v>
      </c>
      <c r="T26" s="9">
        <v>1</v>
      </c>
      <c r="U26" s="9">
        <v>1</v>
      </c>
      <c r="V26" s="9">
        <v>1</v>
      </c>
      <c r="W26" s="9">
        <v>1</v>
      </c>
      <c r="X26" s="9">
        <v>1</v>
      </c>
      <c r="Y26" s="9">
        <v>1</v>
      </c>
      <c r="Z26" s="9">
        <v>1</v>
      </c>
      <c r="AA26" s="9">
        <v>1</v>
      </c>
      <c r="AB26" s="9">
        <v>1</v>
      </c>
      <c r="AC26" s="9">
        <v>1</v>
      </c>
      <c r="AD26" s="9">
        <v>0</v>
      </c>
      <c r="AE26" s="9">
        <v>0</v>
      </c>
      <c r="AF26" s="9"/>
      <c r="AG26" s="9">
        <v>0</v>
      </c>
      <c r="AH26" s="9"/>
      <c r="AI26" s="9">
        <v>2</v>
      </c>
      <c r="AJ26" s="9">
        <v>3</v>
      </c>
      <c r="AK26" s="9">
        <v>7</v>
      </c>
      <c r="AL26" s="9"/>
      <c r="AM26" s="9"/>
      <c r="AN26" s="9">
        <v>80</v>
      </c>
      <c r="AO26" s="9">
        <v>85</v>
      </c>
      <c r="AP26" s="9">
        <v>40.702999999999989</v>
      </c>
      <c r="AQ26" s="9"/>
      <c r="AR26" s="9"/>
      <c r="AS26" s="9">
        <v>13.35</v>
      </c>
      <c r="AT26" s="9">
        <v>3.34</v>
      </c>
    </row>
    <row r="27" spans="1:76" s="8" customFormat="1" ht="18.600000000000001" x14ac:dyDescent="0.55000000000000004">
      <c r="A27" s="7">
        <v>9631054</v>
      </c>
      <c r="B27" s="7"/>
      <c r="C27" s="7"/>
      <c r="D27" s="7" t="s">
        <v>40</v>
      </c>
      <c r="E27" s="7" t="s">
        <v>22</v>
      </c>
      <c r="F27" s="7">
        <v>1</v>
      </c>
      <c r="G27" s="7">
        <v>1</v>
      </c>
      <c r="H27" s="7">
        <v>0</v>
      </c>
      <c r="I27" s="7" t="s">
        <v>12</v>
      </c>
      <c r="J27" s="7">
        <v>0</v>
      </c>
      <c r="K27" s="7">
        <v>1</v>
      </c>
      <c r="L27" s="7">
        <v>0</v>
      </c>
      <c r="M27" s="7">
        <v>0</v>
      </c>
      <c r="N27" s="7">
        <v>1</v>
      </c>
      <c r="O27" s="7">
        <v>0</v>
      </c>
      <c r="P27" s="7">
        <v>0</v>
      </c>
      <c r="Q27" s="7" t="s">
        <v>12</v>
      </c>
      <c r="R27" s="7">
        <v>1</v>
      </c>
      <c r="S27" s="7">
        <v>1</v>
      </c>
      <c r="T27" s="7">
        <v>1</v>
      </c>
      <c r="U27" s="7">
        <v>1</v>
      </c>
      <c r="V27" s="7">
        <v>1</v>
      </c>
      <c r="W27" s="7">
        <v>1</v>
      </c>
      <c r="X27" s="7">
        <v>1</v>
      </c>
      <c r="Y27" s="7">
        <v>1</v>
      </c>
      <c r="Z27" s="7">
        <v>0</v>
      </c>
      <c r="AA27" s="7">
        <v>0</v>
      </c>
      <c r="AB27" s="7">
        <v>1</v>
      </c>
      <c r="AC27" s="7">
        <v>1</v>
      </c>
      <c r="AD27" s="7">
        <v>1</v>
      </c>
      <c r="AE27" s="7">
        <v>1</v>
      </c>
      <c r="AF27" s="7"/>
      <c r="AG27" s="7">
        <v>1</v>
      </c>
      <c r="AH27" s="7"/>
      <c r="AI27" s="7">
        <v>7</v>
      </c>
      <c r="AJ27" s="7">
        <v>8</v>
      </c>
      <c r="AK27" s="7">
        <v>8</v>
      </c>
      <c r="AL27" s="7"/>
      <c r="AM27" s="7"/>
      <c r="AN27" s="7">
        <v>87</v>
      </c>
      <c r="AO27" s="7">
        <v>88</v>
      </c>
      <c r="AP27" s="7">
        <v>65.52000000000001</v>
      </c>
      <c r="AQ27" s="7"/>
      <c r="AR27" s="7"/>
      <c r="AS27" s="7">
        <v>15.92</v>
      </c>
      <c r="AT27" s="7">
        <v>3.98</v>
      </c>
    </row>
    <row r="28" spans="1:76" s="8" customFormat="1" ht="18.600000000000001" x14ac:dyDescent="0.55000000000000004">
      <c r="A28" s="17">
        <v>9631055</v>
      </c>
      <c r="B28" s="9"/>
      <c r="C28" s="9"/>
      <c r="D28" s="9" t="s">
        <v>40</v>
      </c>
      <c r="E28" s="9" t="s">
        <v>36</v>
      </c>
      <c r="F28" s="9">
        <v>1</v>
      </c>
      <c r="G28" s="9">
        <v>1</v>
      </c>
      <c r="H28" s="9">
        <v>0</v>
      </c>
      <c r="I28" s="9" t="s">
        <v>12</v>
      </c>
      <c r="J28" s="9">
        <v>1</v>
      </c>
      <c r="K28" s="9">
        <v>1</v>
      </c>
      <c r="L28" s="9">
        <v>1</v>
      </c>
      <c r="M28" s="9">
        <v>1</v>
      </c>
      <c r="N28" s="9">
        <v>1</v>
      </c>
      <c r="O28" s="9">
        <v>1</v>
      </c>
      <c r="P28" s="9">
        <v>0</v>
      </c>
      <c r="Q28" s="9" t="s">
        <v>12</v>
      </c>
      <c r="R28" s="9">
        <v>1</v>
      </c>
      <c r="S28" s="9">
        <v>1</v>
      </c>
      <c r="T28" s="9">
        <v>1</v>
      </c>
      <c r="U28" s="9">
        <v>1</v>
      </c>
      <c r="V28" s="9">
        <v>1</v>
      </c>
      <c r="W28" s="9">
        <v>1</v>
      </c>
      <c r="X28" s="9">
        <v>1</v>
      </c>
      <c r="Y28" s="9">
        <v>1</v>
      </c>
      <c r="Z28" s="9">
        <v>1</v>
      </c>
      <c r="AA28" s="9">
        <v>1</v>
      </c>
      <c r="AB28" s="9">
        <v>1</v>
      </c>
      <c r="AC28" s="9">
        <v>1</v>
      </c>
      <c r="AD28" s="9">
        <v>1</v>
      </c>
      <c r="AE28" s="9">
        <v>1</v>
      </c>
      <c r="AF28" s="9"/>
      <c r="AG28" s="9">
        <v>1</v>
      </c>
      <c r="AH28" s="9"/>
      <c r="AI28" s="9">
        <v>10</v>
      </c>
      <c r="AJ28" s="9">
        <v>10</v>
      </c>
      <c r="AK28" s="9">
        <v>10</v>
      </c>
      <c r="AL28" s="9"/>
      <c r="AM28" s="9"/>
      <c r="AN28" s="9">
        <v>100</v>
      </c>
      <c r="AO28" s="9">
        <v>90.555555555555543</v>
      </c>
      <c r="AP28" s="9">
        <v>107.80000000000001</v>
      </c>
      <c r="AQ28" s="9"/>
      <c r="AR28" s="9"/>
      <c r="AS28" s="9">
        <v>20.360000000000003</v>
      </c>
      <c r="AT28" s="9">
        <v>5.09</v>
      </c>
    </row>
    <row r="29" spans="1:76" s="8" customFormat="1" ht="19.8" customHeight="1" x14ac:dyDescent="0.55000000000000004">
      <c r="A29" s="16">
        <v>9631062</v>
      </c>
      <c r="B29" s="7"/>
      <c r="C29" s="7"/>
      <c r="D29" s="7" t="s">
        <v>40</v>
      </c>
      <c r="E29" s="7" t="s">
        <v>34</v>
      </c>
      <c r="F29" s="7">
        <v>0</v>
      </c>
      <c r="G29" s="7">
        <v>0</v>
      </c>
      <c r="H29" s="7">
        <v>0</v>
      </c>
      <c r="I29" s="7"/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/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/>
      <c r="AG29" s="7">
        <v>0</v>
      </c>
      <c r="AH29" s="7"/>
      <c r="AI29" s="7">
        <v>0</v>
      </c>
      <c r="AJ29" s="7">
        <v>0</v>
      </c>
      <c r="AK29" s="7">
        <v>0</v>
      </c>
      <c r="AL29" s="7"/>
      <c r="AM29" s="7"/>
      <c r="AN29" s="7">
        <v>0</v>
      </c>
      <c r="AO29" s="7">
        <v>0</v>
      </c>
      <c r="AP29" s="7">
        <v>0</v>
      </c>
      <c r="AQ29" s="7"/>
      <c r="AR29" s="7"/>
      <c r="AS29" s="7">
        <v>0</v>
      </c>
      <c r="AT29" s="7">
        <v>0</v>
      </c>
    </row>
    <row r="30" spans="1:76" s="8" customFormat="1" ht="18" customHeight="1" x14ac:dyDescent="0.55000000000000004">
      <c r="A30" s="17">
        <v>9631066</v>
      </c>
      <c r="B30" s="9"/>
      <c r="C30" s="9"/>
      <c r="D30" s="9" t="s">
        <v>40</v>
      </c>
      <c r="E30" s="9" t="s">
        <v>33</v>
      </c>
      <c r="F30" s="9">
        <v>1</v>
      </c>
      <c r="G30" s="9">
        <v>1</v>
      </c>
      <c r="H30" s="9">
        <v>1</v>
      </c>
      <c r="I30" s="9" t="s">
        <v>12</v>
      </c>
      <c r="J30" s="9">
        <v>1</v>
      </c>
      <c r="K30" s="9">
        <v>1</v>
      </c>
      <c r="L30" s="9">
        <v>1</v>
      </c>
      <c r="M30" s="9">
        <v>1</v>
      </c>
      <c r="N30" s="9">
        <v>1</v>
      </c>
      <c r="O30" s="9">
        <v>1</v>
      </c>
      <c r="P30" s="9">
        <v>1</v>
      </c>
      <c r="Q30" s="9"/>
      <c r="R30" s="9">
        <v>1</v>
      </c>
      <c r="S30" s="9">
        <v>1</v>
      </c>
      <c r="T30" s="9">
        <v>1</v>
      </c>
      <c r="U30" s="9">
        <v>1</v>
      </c>
      <c r="V30" s="9">
        <v>1</v>
      </c>
      <c r="W30" s="9">
        <v>1</v>
      </c>
      <c r="X30" s="9">
        <v>1</v>
      </c>
      <c r="Y30" s="9">
        <v>1</v>
      </c>
      <c r="Z30" s="9">
        <v>1</v>
      </c>
      <c r="AA30" s="9">
        <v>1</v>
      </c>
      <c r="AB30" s="9">
        <v>1</v>
      </c>
      <c r="AC30" s="9">
        <v>1</v>
      </c>
      <c r="AD30" s="9">
        <v>1</v>
      </c>
      <c r="AE30" s="9">
        <v>1</v>
      </c>
      <c r="AF30" s="9" t="s">
        <v>107</v>
      </c>
      <c r="AG30" s="9">
        <v>1</v>
      </c>
      <c r="AH30" s="9">
        <v>0</v>
      </c>
      <c r="AI30" s="9">
        <v>10</v>
      </c>
      <c r="AJ30" s="9">
        <v>10</v>
      </c>
      <c r="AK30" s="9">
        <v>10</v>
      </c>
      <c r="AL30" s="9"/>
      <c r="AM30" s="9"/>
      <c r="AN30" s="9">
        <v>97</v>
      </c>
      <c r="AO30" s="9">
        <v>100</v>
      </c>
      <c r="AP30" s="9">
        <v>154</v>
      </c>
      <c r="AQ30" s="9"/>
      <c r="AR30" s="9">
        <v>1</v>
      </c>
      <c r="AS30" s="9">
        <v>23.45</v>
      </c>
      <c r="AT30" s="9">
        <v>5.87</v>
      </c>
    </row>
    <row r="31" spans="1:76" s="8" customFormat="1" ht="17.399999999999999" customHeight="1" x14ac:dyDescent="0.55000000000000004">
      <c r="A31" s="9">
        <v>9631067</v>
      </c>
      <c r="B31" s="9"/>
      <c r="C31" s="9"/>
      <c r="D31" s="9" t="s">
        <v>40</v>
      </c>
      <c r="E31" s="9" t="s">
        <v>18</v>
      </c>
      <c r="F31" s="9">
        <v>1</v>
      </c>
      <c r="G31" s="9">
        <v>1</v>
      </c>
      <c r="H31" s="9">
        <v>0</v>
      </c>
      <c r="I31" s="9" t="s">
        <v>12</v>
      </c>
      <c r="J31" s="9">
        <v>0</v>
      </c>
      <c r="K31" s="9">
        <v>1</v>
      </c>
      <c r="L31" s="9">
        <v>1</v>
      </c>
      <c r="M31" s="9">
        <v>0</v>
      </c>
      <c r="N31" s="9">
        <v>1</v>
      </c>
      <c r="O31" s="9">
        <v>0</v>
      </c>
      <c r="P31" s="9">
        <v>0</v>
      </c>
      <c r="Q31" s="9" t="s">
        <v>16</v>
      </c>
      <c r="R31" s="9">
        <v>1</v>
      </c>
      <c r="S31" s="9">
        <v>1</v>
      </c>
      <c r="T31" s="9">
        <v>1</v>
      </c>
      <c r="U31" s="9">
        <v>1</v>
      </c>
      <c r="V31" s="9">
        <v>1</v>
      </c>
      <c r="W31" s="9">
        <v>1</v>
      </c>
      <c r="X31" s="9">
        <v>0</v>
      </c>
      <c r="Y31" s="9">
        <v>1</v>
      </c>
      <c r="Z31" s="9">
        <v>0</v>
      </c>
      <c r="AA31" s="9">
        <v>0</v>
      </c>
      <c r="AB31" s="9">
        <v>0</v>
      </c>
      <c r="AC31" s="9">
        <v>1</v>
      </c>
      <c r="AD31" s="9">
        <v>0</v>
      </c>
      <c r="AE31" s="9">
        <v>0</v>
      </c>
      <c r="AF31" s="9" t="s">
        <v>31</v>
      </c>
      <c r="AG31" s="9">
        <v>0</v>
      </c>
      <c r="AH31" s="9" t="s">
        <v>13</v>
      </c>
      <c r="AI31" s="9">
        <v>6</v>
      </c>
      <c r="AJ31" s="9">
        <v>6</v>
      </c>
      <c r="AK31" s="9">
        <v>6</v>
      </c>
      <c r="AL31" s="9"/>
      <c r="AM31" s="9"/>
      <c r="AN31" s="9">
        <v>68</v>
      </c>
      <c r="AO31" s="9">
        <v>60</v>
      </c>
      <c r="AP31" s="9">
        <v>39.984000000000002</v>
      </c>
      <c r="AQ31" s="9"/>
      <c r="AR31" s="9"/>
      <c r="AS31" s="9">
        <v>11.48</v>
      </c>
      <c r="AT31" s="9">
        <v>2.87</v>
      </c>
    </row>
    <row r="32" spans="1:76" s="8" customFormat="1" ht="18.600000000000001" x14ac:dyDescent="0.55000000000000004">
      <c r="A32" s="7">
        <v>9631068</v>
      </c>
      <c r="B32" s="7"/>
      <c r="C32" s="7"/>
      <c r="D32" s="7" t="s">
        <v>40</v>
      </c>
      <c r="E32" s="7" t="s">
        <v>11</v>
      </c>
      <c r="F32" s="7">
        <v>1</v>
      </c>
      <c r="G32" s="7">
        <v>1</v>
      </c>
      <c r="H32" s="7">
        <v>1</v>
      </c>
      <c r="I32" s="7" t="s">
        <v>16</v>
      </c>
      <c r="J32" s="7">
        <v>1</v>
      </c>
      <c r="K32" s="7">
        <v>1</v>
      </c>
      <c r="L32" s="7">
        <v>1</v>
      </c>
      <c r="M32" s="7">
        <v>1</v>
      </c>
      <c r="N32" s="7">
        <v>1</v>
      </c>
      <c r="O32" s="7">
        <v>1</v>
      </c>
      <c r="P32" s="7">
        <v>0</v>
      </c>
      <c r="Q32" s="7" t="s">
        <v>16</v>
      </c>
      <c r="R32" s="7">
        <v>1</v>
      </c>
      <c r="S32" s="7">
        <v>1</v>
      </c>
      <c r="T32" s="7">
        <v>1</v>
      </c>
      <c r="U32" s="7">
        <v>1</v>
      </c>
      <c r="V32" s="7">
        <v>1</v>
      </c>
      <c r="W32" s="7">
        <v>1</v>
      </c>
      <c r="X32" s="7">
        <v>1</v>
      </c>
      <c r="Y32" s="7">
        <v>1</v>
      </c>
      <c r="Z32" s="7">
        <v>1</v>
      </c>
      <c r="AA32" s="7">
        <v>1</v>
      </c>
      <c r="AB32" s="7">
        <v>1</v>
      </c>
      <c r="AC32" s="7">
        <v>1</v>
      </c>
      <c r="AD32" s="7">
        <v>1</v>
      </c>
      <c r="AE32" s="7">
        <v>1</v>
      </c>
      <c r="AF32" s="7"/>
      <c r="AG32" s="7">
        <v>1</v>
      </c>
      <c r="AH32" s="7" t="s">
        <v>13</v>
      </c>
      <c r="AI32" s="7">
        <v>10</v>
      </c>
      <c r="AJ32" s="7">
        <v>10</v>
      </c>
      <c r="AK32" s="7">
        <v>10</v>
      </c>
      <c r="AL32" s="7"/>
      <c r="AM32" s="7"/>
      <c r="AN32" s="7">
        <v>100</v>
      </c>
      <c r="AO32" s="7">
        <v>90</v>
      </c>
      <c r="AP32" s="7">
        <v>110.00000000000001</v>
      </c>
      <c r="AQ32" s="7"/>
      <c r="AR32" s="7"/>
      <c r="AS32" s="7">
        <v>20.5</v>
      </c>
      <c r="AT32" s="7">
        <v>5.13</v>
      </c>
    </row>
    <row r="33" spans="1:76" s="8" customFormat="1" ht="18.600000000000001" x14ac:dyDescent="0.55000000000000004">
      <c r="A33" s="16">
        <v>9631069</v>
      </c>
      <c r="B33" s="7"/>
      <c r="C33" s="7"/>
      <c r="D33" s="7" t="s">
        <v>40</v>
      </c>
      <c r="E33" s="7" t="s">
        <v>34</v>
      </c>
      <c r="F33" s="7">
        <v>1</v>
      </c>
      <c r="G33" s="7">
        <v>1</v>
      </c>
      <c r="H33" s="7">
        <v>1</v>
      </c>
      <c r="I33" s="7" t="s">
        <v>12</v>
      </c>
      <c r="J33" s="7">
        <v>1</v>
      </c>
      <c r="K33" s="7">
        <v>1</v>
      </c>
      <c r="L33" s="7">
        <v>1</v>
      </c>
      <c r="M33" s="7">
        <v>1</v>
      </c>
      <c r="N33" s="7">
        <v>1</v>
      </c>
      <c r="O33" s="7">
        <v>1</v>
      </c>
      <c r="P33" s="7">
        <v>0</v>
      </c>
      <c r="Q33" s="7" t="s">
        <v>12</v>
      </c>
      <c r="R33" s="7">
        <v>1</v>
      </c>
      <c r="S33" s="7">
        <v>1</v>
      </c>
      <c r="T33" s="7">
        <v>1</v>
      </c>
      <c r="U33" s="7">
        <v>1</v>
      </c>
      <c r="V33" s="7">
        <v>1</v>
      </c>
      <c r="W33" s="7">
        <v>1</v>
      </c>
      <c r="X33" s="7">
        <v>1</v>
      </c>
      <c r="Y33" s="7">
        <v>1</v>
      </c>
      <c r="Z33" s="7">
        <v>1</v>
      </c>
      <c r="AA33" s="7">
        <v>1</v>
      </c>
      <c r="AB33" s="7">
        <v>1</v>
      </c>
      <c r="AC33" s="7">
        <v>1</v>
      </c>
      <c r="AD33" s="7">
        <v>1</v>
      </c>
      <c r="AE33" s="7">
        <v>1</v>
      </c>
      <c r="AF33" s="7"/>
      <c r="AG33" s="7">
        <v>1</v>
      </c>
      <c r="AH33" s="7" t="s">
        <v>13</v>
      </c>
      <c r="AI33" s="7">
        <v>10</v>
      </c>
      <c r="AJ33" s="7">
        <v>10</v>
      </c>
      <c r="AK33" s="7">
        <v>10</v>
      </c>
      <c r="AL33" s="7"/>
      <c r="AM33" s="7"/>
      <c r="AN33" s="7">
        <v>100</v>
      </c>
      <c r="AO33" s="7">
        <v>94</v>
      </c>
      <c r="AP33" s="7">
        <v>110.00000000000001</v>
      </c>
      <c r="AQ33" s="7"/>
      <c r="AR33" s="7"/>
      <c r="AS33" s="7">
        <v>20.58</v>
      </c>
      <c r="AT33" s="7">
        <v>5.1499999999999995</v>
      </c>
    </row>
    <row r="34" spans="1:76" s="8" customFormat="1" ht="18.600000000000001" x14ac:dyDescent="0.55000000000000004">
      <c r="A34" s="17">
        <v>9631070</v>
      </c>
      <c r="B34" s="9"/>
      <c r="C34" s="9"/>
      <c r="D34" s="9" t="s">
        <v>40</v>
      </c>
      <c r="E34" s="9" t="s">
        <v>33</v>
      </c>
      <c r="F34" s="9">
        <v>1</v>
      </c>
      <c r="G34" s="9">
        <v>1</v>
      </c>
      <c r="H34" s="9">
        <v>1</v>
      </c>
      <c r="I34" s="9" t="s">
        <v>12</v>
      </c>
      <c r="J34" s="9">
        <v>1</v>
      </c>
      <c r="K34" s="9">
        <v>1</v>
      </c>
      <c r="L34" s="9">
        <v>1</v>
      </c>
      <c r="M34" s="9">
        <v>1</v>
      </c>
      <c r="N34" s="9">
        <v>1</v>
      </c>
      <c r="O34" s="9">
        <v>1</v>
      </c>
      <c r="P34" s="9">
        <v>0</v>
      </c>
      <c r="Q34" s="9"/>
      <c r="R34" s="9">
        <v>1</v>
      </c>
      <c r="S34" s="9">
        <v>0</v>
      </c>
      <c r="T34" s="9">
        <v>1</v>
      </c>
      <c r="U34" s="9">
        <v>1</v>
      </c>
      <c r="V34" s="9">
        <v>1</v>
      </c>
      <c r="W34" s="9">
        <v>1</v>
      </c>
      <c r="X34" s="9">
        <v>1</v>
      </c>
      <c r="Y34" s="9">
        <v>1</v>
      </c>
      <c r="Z34" s="9">
        <v>1</v>
      </c>
      <c r="AA34" s="9">
        <v>1</v>
      </c>
      <c r="AB34" s="9">
        <v>1</v>
      </c>
      <c r="AC34" s="9">
        <v>1</v>
      </c>
      <c r="AD34" s="9">
        <v>1</v>
      </c>
      <c r="AE34" s="9">
        <v>1</v>
      </c>
      <c r="AF34" s="9"/>
      <c r="AG34" s="9">
        <v>1</v>
      </c>
      <c r="AH34" s="9">
        <v>1</v>
      </c>
      <c r="AI34" s="9">
        <v>10</v>
      </c>
      <c r="AJ34" s="9">
        <v>10</v>
      </c>
      <c r="AK34" s="9">
        <v>10</v>
      </c>
      <c r="AL34" s="9"/>
      <c r="AM34" s="9"/>
      <c r="AN34" s="9">
        <v>100</v>
      </c>
      <c r="AO34" s="9">
        <v>100</v>
      </c>
      <c r="AP34" s="9">
        <v>110.00000000000001</v>
      </c>
      <c r="AQ34" s="9"/>
      <c r="AR34" s="9"/>
      <c r="AS34" s="9">
        <v>20.7</v>
      </c>
      <c r="AT34" s="9">
        <v>5.18</v>
      </c>
      <c r="BV34" s="8" t="s">
        <v>33</v>
      </c>
      <c r="BW34" s="8" t="s">
        <v>10</v>
      </c>
      <c r="BX34" s="8">
        <v>0</v>
      </c>
    </row>
    <row r="35" spans="1:76" s="8" customFormat="1" ht="18.600000000000001" x14ac:dyDescent="0.55000000000000004">
      <c r="A35" s="16">
        <v>9631074</v>
      </c>
      <c r="B35" s="7"/>
      <c r="C35" s="7"/>
      <c r="D35" s="7" t="s">
        <v>40</v>
      </c>
      <c r="E35" s="7" t="s">
        <v>36</v>
      </c>
      <c r="F35" s="7">
        <v>1</v>
      </c>
      <c r="G35" s="7">
        <v>1</v>
      </c>
      <c r="H35" s="7">
        <v>0</v>
      </c>
      <c r="I35" s="7" t="s">
        <v>12</v>
      </c>
      <c r="J35" s="7">
        <v>1</v>
      </c>
      <c r="K35" s="7">
        <v>1</v>
      </c>
      <c r="L35" s="7">
        <v>1</v>
      </c>
      <c r="M35" s="7">
        <v>1</v>
      </c>
      <c r="N35" s="7">
        <v>1</v>
      </c>
      <c r="O35" s="7">
        <v>1</v>
      </c>
      <c r="P35" s="7">
        <v>0</v>
      </c>
      <c r="Q35" s="7" t="s">
        <v>12</v>
      </c>
      <c r="R35" s="7">
        <v>1</v>
      </c>
      <c r="S35" s="7">
        <v>1</v>
      </c>
      <c r="T35" s="7">
        <v>1</v>
      </c>
      <c r="U35" s="7">
        <v>1</v>
      </c>
      <c r="V35" s="7">
        <v>1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1</v>
      </c>
      <c r="AE35" s="7">
        <v>1</v>
      </c>
      <c r="AF35" s="7" t="s">
        <v>98</v>
      </c>
      <c r="AG35" s="7">
        <v>1</v>
      </c>
      <c r="AH35" s="7"/>
      <c r="AI35" s="7">
        <v>9</v>
      </c>
      <c r="AJ35" s="7">
        <v>10</v>
      </c>
      <c r="AK35" s="7">
        <v>9</v>
      </c>
      <c r="AL35" s="7"/>
      <c r="AM35" s="7"/>
      <c r="AN35" s="7">
        <v>95.333333333333343</v>
      </c>
      <c r="AO35" s="7">
        <v>70.333333333333343</v>
      </c>
      <c r="AP35" s="7">
        <v>84.529999999999987</v>
      </c>
      <c r="AQ35" s="7"/>
      <c r="AR35" s="7"/>
      <c r="AS35" s="7">
        <v>17.82</v>
      </c>
      <c r="AT35" s="7">
        <v>4.46</v>
      </c>
    </row>
    <row r="36" spans="1:76" s="8" customFormat="1" ht="18.600000000000001" x14ac:dyDescent="0.55000000000000004">
      <c r="A36" s="17">
        <v>9631077</v>
      </c>
      <c r="B36" s="9"/>
      <c r="C36" s="9"/>
      <c r="D36" s="9" t="s">
        <v>40</v>
      </c>
      <c r="E36" s="9" t="s">
        <v>33</v>
      </c>
      <c r="F36" s="9">
        <v>1</v>
      </c>
      <c r="G36" s="9">
        <v>1</v>
      </c>
      <c r="H36" s="9">
        <v>1</v>
      </c>
      <c r="I36" s="9" t="s">
        <v>12</v>
      </c>
      <c r="J36" s="9">
        <v>1</v>
      </c>
      <c r="K36" s="9">
        <v>1</v>
      </c>
      <c r="L36" s="9">
        <v>1</v>
      </c>
      <c r="M36" s="9">
        <v>1</v>
      </c>
      <c r="N36" s="9">
        <v>1</v>
      </c>
      <c r="O36" s="9">
        <v>1</v>
      </c>
      <c r="P36" s="9">
        <v>1</v>
      </c>
      <c r="Q36" s="9"/>
      <c r="R36" s="9">
        <v>1</v>
      </c>
      <c r="S36" s="9">
        <v>1</v>
      </c>
      <c r="T36" s="9">
        <v>1</v>
      </c>
      <c r="U36" s="9">
        <v>1</v>
      </c>
      <c r="V36" s="9">
        <v>1</v>
      </c>
      <c r="W36" s="9">
        <v>1</v>
      </c>
      <c r="X36" s="9">
        <v>1</v>
      </c>
      <c r="Y36" s="9">
        <v>1</v>
      </c>
      <c r="Z36" s="9">
        <v>1</v>
      </c>
      <c r="AA36" s="9">
        <v>1</v>
      </c>
      <c r="AB36" s="9">
        <v>1</v>
      </c>
      <c r="AC36" s="9">
        <v>1</v>
      </c>
      <c r="AD36" s="9">
        <v>1</v>
      </c>
      <c r="AE36" s="9">
        <v>1</v>
      </c>
      <c r="AF36" s="9" t="s">
        <v>44</v>
      </c>
      <c r="AG36" s="9">
        <v>1</v>
      </c>
      <c r="AH36" s="9">
        <v>0</v>
      </c>
      <c r="AI36" s="9">
        <v>10</v>
      </c>
      <c r="AJ36" s="9">
        <v>10</v>
      </c>
      <c r="AK36" s="9">
        <v>10</v>
      </c>
      <c r="AL36" s="9"/>
      <c r="AM36" s="9"/>
      <c r="AN36" s="9">
        <v>100</v>
      </c>
      <c r="AO36" s="9">
        <v>98</v>
      </c>
      <c r="AP36" s="9">
        <v>154</v>
      </c>
      <c r="AQ36" s="9"/>
      <c r="AR36" s="9">
        <v>1</v>
      </c>
      <c r="AS36" s="9">
        <v>23.74</v>
      </c>
      <c r="AT36" s="9">
        <v>5.9399999999999995</v>
      </c>
      <c r="BV36" s="8" t="s">
        <v>34</v>
      </c>
      <c r="BX36" s="8">
        <v>5</v>
      </c>
    </row>
    <row r="37" spans="1:76" s="8" customFormat="1" ht="18.600000000000001" x14ac:dyDescent="0.55000000000000004">
      <c r="A37" s="9">
        <v>9631078</v>
      </c>
      <c r="B37" s="9"/>
      <c r="C37" s="9"/>
      <c r="D37" s="9" t="s">
        <v>40</v>
      </c>
      <c r="E37" s="9" t="s">
        <v>18</v>
      </c>
      <c r="F37" s="9">
        <v>1</v>
      </c>
      <c r="G37" s="9">
        <v>1</v>
      </c>
      <c r="H37" s="9">
        <v>0</v>
      </c>
      <c r="I37" s="9" t="s">
        <v>12</v>
      </c>
      <c r="J37" s="9">
        <v>0</v>
      </c>
      <c r="K37" s="9">
        <v>1</v>
      </c>
      <c r="L37" s="9">
        <v>1</v>
      </c>
      <c r="M37" s="9">
        <v>0</v>
      </c>
      <c r="N37" s="9">
        <v>1</v>
      </c>
      <c r="O37" s="9">
        <v>0</v>
      </c>
      <c r="P37" s="9">
        <v>0</v>
      </c>
      <c r="Q37" s="9" t="s">
        <v>12</v>
      </c>
      <c r="R37" s="9">
        <v>1</v>
      </c>
      <c r="S37" s="9">
        <v>1</v>
      </c>
      <c r="T37" s="9">
        <v>1</v>
      </c>
      <c r="U37" s="9">
        <v>0</v>
      </c>
      <c r="V37" s="9">
        <v>1</v>
      </c>
      <c r="W37" s="9">
        <v>1</v>
      </c>
      <c r="X37" s="9">
        <v>1</v>
      </c>
      <c r="Y37" s="9">
        <v>1</v>
      </c>
      <c r="Z37" s="9">
        <v>1</v>
      </c>
      <c r="AA37" s="9">
        <v>1</v>
      </c>
      <c r="AB37" s="9">
        <v>1</v>
      </c>
      <c r="AC37" s="9">
        <v>1</v>
      </c>
      <c r="AD37" s="9">
        <v>1</v>
      </c>
      <c r="AE37" s="9">
        <v>0</v>
      </c>
      <c r="AF37" s="9" t="s">
        <v>29</v>
      </c>
      <c r="AG37" s="9">
        <v>1</v>
      </c>
      <c r="AH37" s="9" t="s">
        <v>90</v>
      </c>
      <c r="AI37" s="9">
        <v>9</v>
      </c>
      <c r="AJ37" s="9">
        <v>8</v>
      </c>
      <c r="AK37" s="9">
        <v>9</v>
      </c>
      <c r="AL37" s="9"/>
      <c r="AM37" s="9"/>
      <c r="AN37" s="9">
        <v>93</v>
      </c>
      <c r="AO37" s="9">
        <v>96</v>
      </c>
      <c r="AP37" s="9">
        <v>62.594999999999992</v>
      </c>
      <c r="AQ37" s="9"/>
      <c r="AR37" s="9"/>
      <c r="AS37" s="9">
        <v>16.540000000000003</v>
      </c>
      <c r="AT37" s="9">
        <v>4.1399999999999997</v>
      </c>
    </row>
    <row r="38" spans="1:76" s="8" customFormat="1" ht="18.600000000000001" x14ac:dyDescent="0.55000000000000004">
      <c r="A38" s="16">
        <v>9631081</v>
      </c>
      <c r="B38" s="7"/>
      <c r="C38" s="7"/>
      <c r="D38" s="7" t="s">
        <v>40</v>
      </c>
      <c r="E38" s="7" t="s">
        <v>34</v>
      </c>
      <c r="F38" s="7">
        <v>0</v>
      </c>
      <c r="G38" s="7">
        <v>0</v>
      </c>
      <c r="H38" s="7">
        <v>0</v>
      </c>
      <c r="I38" s="7"/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/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/>
      <c r="AG38" s="7">
        <v>0</v>
      </c>
      <c r="AH38" s="7"/>
      <c r="AI38" s="7">
        <v>5</v>
      </c>
      <c r="AJ38" s="7">
        <v>0</v>
      </c>
      <c r="AK38" s="7">
        <v>3</v>
      </c>
      <c r="AL38" s="7"/>
      <c r="AM38" s="7"/>
      <c r="AN38" s="7">
        <v>80</v>
      </c>
      <c r="AO38" s="7">
        <v>73</v>
      </c>
      <c r="AP38" s="7">
        <v>2.2250000000000001</v>
      </c>
      <c r="AQ38" s="7"/>
      <c r="AR38" s="7"/>
      <c r="AS38" s="7">
        <v>10.42</v>
      </c>
      <c r="AT38" s="7">
        <v>2.61</v>
      </c>
    </row>
    <row r="39" spans="1:76" s="8" customFormat="1" ht="18.600000000000001" x14ac:dyDescent="0.55000000000000004">
      <c r="A39" s="7">
        <v>9631407</v>
      </c>
      <c r="B39" s="7"/>
      <c r="C39" s="7"/>
      <c r="D39" s="7" t="s">
        <v>40</v>
      </c>
      <c r="E39" s="7" t="s">
        <v>18</v>
      </c>
      <c r="F39" s="7">
        <v>1</v>
      </c>
      <c r="G39" s="7">
        <v>1</v>
      </c>
      <c r="H39" s="7">
        <v>1</v>
      </c>
      <c r="I39" s="7" t="s">
        <v>16</v>
      </c>
      <c r="J39" s="7">
        <v>0</v>
      </c>
      <c r="K39" s="7">
        <v>1</v>
      </c>
      <c r="L39" s="7">
        <v>1</v>
      </c>
      <c r="M39" s="7">
        <v>0</v>
      </c>
      <c r="N39" s="7">
        <v>1</v>
      </c>
      <c r="O39" s="7">
        <v>0</v>
      </c>
      <c r="P39" s="7">
        <v>0</v>
      </c>
      <c r="Q39" s="7" t="s">
        <v>16</v>
      </c>
      <c r="R39" s="7">
        <v>1</v>
      </c>
      <c r="S39" s="7">
        <v>1</v>
      </c>
      <c r="T39" s="7">
        <v>1</v>
      </c>
      <c r="U39" s="7">
        <v>0</v>
      </c>
      <c r="V39" s="7">
        <v>1</v>
      </c>
      <c r="W39" s="7">
        <v>1</v>
      </c>
      <c r="X39" s="7">
        <v>1</v>
      </c>
      <c r="Y39" s="7">
        <v>0</v>
      </c>
      <c r="Z39" s="7">
        <v>0</v>
      </c>
      <c r="AA39" s="7">
        <v>1</v>
      </c>
      <c r="AB39" s="7">
        <v>1</v>
      </c>
      <c r="AC39" s="7">
        <v>1</v>
      </c>
      <c r="AD39" s="7">
        <v>0</v>
      </c>
      <c r="AE39" s="7">
        <v>0</v>
      </c>
      <c r="AF39" s="7" t="s">
        <v>103</v>
      </c>
      <c r="AG39" s="7">
        <v>0</v>
      </c>
      <c r="AH39" s="7" t="s">
        <v>13</v>
      </c>
      <c r="AI39" s="7">
        <v>6</v>
      </c>
      <c r="AJ39" s="7">
        <v>6</v>
      </c>
      <c r="AK39" s="7">
        <v>7</v>
      </c>
      <c r="AL39" s="7"/>
      <c r="AM39" s="7"/>
      <c r="AN39" s="7">
        <v>90</v>
      </c>
      <c r="AO39" s="7">
        <v>64</v>
      </c>
      <c r="AP39" s="7">
        <v>42.824000000000005</v>
      </c>
      <c r="AQ39" s="7"/>
      <c r="AR39" s="7"/>
      <c r="AS39" s="7">
        <v>14.18</v>
      </c>
      <c r="AT39" s="7">
        <v>3.55</v>
      </c>
    </row>
    <row r="40" spans="1:76" s="8" customFormat="1" ht="18.600000000000001" x14ac:dyDescent="0.55000000000000004">
      <c r="A40" s="9">
        <v>9631411</v>
      </c>
      <c r="B40" s="9"/>
      <c r="C40" s="9"/>
      <c r="D40" s="9" t="s">
        <v>40</v>
      </c>
      <c r="E40" s="9" t="s">
        <v>11</v>
      </c>
      <c r="F40" s="9">
        <v>1</v>
      </c>
      <c r="G40" s="9">
        <v>1</v>
      </c>
      <c r="H40" s="9">
        <v>1</v>
      </c>
      <c r="I40" s="9" t="s">
        <v>16</v>
      </c>
      <c r="J40" s="9">
        <v>0</v>
      </c>
      <c r="K40" s="9">
        <v>0</v>
      </c>
      <c r="L40" s="9">
        <v>0</v>
      </c>
      <c r="M40" s="9">
        <v>0</v>
      </c>
      <c r="N40" s="9">
        <v>1</v>
      </c>
      <c r="O40" s="9">
        <v>1</v>
      </c>
      <c r="P40" s="9">
        <v>0</v>
      </c>
      <c r="Q40" s="9" t="s">
        <v>12</v>
      </c>
      <c r="R40" s="9">
        <v>1</v>
      </c>
      <c r="S40" s="9">
        <v>1</v>
      </c>
      <c r="T40" s="9">
        <v>1</v>
      </c>
      <c r="U40" s="9">
        <v>1</v>
      </c>
      <c r="V40" s="9">
        <v>1</v>
      </c>
      <c r="W40" s="9">
        <v>1</v>
      </c>
      <c r="X40" s="9">
        <v>1</v>
      </c>
      <c r="Y40" s="9">
        <v>1</v>
      </c>
      <c r="Z40" s="9">
        <v>1</v>
      </c>
      <c r="AA40" s="9">
        <v>1</v>
      </c>
      <c r="AB40" s="9">
        <v>1</v>
      </c>
      <c r="AC40" s="9">
        <v>1</v>
      </c>
      <c r="AD40" s="9">
        <v>0</v>
      </c>
      <c r="AE40" s="9">
        <v>0</v>
      </c>
      <c r="AF40" s="9"/>
      <c r="AG40" s="9">
        <v>0</v>
      </c>
      <c r="AH40" s="9"/>
      <c r="AI40" s="9">
        <v>3</v>
      </c>
      <c r="AJ40" s="9">
        <v>3</v>
      </c>
      <c r="AK40" s="9">
        <v>8</v>
      </c>
      <c r="AL40" s="9"/>
      <c r="AM40" s="9"/>
      <c r="AN40" s="9">
        <v>94</v>
      </c>
      <c r="AO40" s="9">
        <v>90</v>
      </c>
      <c r="AP40" s="9">
        <v>42.587999999999994</v>
      </c>
      <c r="AQ40" s="9"/>
      <c r="AR40" s="9"/>
      <c r="AS40" s="9">
        <v>15.129999999999999</v>
      </c>
      <c r="AT40" s="9">
        <v>3.7899999999999996</v>
      </c>
    </row>
    <row r="41" spans="1:76" s="8" customFormat="1" ht="18.600000000000001" x14ac:dyDescent="0.55000000000000004">
      <c r="A41" s="7">
        <v>9631419</v>
      </c>
      <c r="B41" s="7"/>
      <c r="C41" s="7"/>
      <c r="D41" s="7" t="s">
        <v>40</v>
      </c>
      <c r="E41" s="7" t="s">
        <v>22</v>
      </c>
      <c r="F41" s="7">
        <v>1</v>
      </c>
      <c r="G41" s="7">
        <v>1</v>
      </c>
      <c r="H41" s="7">
        <v>0</v>
      </c>
      <c r="I41" s="7" t="s">
        <v>12</v>
      </c>
      <c r="J41" s="7">
        <v>1</v>
      </c>
      <c r="K41" s="7">
        <v>1</v>
      </c>
      <c r="L41" s="7">
        <v>1</v>
      </c>
      <c r="M41" s="7">
        <v>1</v>
      </c>
      <c r="N41" s="7">
        <v>1</v>
      </c>
      <c r="O41" s="7">
        <v>0</v>
      </c>
      <c r="P41" s="7">
        <v>0</v>
      </c>
      <c r="Q41" s="7" t="s">
        <v>12</v>
      </c>
      <c r="R41" s="7">
        <v>1</v>
      </c>
      <c r="S41" s="7">
        <v>1</v>
      </c>
      <c r="T41" s="7">
        <v>1</v>
      </c>
      <c r="U41" s="7">
        <v>1</v>
      </c>
      <c r="V41" s="7">
        <v>1</v>
      </c>
      <c r="W41" s="7">
        <v>1</v>
      </c>
      <c r="X41" s="7">
        <v>1</v>
      </c>
      <c r="Y41" s="7">
        <v>1</v>
      </c>
      <c r="Z41" s="7">
        <v>1</v>
      </c>
      <c r="AA41" s="7">
        <v>1</v>
      </c>
      <c r="AB41" s="7">
        <v>1</v>
      </c>
      <c r="AC41" s="7">
        <v>1</v>
      </c>
      <c r="AD41" s="7">
        <v>1</v>
      </c>
      <c r="AE41" s="7">
        <v>1</v>
      </c>
      <c r="AF41" s="7"/>
      <c r="AG41" s="7">
        <v>1</v>
      </c>
      <c r="AH41" s="7"/>
      <c r="AI41" s="7">
        <v>9</v>
      </c>
      <c r="AJ41" s="7">
        <v>9</v>
      </c>
      <c r="AK41" s="7">
        <v>8</v>
      </c>
      <c r="AL41" s="7"/>
      <c r="AM41" s="7"/>
      <c r="AN41" s="7">
        <v>100</v>
      </c>
      <c r="AO41" s="7">
        <v>96</v>
      </c>
      <c r="AP41" s="7">
        <v>91.883999999999986</v>
      </c>
      <c r="AQ41" s="7"/>
      <c r="AR41" s="7"/>
      <c r="AS41" s="7">
        <v>19.360000000000003</v>
      </c>
      <c r="AT41" s="7">
        <v>4.84</v>
      </c>
    </row>
    <row r="42" spans="1:76" s="8" customFormat="1" ht="18.600000000000001" x14ac:dyDescent="0.55000000000000004">
      <c r="A42" s="9">
        <v>9631421</v>
      </c>
      <c r="B42" s="9"/>
      <c r="C42" s="9"/>
      <c r="D42" s="9" t="s">
        <v>40</v>
      </c>
      <c r="E42" s="9" t="s">
        <v>18</v>
      </c>
      <c r="F42" s="9">
        <v>1</v>
      </c>
      <c r="G42" s="9">
        <v>1</v>
      </c>
      <c r="H42" s="9">
        <v>0</v>
      </c>
      <c r="I42" s="9" t="s">
        <v>12</v>
      </c>
      <c r="J42" s="9">
        <v>0</v>
      </c>
      <c r="K42" s="9">
        <v>1</v>
      </c>
      <c r="L42" s="9">
        <v>1</v>
      </c>
      <c r="M42" s="9">
        <v>0</v>
      </c>
      <c r="N42" s="9">
        <v>1</v>
      </c>
      <c r="O42" s="9">
        <v>0</v>
      </c>
      <c r="P42" s="9">
        <v>0</v>
      </c>
      <c r="Q42" s="9" t="s">
        <v>16</v>
      </c>
      <c r="R42" s="9">
        <v>1</v>
      </c>
      <c r="S42" s="9">
        <v>1</v>
      </c>
      <c r="T42" s="9">
        <v>1</v>
      </c>
      <c r="U42" s="9">
        <v>1</v>
      </c>
      <c r="V42" s="9">
        <v>1</v>
      </c>
      <c r="W42" s="9">
        <v>1</v>
      </c>
      <c r="X42" s="9">
        <v>0</v>
      </c>
      <c r="Y42" s="9">
        <v>1</v>
      </c>
      <c r="Z42" s="9">
        <v>0</v>
      </c>
      <c r="AA42" s="9">
        <v>0</v>
      </c>
      <c r="AB42" s="9">
        <v>0</v>
      </c>
      <c r="AC42" s="9">
        <v>1</v>
      </c>
      <c r="AD42" s="9">
        <v>0</v>
      </c>
      <c r="AE42" s="9">
        <v>0</v>
      </c>
      <c r="AF42" s="9" t="s">
        <v>31</v>
      </c>
      <c r="AG42" s="9">
        <v>0</v>
      </c>
      <c r="AH42" s="9" t="s">
        <v>13</v>
      </c>
      <c r="AI42" s="9">
        <v>6</v>
      </c>
      <c r="AJ42" s="9">
        <v>6</v>
      </c>
      <c r="AK42" s="9">
        <v>6</v>
      </c>
      <c r="AL42" s="9"/>
      <c r="AM42" s="9"/>
      <c r="AN42" s="9">
        <v>68</v>
      </c>
      <c r="AO42" s="9">
        <v>64</v>
      </c>
      <c r="AP42" s="9">
        <v>39.984000000000002</v>
      </c>
      <c r="AQ42" s="9"/>
      <c r="AR42" s="9"/>
      <c r="AS42" s="9">
        <v>11.56</v>
      </c>
      <c r="AT42" s="9">
        <v>2.89</v>
      </c>
    </row>
    <row r="43" spans="1:76" s="8" customFormat="1" ht="18.600000000000001" x14ac:dyDescent="0.55000000000000004">
      <c r="A43" s="7">
        <v>9631422</v>
      </c>
      <c r="B43" s="7"/>
      <c r="C43" s="7"/>
      <c r="D43" s="7" t="s">
        <v>40</v>
      </c>
      <c r="E43" s="7" t="s">
        <v>11</v>
      </c>
      <c r="F43" s="7">
        <v>1</v>
      </c>
      <c r="G43" s="7">
        <v>1</v>
      </c>
      <c r="H43" s="7">
        <v>1</v>
      </c>
      <c r="I43" s="7" t="s">
        <v>16</v>
      </c>
      <c r="J43" s="7">
        <v>0</v>
      </c>
      <c r="K43" s="7">
        <v>1</v>
      </c>
      <c r="L43" s="7">
        <v>1</v>
      </c>
      <c r="M43" s="7">
        <v>0</v>
      </c>
      <c r="N43" s="7">
        <v>1</v>
      </c>
      <c r="O43" s="7">
        <v>1</v>
      </c>
      <c r="P43" s="7">
        <v>0</v>
      </c>
      <c r="Q43" s="7" t="s">
        <v>16</v>
      </c>
      <c r="R43" s="7">
        <v>1</v>
      </c>
      <c r="S43" s="7">
        <v>1</v>
      </c>
      <c r="T43" s="7">
        <v>1</v>
      </c>
      <c r="U43" s="7">
        <v>1</v>
      </c>
      <c r="V43" s="7">
        <v>1</v>
      </c>
      <c r="W43" s="7">
        <v>1</v>
      </c>
      <c r="X43" s="7">
        <v>1</v>
      </c>
      <c r="Y43" s="7">
        <v>1</v>
      </c>
      <c r="Z43" s="7">
        <v>1</v>
      </c>
      <c r="AA43" s="7">
        <v>1</v>
      </c>
      <c r="AB43" s="7">
        <v>1</v>
      </c>
      <c r="AC43" s="7">
        <v>1</v>
      </c>
      <c r="AD43" s="7">
        <v>1</v>
      </c>
      <c r="AE43" s="7">
        <v>0</v>
      </c>
      <c r="AF43" s="7"/>
      <c r="AG43" s="7">
        <v>1</v>
      </c>
      <c r="AH43" s="7" t="s">
        <v>13</v>
      </c>
      <c r="AI43" s="7">
        <v>7</v>
      </c>
      <c r="AJ43" s="7">
        <v>7</v>
      </c>
      <c r="AK43" s="7">
        <v>7</v>
      </c>
      <c r="AL43" s="7"/>
      <c r="AM43" s="7"/>
      <c r="AN43" s="7">
        <v>90</v>
      </c>
      <c r="AO43" s="7">
        <v>93</v>
      </c>
      <c r="AP43" s="7">
        <v>64.387499999999989</v>
      </c>
      <c r="AQ43" s="7"/>
      <c r="AR43" s="7"/>
      <c r="AS43" s="7">
        <v>16.270000000000003</v>
      </c>
      <c r="AT43" s="7">
        <v>4.0699999999999994</v>
      </c>
    </row>
    <row r="44" spans="1:76" s="8" customFormat="1" ht="18.600000000000001" x14ac:dyDescent="0.55000000000000004">
      <c r="A44" s="9">
        <v>9631427</v>
      </c>
      <c r="B44" s="9"/>
      <c r="C44" s="9"/>
      <c r="D44" s="9" t="s">
        <v>40</v>
      </c>
      <c r="E44" s="9" t="s">
        <v>11</v>
      </c>
      <c r="F44" s="9">
        <v>1</v>
      </c>
      <c r="G44" s="9">
        <v>1</v>
      </c>
      <c r="H44" s="9">
        <v>1</v>
      </c>
      <c r="I44" s="9" t="s">
        <v>16</v>
      </c>
      <c r="J44" s="9">
        <v>1</v>
      </c>
      <c r="K44" s="9">
        <v>1</v>
      </c>
      <c r="L44" s="9">
        <v>1</v>
      </c>
      <c r="M44" s="9">
        <v>1</v>
      </c>
      <c r="N44" s="9">
        <v>1</v>
      </c>
      <c r="O44" s="9">
        <v>1</v>
      </c>
      <c r="P44" s="9">
        <v>0</v>
      </c>
      <c r="Q44" s="9" t="s">
        <v>16</v>
      </c>
      <c r="R44" s="9">
        <v>1</v>
      </c>
      <c r="S44" s="9">
        <v>1</v>
      </c>
      <c r="T44" s="9">
        <v>1</v>
      </c>
      <c r="U44" s="9">
        <v>1</v>
      </c>
      <c r="V44" s="9">
        <v>1</v>
      </c>
      <c r="W44" s="9">
        <v>1</v>
      </c>
      <c r="X44" s="9">
        <v>1</v>
      </c>
      <c r="Y44" s="9">
        <v>1</v>
      </c>
      <c r="Z44" s="9">
        <v>1</v>
      </c>
      <c r="AA44" s="9">
        <v>1</v>
      </c>
      <c r="AB44" s="9">
        <v>1</v>
      </c>
      <c r="AC44" s="9">
        <v>1</v>
      </c>
      <c r="AD44" s="9">
        <v>1</v>
      </c>
      <c r="AE44" s="9">
        <v>1</v>
      </c>
      <c r="AF44" s="9"/>
      <c r="AG44" s="9">
        <v>1</v>
      </c>
      <c r="AH44" s="9" t="s">
        <v>13</v>
      </c>
      <c r="AI44" s="9">
        <v>9</v>
      </c>
      <c r="AJ44" s="9">
        <v>9</v>
      </c>
      <c r="AK44" s="9">
        <v>8</v>
      </c>
      <c r="AL44" s="9"/>
      <c r="AM44" s="9"/>
      <c r="AN44" s="9">
        <v>100</v>
      </c>
      <c r="AO44" s="9">
        <v>60</v>
      </c>
      <c r="AP44" s="9">
        <v>97.811999999999983</v>
      </c>
      <c r="AQ44" s="9"/>
      <c r="AR44" s="9"/>
      <c r="AS44" s="9">
        <v>19.05</v>
      </c>
      <c r="AT44" s="9">
        <v>4.7699999999999996</v>
      </c>
    </row>
    <row r="45" spans="1:76" s="8" customFormat="1" ht="18.600000000000001" x14ac:dyDescent="0.55000000000000004">
      <c r="A45" s="17">
        <v>9631802</v>
      </c>
      <c r="B45" s="9"/>
      <c r="C45" s="9"/>
      <c r="D45" s="9" t="s">
        <v>40</v>
      </c>
      <c r="E45" s="9" t="s">
        <v>34</v>
      </c>
      <c r="F45" s="9">
        <v>0</v>
      </c>
      <c r="G45" s="9">
        <v>0</v>
      </c>
      <c r="H45" s="9">
        <v>0</v>
      </c>
      <c r="I45" s="9"/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/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/>
      <c r="AG45" s="9">
        <v>0</v>
      </c>
      <c r="AH45" s="9"/>
      <c r="AI45" s="9">
        <v>5</v>
      </c>
      <c r="AJ45" s="9">
        <v>0</v>
      </c>
      <c r="AK45" s="9">
        <v>3</v>
      </c>
      <c r="AL45" s="9"/>
      <c r="AM45" s="9"/>
      <c r="AN45" s="9">
        <v>80</v>
      </c>
      <c r="AO45" s="9">
        <v>76</v>
      </c>
      <c r="AP45" s="9">
        <v>2.2250000000000001</v>
      </c>
      <c r="AQ45" s="9"/>
      <c r="AR45" s="9"/>
      <c r="AS45" s="9">
        <v>10.48</v>
      </c>
      <c r="AT45" s="9">
        <v>2.62</v>
      </c>
    </row>
    <row r="46" spans="1:76" s="8" customFormat="1" ht="18.600000000000001" x14ac:dyDescent="0.55000000000000004">
      <c r="A46" s="16">
        <v>9631805</v>
      </c>
      <c r="B46" s="7"/>
      <c r="C46" s="7"/>
      <c r="D46" s="7" t="s">
        <v>40</v>
      </c>
      <c r="E46" s="7" t="s">
        <v>33</v>
      </c>
      <c r="F46" s="7">
        <v>1</v>
      </c>
      <c r="G46" s="7">
        <v>1</v>
      </c>
      <c r="H46" s="7">
        <v>1</v>
      </c>
      <c r="I46" s="7" t="s">
        <v>12</v>
      </c>
      <c r="J46" s="7">
        <v>0</v>
      </c>
      <c r="K46" s="7">
        <v>1</v>
      </c>
      <c r="L46" s="7">
        <v>0</v>
      </c>
      <c r="M46" s="7">
        <v>0</v>
      </c>
      <c r="N46" s="7">
        <v>1</v>
      </c>
      <c r="O46" s="7">
        <v>1</v>
      </c>
      <c r="P46" s="7">
        <v>0</v>
      </c>
      <c r="Q46" s="7"/>
      <c r="R46" s="7">
        <v>1</v>
      </c>
      <c r="S46" s="7">
        <v>1</v>
      </c>
      <c r="T46" s="7">
        <v>1</v>
      </c>
      <c r="U46" s="7">
        <v>1</v>
      </c>
      <c r="V46" s="7">
        <v>1</v>
      </c>
      <c r="W46" s="7">
        <v>1</v>
      </c>
      <c r="X46" s="7">
        <v>1</v>
      </c>
      <c r="Y46" s="7">
        <v>1</v>
      </c>
      <c r="Z46" s="7">
        <v>1</v>
      </c>
      <c r="AA46" s="7">
        <v>1</v>
      </c>
      <c r="AB46" s="7">
        <v>1</v>
      </c>
      <c r="AC46" s="7">
        <v>1</v>
      </c>
      <c r="AD46" s="7">
        <v>1</v>
      </c>
      <c r="AE46" s="7">
        <v>0</v>
      </c>
      <c r="AF46" s="7" t="s">
        <v>101</v>
      </c>
      <c r="AG46" s="7">
        <v>1</v>
      </c>
      <c r="AH46" s="7">
        <v>0</v>
      </c>
      <c r="AI46" s="7">
        <v>6</v>
      </c>
      <c r="AJ46" s="7">
        <v>10</v>
      </c>
      <c r="AK46" s="7">
        <v>6</v>
      </c>
      <c r="AL46" s="7"/>
      <c r="AM46" s="7"/>
      <c r="AN46" s="7">
        <v>100</v>
      </c>
      <c r="AO46" s="7">
        <v>97</v>
      </c>
      <c r="AP46" s="7">
        <v>69.580000000000013</v>
      </c>
      <c r="AQ46" s="7"/>
      <c r="AR46" s="7"/>
      <c r="AS46" s="7">
        <v>17.82</v>
      </c>
      <c r="AT46" s="7">
        <v>4.46</v>
      </c>
    </row>
    <row r="47" spans="1:76" s="8" customFormat="1" ht="18.600000000000001" x14ac:dyDescent="0.55000000000000004">
      <c r="A47" s="17">
        <v>9631808</v>
      </c>
      <c r="B47" s="9"/>
      <c r="C47" s="9"/>
      <c r="D47" s="9" t="s">
        <v>40</v>
      </c>
      <c r="E47" s="9" t="s">
        <v>33</v>
      </c>
      <c r="F47" s="9">
        <v>1</v>
      </c>
      <c r="G47" s="9">
        <v>1</v>
      </c>
      <c r="H47" s="9">
        <v>1</v>
      </c>
      <c r="I47" s="9" t="s">
        <v>12</v>
      </c>
      <c r="J47" s="9">
        <v>1</v>
      </c>
      <c r="K47" s="9">
        <v>1</v>
      </c>
      <c r="L47" s="9">
        <v>1</v>
      </c>
      <c r="M47" s="9">
        <v>1</v>
      </c>
      <c r="N47" s="9">
        <v>1</v>
      </c>
      <c r="O47" s="9">
        <v>1</v>
      </c>
      <c r="P47" s="9">
        <v>1</v>
      </c>
      <c r="Q47" s="9"/>
      <c r="R47" s="9">
        <v>1</v>
      </c>
      <c r="S47" s="9">
        <v>1</v>
      </c>
      <c r="T47" s="9">
        <v>1</v>
      </c>
      <c r="U47" s="9">
        <v>1</v>
      </c>
      <c r="V47" s="9">
        <v>1</v>
      </c>
      <c r="W47" s="9">
        <v>1</v>
      </c>
      <c r="X47" s="9">
        <v>1</v>
      </c>
      <c r="Y47" s="9">
        <v>1</v>
      </c>
      <c r="Z47" s="9">
        <v>1</v>
      </c>
      <c r="AA47" s="9">
        <v>1</v>
      </c>
      <c r="AB47" s="9">
        <v>1</v>
      </c>
      <c r="AC47" s="9">
        <v>1</v>
      </c>
      <c r="AD47" s="9">
        <v>1</v>
      </c>
      <c r="AE47" s="9">
        <v>1</v>
      </c>
      <c r="AF47" s="9" t="s">
        <v>100</v>
      </c>
      <c r="AG47" s="9">
        <v>1</v>
      </c>
      <c r="AH47" s="9">
        <v>1</v>
      </c>
      <c r="AI47" s="9">
        <v>10</v>
      </c>
      <c r="AJ47" s="9">
        <v>10</v>
      </c>
      <c r="AK47" s="9">
        <v>10</v>
      </c>
      <c r="AL47" s="9"/>
      <c r="AM47" s="9"/>
      <c r="AN47" s="9">
        <v>100</v>
      </c>
      <c r="AO47" s="9">
        <v>90</v>
      </c>
      <c r="AP47" s="9">
        <v>154</v>
      </c>
      <c r="AQ47" s="9"/>
      <c r="AR47" s="9">
        <v>1</v>
      </c>
      <c r="AS47" s="9">
        <v>23.58</v>
      </c>
      <c r="AT47" s="9">
        <v>5.8999999999999995</v>
      </c>
    </row>
    <row r="48" spans="1:76" s="8" customFormat="1" ht="18.600000000000001" x14ac:dyDescent="0.55000000000000004">
      <c r="A48" s="16">
        <v>9631809</v>
      </c>
      <c r="B48" s="7"/>
      <c r="C48" s="7"/>
      <c r="D48" s="7" t="s">
        <v>40</v>
      </c>
      <c r="E48" s="7" t="s">
        <v>33</v>
      </c>
      <c r="F48" s="7">
        <v>1</v>
      </c>
      <c r="G48" s="7">
        <v>1</v>
      </c>
      <c r="H48" s="7">
        <v>1</v>
      </c>
      <c r="I48" s="7" t="s">
        <v>12</v>
      </c>
      <c r="J48" s="7">
        <v>0</v>
      </c>
      <c r="K48" s="7">
        <v>1</v>
      </c>
      <c r="L48" s="7">
        <v>0</v>
      </c>
      <c r="M48" s="7">
        <v>0</v>
      </c>
      <c r="N48" s="7">
        <v>1</v>
      </c>
      <c r="O48" s="7">
        <v>1</v>
      </c>
      <c r="P48" s="7">
        <v>0</v>
      </c>
      <c r="Q48" s="7"/>
      <c r="R48" s="7">
        <v>1</v>
      </c>
      <c r="S48" s="7">
        <v>1</v>
      </c>
      <c r="T48" s="7">
        <v>1</v>
      </c>
      <c r="U48" s="7">
        <v>1</v>
      </c>
      <c r="V48" s="7">
        <v>1</v>
      </c>
      <c r="W48" s="7">
        <v>1</v>
      </c>
      <c r="X48" s="7">
        <v>1</v>
      </c>
      <c r="Y48" s="7">
        <v>1</v>
      </c>
      <c r="Z48" s="7">
        <v>1</v>
      </c>
      <c r="AA48" s="7">
        <v>1</v>
      </c>
      <c r="AB48" s="7">
        <v>1</v>
      </c>
      <c r="AC48" s="7">
        <v>1</v>
      </c>
      <c r="AD48" s="7">
        <v>1</v>
      </c>
      <c r="AE48" s="7">
        <v>0</v>
      </c>
      <c r="AF48" s="7" t="s">
        <v>101</v>
      </c>
      <c r="AG48" s="7">
        <v>1</v>
      </c>
      <c r="AH48" s="7">
        <v>0</v>
      </c>
      <c r="AI48" s="7">
        <v>6</v>
      </c>
      <c r="AJ48" s="7">
        <v>10</v>
      </c>
      <c r="AK48" s="7">
        <v>6</v>
      </c>
      <c r="AL48" s="7"/>
      <c r="AM48" s="7"/>
      <c r="AN48" s="7">
        <v>100</v>
      </c>
      <c r="AO48" s="7">
        <v>95</v>
      </c>
      <c r="AP48" s="7">
        <v>69.580000000000013</v>
      </c>
      <c r="AQ48" s="7"/>
      <c r="AR48" s="7"/>
      <c r="AS48" s="7">
        <v>17.78</v>
      </c>
      <c r="AT48" s="7">
        <v>4.45</v>
      </c>
    </row>
    <row r="49" spans="1:46" s="8" customFormat="1" ht="18.600000000000001" x14ac:dyDescent="0.55000000000000004">
      <c r="A49" s="7">
        <v>9631901</v>
      </c>
      <c r="B49" s="7"/>
      <c r="C49" s="7"/>
      <c r="D49" s="7" t="s">
        <v>40</v>
      </c>
      <c r="E49" s="7" t="s">
        <v>22</v>
      </c>
      <c r="F49" s="7">
        <v>1</v>
      </c>
      <c r="G49" s="7">
        <v>1</v>
      </c>
      <c r="H49" s="7">
        <v>0</v>
      </c>
      <c r="I49" s="7" t="s">
        <v>16</v>
      </c>
      <c r="J49" s="7">
        <v>0</v>
      </c>
      <c r="K49" s="7">
        <v>1</v>
      </c>
      <c r="L49" s="7">
        <v>1</v>
      </c>
      <c r="M49" s="7">
        <v>0</v>
      </c>
      <c r="N49" s="7">
        <v>1</v>
      </c>
      <c r="O49" s="7">
        <v>0</v>
      </c>
      <c r="P49" s="7">
        <v>0</v>
      </c>
      <c r="Q49" s="7" t="s">
        <v>16</v>
      </c>
      <c r="R49" s="7">
        <v>1</v>
      </c>
      <c r="S49" s="7">
        <v>1</v>
      </c>
      <c r="T49" s="7">
        <v>1</v>
      </c>
      <c r="U49" s="7">
        <v>1</v>
      </c>
      <c r="V49" s="7">
        <v>1</v>
      </c>
      <c r="W49" s="7">
        <v>1</v>
      </c>
      <c r="X49" s="7">
        <v>1</v>
      </c>
      <c r="Y49" s="7">
        <v>1</v>
      </c>
      <c r="Z49" s="7">
        <v>1</v>
      </c>
      <c r="AA49" s="7">
        <v>1</v>
      </c>
      <c r="AB49" s="7">
        <v>1</v>
      </c>
      <c r="AC49" s="7">
        <v>1</v>
      </c>
      <c r="AD49" s="7">
        <v>1</v>
      </c>
      <c r="AE49" s="7">
        <v>1</v>
      </c>
      <c r="AF49" s="7"/>
      <c r="AG49" s="7">
        <v>1</v>
      </c>
      <c r="AH49" s="7"/>
      <c r="AI49" s="7">
        <v>8</v>
      </c>
      <c r="AJ49" s="7">
        <v>8</v>
      </c>
      <c r="AK49" s="7">
        <v>8</v>
      </c>
      <c r="AL49" s="7"/>
      <c r="AM49" s="7"/>
      <c r="AN49" s="7">
        <v>88</v>
      </c>
      <c r="AO49" s="7">
        <v>100</v>
      </c>
      <c r="AP49" s="7">
        <v>74.88000000000001</v>
      </c>
      <c r="AQ49" s="7"/>
      <c r="AR49" s="7"/>
      <c r="AS49" s="7">
        <v>16.930000000000003</v>
      </c>
      <c r="AT49" s="7">
        <v>4.24</v>
      </c>
    </row>
    <row r="50" spans="1:46" s="8" customFormat="1" ht="18.600000000000001" x14ac:dyDescent="0.55000000000000004">
      <c r="A50" s="9">
        <v>9631914</v>
      </c>
      <c r="B50" s="9"/>
      <c r="C50" s="9"/>
      <c r="D50" s="9" t="s">
        <v>40</v>
      </c>
      <c r="E50" s="9" t="s">
        <v>22</v>
      </c>
      <c r="F50" s="9">
        <v>1</v>
      </c>
      <c r="G50" s="9">
        <v>1</v>
      </c>
      <c r="H50" s="9">
        <v>0</v>
      </c>
      <c r="I50" s="9" t="s">
        <v>16</v>
      </c>
      <c r="J50" s="9">
        <v>0</v>
      </c>
      <c r="K50" s="9">
        <v>1</v>
      </c>
      <c r="L50" s="9">
        <v>1</v>
      </c>
      <c r="M50" s="9">
        <v>0</v>
      </c>
      <c r="N50" s="9">
        <v>1</v>
      </c>
      <c r="O50" s="9">
        <v>0</v>
      </c>
      <c r="P50" s="9">
        <v>0</v>
      </c>
      <c r="Q50" s="9" t="s">
        <v>16</v>
      </c>
      <c r="R50" s="9">
        <v>1</v>
      </c>
      <c r="S50" s="9">
        <v>1</v>
      </c>
      <c r="T50" s="9">
        <v>1</v>
      </c>
      <c r="U50" s="9">
        <v>1</v>
      </c>
      <c r="V50" s="9">
        <v>1</v>
      </c>
      <c r="W50" s="9">
        <v>1</v>
      </c>
      <c r="X50" s="9">
        <v>1</v>
      </c>
      <c r="Y50" s="9">
        <v>1</v>
      </c>
      <c r="Z50" s="9">
        <v>1</v>
      </c>
      <c r="AA50" s="9">
        <v>1</v>
      </c>
      <c r="AB50" s="9">
        <v>1</v>
      </c>
      <c r="AC50" s="9">
        <v>1</v>
      </c>
      <c r="AD50" s="9">
        <v>1</v>
      </c>
      <c r="AE50" s="9">
        <v>1</v>
      </c>
      <c r="AF50" s="9"/>
      <c r="AG50" s="9">
        <v>1</v>
      </c>
      <c r="AH50" s="9"/>
      <c r="AI50" s="9">
        <v>8</v>
      </c>
      <c r="AJ50" s="9">
        <v>8</v>
      </c>
      <c r="AK50" s="9">
        <v>9</v>
      </c>
      <c r="AL50" s="9"/>
      <c r="AM50" s="9"/>
      <c r="AN50" s="9">
        <v>90</v>
      </c>
      <c r="AO50" s="9">
        <v>100</v>
      </c>
      <c r="AP50" s="9">
        <v>77.039999999999992</v>
      </c>
      <c r="AQ50" s="9"/>
      <c r="AR50" s="9"/>
      <c r="AS50" s="9">
        <v>17.3</v>
      </c>
      <c r="AT50" s="9">
        <v>4.33</v>
      </c>
    </row>
  </sheetData>
  <sortState ref="A4:BX49">
    <sortCondition ref="A4"/>
  </sortState>
  <mergeCells count="34">
    <mergeCell ref="F1:M1"/>
    <mergeCell ref="A1:A3"/>
    <mergeCell ref="B1:B3"/>
    <mergeCell ref="C1:C3"/>
    <mergeCell ref="D1:D3"/>
    <mergeCell ref="E1:E3"/>
    <mergeCell ref="F2:I2"/>
    <mergeCell ref="J2:M2"/>
    <mergeCell ref="N2:Q2"/>
    <mergeCell ref="R2:U2"/>
    <mergeCell ref="V2:V3"/>
    <mergeCell ref="AH2:AH3"/>
    <mergeCell ref="N1:U1"/>
    <mergeCell ref="V1:AC1"/>
    <mergeCell ref="AD1:AE1"/>
    <mergeCell ref="AF1:AJ1"/>
    <mergeCell ref="W2:W3"/>
    <mergeCell ref="X2:AC2"/>
    <mergeCell ref="AD2:AD3"/>
    <mergeCell ref="AE2:AE3"/>
    <mergeCell ref="AF2:AF3"/>
    <mergeCell ref="AG2:AG3"/>
    <mergeCell ref="AT2:AT3"/>
    <mergeCell ref="AI2:AI3"/>
    <mergeCell ref="AJ2:AJ3"/>
    <mergeCell ref="AK2:AK3"/>
    <mergeCell ref="AL2:AL3"/>
    <mergeCell ref="AM2:AM3"/>
    <mergeCell ref="AN2:AN3"/>
    <mergeCell ref="AO2:AO3"/>
    <mergeCell ref="AP2:AP3"/>
    <mergeCell ref="AQ2:AQ3"/>
    <mergeCell ref="AR2:AR3"/>
    <mergeCell ref="AS2:AS3"/>
  </mergeCells>
  <dataValidations count="6">
    <dataValidation type="list" allowBlank="1" showInputMessage="1" showErrorMessage="1" sqref="E1:E50">
      <formula1>$BV$4:$BV$11</formula1>
    </dataValidation>
    <dataValidation type="list" allowBlank="1" showInputMessage="1" showErrorMessage="1" sqref="AI4:AK11">
      <formula1>$BX$4:$BX$19</formula1>
    </dataValidation>
    <dataValidation type="list" allowBlank="1" showInputMessage="1" showErrorMessage="1" sqref="Q4:Q11 I4:I11">
      <formula1>$BW$8:$BW$9</formula1>
    </dataValidation>
    <dataValidation type="list" allowBlank="1" showInputMessage="1" showErrorMessage="1" sqref="F4:H50 J4:P50 AG4:AG50 R4:AE50">
      <formula1>$BX$4:$BX$5</formula1>
    </dataValidation>
    <dataValidation type="list" allowBlank="1" showInputMessage="1" showErrorMessage="1" sqref="Q12:Q50 I12:I50">
      <formula1>$BW$9:$BW$10</formula1>
    </dataValidation>
    <dataValidation type="list" allowBlank="1" showInputMessage="1" showErrorMessage="1" sqref="AI12:AK50">
      <formula1>$BX$4:$BX$15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rightToLeft="1" workbookViewId="0">
      <selection activeCell="B1" sqref="B1:C1048576"/>
    </sheetView>
  </sheetViews>
  <sheetFormatPr defaultRowHeight="14.4" x14ac:dyDescent="0.3"/>
  <sheetData>
    <row r="1" spans="1:30" s="19" customFormat="1" x14ac:dyDescent="0.3">
      <c r="D1" s="19" t="s">
        <v>156</v>
      </c>
      <c r="R1" s="20"/>
      <c r="S1" s="19" t="s">
        <v>155</v>
      </c>
      <c r="AB1" s="20"/>
      <c r="AC1" s="20"/>
    </row>
    <row r="2" spans="1:30" s="19" customFormat="1" x14ac:dyDescent="0.3">
      <c r="D2" s="19" t="s">
        <v>154</v>
      </c>
      <c r="E2" s="19" t="s">
        <v>153</v>
      </c>
      <c r="F2" s="19" t="s">
        <v>152</v>
      </c>
      <c r="G2" s="19" t="s">
        <v>151</v>
      </c>
      <c r="H2" s="19" t="s">
        <v>150</v>
      </c>
      <c r="I2" s="19" t="s">
        <v>149</v>
      </c>
      <c r="J2" s="19" t="s">
        <v>148</v>
      </c>
      <c r="K2" s="19" t="s">
        <v>147</v>
      </c>
      <c r="L2" s="19" t="s">
        <v>146</v>
      </c>
      <c r="M2" s="19" t="s">
        <v>145</v>
      </c>
      <c r="N2" s="19" t="s">
        <v>144</v>
      </c>
      <c r="O2" s="19" t="s">
        <v>143</v>
      </c>
      <c r="P2" s="19" t="s">
        <v>142</v>
      </c>
      <c r="Q2" s="19" t="s">
        <v>141</v>
      </c>
      <c r="R2" s="20" t="s">
        <v>140</v>
      </c>
      <c r="S2" s="19" t="s">
        <v>139</v>
      </c>
      <c r="T2" s="19" t="s">
        <v>138</v>
      </c>
      <c r="U2" s="19" t="s">
        <v>137</v>
      </c>
      <c r="V2" s="19" t="s">
        <v>136</v>
      </c>
      <c r="W2" s="19" t="s">
        <v>135</v>
      </c>
      <c r="X2" s="19" t="s">
        <v>134</v>
      </c>
      <c r="Y2" s="19" t="s">
        <v>133</v>
      </c>
      <c r="Z2" s="19" t="s">
        <v>132</v>
      </c>
      <c r="AA2" s="19" t="s">
        <v>131</v>
      </c>
      <c r="AB2" s="20" t="s">
        <v>130</v>
      </c>
      <c r="AC2" s="20" t="s">
        <v>129</v>
      </c>
      <c r="AD2" s="19" t="s">
        <v>128</v>
      </c>
    </row>
    <row r="3" spans="1:30" s="19" customFormat="1" x14ac:dyDescent="0.3">
      <c r="A3" s="19" t="s">
        <v>0</v>
      </c>
      <c r="R3" s="20"/>
      <c r="AB3" s="20"/>
      <c r="AC3" s="20"/>
    </row>
    <row r="4" spans="1:30" s="19" customFormat="1" ht="18.600000000000001" x14ac:dyDescent="0.55000000000000004">
      <c r="A4" s="9">
        <v>9431069</v>
      </c>
      <c r="B4" s="9"/>
      <c r="C4" s="9"/>
      <c r="D4" s="9">
        <v>92.5</v>
      </c>
      <c r="E4" s="9">
        <v>96.5</v>
      </c>
      <c r="F4" s="9">
        <v>87</v>
      </c>
      <c r="G4" s="9">
        <v>77.5</v>
      </c>
      <c r="H4" s="9">
        <v>33</v>
      </c>
      <c r="I4" s="9">
        <v>53</v>
      </c>
      <c r="J4" s="9">
        <v>15</v>
      </c>
      <c r="K4" s="9">
        <v>50</v>
      </c>
      <c r="L4" s="9">
        <v>88</v>
      </c>
      <c r="M4" s="9">
        <v>31.9</v>
      </c>
      <c r="N4" s="9">
        <v>65</v>
      </c>
      <c r="O4" s="9">
        <v>33</v>
      </c>
      <c r="P4" s="9">
        <v>82</v>
      </c>
      <c r="Q4" s="9">
        <v>76</v>
      </c>
      <c r="R4" s="21">
        <v>1.66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21">
        <v>0</v>
      </c>
      <c r="AC4" s="21">
        <v>0.03</v>
      </c>
      <c r="AD4" s="9">
        <v>1.69</v>
      </c>
    </row>
    <row r="5" spans="1:30" s="19" customFormat="1" ht="18.600000000000001" x14ac:dyDescent="0.55000000000000004">
      <c r="A5" s="7">
        <v>9511023</v>
      </c>
      <c r="B5" s="7"/>
      <c r="C5" s="7"/>
      <c r="D5" s="7">
        <v>90</v>
      </c>
      <c r="E5" s="7">
        <v>73</v>
      </c>
      <c r="F5" s="7">
        <v>75.5</v>
      </c>
      <c r="G5" s="7">
        <v>74</v>
      </c>
      <c r="H5" s="7">
        <v>0</v>
      </c>
      <c r="I5" s="7">
        <v>0</v>
      </c>
      <c r="J5" s="7">
        <v>0</v>
      </c>
      <c r="K5" s="7">
        <v>82.5</v>
      </c>
      <c r="L5" s="7">
        <v>54</v>
      </c>
      <c r="M5" s="7">
        <v>87</v>
      </c>
      <c r="N5" s="7">
        <v>72.650000000000006</v>
      </c>
      <c r="O5" s="7">
        <v>89</v>
      </c>
      <c r="P5" s="7">
        <v>0</v>
      </c>
      <c r="Q5" s="7">
        <v>0</v>
      </c>
      <c r="R5" s="22">
        <v>1.42</v>
      </c>
      <c r="S5" s="7">
        <v>100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66</v>
      </c>
      <c r="Z5" s="7">
        <v>0</v>
      </c>
      <c r="AA5" s="7">
        <v>0</v>
      </c>
      <c r="AB5" s="22">
        <v>9.9999999999999992E-2</v>
      </c>
      <c r="AC5" s="22">
        <v>0.14000000000000001</v>
      </c>
      <c r="AD5" s="7">
        <v>1.6600000000000001</v>
      </c>
    </row>
    <row r="6" spans="1:30" s="19" customFormat="1" ht="18.600000000000001" x14ac:dyDescent="0.55000000000000004">
      <c r="A6" s="9">
        <v>9512034</v>
      </c>
      <c r="B6" s="9"/>
      <c r="C6" s="9"/>
      <c r="D6" s="9">
        <v>97.5</v>
      </c>
      <c r="E6" s="9">
        <v>42.5</v>
      </c>
      <c r="F6" s="9">
        <v>97.9</v>
      </c>
      <c r="G6" s="9">
        <v>93.1</v>
      </c>
      <c r="H6" s="9">
        <v>35.5</v>
      </c>
      <c r="I6" s="9">
        <v>71.5</v>
      </c>
      <c r="J6" s="9">
        <v>97.6</v>
      </c>
      <c r="K6" s="9">
        <v>78.5</v>
      </c>
      <c r="L6" s="9">
        <v>100</v>
      </c>
      <c r="M6" s="9">
        <v>73</v>
      </c>
      <c r="N6" s="9">
        <v>80</v>
      </c>
      <c r="O6" s="9">
        <v>97.5</v>
      </c>
      <c r="P6" s="9">
        <v>92</v>
      </c>
      <c r="Q6" s="9">
        <v>46</v>
      </c>
      <c r="R6" s="21">
        <v>2.11</v>
      </c>
      <c r="S6" s="9">
        <v>100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70</v>
      </c>
      <c r="AA6" s="9">
        <v>0</v>
      </c>
      <c r="AB6" s="21">
        <v>9.9999999999999992E-2</v>
      </c>
      <c r="AC6" s="21">
        <v>0</v>
      </c>
      <c r="AD6" s="9">
        <v>2.21</v>
      </c>
    </row>
    <row r="7" spans="1:30" s="19" customFormat="1" ht="18.600000000000001" x14ac:dyDescent="0.55000000000000004">
      <c r="A7" s="7">
        <v>9531023</v>
      </c>
      <c r="B7" s="7"/>
      <c r="C7" s="7"/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63</v>
      </c>
      <c r="N7" s="7">
        <v>0</v>
      </c>
      <c r="O7" s="7">
        <v>0</v>
      </c>
      <c r="P7" s="7">
        <v>0</v>
      </c>
      <c r="Q7" s="7">
        <v>0</v>
      </c>
      <c r="R7" s="22">
        <v>9.9999999999999992E-2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22">
        <v>0</v>
      </c>
      <c r="AC7" s="22">
        <v>0</v>
      </c>
      <c r="AD7" s="7">
        <v>9.9999999999999992E-2</v>
      </c>
    </row>
    <row r="8" spans="1:30" s="19" customFormat="1" ht="18.600000000000001" x14ac:dyDescent="0.55000000000000004">
      <c r="A8" s="9">
        <v>9531706</v>
      </c>
      <c r="B8" s="9"/>
      <c r="C8" s="9"/>
      <c r="D8" s="9">
        <v>97.5</v>
      </c>
      <c r="E8" s="9">
        <v>98</v>
      </c>
      <c r="F8" s="9">
        <v>100</v>
      </c>
      <c r="G8" s="9">
        <v>89.5</v>
      </c>
      <c r="H8" s="9">
        <v>60</v>
      </c>
      <c r="I8" s="9">
        <v>87</v>
      </c>
      <c r="J8" s="9">
        <v>25</v>
      </c>
      <c r="K8" s="9">
        <v>85</v>
      </c>
      <c r="L8" s="9">
        <v>0</v>
      </c>
      <c r="M8" s="9">
        <v>69</v>
      </c>
      <c r="N8" s="9">
        <v>66.5</v>
      </c>
      <c r="O8" s="9">
        <v>98.5</v>
      </c>
      <c r="P8" s="9">
        <v>100</v>
      </c>
      <c r="Q8" s="9">
        <v>70</v>
      </c>
      <c r="R8" s="21">
        <v>2.0999999999999996</v>
      </c>
      <c r="S8" s="9">
        <v>100</v>
      </c>
      <c r="T8" s="9">
        <v>90</v>
      </c>
      <c r="U8" s="9">
        <v>0</v>
      </c>
      <c r="V8" s="9">
        <v>50</v>
      </c>
      <c r="W8" s="9">
        <v>0</v>
      </c>
      <c r="X8" s="9">
        <v>0</v>
      </c>
      <c r="Y8" s="9">
        <v>66</v>
      </c>
      <c r="Z8" s="9">
        <v>0</v>
      </c>
      <c r="AA8" s="9">
        <v>0</v>
      </c>
      <c r="AB8" s="21">
        <v>0.17</v>
      </c>
      <c r="AC8" s="21">
        <v>0.3</v>
      </c>
      <c r="AD8" s="9">
        <v>2.5699999999999994</v>
      </c>
    </row>
    <row r="9" spans="1:30" s="19" customFormat="1" ht="18.600000000000001" x14ac:dyDescent="0.55000000000000004">
      <c r="A9" s="7">
        <v>9531707</v>
      </c>
      <c r="B9" s="7"/>
      <c r="C9" s="7"/>
      <c r="D9" s="7">
        <v>97.5</v>
      </c>
      <c r="E9" s="7">
        <v>97.8</v>
      </c>
      <c r="F9" s="7">
        <v>98.5</v>
      </c>
      <c r="G9" s="7">
        <v>91</v>
      </c>
      <c r="H9" s="7">
        <v>61</v>
      </c>
      <c r="I9" s="7">
        <v>87</v>
      </c>
      <c r="J9" s="7">
        <v>62</v>
      </c>
      <c r="K9" s="7">
        <v>85</v>
      </c>
      <c r="L9" s="7">
        <v>0</v>
      </c>
      <c r="M9" s="7">
        <v>60</v>
      </c>
      <c r="N9" s="7">
        <v>56.5</v>
      </c>
      <c r="O9" s="7">
        <v>97</v>
      </c>
      <c r="P9" s="7">
        <v>100</v>
      </c>
      <c r="Q9" s="7">
        <v>68</v>
      </c>
      <c r="R9" s="22">
        <v>2.13</v>
      </c>
      <c r="S9" s="7">
        <v>100</v>
      </c>
      <c r="T9" s="7">
        <v>100</v>
      </c>
      <c r="U9" s="7">
        <v>0</v>
      </c>
      <c r="V9" s="7">
        <v>85</v>
      </c>
      <c r="W9" s="7">
        <v>0</v>
      </c>
      <c r="X9" s="7">
        <v>0</v>
      </c>
      <c r="Y9" s="7">
        <v>66</v>
      </c>
      <c r="Z9" s="7">
        <v>0</v>
      </c>
      <c r="AA9" s="7">
        <v>0</v>
      </c>
      <c r="AB9" s="22">
        <v>0.2</v>
      </c>
      <c r="AC9" s="22">
        <v>0.31</v>
      </c>
      <c r="AD9" s="7">
        <v>2.64</v>
      </c>
    </row>
    <row r="10" spans="1:30" s="19" customFormat="1" ht="18.600000000000001" x14ac:dyDescent="0.55000000000000004">
      <c r="A10" s="9">
        <v>9613007</v>
      </c>
      <c r="B10" s="9"/>
      <c r="C10" s="9"/>
      <c r="D10" s="9">
        <v>97.5</v>
      </c>
      <c r="E10" s="9">
        <v>100</v>
      </c>
      <c r="F10" s="9">
        <v>85</v>
      </c>
      <c r="G10" s="9">
        <v>68</v>
      </c>
      <c r="H10" s="9">
        <v>75</v>
      </c>
      <c r="I10" s="9">
        <v>89</v>
      </c>
      <c r="J10" s="9">
        <v>95</v>
      </c>
      <c r="K10" s="9">
        <v>80.5</v>
      </c>
      <c r="L10" s="9">
        <v>54</v>
      </c>
      <c r="M10" s="9">
        <v>94</v>
      </c>
      <c r="N10" s="9">
        <v>81.5</v>
      </c>
      <c r="O10" s="9">
        <v>82.7</v>
      </c>
      <c r="P10" s="9">
        <v>100</v>
      </c>
      <c r="Q10" s="9">
        <v>89</v>
      </c>
      <c r="R10" s="21">
        <v>2.3099999999999996</v>
      </c>
      <c r="S10" s="9">
        <v>0</v>
      </c>
      <c r="T10" s="9">
        <v>0</v>
      </c>
      <c r="U10" s="9">
        <v>0</v>
      </c>
      <c r="V10" s="9">
        <v>100</v>
      </c>
      <c r="W10" s="9">
        <v>0</v>
      </c>
      <c r="X10" s="9">
        <v>0</v>
      </c>
      <c r="Y10" s="9">
        <v>33</v>
      </c>
      <c r="Z10" s="9">
        <v>0</v>
      </c>
      <c r="AA10" s="9">
        <v>0</v>
      </c>
      <c r="AB10" s="21">
        <v>0.08</v>
      </c>
      <c r="AC10" s="21">
        <v>0.2</v>
      </c>
      <c r="AD10" s="9">
        <v>2.59</v>
      </c>
    </row>
    <row r="11" spans="1:30" s="19" customFormat="1" ht="18.600000000000001" x14ac:dyDescent="0.55000000000000004">
      <c r="A11" s="9">
        <v>9623068</v>
      </c>
      <c r="B11" s="9"/>
      <c r="C11" s="9"/>
      <c r="D11" s="9">
        <v>87.5</v>
      </c>
      <c r="E11" s="9">
        <v>100</v>
      </c>
      <c r="F11" s="9">
        <v>100</v>
      </c>
      <c r="G11" s="9">
        <v>88</v>
      </c>
      <c r="H11" s="9">
        <v>69</v>
      </c>
      <c r="I11" s="9">
        <v>101</v>
      </c>
      <c r="J11" s="9">
        <v>103.5</v>
      </c>
      <c r="K11" s="9">
        <v>80</v>
      </c>
      <c r="L11" s="9">
        <v>100</v>
      </c>
      <c r="M11" s="9">
        <v>100</v>
      </c>
      <c r="N11" s="9">
        <v>100</v>
      </c>
      <c r="O11" s="9">
        <v>92.5</v>
      </c>
      <c r="P11" s="9">
        <v>100</v>
      </c>
      <c r="Q11" s="9">
        <v>76</v>
      </c>
      <c r="R11" s="21">
        <v>2.5</v>
      </c>
      <c r="S11" s="9">
        <v>100</v>
      </c>
      <c r="T11" s="9">
        <v>100</v>
      </c>
      <c r="U11" s="9">
        <v>50</v>
      </c>
      <c r="V11" s="9">
        <v>35</v>
      </c>
      <c r="W11" s="9">
        <v>0</v>
      </c>
      <c r="X11" s="9">
        <v>0</v>
      </c>
      <c r="Y11" s="9">
        <v>66</v>
      </c>
      <c r="Z11" s="9">
        <v>100</v>
      </c>
      <c r="AA11" s="9">
        <v>100</v>
      </c>
      <c r="AB11" s="21">
        <v>0.31</v>
      </c>
      <c r="AC11" s="21">
        <v>0.15</v>
      </c>
      <c r="AD11" s="9">
        <v>2.96</v>
      </c>
    </row>
    <row r="12" spans="1:30" s="19" customFormat="1" ht="18.600000000000001" x14ac:dyDescent="0.55000000000000004">
      <c r="A12" s="7">
        <v>9631001</v>
      </c>
      <c r="B12" s="7"/>
      <c r="C12" s="7"/>
      <c r="D12" s="7">
        <v>100</v>
      </c>
      <c r="E12" s="7">
        <v>100</v>
      </c>
      <c r="F12" s="7">
        <v>85</v>
      </c>
      <c r="G12" s="7">
        <v>77.5</v>
      </c>
      <c r="H12" s="7">
        <v>75</v>
      </c>
      <c r="I12" s="7">
        <v>109</v>
      </c>
      <c r="J12" s="7">
        <v>103</v>
      </c>
      <c r="K12" s="7">
        <v>77.5</v>
      </c>
      <c r="L12" s="7">
        <v>100</v>
      </c>
      <c r="M12" s="7">
        <v>0</v>
      </c>
      <c r="N12" s="7">
        <v>100</v>
      </c>
      <c r="O12" s="7">
        <v>53.5</v>
      </c>
      <c r="P12" s="7">
        <v>64</v>
      </c>
      <c r="Q12" s="7">
        <v>100</v>
      </c>
      <c r="R12" s="22">
        <v>2.2399999999999998</v>
      </c>
      <c r="S12" s="7">
        <v>100</v>
      </c>
      <c r="T12" s="7">
        <v>85</v>
      </c>
      <c r="U12" s="7">
        <v>100</v>
      </c>
      <c r="V12" s="7">
        <v>50</v>
      </c>
      <c r="W12" s="7">
        <v>0</v>
      </c>
      <c r="X12" s="7">
        <v>0</v>
      </c>
      <c r="Y12" s="7">
        <v>0</v>
      </c>
      <c r="Z12" s="7">
        <v>0</v>
      </c>
      <c r="AA12" s="7">
        <v>100</v>
      </c>
      <c r="AB12" s="22">
        <v>0.25</v>
      </c>
      <c r="AC12" s="22">
        <v>0</v>
      </c>
      <c r="AD12" s="7">
        <v>2.4899999999999998</v>
      </c>
    </row>
    <row r="13" spans="1:30" s="19" customFormat="1" ht="18.600000000000001" x14ac:dyDescent="0.55000000000000004">
      <c r="A13" s="7">
        <v>9631002</v>
      </c>
      <c r="B13" s="7"/>
      <c r="C13" s="7"/>
      <c r="D13" s="7">
        <v>97.5</v>
      </c>
      <c r="E13" s="7">
        <v>100</v>
      </c>
      <c r="F13" s="7">
        <v>95.5</v>
      </c>
      <c r="G13" s="7">
        <v>88</v>
      </c>
      <c r="H13" s="7">
        <v>75</v>
      </c>
      <c r="I13" s="7">
        <v>99</v>
      </c>
      <c r="J13" s="7">
        <v>100</v>
      </c>
      <c r="K13" s="7">
        <v>72.5</v>
      </c>
      <c r="L13" s="7">
        <v>97</v>
      </c>
      <c r="M13" s="7">
        <v>98.5</v>
      </c>
      <c r="N13" s="7">
        <v>0</v>
      </c>
      <c r="O13" s="7">
        <v>0</v>
      </c>
      <c r="P13" s="7">
        <v>82</v>
      </c>
      <c r="Q13" s="7">
        <v>100</v>
      </c>
      <c r="R13" s="22">
        <v>2.0799999999999996</v>
      </c>
      <c r="S13" s="7">
        <v>100</v>
      </c>
      <c r="T13" s="7">
        <v>0</v>
      </c>
      <c r="U13" s="7">
        <v>90</v>
      </c>
      <c r="V13" s="7">
        <v>0</v>
      </c>
      <c r="W13" s="7">
        <v>0</v>
      </c>
      <c r="X13" s="7">
        <v>0</v>
      </c>
      <c r="Y13" s="7">
        <v>0</v>
      </c>
      <c r="Z13" s="7">
        <v>100</v>
      </c>
      <c r="AA13" s="7">
        <v>0</v>
      </c>
      <c r="AB13" s="22">
        <v>0.17</v>
      </c>
      <c r="AC13" s="22">
        <v>0.22</v>
      </c>
      <c r="AD13" s="7">
        <v>2.4699999999999998</v>
      </c>
    </row>
    <row r="14" spans="1:30" s="19" customFormat="1" ht="18.600000000000001" x14ac:dyDescent="0.55000000000000004">
      <c r="A14" s="9">
        <v>9631006</v>
      </c>
      <c r="B14" s="9"/>
      <c r="C14" s="9"/>
      <c r="D14" s="9">
        <v>97.5</v>
      </c>
      <c r="E14" s="9">
        <v>88.6</v>
      </c>
      <c r="F14" s="9">
        <v>100</v>
      </c>
      <c r="G14" s="9">
        <v>88.4</v>
      </c>
      <c r="H14" s="9">
        <v>75</v>
      </c>
      <c r="I14" s="9">
        <v>97.5</v>
      </c>
      <c r="J14" s="9">
        <v>99.5</v>
      </c>
      <c r="K14" s="9">
        <v>55</v>
      </c>
      <c r="L14" s="9">
        <v>30</v>
      </c>
      <c r="M14" s="9">
        <v>69</v>
      </c>
      <c r="N14" s="9">
        <v>60</v>
      </c>
      <c r="O14" s="9">
        <v>99.1</v>
      </c>
      <c r="P14" s="9">
        <v>60</v>
      </c>
      <c r="Q14" s="9">
        <v>95</v>
      </c>
      <c r="R14" s="21">
        <v>2.21</v>
      </c>
      <c r="S14" s="9">
        <v>0</v>
      </c>
      <c r="T14" s="9">
        <v>0</v>
      </c>
      <c r="U14" s="9">
        <v>0</v>
      </c>
      <c r="V14" s="9">
        <v>25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21">
        <v>0.02</v>
      </c>
      <c r="AC14" s="21">
        <v>0</v>
      </c>
      <c r="AD14" s="9">
        <v>2.23</v>
      </c>
    </row>
    <row r="15" spans="1:30" s="19" customFormat="1" ht="18.600000000000001" x14ac:dyDescent="0.55000000000000004">
      <c r="A15" s="7">
        <v>9631008</v>
      </c>
      <c r="B15" s="7"/>
      <c r="C15" s="7"/>
      <c r="D15" s="7">
        <v>97.5</v>
      </c>
      <c r="E15" s="7">
        <v>86.5</v>
      </c>
      <c r="F15" s="7">
        <v>100</v>
      </c>
      <c r="G15" s="7">
        <v>96.25</v>
      </c>
      <c r="H15" s="7">
        <v>75</v>
      </c>
      <c r="I15" s="7">
        <v>105</v>
      </c>
      <c r="J15" s="7">
        <v>100.5</v>
      </c>
      <c r="K15" s="7">
        <v>93.5</v>
      </c>
      <c r="L15" s="7">
        <v>100</v>
      </c>
      <c r="M15" s="7">
        <v>90</v>
      </c>
      <c r="N15" s="7">
        <v>100</v>
      </c>
      <c r="O15" s="7">
        <v>99.55</v>
      </c>
      <c r="P15" s="7">
        <v>100</v>
      </c>
      <c r="Q15" s="7">
        <v>100</v>
      </c>
      <c r="R15" s="22">
        <v>2.59</v>
      </c>
      <c r="S15" s="7">
        <v>100</v>
      </c>
      <c r="T15" s="7">
        <v>100</v>
      </c>
      <c r="U15" s="7">
        <v>100</v>
      </c>
      <c r="V15" s="7">
        <v>25</v>
      </c>
      <c r="W15" s="7">
        <v>100</v>
      </c>
      <c r="X15" s="7">
        <v>0</v>
      </c>
      <c r="Y15" s="7">
        <v>100</v>
      </c>
      <c r="Z15" s="7">
        <v>100</v>
      </c>
      <c r="AA15" s="7">
        <v>0</v>
      </c>
      <c r="AB15" s="22">
        <v>0.35000000000000003</v>
      </c>
      <c r="AC15" s="22">
        <v>0.3</v>
      </c>
      <c r="AD15" s="7">
        <v>3.2399999999999998</v>
      </c>
    </row>
    <row r="16" spans="1:30" s="19" customFormat="1" ht="18.600000000000001" x14ac:dyDescent="0.55000000000000004">
      <c r="A16" s="9">
        <v>9631009</v>
      </c>
      <c r="B16" s="9"/>
      <c r="C16" s="9"/>
      <c r="D16" s="9">
        <v>92.5</v>
      </c>
      <c r="E16" s="9">
        <v>92.5</v>
      </c>
      <c r="F16" s="9">
        <v>0</v>
      </c>
      <c r="G16" s="9">
        <v>79.75</v>
      </c>
      <c r="H16" s="9">
        <v>67</v>
      </c>
      <c r="I16" s="9">
        <v>72.5</v>
      </c>
      <c r="J16" s="9">
        <v>105</v>
      </c>
      <c r="K16" s="9">
        <v>45</v>
      </c>
      <c r="L16" s="9">
        <v>94</v>
      </c>
      <c r="M16" s="9">
        <v>0</v>
      </c>
      <c r="N16" s="9">
        <v>83.95</v>
      </c>
      <c r="O16" s="9">
        <v>86</v>
      </c>
      <c r="P16" s="9">
        <v>100</v>
      </c>
      <c r="Q16" s="9">
        <v>100</v>
      </c>
      <c r="R16" s="21">
        <v>1.94</v>
      </c>
      <c r="S16" s="9">
        <v>0</v>
      </c>
      <c r="T16" s="9">
        <v>25</v>
      </c>
      <c r="U16" s="9">
        <v>30</v>
      </c>
      <c r="V16" s="9">
        <v>50</v>
      </c>
      <c r="W16" s="9">
        <v>0</v>
      </c>
      <c r="X16" s="9">
        <v>0</v>
      </c>
      <c r="Y16" s="9">
        <v>66</v>
      </c>
      <c r="Z16" s="9">
        <v>0</v>
      </c>
      <c r="AA16" s="9">
        <v>0</v>
      </c>
      <c r="AB16" s="21">
        <v>9.9999999999999992E-2</v>
      </c>
      <c r="AC16" s="21">
        <v>0.24</v>
      </c>
      <c r="AD16" s="9">
        <v>2.2800000000000002</v>
      </c>
    </row>
    <row r="17" spans="1:30" s="19" customFormat="1" ht="18.600000000000001" x14ac:dyDescent="0.55000000000000004">
      <c r="A17" s="7">
        <v>9631010</v>
      </c>
      <c r="B17" s="7"/>
      <c r="C17" s="7"/>
      <c r="D17" s="7">
        <v>92.5</v>
      </c>
      <c r="E17" s="7">
        <v>85.6</v>
      </c>
      <c r="F17" s="7">
        <v>95.5</v>
      </c>
      <c r="G17" s="7">
        <v>88</v>
      </c>
      <c r="H17" s="7">
        <v>73.5</v>
      </c>
      <c r="I17" s="7">
        <v>94</v>
      </c>
      <c r="J17" s="7">
        <v>100.5</v>
      </c>
      <c r="K17" s="7">
        <v>92.5</v>
      </c>
      <c r="L17" s="7">
        <v>100</v>
      </c>
      <c r="M17" s="7">
        <v>87.8</v>
      </c>
      <c r="N17" s="7">
        <v>90</v>
      </c>
      <c r="O17" s="7">
        <v>88.8</v>
      </c>
      <c r="P17" s="7">
        <v>100</v>
      </c>
      <c r="Q17" s="7">
        <v>91</v>
      </c>
      <c r="R17" s="22">
        <v>2.46</v>
      </c>
      <c r="S17" s="7">
        <v>100</v>
      </c>
      <c r="T17" s="7">
        <v>100</v>
      </c>
      <c r="U17" s="7">
        <v>100</v>
      </c>
      <c r="V17" s="7">
        <v>25</v>
      </c>
      <c r="W17" s="7">
        <v>0</v>
      </c>
      <c r="X17" s="7">
        <v>0</v>
      </c>
      <c r="Y17" s="7">
        <v>100</v>
      </c>
      <c r="Z17" s="7">
        <v>0</v>
      </c>
      <c r="AA17" s="7">
        <v>100</v>
      </c>
      <c r="AB17" s="22">
        <v>0.3</v>
      </c>
      <c r="AC17" s="22">
        <v>0.21</v>
      </c>
      <c r="AD17" s="7">
        <v>2.9699999999999998</v>
      </c>
    </row>
    <row r="18" spans="1:30" s="19" customFormat="1" ht="18.600000000000001" x14ac:dyDescent="0.55000000000000004">
      <c r="A18" s="9">
        <v>9631012</v>
      </c>
      <c r="B18" s="9"/>
      <c r="C18" s="9"/>
      <c r="D18" s="9">
        <v>97.5</v>
      </c>
      <c r="E18" s="9">
        <v>94</v>
      </c>
      <c r="F18" s="9">
        <v>92</v>
      </c>
      <c r="G18" s="9">
        <v>84.4</v>
      </c>
      <c r="H18" s="9">
        <v>65</v>
      </c>
      <c r="I18" s="9">
        <v>100</v>
      </c>
      <c r="J18" s="9">
        <v>0</v>
      </c>
      <c r="K18" s="9">
        <v>0</v>
      </c>
      <c r="L18" s="9">
        <v>97</v>
      </c>
      <c r="M18" s="9">
        <v>0</v>
      </c>
      <c r="N18" s="9">
        <v>0</v>
      </c>
      <c r="O18" s="9">
        <v>92.75</v>
      </c>
      <c r="P18" s="9">
        <v>60</v>
      </c>
      <c r="Q18" s="9">
        <v>0</v>
      </c>
      <c r="R18" s="21">
        <v>1.53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66</v>
      </c>
      <c r="Z18" s="9">
        <v>0</v>
      </c>
      <c r="AA18" s="9">
        <v>0</v>
      </c>
      <c r="AB18" s="21">
        <v>0.04</v>
      </c>
      <c r="AC18" s="21">
        <v>0.06</v>
      </c>
      <c r="AD18" s="9">
        <v>1.6300000000000001</v>
      </c>
    </row>
    <row r="19" spans="1:30" s="19" customFormat="1" ht="18.600000000000001" x14ac:dyDescent="0.55000000000000004">
      <c r="A19" s="7">
        <v>9631016</v>
      </c>
      <c r="B19" s="7"/>
      <c r="C19" s="7"/>
      <c r="D19" s="7">
        <v>97.5</v>
      </c>
      <c r="E19" s="7">
        <v>94.5</v>
      </c>
      <c r="F19" s="7">
        <v>20</v>
      </c>
      <c r="G19" s="7">
        <v>79.75</v>
      </c>
      <c r="H19" s="7">
        <v>73</v>
      </c>
      <c r="I19" s="7">
        <v>108.5</v>
      </c>
      <c r="J19" s="7">
        <v>97</v>
      </c>
      <c r="K19" s="7">
        <v>65</v>
      </c>
      <c r="L19" s="7">
        <v>0</v>
      </c>
      <c r="M19" s="7">
        <v>100</v>
      </c>
      <c r="N19" s="7">
        <v>81.900000000000006</v>
      </c>
      <c r="O19" s="7">
        <v>92.5</v>
      </c>
      <c r="P19" s="7">
        <v>100</v>
      </c>
      <c r="Q19" s="7">
        <v>0</v>
      </c>
      <c r="R19" s="22">
        <v>2.0299999999999998</v>
      </c>
      <c r="S19" s="7">
        <v>0</v>
      </c>
      <c r="T19" s="7">
        <v>85</v>
      </c>
      <c r="U19" s="7">
        <v>0</v>
      </c>
      <c r="V19" s="7">
        <v>0</v>
      </c>
      <c r="W19" s="7">
        <v>0</v>
      </c>
      <c r="X19" s="7">
        <v>60</v>
      </c>
      <c r="Y19" s="7">
        <v>100</v>
      </c>
      <c r="Z19" s="7">
        <v>0</v>
      </c>
      <c r="AA19" s="7">
        <v>0</v>
      </c>
      <c r="AB19" s="22">
        <v>0.14000000000000001</v>
      </c>
      <c r="AC19" s="22">
        <v>0.05</v>
      </c>
      <c r="AD19" s="7">
        <v>2.2199999999999998</v>
      </c>
    </row>
    <row r="20" spans="1:30" s="19" customFormat="1" ht="18.600000000000001" x14ac:dyDescent="0.55000000000000004">
      <c r="A20" s="9">
        <v>9631023</v>
      </c>
      <c r="B20" s="9"/>
      <c r="C20" s="9"/>
      <c r="D20" s="9">
        <v>92.5</v>
      </c>
      <c r="E20" s="9">
        <v>99</v>
      </c>
      <c r="F20" s="9">
        <v>100</v>
      </c>
      <c r="G20" s="9">
        <v>95</v>
      </c>
      <c r="H20" s="9">
        <v>59</v>
      </c>
      <c r="I20" s="9">
        <v>86</v>
      </c>
      <c r="J20" s="9">
        <v>104</v>
      </c>
      <c r="K20" s="9">
        <v>85</v>
      </c>
      <c r="L20" s="9">
        <v>97</v>
      </c>
      <c r="M20" s="9">
        <v>100</v>
      </c>
      <c r="N20" s="9">
        <v>79</v>
      </c>
      <c r="O20" s="9">
        <v>98.5</v>
      </c>
      <c r="P20" s="9">
        <v>100</v>
      </c>
      <c r="Q20" s="9">
        <v>100</v>
      </c>
      <c r="R20" s="21">
        <v>2.48</v>
      </c>
      <c r="S20" s="9">
        <v>100</v>
      </c>
      <c r="T20" s="9">
        <v>75</v>
      </c>
      <c r="U20" s="9">
        <v>0</v>
      </c>
      <c r="V20" s="9">
        <v>50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21">
        <v>0.13</v>
      </c>
      <c r="AC20" s="21">
        <v>0.1</v>
      </c>
      <c r="AD20" s="9">
        <v>2.71</v>
      </c>
    </row>
    <row r="21" spans="1:30" s="19" customFormat="1" ht="18.600000000000001" x14ac:dyDescent="0.55000000000000004">
      <c r="A21" s="7">
        <v>9631033</v>
      </c>
      <c r="B21" s="7"/>
      <c r="C21" s="7"/>
      <c r="D21" s="7">
        <v>100</v>
      </c>
      <c r="E21" s="7">
        <v>97.5</v>
      </c>
      <c r="F21" s="7">
        <v>97</v>
      </c>
      <c r="G21" s="7">
        <v>89.5</v>
      </c>
      <c r="H21" s="7">
        <v>73</v>
      </c>
      <c r="I21" s="7">
        <v>96.5</v>
      </c>
      <c r="J21" s="7">
        <v>78</v>
      </c>
      <c r="K21" s="7">
        <v>92.5</v>
      </c>
      <c r="L21" s="7">
        <v>30</v>
      </c>
      <c r="M21" s="7">
        <v>100</v>
      </c>
      <c r="N21" s="7">
        <v>51.15</v>
      </c>
      <c r="O21" s="7">
        <v>95</v>
      </c>
      <c r="P21" s="7">
        <v>100</v>
      </c>
      <c r="Q21" s="7">
        <v>97</v>
      </c>
      <c r="R21" s="22">
        <v>2.3499999999999996</v>
      </c>
      <c r="S21" s="7">
        <v>100</v>
      </c>
      <c r="T21" s="7">
        <v>85</v>
      </c>
      <c r="U21" s="7">
        <v>100</v>
      </c>
      <c r="V21" s="7">
        <v>0</v>
      </c>
      <c r="W21" s="7">
        <v>0</v>
      </c>
      <c r="X21" s="7">
        <v>0</v>
      </c>
      <c r="Y21" s="7">
        <v>66</v>
      </c>
      <c r="Z21" s="7">
        <v>0</v>
      </c>
      <c r="AA21" s="7">
        <v>0</v>
      </c>
      <c r="AB21" s="22">
        <v>0.2</v>
      </c>
      <c r="AC21" s="22">
        <v>0.06</v>
      </c>
      <c r="AD21" s="7">
        <v>2.61</v>
      </c>
    </row>
    <row r="22" spans="1:30" s="19" customFormat="1" ht="18.600000000000001" x14ac:dyDescent="0.55000000000000004">
      <c r="A22" s="9">
        <v>9631035</v>
      </c>
      <c r="B22" s="9"/>
      <c r="C22" s="9"/>
      <c r="D22" s="9">
        <v>92.5</v>
      </c>
      <c r="E22" s="9">
        <v>98.5</v>
      </c>
      <c r="F22" s="9">
        <v>78.8</v>
      </c>
      <c r="G22" s="9">
        <v>94</v>
      </c>
      <c r="H22" s="9">
        <v>63</v>
      </c>
      <c r="I22" s="9">
        <v>103</v>
      </c>
      <c r="J22" s="9">
        <v>97</v>
      </c>
      <c r="K22" s="9">
        <v>85</v>
      </c>
      <c r="L22" s="9">
        <v>100</v>
      </c>
      <c r="M22" s="9">
        <v>100</v>
      </c>
      <c r="N22" s="9">
        <v>100</v>
      </c>
      <c r="O22" s="9">
        <v>100</v>
      </c>
      <c r="P22" s="9">
        <v>100</v>
      </c>
      <c r="Q22" s="9">
        <v>100</v>
      </c>
      <c r="R22" s="21">
        <v>2.5199999999999996</v>
      </c>
      <c r="S22" s="9">
        <v>100</v>
      </c>
      <c r="T22" s="9">
        <v>85</v>
      </c>
      <c r="U22" s="9">
        <v>0</v>
      </c>
      <c r="V22" s="9">
        <v>0</v>
      </c>
      <c r="W22" s="9">
        <v>0</v>
      </c>
      <c r="X22" s="9">
        <v>0</v>
      </c>
      <c r="Y22" s="9">
        <v>66</v>
      </c>
      <c r="Z22" s="9">
        <v>0</v>
      </c>
      <c r="AA22" s="9">
        <v>0</v>
      </c>
      <c r="AB22" s="21">
        <v>0.14000000000000001</v>
      </c>
      <c r="AC22" s="21">
        <v>0.18</v>
      </c>
      <c r="AD22" s="9">
        <v>2.84</v>
      </c>
    </row>
    <row r="23" spans="1:30" s="19" customFormat="1" ht="18.600000000000001" x14ac:dyDescent="0.55000000000000004">
      <c r="A23" s="7">
        <v>9631039</v>
      </c>
      <c r="B23" s="7"/>
      <c r="C23" s="7"/>
      <c r="D23" s="7">
        <v>97.5</v>
      </c>
      <c r="E23" s="7">
        <v>88.5</v>
      </c>
      <c r="F23" s="7">
        <v>78.05</v>
      </c>
      <c r="G23" s="7">
        <v>78.5</v>
      </c>
      <c r="H23" s="7">
        <v>75</v>
      </c>
      <c r="I23" s="7">
        <v>89</v>
      </c>
      <c r="J23" s="7">
        <v>0</v>
      </c>
      <c r="K23" s="7">
        <v>77.5</v>
      </c>
      <c r="L23" s="7">
        <v>100</v>
      </c>
      <c r="M23" s="7">
        <v>0</v>
      </c>
      <c r="N23" s="7">
        <v>0</v>
      </c>
      <c r="O23" s="7">
        <v>90.5</v>
      </c>
      <c r="P23" s="7">
        <v>82</v>
      </c>
      <c r="Q23" s="7">
        <v>94</v>
      </c>
      <c r="R23" s="22">
        <v>1.85</v>
      </c>
      <c r="S23" s="7">
        <v>50</v>
      </c>
      <c r="T23" s="7">
        <v>100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22">
        <v>0.09</v>
      </c>
      <c r="AC23" s="22">
        <v>0.15</v>
      </c>
      <c r="AD23" s="7">
        <v>2.0900000000000003</v>
      </c>
    </row>
    <row r="24" spans="1:30" s="19" customFormat="1" ht="18.600000000000001" x14ac:dyDescent="0.55000000000000004">
      <c r="A24" s="9">
        <v>9631043</v>
      </c>
      <c r="B24" s="9"/>
      <c r="C24" s="9"/>
      <c r="D24" s="9">
        <v>89.5</v>
      </c>
      <c r="E24" s="9">
        <v>71.099999999999994</v>
      </c>
      <c r="F24" s="9">
        <v>93.5</v>
      </c>
      <c r="G24" s="9">
        <v>0</v>
      </c>
      <c r="H24" s="9">
        <v>0</v>
      </c>
      <c r="I24" s="9">
        <v>50.5</v>
      </c>
      <c r="J24" s="9">
        <v>0</v>
      </c>
      <c r="K24" s="9">
        <v>87.5</v>
      </c>
      <c r="L24" s="9">
        <v>0</v>
      </c>
      <c r="M24" s="9">
        <v>0</v>
      </c>
      <c r="N24" s="9">
        <v>32.25</v>
      </c>
      <c r="O24" s="9">
        <v>0</v>
      </c>
      <c r="P24" s="9">
        <v>54</v>
      </c>
      <c r="Q24" s="9">
        <v>0</v>
      </c>
      <c r="R24" s="21">
        <v>1.01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21">
        <v>0</v>
      </c>
      <c r="AC24" s="21">
        <v>0.09</v>
      </c>
      <c r="AD24" s="9">
        <v>1.1000000000000001</v>
      </c>
    </row>
    <row r="25" spans="1:30" s="19" customFormat="1" ht="18.600000000000001" x14ac:dyDescent="0.55000000000000004">
      <c r="A25" s="7">
        <v>9631046</v>
      </c>
      <c r="B25" s="7"/>
      <c r="C25" s="7"/>
      <c r="D25" s="7">
        <v>97.5</v>
      </c>
      <c r="E25" s="7">
        <v>98.5</v>
      </c>
      <c r="F25" s="7">
        <v>100</v>
      </c>
      <c r="G25" s="7">
        <v>98.5</v>
      </c>
      <c r="H25" s="7">
        <v>75</v>
      </c>
      <c r="I25" s="7">
        <v>106</v>
      </c>
      <c r="J25" s="7">
        <v>100</v>
      </c>
      <c r="K25" s="7">
        <v>88</v>
      </c>
      <c r="L25" s="7">
        <v>97</v>
      </c>
      <c r="M25" s="7">
        <v>100</v>
      </c>
      <c r="N25" s="7">
        <v>100</v>
      </c>
      <c r="O25" s="7">
        <v>99.25</v>
      </c>
      <c r="P25" s="7">
        <v>100</v>
      </c>
      <c r="Q25" s="7">
        <v>100</v>
      </c>
      <c r="R25" s="22">
        <v>2.6199999999999997</v>
      </c>
      <c r="S25" s="7">
        <v>100</v>
      </c>
      <c r="T25" s="7">
        <v>85</v>
      </c>
      <c r="U25" s="7">
        <v>0</v>
      </c>
      <c r="V25" s="7">
        <v>30</v>
      </c>
      <c r="W25" s="7">
        <v>0</v>
      </c>
      <c r="X25" s="7">
        <v>0</v>
      </c>
      <c r="Y25" s="7">
        <v>100</v>
      </c>
      <c r="Z25" s="7">
        <v>0</v>
      </c>
      <c r="AA25" s="7">
        <v>0</v>
      </c>
      <c r="AB25" s="22">
        <v>0.18000000000000002</v>
      </c>
      <c r="AC25" s="22">
        <v>0.1</v>
      </c>
      <c r="AD25" s="7">
        <v>2.9</v>
      </c>
    </row>
    <row r="26" spans="1:30" s="19" customFormat="1" ht="18.600000000000001" x14ac:dyDescent="0.55000000000000004">
      <c r="A26" s="9">
        <v>9631052</v>
      </c>
      <c r="B26" s="9"/>
      <c r="C26" s="9"/>
      <c r="D26" s="9">
        <v>97.5</v>
      </c>
      <c r="E26" s="9">
        <v>94.6</v>
      </c>
      <c r="F26" s="9">
        <v>92</v>
      </c>
      <c r="G26" s="9">
        <v>96.25</v>
      </c>
      <c r="H26" s="9">
        <v>34</v>
      </c>
      <c r="I26" s="9">
        <v>70</v>
      </c>
      <c r="J26" s="9">
        <v>99</v>
      </c>
      <c r="K26" s="9">
        <v>0</v>
      </c>
      <c r="L26" s="9">
        <v>60</v>
      </c>
      <c r="M26" s="9">
        <v>0</v>
      </c>
      <c r="N26" s="9">
        <v>93.2</v>
      </c>
      <c r="O26" s="9">
        <v>84</v>
      </c>
      <c r="P26" s="9">
        <v>90</v>
      </c>
      <c r="Q26" s="9">
        <v>0</v>
      </c>
      <c r="R26" s="21">
        <v>1.77</v>
      </c>
      <c r="S26" s="9">
        <v>50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100</v>
      </c>
      <c r="Z26" s="9">
        <v>0</v>
      </c>
      <c r="AA26" s="9">
        <v>0</v>
      </c>
      <c r="AB26" s="21">
        <v>0.09</v>
      </c>
      <c r="AC26" s="21">
        <v>0.27</v>
      </c>
      <c r="AD26" s="9">
        <v>2.13</v>
      </c>
    </row>
    <row r="27" spans="1:30" s="19" customFormat="1" ht="18.600000000000001" x14ac:dyDescent="0.55000000000000004">
      <c r="A27" s="7">
        <v>9631054</v>
      </c>
      <c r="B27" s="7"/>
      <c r="C27" s="7"/>
      <c r="D27" s="7">
        <v>82.5</v>
      </c>
      <c r="E27" s="7">
        <v>93</v>
      </c>
      <c r="F27" s="7">
        <v>91</v>
      </c>
      <c r="G27" s="7">
        <v>76.75</v>
      </c>
      <c r="H27" s="7">
        <v>0</v>
      </c>
      <c r="I27" s="7">
        <v>110</v>
      </c>
      <c r="J27" s="7">
        <v>97</v>
      </c>
      <c r="K27" s="7">
        <v>75</v>
      </c>
      <c r="L27" s="7">
        <v>100</v>
      </c>
      <c r="M27" s="7">
        <v>97</v>
      </c>
      <c r="N27" s="7">
        <v>100</v>
      </c>
      <c r="O27" s="7">
        <v>92</v>
      </c>
      <c r="P27" s="7">
        <v>60</v>
      </c>
      <c r="Q27" s="7">
        <v>96</v>
      </c>
      <c r="R27" s="22">
        <v>2.2699999999999996</v>
      </c>
      <c r="S27" s="7">
        <v>100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100</v>
      </c>
      <c r="Z27" s="7">
        <v>0</v>
      </c>
      <c r="AA27" s="7">
        <v>0</v>
      </c>
      <c r="AB27" s="22">
        <v>0.12</v>
      </c>
      <c r="AC27" s="22">
        <v>0.12</v>
      </c>
      <c r="AD27" s="7">
        <v>2.5099999999999998</v>
      </c>
    </row>
    <row r="28" spans="1:30" s="19" customFormat="1" ht="18.600000000000001" x14ac:dyDescent="0.55000000000000004">
      <c r="A28" s="9">
        <v>9631055</v>
      </c>
      <c r="B28" s="9"/>
      <c r="C28" s="9"/>
      <c r="D28" s="9">
        <v>97.5</v>
      </c>
      <c r="E28" s="9">
        <v>100</v>
      </c>
      <c r="F28" s="9">
        <v>97</v>
      </c>
      <c r="G28" s="9">
        <v>0</v>
      </c>
      <c r="H28" s="9">
        <v>0</v>
      </c>
      <c r="I28" s="9">
        <v>78.5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21">
        <v>0.8</v>
      </c>
      <c r="S28" s="9">
        <v>100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21">
        <v>6.0000000000000005E-2</v>
      </c>
      <c r="AC28" s="21">
        <v>0</v>
      </c>
      <c r="AD28" s="9">
        <v>0.8600000000000001</v>
      </c>
    </row>
    <row r="29" spans="1:30" s="19" customFormat="1" ht="18.600000000000001" x14ac:dyDescent="0.55000000000000004">
      <c r="A29" s="7">
        <v>9631062</v>
      </c>
      <c r="B29" s="7"/>
      <c r="C29" s="7"/>
      <c r="D29" s="7">
        <v>97.5</v>
      </c>
      <c r="E29" s="7">
        <v>91</v>
      </c>
      <c r="F29" s="7">
        <v>68.5</v>
      </c>
      <c r="G29" s="7">
        <v>40.5</v>
      </c>
      <c r="H29" s="7">
        <v>69</v>
      </c>
      <c r="I29" s="7">
        <v>0</v>
      </c>
      <c r="J29" s="7">
        <v>0</v>
      </c>
      <c r="K29" s="7">
        <v>0</v>
      </c>
      <c r="L29" s="7">
        <v>52.5</v>
      </c>
      <c r="M29" s="7">
        <v>16</v>
      </c>
      <c r="N29" s="7">
        <v>0</v>
      </c>
      <c r="O29" s="7">
        <v>0</v>
      </c>
      <c r="P29" s="7">
        <v>0</v>
      </c>
      <c r="Q29" s="7">
        <v>0</v>
      </c>
      <c r="R29" s="22">
        <v>0.84</v>
      </c>
      <c r="S29" s="7">
        <v>50</v>
      </c>
      <c r="T29" s="7">
        <v>0</v>
      </c>
      <c r="U29" s="7">
        <v>60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22">
        <v>6.9999999999999993E-2</v>
      </c>
      <c r="AC29" s="22">
        <v>0.1</v>
      </c>
      <c r="AD29" s="7">
        <v>1.01</v>
      </c>
    </row>
    <row r="30" spans="1:30" s="19" customFormat="1" ht="18.600000000000001" x14ac:dyDescent="0.55000000000000004">
      <c r="A30" s="9">
        <v>9631066</v>
      </c>
      <c r="B30" s="9"/>
      <c r="C30" s="9"/>
      <c r="D30" s="9">
        <v>97.5</v>
      </c>
      <c r="E30" s="9">
        <v>97</v>
      </c>
      <c r="F30" s="9">
        <v>98.5</v>
      </c>
      <c r="G30" s="9">
        <v>97</v>
      </c>
      <c r="H30" s="9">
        <v>51</v>
      </c>
      <c r="I30" s="9">
        <v>87</v>
      </c>
      <c r="J30" s="9">
        <v>0</v>
      </c>
      <c r="K30" s="9">
        <v>0</v>
      </c>
      <c r="L30" s="9">
        <v>88</v>
      </c>
      <c r="M30" s="9">
        <v>100</v>
      </c>
      <c r="N30" s="9">
        <v>93.4</v>
      </c>
      <c r="O30" s="9">
        <v>93.1</v>
      </c>
      <c r="P30" s="9">
        <v>100</v>
      </c>
      <c r="Q30" s="9">
        <v>85</v>
      </c>
      <c r="R30" s="21">
        <v>2.0199999999999996</v>
      </c>
      <c r="S30" s="9">
        <v>50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100</v>
      </c>
      <c r="Z30" s="9">
        <v>0</v>
      </c>
      <c r="AA30" s="9">
        <v>0</v>
      </c>
      <c r="AB30" s="21">
        <v>0.09</v>
      </c>
      <c r="AC30" s="21">
        <v>7.0000000000000007E-2</v>
      </c>
      <c r="AD30" s="9">
        <v>2.1799999999999993</v>
      </c>
    </row>
    <row r="31" spans="1:30" s="19" customFormat="1" ht="18.600000000000001" x14ac:dyDescent="0.55000000000000004">
      <c r="A31" s="7">
        <v>9631067</v>
      </c>
      <c r="B31" s="7"/>
      <c r="C31" s="7"/>
      <c r="D31" s="7">
        <v>97.5</v>
      </c>
      <c r="E31" s="7">
        <v>95.5</v>
      </c>
      <c r="F31" s="7">
        <v>98.5</v>
      </c>
      <c r="G31" s="7">
        <v>78</v>
      </c>
      <c r="H31" s="7">
        <v>0</v>
      </c>
      <c r="I31" s="7">
        <v>78.5</v>
      </c>
      <c r="J31" s="7">
        <v>39</v>
      </c>
      <c r="K31" s="7">
        <v>70</v>
      </c>
      <c r="L31" s="7">
        <v>57</v>
      </c>
      <c r="M31" s="7">
        <v>0</v>
      </c>
      <c r="N31" s="7">
        <v>53.45</v>
      </c>
      <c r="O31" s="7">
        <v>91</v>
      </c>
      <c r="P31" s="7">
        <v>70</v>
      </c>
      <c r="Q31" s="7">
        <v>0</v>
      </c>
      <c r="R31" s="22">
        <v>1.68</v>
      </c>
      <c r="S31" s="7">
        <v>80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66</v>
      </c>
      <c r="Z31" s="7">
        <v>0</v>
      </c>
      <c r="AA31" s="7">
        <v>0</v>
      </c>
      <c r="AB31" s="22">
        <v>0.09</v>
      </c>
      <c r="AC31" s="22">
        <v>0.15</v>
      </c>
      <c r="AD31" s="7">
        <v>1.92</v>
      </c>
    </row>
    <row r="32" spans="1:30" s="19" customFormat="1" ht="18.600000000000001" x14ac:dyDescent="0.55000000000000004">
      <c r="A32" s="9">
        <v>9631068</v>
      </c>
      <c r="B32" s="9"/>
      <c r="C32" s="9"/>
      <c r="D32" s="9">
        <v>90.5</v>
      </c>
      <c r="E32" s="9">
        <v>95.5</v>
      </c>
      <c r="F32" s="9">
        <v>100</v>
      </c>
      <c r="G32" s="9">
        <v>59.5</v>
      </c>
      <c r="H32" s="9">
        <v>63.5</v>
      </c>
      <c r="I32" s="9">
        <v>110</v>
      </c>
      <c r="J32" s="9">
        <v>104</v>
      </c>
      <c r="K32" s="9">
        <v>85</v>
      </c>
      <c r="L32" s="9">
        <v>98.5</v>
      </c>
      <c r="M32" s="9">
        <v>100</v>
      </c>
      <c r="N32" s="9">
        <v>99.25</v>
      </c>
      <c r="O32" s="9">
        <v>86</v>
      </c>
      <c r="P32" s="9">
        <v>100</v>
      </c>
      <c r="Q32" s="9">
        <v>0</v>
      </c>
      <c r="R32" s="21">
        <v>2.3199999999999998</v>
      </c>
      <c r="S32" s="9">
        <v>50</v>
      </c>
      <c r="T32" s="9">
        <v>80</v>
      </c>
      <c r="U32" s="9">
        <v>60</v>
      </c>
      <c r="V32" s="9">
        <v>100</v>
      </c>
      <c r="W32" s="9">
        <v>40</v>
      </c>
      <c r="X32" s="9">
        <v>0</v>
      </c>
      <c r="Y32" s="9">
        <v>66</v>
      </c>
      <c r="Z32" s="9">
        <v>0</v>
      </c>
      <c r="AA32" s="9">
        <v>0</v>
      </c>
      <c r="AB32" s="21">
        <v>0.22</v>
      </c>
      <c r="AC32" s="21">
        <v>0.09</v>
      </c>
      <c r="AD32" s="9">
        <v>2.63</v>
      </c>
    </row>
    <row r="33" spans="1:30" s="19" customFormat="1" ht="18.600000000000001" x14ac:dyDescent="0.55000000000000004">
      <c r="A33" s="7">
        <v>9631069</v>
      </c>
      <c r="B33" s="7"/>
      <c r="C33" s="7"/>
      <c r="D33" s="7">
        <v>97.5</v>
      </c>
      <c r="E33" s="7">
        <v>100</v>
      </c>
      <c r="F33" s="7">
        <v>100</v>
      </c>
      <c r="G33" s="7">
        <v>91</v>
      </c>
      <c r="H33" s="7">
        <v>74</v>
      </c>
      <c r="I33" s="7">
        <v>109</v>
      </c>
      <c r="J33" s="7">
        <v>82</v>
      </c>
      <c r="K33" s="7">
        <v>95</v>
      </c>
      <c r="L33" s="7">
        <v>100</v>
      </c>
      <c r="M33" s="7">
        <v>100</v>
      </c>
      <c r="N33" s="7">
        <v>69.2</v>
      </c>
      <c r="O33" s="7">
        <v>94</v>
      </c>
      <c r="P33" s="7">
        <v>60</v>
      </c>
      <c r="Q33" s="7">
        <v>0</v>
      </c>
      <c r="R33" s="22">
        <v>2.3299999999999996</v>
      </c>
      <c r="S33" s="7">
        <v>50</v>
      </c>
      <c r="T33" s="7">
        <v>100</v>
      </c>
      <c r="U33" s="7">
        <v>70</v>
      </c>
      <c r="V33" s="7">
        <v>20</v>
      </c>
      <c r="W33" s="7">
        <v>0</v>
      </c>
      <c r="X33" s="7">
        <v>0</v>
      </c>
      <c r="Y33" s="7">
        <v>66</v>
      </c>
      <c r="Z33" s="7">
        <v>0</v>
      </c>
      <c r="AA33" s="7">
        <v>0</v>
      </c>
      <c r="AB33" s="22">
        <v>0.17</v>
      </c>
      <c r="AC33" s="22">
        <v>0.22</v>
      </c>
      <c r="AD33" s="7">
        <v>2.7199999999999998</v>
      </c>
    </row>
    <row r="34" spans="1:30" s="19" customFormat="1" ht="18.600000000000001" x14ac:dyDescent="0.55000000000000004">
      <c r="A34" s="9">
        <v>9631070</v>
      </c>
      <c r="B34" s="9"/>
      <c r="C34" s="9"/>
      <c r="D34" s="9">
        <v>90</v>
      </c>
      <c r="E34" s="9">
        <v>82.5</v>
      </c>
      <c r="F34" s="9">
        <v>92</v>
      </c>
      <c r="G34" s="9">
        <v>83</v>
      </c>
      <c r="H34" s="9">
        <v>75</v>
      </c>
      <c r="I34" s="9">
        <v>104</v>
      </c>
      <c r="J34" s="9">
        <v>53</v>
      </c>
      <c r="K34" s="9">
        <v>67.5</v>
      </c>
      <c r="L34" s="9">
        <v>100</v>
      </c>
      <c r="M34" s="9">
        <v>82</v>
      </c>
      <c r="N34" s="9">
        <v>97</v>
      </c>
      <c r="O34" s="9">
        <v>86.4</v>
      </c>
      <c r="P34" s="9">
        <v>100</v>
      </c>
      <c r="Q34" s="9">
        <v>91</v>
      </c>
      <c r="R34" s="21">
        <v>2.2899999999999996</v>
      </c>
      <c r="S34" s="9">
        <v>0</v>
      </c>
      <c r="T34" s="9">
        <v>35</v>
      </c>
      <c r="U34" s="9">
        <v>75</v>
      </c>
      <c r="V34" s="9">
        <v>0</v>
      </c>
      <c r="W34" s="9">
        <v>0</v>
      </c>
      <c r="X34" s="9">
        <v>0</v>
      </c>
      <c r="Y34" s="9">
        <v>100</v>
      </c>
      <c r="Z34" s="9">
        <v>0</v>
      </c>
      <c r="AA34" s="9">
        <v>0</v>
      </c>
      <c r="AB34" s="21">
        <v>0.12</v>
      </c>
      <c r="AC34" s="21">
        <v>0.06</v>
      </c>
      <c r="AD34" s="9">
        <v>2.4699999999999998</v>
      </c>
    </row>
    <row r="35" spans="1:30" s="19" customFormat="1" ht="18.600000000000001" x14ac:dyDescent="0.55000000000000004">
      <c r="A35" s="7">
        <v>9631074</v>
      </c>
      <c r="B35" s="7"/>
      <c r="C35" s="7"/>
      <c r="D35" s="7">
        <v>92.5</v>
      </c>
      <c r="E35" s="7">
        <v>97.5</v>
      </c>
      <c r="F35" s="7">
        <v>97.9</v>
      </c>
      <c r="G35" s="7">
        <v>97</v>
      </c>
      <c r="H35" s="7">
        <v>69.5</v>
      </c>
      <c r="I35" s="7">
        <v>85</v>
      </c>
      <c r="J35" s="7">
        <v>97.5</v>
      </c>
      <c r="K35" s="7">
        <v>62.5</v>
      </c>
      <c r="L35" s="7">
        <v>0</v>
      </c>
      <c r="M35" s="7">
        <v>85</v>
      </c>
      <c r="N35" s="7">
        <v>80</v>
      </c>
      <c r="O35" s="7">
        <v>97</v>
      </c>
      <c r="P35" s="7">
        <v>90</v>
      </c>
      <c r="Q35" s="7">
        <v>85</v>
      </c>
      <c r="R35" s="22">
        <v>2.25</v>
      </c>
      <c r="S35" s="7">
        <v>100</v>
      </c>
      <c r="T35" s="7">
        <v>85</v>
      </c>
      <c r="U35" s="7">
        <v>30</v>
      </c>
      <c r="V35" s="7">
        <v>25</v>
      </c>
      <c r="W35" s="7">
        <v>0</v>
      </c>
      <c r="X35" s="7">
        <v>0</v>
      </c>
      <c r="Y35" s="7">
        <v>100</v>
      </c>
      <c r="Z35" s="7">
        <v>70</v>
      </c>
      <c r="AA35" s="7">
        <v>0</v>
      </c>
      <c r="AB35" s="22">
        <v>0.23</v>
      </c>
      <c r="AC35" s="22">
        <v>0.04</v>
      </c>
      <c r="AD35" s="7">
        <v>2.52</v>
      </c>
    </row>
    <row r="36" spans="1:30" s="19" customFormat="1" ht="18.600000000000001" x14ac:dyDescent="0.55000000000000004">
      <c r="A36" s="9">
        <v>9631077</v>
      </c>
      <c r="B36" s="9"/>
      <c r="C36" s="9"/>
      <c r="D36" s="9">
        <v>97.5</v>
      </c>
      <c r="E36" s="9">
        <v>95.5</v>
      </c>
      <c r="F36" s="9">
        <v>100</v>
      </c>
      <c r="G36" s="9">
        <v>100</v>
      </c>
      <c r="H36" s="9">
        <v>75</v>
      </c>
      <c r="I36" s="9">
        <v>110</v>
      </c>
      <c r="J36" s="9">
        <v>100.5</v>
      </c>
      <c r="K36" s="9">
        <v>100</v>
      </c>
      <c r="L36" s="9">
        <v>100</v>
      </c>
      <c r="M36" s="9">
        <v>88</v>
      </c>
      <c r="N36" s="9">
        <v>89.25</v>
      </c>
      <c r="O36" s="9">
        <v>97.15</v>
      </c>
      <c r="P36" s="9">
        <v>100</v>
      </c>
      <c r="Q36" s="9">
        <v>100</v>
      </c>
      <c r="R36" s="21">
        <v>2.6199999999999997</v>
      </c>
      <c r="S36" s="9">
        <v>100</v>
      </c>
      <c r="T36" s="9">
        <v>100</v>
      </c>
      <c r="U36" s="9">
        <v>0</v>
      </c>
      <c r="V36" s="9">
        <v>25</v>
      </c>
      <c r="W36" s="9">
        <v>0</v>
      </c>
      <c r="X36" s="9">
        <v>0</v>
      </c>
      <c r="Y36" s="9">
        <v>100</v>
      </c>
      <c r="Z36" s="9">
        <v>100</v>
      </c>
      <c r="AA36" s="9">
        <v>100</v>
      </c>
      <c r="AB36" s="21">
        <v>0.3</v>
      </c>
      <c r="AC36" s="21">
        <v>0.19</v>
      </c>
      <c r="AD36" s="9">
        <v>3.1099999999999994</v>
      </c>
    </row>
    <row r="37" spans="1:30" s="19" customFormat="1" ht="18.600000000000001" x14ac:dyDescent="0.55000000000000004">
      <c r="A37" s="7">
        <v>9631078</v>
      </c>
      <c r="B37" s="7"/>
      <c r="C37" s="7"/>
      <c r="D37" s="7">
        <v>97.5</v>
      </c>
      <c r="E37" s="7">
        <v>89.5</v>
      </c>
      <c r="F37" s="7">
        <v>97</v>
      </c>
      <c r="G37" s="7">
        <v>90.5</v>
      </c>
      <c r="H37" s="7">
        <v>75</v>
      </c>
      <c r="I37" s="7">
        <v>97.5</v>
      </c>
      <c r="J37" s="7">
        <v>77</v>
      </c>
      <c r="K37" s="7">
        <v>88.5</v>
      </c>
      <c r="L37" s="7">
        <v>100</v>
      </c>
      <c r="M37" s="7">
        <v>0</v>
      </c>
      <c r="N37" s="7">
        <v>0</v>
      </c>
      <c r="O37" s="7">
        <v>0</v>
      </c>
      <c r="P37" s="7">
        <v>0</v>
      </c>
      <c r="Q37" s="7">
        <v>94</v>
      </c>
      <c r="R37" s="22">
        <v>1.81</v>
      </c>
      <c r="S37" s="7">
        <v>100</v>
      </c>
      <c r="T37" s="7">
        <v>100</v>
      </c>
      <c r="U37" s="7">
        <v>50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100</v>
      </c>
      <c r="AB37" s="22">
        <v>0.2</v>
      </c>
      <c r="AC37" s="22">
        <v>0</v>
      </c>
      <c r="AD37" s="7">
        <v>2.0100000000000002</v>
      </c>
    </row>
    <row r="38" spans="1:30" s="19" customFormat="1" ht="18.600000000000001" x14ac:dyDescent="0.55000000000000004">
      <c r="A38" s="7">
        <v>9631081</v>
      </c>
      <c r="B38" s="7"/>
      <c r="C38" s="7"/>
      <c r="D38" s="7">
        <v>97.5</v>
      </c>
      <c r="E38" s="7">
        <v>93</v>
      </c>
      <c r="F38" s="7">
        <v>81.599999999999994</v>
      </c>
      <c r="G38" s="7">
        <v>79</v>
      </c>
      <c r="H38" s="7">
        <v>68</v>
      </c>
      <c r="I38" s="7">
        <v>74.5</v>
      </c>
      <c r="J38" s="7">
        <v>98</v>
      </c>
      <c r="K38" s="7">
        <v>78.5</v>
      </c>
      <c r="L38" s="7">
        <v>88</v>
      </c>
      <c r="M38" s="7">
        <v>91</v>
      </c>
      <c r="N38" s="7">
        <v>95.5</v>
      </c>
      <c r="O38" s="7">
        <v>84</v>
      </c>
      <c r="P38" s="7">
        <v>100</v>
      </c>
      <c r="Q38" s="7">
        <v>100</v>
      </c>
      <c r="R38" s="22">
        <v>2.3499999999999996</v>
      </c>
      <c r="S38" s="7">
        <v>0</v>
      </c>
      <c r="T38" s="7">
        <v>35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22">
        <v>0.02</v>
      </c>
      <c r="AC38" s="22">
        <v>0</v>
      </c>
      <c r="AD38" s="7">
        <v>2.3699999999999997</v>
      </c>
    </row>
    <row r="39" spans="1:30" s="19" customFormat="1" ht="18.600000000000001" x14ac:dyDescent="0.55000000000000004">
      <c r="A39" s="9">
        <v>9631407</v>
      </c>
      <c r="B39" s="9"/>
      <c r="C39" s="9"/>
      <c r="D39" s="9">
        <v>97.5</v>
      </c>
      <c r="E39" s="9">
        <v>87.5</v>
      </c>
      <c r="F39" s="9">
        <v>89.5</v>
      </c>
      <c r="G39" s="9">
        <v>56.5</v>
      </c>
      <c r="H39" s="9">
        <v>75</v>
      </c>
      <c r="I39" s="9">
        <v>82</v>
      </c>
      <c r="J39" s="9">
        <v>100</v>
      </c>
      <c r="K39" s="9">
        <v>75.5</v>
      </c>
      <c r="L39" s="9">
        <v>60</v>
      </c>
      <c r="M39" s="9">
        <v>81</v>
      </c>
      <c r="N39" s="9">
        <v>57.4</v>
      </c>
      <c r="O39" s="9">
        <v>90.7</v>
      </c>
      <c r="P39" s="9">
        <v>100</v>
      </c>
      <c r="Q39" s="9">
        <v>64</v>
      </c>
      <c r="R39" s="21">
        <v>2.17</v>
      </c>
      <c r="S39" s="9">
        <v>0</v>
      </c>
      <c r="T39" s="9">
        <v>100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21">
        <v>6.0000000000000005E-2</v>
      </c>
      <c r="AC39" s="21">
        <v>0.09</v>
      </c>
      <c r="AD39" s="9">
        <v>2.3199999999999998</v>
      </c>
    </row>
    <row r="40" spans="1:30" s="19" customFormat="1" ht="18.600000000000001" x14ac:dyDescent="0.55000000000000004">
      <c r="A40" s="7">
        <v>9631411</v>
      </c>
      <c r="B40" s="7"/>
      <c r="C40" s="7"/>
      <c r="D40" s="7">
        <v>97.5</v>
      </c>
      <c r="E40" s="7">
        <v>87.5</v>
      </c>
      <c r="F40" s="7">
        <v>100</v>
      </c>
      <c r="G40" s="7">
        <v>77</v>
      </c>
      <c r="H40" s="7">
        <v>50.25</v>
      </c>
      <c r="I40" s="7">
        <v>77.5</v>
      </c>
      <c r="J40" s="7">
        <v>97</v>
      </c>
      <c r="K40" s="7">
        <v>52.5</v>
      </c>
      <c r="L40" s="7">
        <v>54</v>
      </c>
      <c r="M40" s="7">
        <v>0</v>
      </c>
      <c r="N40" s="7">
        <v>94.9</v>
      </c>
      <c r="O40" s="7">
        <v>98.5</v>
      </c>
      <c r="P40" s="7">
        <v>92</v>
      </c>
      <c r="Q40" s="7">
        <v>0</v>
      </c>
      <c r="R40" s="22">
        <v>1.95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22">
        <v>0</v>
      </c>
      <c r="AC40" s="22">
        <v>0.03</v>
      </c>
      <c r="AD40" s="7">
        <v>1.98</v>
      </c>
    </row>
    <row r="41" spans="1:30" s="19" customFormat="1" ht="18.600000000000001" x14ac:dyDescent="0.55000000000000004">
      <c r="A41" s="9">
        <v>9631419</v>
      </c>
      <c r="B41" s="9"/>
      <c r="C41" s="9"/>
      <c r="D41" s="9">
        <v>92.5</v>
      </c>
      <c r="E41" s="9">
        <v>88.5</v>
      </c>
      <c r="F41" s="9">
        <v>100</v>
      </c>
      <c r="G41" s="9">
        <v>64</v>
      </c>
      <c r="H41" s="9">
        <v>70.55</v>
      </c>
      <c r="I41" s="9">
        <v>105</v>
      </c>
      <c r="J41" s="9">
        <v>99</v>
      </c>
      <c r="K41" s="9">
        <v>53</v>
      </c>
      <c r="L41" s="9">
        <v>28.5</v>
      </c>
      <c r="M41" s="9">
        <v>88</v>
      </c>
      <c r="N41" s="9">
        <v>71.150000000000006</v>
      </c>
      <c r="O41" s="9">
        <v>95.5</v>
      </c>
      <c r="P41" s="9">
        <v>0</v>
      </c>
      <c r="Q41" s="9">
        <v>0</v>
      </c>
      <c r="R41" s="21">
        <v>1.97</v>
      </c>
      <c r="S41" s="9">
        <v>100</v>
      </c>
      <c r="T41" s="9">
        <v>100</v>
      </c>
      <c r="U41" s="9">
        <v>0</v>
      </c>
      <c r="V41" s="9">
        <v>0</v>
      </c>
      <c r="W41" s="9">
        <v>0</v>
      </c>
      <c r="X41" s="9">
        <v>0</v>
      </c>
      <c r="Y41" s="9">
        <v>66</v>
      </c>
      <c r="Z41" s="9">
        <v>0</v>
      </c>
      <c r="AA41" s="9">
        <v>0</v>
      </c>
      <c r="AB41" s="21">
        <v>0.15000000000000002</v>
      </c>
      <c r="AC41" s="21">
        <v>0.18</v>
      </c>
      <c r="AD41" s="9">
        <v>2.3000000000000003</v>
      </c>
    </row>
    <row r="42" spans="1:30" s="19" customFormat="1" ht="18.600000000000001" x14ac:dyDescent="0.55000000000000004">
      <c r="A42" s="7">
        <v>9631421</v>
      </c>
      <c r="B42" s="7"/>
      <c r="C42" s="7"/>
      <c r="D42" s="7">
        <v>85</v>
      </c>
      <c r="E42" s="7">
        <v>97.6</v>
      </c>
      <c r="F42" s="7">
        <v>92.5</v>
      </c>
      <c r="G42" s="7">
        <v>78.5</v>
      </c>
      <c r="H42" s="7">
        <v>8</v>
      </c>
      <c r="I42" s="7">
        <v>86</v>
      </c>
      <c r="J42" s="7">
        <v>95.5</v>
      </c>
      <c r="K42" s="7">
        <v>0</v>
      </c>
      <c r="L42" s="7">
        <v>0</v>
      </c>
      <c r="M42" s="7">
        <v>85.1</v>
      </c>
      <c r="N42" s="7">
        <v>69.550000000000011</v>
      </c>
      <c r="O42" s="7">
        <v>100</v>
      </c>
      <c r="P42" s="7">
        <v>100</v>
      </c>
      <c r="Q42" s="7">
        <v>85</v>
      </c>
      <c r="R42" s="22">
        <v>1.89</v>
      </c>
      <c r="S42" s="7">
        <v>50</v>
      </c>
      <c r="T42" s="7">
        <v>0</v>
      </c>
      <c r="U42" s="7">
        <v>0</v>
      </c>
      <c r="V42" s="7">
        <v>25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22">
        <v>0.05</v>
      </c>
      <c r="AC42" s="22">
        <v>0.16</v>
      </c>
      <c r="AD42" s="7">
        <v>2.1</v>
      </c>
    </row>
    <row r="43" spans="1:30" s="19" customFormat="1" ht="18.600000000000001" x14ac:dyDescent="0.55000000000000004">
      <c r="A43" s="9">
        <v>9631422</v>
      </c>
      <c r="B43" s="9"/>
      <c r="C43" s="9"/>
      <c r="D43" s="9">
        <v>95.5</v>
      </c>
      <c r="E43" s="9">
        <v>98</v>
      </c>
      <c r="F43" s="9">
        <v>89.5</v>
      </c>
      <c r="G43" s="9">
        <v>97</v>
      </c>
      <c r="H43" s="9">
        <v>74</v>
      </c>
      <c r="I43" s="9">
        <v>84</v>
      </c>
      <c r="J43" s="9">
        <v>45</v>
      </c>
      <c r="K43" s="9">
        <v>83</v>
      </c>
      <c r="L43" s="9">
        <v>0</v>
      </c>
      <c r="M43" s="9">
        <v>91</v>
      </c>
      <c r="N43" s="9">
        <v>76.550000000000011</v>
      </c>
      <c r="O43" s="9">
        <v>97</v>
      </c>
      <c r="P43" s="9">
        <v>100</v>
      </c>
      <c r="Q43" s="9">
        <v>50</v>
      </c>
      <c r="R43" s="21">
        <v>2.1599999999999997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33</v>
      </c>
      <c r="Z43" s="9">
        <v>0</v>
      </c>
      <c r="AA43" s="9">
        <v>0</v>
      </c>
      <c r="AB43" s="21">
        <v>0.02</v>
      </c>
      <c r="AC43" s="21">
        <v>0.21</v>
      </c>
      <c r="AD43" s="9">
        <v>2.3899999999999997</v>
      </c>
    </row>
    <row r="44" spans="1:30" s="19" customFormat="1" ht="18.600000000000001" x14ac:dyDescent="0.55000000000000004">
      <c r="A44" s="7">
        <v>9631427</v>
      </c>
      <c r="B44" s="7"/>
      <c r="C44" s="7"/>
      <c r="D44" s="7">
        <v>90</v>
      </c>
      <c r="E44" s="7">
        <v>97</v>
      </c>
      <c r="F44" s="7">
        <v>63.5</v>
      </c>
      <c r="G44" s="7">
        <v>69</v>
      </c>
      <c r="H44" s="7">
        <v>61.5</v>
      </c>
      <c r="I44" s="7">
        <v>84.5</v>
      </c>
      <c r="J44" s="7">
        <v>21</v>
      </c>
      <c r="K44" s="7">
        <v>83</v>
      </c>
      <c r="L44" s="7">
        <v>100</v>
      </c>
      <c r="M44" s="7">
        <v>0</v>
      </c>
      <c r="N44" s="7">
        <v>48.9</v>
      </c>
      <c r="O44" s="7">
        <v>100</v>
      </c>
      <c r="P44" s="7">
        <v>100</v>
      </c>
      <c r="Q44" s="7">
        <v>94</v>
      </c>
      <c r="R44" s="22">
        <v>1.97</v>
      </c>
      <c r="S44" s="7">
        <v>100</v>
      </c>
      <c r="T44" s="7">
        <v>85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22">
        <v>0.11</v>
      </c>
      <c r="AC44" s="22">
        <v>0.04</v>
      </c>
      <c r="AD44" s="7">
        <v>2.12</v>
      </c>
    </row>
    <row r="45" spans="1:30" s="19" customFormat="1" ht="18.600000000000001" x14ac:dyDescent="0.55000000000000004">
      <c r="A45" s="9">
        <v>9631802</v>
      </c>
      <c r="B45" s="9"/>
      <c r="C45" s="9"/>
      <c r="D45" s="9">
        <v>97.5</v>
      </c>
      <c r="E45" s="9">
        <v>95.5</v>
      </c>
      <c r="F45" s="9">
        <v>75.599999999999994</v>
      </c>
      <c r="G45" s="9">
        <v>80.5</v>
      </c>
      <c r="H45" s="9">
        <v>39</v>
      </c>
      <c r="I45" s="9">
        <v>77</v>
      </c>
      <c r="J45" s="9">
        <v>97</v>
      </c>
      <c r="K45" s="9">
        <v>71</v>
      </c>
      <c r="L45" s="9">
        <v>86</v>
      </c>
      <c r="M45" s="9">
        <v>97</v>
      </c>
      <c r="N45" s="9">
        <v>100</v>
      </c>
      <c r="O45" s="9">
        <v>82.5</v>
      </c>
      <c r="P45" s="9">
        <v>100</v>
      </c>
      <c r="Q45" s="9">
        <v>100</v>
      </c>
      <c r="R45" s="21">
        <v>2.2799999999999998</v>
      </c>
      <c r="S45" s="9">
        <v>0</v>
      </c>
      <c r="T45" s="9">
        <v>85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21">
        <v>0.05</v>
      </c>
      <c r="AC45" s="21">
        <v>0.03</v>
      </c>
      <c r="AD45" s="9">
        <v>2.3599999999999994</v>
      </c>
    </row>
    <row r="46" spans="1:30" s="19" customFormat="1" ht="18.600000000000001" x14ac:dyDescent="0.55000000000000004">
      <c r="A46" s="7">
        <v>9631805</v>
      </c>
      <c r="B46" s="7"/>
      <c r="C46" s="7"/>
      <c r="D46" s="7">
        <v>92.5</v>
      </c>
      <c r="E46" s="7">
        <v>95.5</v>
      </c>
      <c r="F46" s="7">
        <v>100</v>
      </c>
      <c r="G46" s="7">
        <v>86</v>
      </c>
      <c r="H46" s="7">
        <v>71</v>
      </c>
      <c r="I46" s="7">
        <v>88.5</v>
      </c>
      <c r="J46" s="7">
        <v>101.5</v>
      </c>
      <c r="K46" s="7">
        <v>95</v>
      </c>
      <c r="L46" s="7">
        <v>57</v>
      </c>
      <c r="M46" s="7">
        <v>98.5</v>
      </c>
      <c r="N46" s="7">
        <v>98</v>
      </c>
      <c r="O46" s="7">
        <v>86.85</v>
      </c>
      <c r="P46" s="7">
        <v>62</v>
      </c>
      <c r="Q46" s="7">
        <v>100</v>
      </c>
      <c r="R46" s="22">
        <v>2.4299999999999997</v>
      </c>
      <c r="S46" s="7">
        <v>100</v>
      </c>
      <c r="T46" s="7">
        <v>100</v>
      </c>
      <c r="U46" s="7">
        <v>50</v>
      </c>
      <c r="V46" s="7">
        <v>25</v>
      </c>
      <c r="W46" s="7">
        <v>0</v>
      </c>
      <c r="X46" s="7">
        <v>0</v>
      </c>
      <c r="Y46" s="7">
        <v>100</v>
      </c>
      <c r="Z46" s="7">
        <v>100</v>
      </c>
      <c r="AA46" s="7">
        <v>100</v>
      </c>
      <c r="AB46" s="22">
        <v>0.32</v>
      </c>
      <c r="AC46" s="22">
        <v>0.28000000000000003</v>
      </c>
      <c r="AD46" s="7">
        <v>3.0299999999999994</v>
      </c>
    </row>
    <row r="47" spans="1:30" s="19" customFormat="1" ht="18.600000000000001" x14ac:dyDescent="0.55000000000000004">
      <c r="A47" s="9">
        <v>9631808</v>
      </c>
      <c r="B47" s="9"/>
      <c r="C47" s="9"/>
      <c r="D47" s="9">
        <v>97.5</v>
      </c>
      <c r="E47" s="9">
        <v>95.5</v>
      </c>
      <c r="F47" s="9">
        <v>89</v>
      </c>
      <c r="G47" s="9">
        <v>79</v>
      </c>
      <c r="H47" s="9">
        <v>74.25</v>
      </c>
      <c r="I47" s="9">
        <v>90</v>
      </c>
      <c r="J47" s="9">
        <v>0</v>
      </c>
      <c r="K47" s="9">
        <v>77.5</v>
      </c>
      <c r="L47" s="9">
        <v>58.5</v>
      </c>
      <c r="M47" s="9">
        <v>98.5</v>
      </c>
      <c r="N47" s="9">
        <v>94</v>
      </c>
      <c r="O47" s="9">
        <v>87</v>
      </c>
      <c r="P47" s="9">
        <v>72</v>
      </c>
      <c r="Q47" s="9">
        <v>0</v>
      </c>
      <c r="R47" s="21">
        <v>2.0099999999999998</v>
      </c>
      <c r="S47" s="9">
        <v>100</v>
      </c>
      <c r="T47" s="9">
        <v>100</v>
      </c>
      <c r="U47" s="9">
        <v>100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21">
        <v>0.17</v>
      </c>
      <c r="AC47" s="21">
        <v>0.22</v>
      </c>
      <c r="AD47" s="9">
        <v>2.4</v>
      </c>
    </row>
    <row r="48" spans="1:30" s="19" customFormat="1" ht="18.600000000000001" x14ac:dyDescent="0.55000000000000004">
      <c r="A48" s="7">
        <v>9631809</v>
      </c>
      <c r="B48" s="7"/>
      <c r="C48" s="7"/>
      <c r="D48" s="7">
        <v>100</v>
      </c>
      <c r="E48" s="7">
        <v>94.5</v>
      </c>
      <c r="F48" s="7">
        <v>94</v>
      </c>
      <c r="G48" s="7">
        <v>74.5</v>
      </c>
      <c r="H48" s="7">
        <v>0</v>
      </c>
      <c r="I48" s="7">
        <v>93.5</v>
      </c>
      <c r="J48" s="7">
        <v>80</v>
      </c>
      <c r="K48" s="7">
        <v>0</v>
      </c>
      <c r="L48" s="7">
        <v>100</v>
      </c>
      <c r="M48" s="7">
        <v>32</v>
      </c>
      <c r="N48" s="7">
        <v>68.45</v>
      </c>
      <c r="O48" s="7">
        <v>95.5</v>
      </c>
      <c r="P48" s="7">
        <v>96</v>
      </c>
      <c r="Q48" s="7">
        <v>83</v>
      </c>
      <c r="R48" s="22">
        <v>1.9</v>
      </c>
      <c r="S48" s="7">
        <v>100</v>
      </c>
      <c r="T48" s="7">
        <v>10</v>
      </c>
      <c r="U48" s="7">
        <v>0</v>
      </c>
      <c r="V48" s="7">
        <v>0</v>
      </c>
      <c r="W48" s="7">
        <v>0</v>
      </c>
      <c r="X48" s="7">
        <v>0</v>
      </c>
      <c r="Y48" s="7">
        <v>100</v>
      </c>
      <c r="Z48" s="7">
        <v>70</v>
      </c>
      <c r="AA48" s="7">
        <v>0</v>
      </c>
      <c r="AB48" s="22">
        <v>0.16</v>
      </c>
      <c r="AC48" s="22">
        <v>0.19</v>
      </c>
      <c r="AD48" s="7">
        <v>2.25</v>
      </c>
    </row>
    <row r="49" spans="1:30" s="19" customFormat="1" ht="18.600000000000001" x14ac:dyDescent="0.55000000000000004">
      <c r="A49" s="9">
        <v>9631901</v>
      </c>
      <c r="B49" s="9"/>
      <c r="C49" s="9"/>
      <c r="D49" s="9">
        <v>91.5</v>
      </c>
      <c r="E49" s="9">
        <v>100</v>
      </c>
      <c r="F49" s="9">
        <v>93.8</v>
      </c>
      <c r="G49" s="9">
        <v>99.5</v>
      </c>
      <c r="H49" s="9">
        <v>75</v>
      </c>
      <c r="I49" s="9">
        <v>94</v>
      </c>
      <c r="J49" s="9">
        <v>93</v>
      </c>
      <c r="K49" s="9">
        <v>83</v>
      </c>
      <c r="L49" s="9">
        <v>97</v>
      </c>
      <c r="M49" s="9">
        <v>97</v>
      </c>
      <c r="N49" s="9">
        <v>86.6</v>
      </c>
      <c r="O49" s="9">
        <v>86</v>
      </c>
      <c r="P49" s="9">
        <v>100</v>
      </c>
      <c r="Q49" s="9">
        <v>83</v>
      </c>
      <c r="R49" s="21">
        <v>2.46</v>
      </c>
      <c r="S49" s="9">
        <v>0</v>
      </c>
      <c r="T49" s="9">
        <v>35</v>
      </c>
      <c r="U49" s="9">
        <v>75</v>
      </c>
      <c r="V49" s="9">
        <v>25</v>
      </c>
      <c r="W49" s="9">
        <v>0</v>
      </c>
      <c r="X49" s="9">
        <v>0</v>
      </c>
      <c r="Y49" s="9">
        <v>100</v>
      </c>
      <c r="Z49" s="9">
        <v>100</v>
      </c>
      <c r="AA49" s="9">
        <v>100</v>
      </c>
      <c r="AB49" s="21">
        <v>0.25</v>
      </c>
      <c r="AC49" s="21">
        <v>0.27</v>
      </c>
      <c r="AD49" s="9">
        <v>2.98</v>
      </c>
    </row>
    <row r="50" spans="1:30" s="19" customFormat="1" ht="18.600000000000001" x14ac:dyDescent="0.55000000000000004">
      <c r="A50" s="7">
        <v>9631904</v>
      </c>
      <c r="B50" s="7"/>
      <c r="C50" s="7"/>
      <c r="D50" s="7">
        <v>91.5</v>
      </c>
      <c r="E50" s="7">
        <v>93.5</v>
      </c>
      <c r="F50" s="7">
        <v>95</v>
      </c>
      <c r="G50" s="7">
        <v>98.5</v>
      </c>
      <c r="H50" s="7">
        <v>74.7</v>
      </c>
      <c r="I50" s="7">
        <v>110</v>
      </c>
      <c r="J50" s="7">
        <v>93</v>
      </c>
      <c r="K50" s="7">
        <v>75.5</v>
      </c>
      <c r="L50" s="7">
        <v>97</v>
      </c>
      <c r="M50" s="7">
        <v>92.5</v>
      </c>
      <c r="N50" s="7">
        <v>89.25</v>
      </c>
      <c r="O50" s="7">
        <v>81</v>
      </c>
      <c r="P50" s="7">
        <v>100</v>
      </c>
      <c r="Q50" s="7">
        <v>94</v>
      </c>
      <c r="R50" s="22">
        <v>2.46</v>
      </c>
      <c r="S50" s="7">
        <v>100</v>
      </c>
      <c r="T50" s="7">
        <v>35</v>
      </c>
      <c r="U50" s="7">
        <v>100</v>
      </c>
      <c r="V50" s="7">
        <v>25</v>
      </c>
      <c r="W50" s="7">
        <v>0</v>
      </c>
      <c r="X50" s="7">
        <v>0</v>
      </c>
      <c r="Y50" s="7">
        <v>66</v>
      </c>
      <c r="Z50" s="7">
        <v>0</v>
      </c>
      <c r="AA50" s="7">
        <v>0</v>
      </c>
      <c r="AB50" s="22">
        <v>0.19</v>
      </c>
      <c r="AC50" s="22">
        <v>0.03</v>
      </c>
      <c r="AD50" s="7">
        <v>2.6799999999999997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61"/>
  <sheetViews>
    <sheetView rightToLeft="1" topLeftCell="A46" zoomScaleNormal="100" workbookViewId="0">
      <selection activeCell="L1" sqref="L1:L1048576"/>
    </sheetView>
  </sheetViews>
  <sheetFormatPr defaultColWidth="8.88671875" defaultRowHeight="18.600000000000001" x14ac:dyDescent="0.6"/>
  <cols>
    <col min="1" max="8" width="8.88671875" style="1"/>
    <col min="9" max="9" width="13" style="18" customWidth="1"/>
    <col min="10" max="10" width="8.88671875" style="30"/>
    <col min="11" max="16384" width="8.88671875" style="1"/>
  </cols>
  <sheetData>
    <row r="1" spans="3:14" x14ac:dyDescent="0.6">
      <c r="C1" s="1" t="str">
        <f>'Dr. Sahebzamani'!C1</f>
        <v>شماره دانشجویی</v>
      </c>
      <c r="D1" s="14" t="s">
        <v>119</v>
      </c>
      <c r="E1" s="14" t="s">
        <v>120</v>
      </c>
      <c r="F1" s="14" t="s">
        <v>124</v>
      </c>
      <c r="G1" s="14" t="s">
        <v>121</v>
      </c>
      <c r="H1" s="14" t="s">
        <v>122</v>
      </c>
      <c r="I1" s="42" t="s">
        <v>127</v>
      </c>
      <c r="J1" s="30" t="s">
        <v>123</v>
      </c>
    </row>
    <row r="2" spans="3:14" x14ac:dyDescent="0.6">
      <c r="D2" s="15">
        <v>0.4</v>
      </c>
      <c r="E2" s="15">
        <v>0.2</v>
      </c>
      <c r="F2" s="15">
        <v>0.25</v>
      </c>
      <c r="G2" s="15">
        <v>0.15</v>
      </c>
      <c r="H2" s="15">
        <v>1</v>
      </c>
      <c r="I2" s="42"/>
    </row>
    <row r="3" spans="3:14" x14ac:dyDescent="0.6">
      <c r="C3" s="1">
        <f>'Dr. Sedighi'!C2</f>
        <v>9527047</v>
      </c>
      <c r="D3" s="1">
        <f>'Dr. Sedighi'!K2</f>
        <v>12.75</v>
      </c>
      <c r="E3" s="1">
        <f>'MT-Dr. Sedighi'!K2</f>
        <v>18.5</v>
      </c>
      <c r="F3" s="1">
        <f>'Project-Dr. Sedighi'!AT4</f>
        <v>4.01</v>
      </c>
      <c r="G3" s="1">
        <f>'HW-Dr. Sedighi'!AD4</f>
        <v>2.6099999999999994</v>
      </c>
      <c r="H3" s="1">
        <f>D3*0.4+E3*0.2+F3+G3</f>
        <v>15.42</v>
      </c>
      <c r="I3" s="18">
        <f>IF(AND( F3 &gt;=2.5,D3*0.4+E3*0.2+G3&gt;=7.5), H3, IF(H3&gt;10,9.9,H3))</f>
        <v>15.42</v>
      </c>
      <c r="J3" s="30">
        <v>15.5</v>
      </c>
    </row>
    <row r="4" spans="3:14" x14ac:dyDescent="0.6">
      <c r="C4" s="1">
        <f>'Dr. Sedighi'!C3</f>
        <v>9531084</v>
      </c>
      <c r="D4" s="1">
        <f>'Dr. Sedighi'!K3</f>
        <v>5.25</v>
      </c>
      <c r="E4" s="1">
        <f>'MT-Dr. Sedighi'!K3</f>
        <v>12</v>
      </c>
      <c r="F4" s="1">
        <f>'Project-Dr. Sedighi'!AT5</f>
        <v>5.05</v>
      </c>
      <c r="G4" s="1">
        <f>'HW-Dr. Sedighi'!AD5</f>
        <v>2.1599999999999997</v>
      </c>
      <c r="H4" s="1">
        <f t="shared" ref="H4:H56" si="0">D4*0.4+E4*0.2+F4+G4</f>
        <v>11.71</v>
      </c>
      <c r="I4" s="18">
        <f t="shared" ref="I4:I56" si="1">IF(AND( F4 &gt;=2.5,D4*0.4+E4*0.2+G4&gt;=7.5), H4, IF(H4&gt;10,9.9,H4))</f>
        <v>9.9</v>
      </c>
      <c r="J4" s="31">
        <v>9.9</v>
      </c>
      <c r="K4" s="25"/>
    </row>
    <row r="5" spans="3:14" x14ac:dyDescent="0.6">
      <c r="C5" s="1">
        <f>'Dr. Sedighi'!C4</f>
        <v>9531407</v>
      </c>
      <c r="D5" s="1">
        <f>'Dr. Sedighi'!K4</f>
        <v>9.9</v>
      </c>
      <c r="E5" s="1">
        <f>'MT-Dr. Sedighi'!K4</f>
        <v>12.25</v>
      </c>
      <c r="F5" s="1">
        <f>'Project-Dr. Sedighi'!AT6</f>
        <v>4.41</v>
      </c>
      <c r="G5" s="1">
        <f>'HW-Dr. Sedighi'!AD6</f>
        <v>0.63</v>
      </c>
      <c r="H5" s="1">
        <f t="shared" si="0"/>
        <v>11.450000000000001</v>
      </c>
      <c r="I5" s="18">
        <f t="shared" si="1"/>
        <v>9.9</v>
      </c>
      <c r="J5" s="32">
        <v>10</v>
      </c>
      <c r="K5" s="26"/>
      <c r="N5" s="26"/>
    </row>
    <row r="6" spans="3:14" x14ac:dyDescent="0.6">
      <c r="C6" s="1">
        <f>'Dr. Sedighi'!C5</f>
        <v>9533037</v>
      </c>
      <c r="D6" s="1">
        <f>'Dr. Sedighi'!K5</f>
        <v>4.6500000000000004</v>
      </c>
      <c r="E6" s="1">
        <f>'MT-Dr. Sedighi'!K5</f>
        <v>11.75</v>
      </c>
      <c r="F6" s="1">
        <f>'Project-Dr. Sedighi'!AT7</f>
        <v>0.02</v>
      </c>
      <c r="G6" s="1">
        <f>'HW-Dr. Sedighi'!AD7</f>
        <v>0.63</v>
      </c>
      <c r="H6" s="1">
        <f t="shared" si="0"/>
        <v>4.8600000000000003</v>
      </c>
      <c r="I6" s="18">
        <f t="shared" si="1"/>
        <v>4.8600000000000003</v>
      </c>
      <c r="J6" s="31">
        <v>9.5</v>
      </c>
      <c r="K6" s="25"/>
      <c r="M6" s="25"/>
    </row>
    <row r="7" spans="3:14" x14ac:dyDescent="0.6">
      <c r="C7" s="1">
        <f>'Dr. Sedighi'!C6</f>
        <v>9624016</v>
      </c>
      <c r="D7" s="1">
        <f>'Dr. Sedighi'!K6</f>
        <v>9.6</v>
      </c>
      <c r="E7" s="1">
        <f>'MT-Dr. Sedighi'!K6</f>
        <v>17.5</v>
      </c>
      <c r="F7" s="1">
        <f>'Project-Dr. Sedighi'!AT8</f>
        <v>3.57</v>
      </c>
      <c r="G7" s="1">
        <f>'HW-Dr. Sedighi'!AD8</f>
        <v>2.8199999999999994</v>
      </c>
      <c r="H7" s="1">
        <f t="shared" si="0"/>
        <v>13.73</v>
      </c>
      <c r="I7" s="18">
        <f t="shared" si="1"/>
        <v>13.73</v>
      </c>
      <c r="J7" s="30">
        <v>13.8</v>
      </c>
    </row>
    <row r="8" spans="3:14" x14ac:dyDescent="0.6">
      <c r="C8" s="1">
        <f>'Dr. Sedighi'!C7</f>
        <v>9631003</v>
      </c>
      <c r="D8" s="1">
        <f>'Dr. Sedighi'!K7</f>
        <v>19.05</v>
      </c>
      <c r="E8" s="1">
        <f>'MT-Dr. Sedighi'!K7</f>
        <v>12.25</v>
      </c>
      <c r="F8" s="1">
        <f>'Project-Dr. Sedighi'!AT9</f>
        <v>5.16</v>
      </c>
      <c r="G8" s="1">
        <f>'HW-Dr. Sedighi'!AD9</f>
        <v>3.28</v>
      </c>
      <c r="H8" s="1">
        <f t="shared" si="0"/>
        <v>18.510000000000002</v>
      </c>
      <c r="I8" s="18">
        <f t="shared" si="1"/>
        <v>18.510000000000002</v>
      </c>
      <c r="J8" s="30">
        <v>18.600000000000001</v>
      </c>
    </row>
    <row r="9" spans="3:14" s="6" customFormat="1" x14ac:dyDescent="0.6">
      <c r="C9" s="6">
        <f>'Dr. Sedighi'!C8</f>
        <v>9631004</v>
      </c>
      <c r="D9" s="6">
        <f>'Dr. Sedighi'!K8</f>
        <v>11.55</v>
      </c>
      <c r="E9" s="6">
        <f>'MT-Dr. Sedighi'!K8</f>
        <v>10</v>
      </c>
      <c r="F9" s="6">
        <f>'Project-Dr. Sedighi'!AT10</f>
        <v>5.18</v>
      </c>
      <c r="G9" s="6">
        <v>2.5099999999999998</v>
      </c>
      <c r="H9" s="6">
        <f t="shared" si="0"/>
        <v>14.31</v>
      </c>
      <c r="I9" s="28">
        <f t="shared" si="1"/>
        <v>14.31</v>
      </c>
      <c r="J9" s="30">
        <v>14.4</v>
      </c>
    </row>
    <row r="10" spans="3:14" x14ac:dyDescent="0.6">
      <c r="C10" s="1">
        <f>'Dr. Sedighi'!C9</f>
        <v>9631005</v>
      </c>
      <c r="D10" s="1">
        <f>'Dr. Sedighi'!K9</f>
        <v>19</v>
      </c>
      <c r="E10" s="1">
        <f>'MT-Dr. Sedighi'!K9</f>
        <v>20</v>
      </c>
      <c r="F10" s="1">
        <f>'Project-Dr. Sedighi'!AT11</f>
        <v>4.6099999999999994</v>
      </c>
      <c r="G10" s="1">
        <f>'HW-Dr. Sedighi'!AD11</f>
        <v>2.78</v>
      </c>
      <c r="H10" s="1">
        <f t="shared" si="0"/>
        <v>18.990000000000002</v>
      </c>
      <c r="I10" s="18">
        <f t="shared" si="1"/>
        <v>18.990000000000002</v>
      </c>
      <c r="J10" s="30">
        <v>19</v>
      </c>
    </row>
    <row r="11" spans="3:14" x14ac:dyDescent="0.6">
      <c r="C11" s="1">
        <f>'Dr. Sedighi'!C10</f>
        <v>9631011</v>
      </c>
      <c r="D11" s="1">
        <f>'Dr. Sedighi'!K10</f>
        <v>11.2</v>
      </c>
      <c r="E11" s="1">
        <f>'MT-Dr. Sedighi'!K10</f>
        <v>15</v>
      </c>
      <c r="F11" s="1">
        <f>'Project-Dr. Sedighi'!AT12</f>
        <v>4.8599999999999994</v>
      </c>
      <c r="G11" s="1">
        <f>'HW-Dr. Sedighi'!AD12</f>
        <v>2.7199999999999998</v>
      </c>
      <c r="H11" s="1">
        <f t="shared" si="0"/>
        <v>15.059999999999999</v>
      </c>
      <c r="I11" s="18">
        <f t="shared" si="1"/>
        <v>15.059999999999999</v>
      </c>
      <c r="J11" s="30">
        <v>15.1</v>
      </c>
    </row>
    <row r="12" spans="3:14" x14ac:dyDescent="0.6">
      <c r="C12" s="1">
        <f>'Dr. Sedighi'!C11</f>
        <v>9631013</v>
      </c>
      <c r="D12" s="1">
        <f>'Dr. Sedighi'!K11</f>
        <v>19</v>
      </c>
      <c r="E12" s="1">
        <f>'MT-Dr. Sedighi'!K11</f>
        <v>19.75</v>
      </c>
      <c r="F12" s="1">
        <f>'Project-Dr. Sedighi'!AT13</f>
        <v>4.72</v>
      </c>
      <c r="G12" s="1">
        <f>'HW-Dr. Sedighi'!AD13</f>
        <v>3.1699999999999995</v>
      </c>
      <c r="H12" s="1">
        <f t="shared" si="0"/>
        <v>19.439999999999998</v>
      </c>
      <c r="I12" s="18">
        <f t="shared" si="1"/>
        <v>19.439999999999998</v>
      </c>
      <c r="J12" s="30">
        <v>19.5</v>
      </c>
    </row>
    <row r="13" spans="3:14" x14ac:dyDescent="0.6">
      <c r="C13" s="1">
        <f>'Dr. Sedighi'!C12</f>
        <v>9631014</v>
      </c>
      <c r="D13" s="1">
        <f>'Dr. Sedighi'!K12</f>
        <v>10.050000000000001</v>
      </c>
      <c r="E13" s="1">
        <f>'MT-Dr. Sedighi'!K12</f>
        <v>10.25</v>
      </c>
      <c r="F13" s="1">
        <f>'Project-Dr. Sedighi'!AT14</f>
        <v>4.63</v>
      </c>
      <c r="G13" s="1">
        <f>'HW-Dr. Sedighi'!AD14</f>
        <v>1.29</v>
      </c>
      <c r="H13" s="1">
        <f t="shared" si="0"/>
        <v>11.989999999999998</v>
      </c>
      <c r="I13" s="18">
        <f t="shared" si="1"/>
        <v>9.9</v>
      </c>
      <c r="J13" s="32">
        <v>10</v>
      </c>
      <c r="K13" s="26"/>
      <c r="N13" s="26"/>
    </row>
    <row r="14" spans="3:14" x14ac:dyDescent="0.6">
      <c r="C14" s="1">
        <f>'Dr. Sedighi'!C13</f>
        <v>9631015</v>
      </c>
      <c r="D14" s="1">
        <f>'Dr. Sedighi'!K13</f>
        <v>13.7</v>
      </c>
      <c r="E14" s="1">
        <f>'MT-Dr. Sedighi'!K13</f>
        <v>13.5</v>
      </c>
      <c r="F14" s="1">
        <f>'Project-Dr. Sedighi'!AT15</f>
        <v>4.7299999999999995</v>
      </c>
      <c r="G14" s="1">
        <f>'HW-Dr. Sedighi'!AD15</f>
        <v>1.5</v>
      </c>
      <c r="H14" s="1">
        <f t="shared" si="0"/>
        <v>14.41</v>
      </c>
      <c r="I14" s="18">
        <f t="shared" si="1"/>
        <v>14.41</v>
      </c>
      <c r="J14" s="30">
        <v>14.5</v>
      </c>
    </row>
    <row r="15" spans="3:14" x14ac:dyDescent="0.6">
      <c r="C15" s="1">
        <f>'Dr. Sedighi'!C14</f>
        <v>9631018</v>
      </c>
      <c r="D15" s="1">
        <f>'Dr. Sedighi'!K14</f>
        <v>16.75</v>
      </c>
      <c r="E15" s="1">
        <f>'MT-Dr. Sedighi'!K14</f>
        <v>17.25</v>
      </c>
      <c r="F15" s="1">
        <f>'Project-Dr. Sedighi'!AT16</f>
        <v>5.1099999999999994</v>
      </c>
      <c r="G15" s="1">
        <f>'HW-Dr. Sedighi'!AD16</f>
        <v>2.88</v>
      </c>
      <c r="H15" s="1">
        <f t="shared" si="0"/>
        <v>18.14</v>
      </c>
      <c r="I15" s="18">
        <f t="shared" si="1"/>
        <v>18.14</v>
      </c>
      <c r="J15" s="30">
        <v>18.2</v>
      </c>
    </row>
    <row r="16" spans="3:14" x14ac:dyDescent="0.6">
      <c r="C16" s="1">
        <f>'Dr. Sedighi'!C15</f>
        <v>9631019</v>
      </c>
      <c r="D16" s="1">
        <f>'Dr. Sedighi'!K15</f>
        <v>20</v>
      </c>
      <c r="E16" s="1">
        <f>'MT-Dr. Sedighi'!K15</f>
        <v>19.5</v>
      </c>
      <c r="F16" s="1">
        <f>'Project-Dr. Sedighi'!AT17</f>
        <v>5.09</v>
      </c>
      <c r="G16" s="1">
        <f>'HW-Dr. Sedighi'!AD17</f>
        <v>2.9199999999999995</v>
      </c>
      <c r="H16" s="1">
        <f t="shared" si="0"/>
        <v>19.91</v>
      </c>
      <c r="I16" s="18">
        <f t="shared" si="1"/>
        <v>19.91</v>
      </c>
      <c r="J16" s="30">
        <v>20</v>
      </c>
    </row>
    <row r="17" spans="3:11" x14ac:dyDescent="0.6">
      <c r="C17" s="1">
        <f>'Dr. Sedighi'!C16</f>
        <v>9631020</v>
      </c>
      <c r="D17" s="1">
        <f>'Dr. Sedighi'!K16</f>
        <v>19.75</v>
      </c>
      <c r="E17" s="1">
        <f>'MT-Dr. Sedighi'!K16</f>
        <v>14.75</v>
      </c>
      <c r="F17" s="1">
        <f>'Project-Dr. Sedighi'!AT18</f>
        <v>5.94</v>
      </c>
      <c r="G17" s="1">
        <f>'HW-Dr. Sedighi'!AD18</f>
        <v>2.84</v>
      </c>
      <c r="H17" s="1">
        <f t="shared" si="0"/>
        <v>19.630000000000003</v>
      </c>
      <c r="I17" s="18">
        <f t="shared" si="1"/>
        <v>19.630000000000003</v>
      </c>
      <c r="J17" s="30">
        <v>19.7</v>
      </c>
    </row>
    <row r="18" spans="3:11" x14ac:dyDescent="0.6">
      <c r="C18" s="1">
        <f>'Dr. Sedighi'!C17</f>
        <v>9631021</v>
      </c>
      <c r="D18" s="1">
        <f>'Dr. Sedighi'!K17</f>
        <v>18.899999999999999</v>
      </c>
      <c r="E18" s="1">
        <f>'MT-Dr. Sedighi'!K17</f>
        <v>15.75</v>
      </c>
      <c r="F18" s="1">
        <f>'Project-Dr. Sedighi'!AT19</f>
        <v>5.0199999999999996</v>
      </c>
      <c r="G18" s="1">
        <f>'HW-Dr. Sedighi'!AD19</f>
        <v>2.95</v>
      </c>
      <c r="H18" s="1">
        <f t="shared" si="0"/>
        <v>18.68</v>
      </c>
      <c r="I18" s="18">
        <f t="shared" si="1"/>
        <v>18.68</v>
      </c>
      <c r="J18" s="30">
        <v>18.7</v>
      </c>
    </row>
    <row r="19" spans="3:11" x14ac:dyDescent="0.6">
      <c r="C19" s="1">
        <f>'Dr. Sedighi'!C18</f>
        <v>9631022</v>
      </c>
      <c r="D19" s="1">
        <f>'Dr. Sedighi'!K18</f>
        <v>8.1999999999999993</v>
      </c>
      <c r="E19" s="1">
        <f>'MT-Dr. Sedighi'!K18</f>
        <v>13</v>
      </c>
      <c r="F19" s="1">
        <f>'Project-Dr. Sedighi'!AT20</f>
        <v>3.3099999999999996</v>
      </c>
      <c r="G19" s="1">
        <f>'HW-Dr. Sedighi'!AD20</f>
        <v>2.52</v>
      </c>
      <c r="H19" s="1">
        <f t="shared" si="0"/>
        <v>11.709999999999999</v>
      </c>
      <c r="I19" s="18">
        <f t="shared" si="1"/>
        <v>11.709999999999999</v>
      </c>
      <c r="J19" s="30">
        <v>11.8</v>
      </c>
    </row>
    <row r="20" spans="3:11" x14ac:dyDescent="0.6">
      <c r="C20" s="1">
        <f>'Dr. Sedighi'!C19</f>
        <v>9631024</v>
      </c>
      <c r="D20" s="1">
        <f>'Dr. Sedighi'!K19</f>
        <v>15.5</v>
      </c>
      <c r="E20" s="1">
        <f>'MT-Dr. Sedighi'!K19</f>
        <v>17</v>
      </c>
      <c r="F20" s="1">
        <f>'Project-Dr. Sedighi'!AT21</f>
        <v>5.63</v>
      </c>
      <c r="G20" s="1">
        <f>'HW-Dr. Sedighi'!AD21</f>
        <v>2.8800000000000003</v>
      </c>
      <c r="H20" s="1">
        <f t="shared" si="0"/>
        <v>18.11</v>
      </c>
      <c r="I20" s="18">
        <f t="shared" si="1"/>
        <v>18.11</v>
      </c>
      <c r="J20" s="30">
        <v>18.2</v>
      </c>
    </row>
    <row r="21" spans="3:11" x14ac:dyDescent="0.6">
      <c r="C21" s="1">
        <f>'Dr. Sedighi'!C20</f>
        <v>9631025</v>
      </c>
      <c r="D21" s="1">
        <f>'Dr. Sedighi'!K20</f>
        <v>15.7</v>
      </c>
      <c r="E21" s="1">
        <f>'MT-Dr. Sedighi'!K20</f>
        <v>19</v>
      </c>
      <c r="F21" s="1">
        <f>'Project-Dr. Sedighi'!AT22</f>
        <v>5.0999999999999996</v>
      </c>
      <c r="G21" s="1">
        <f>'HW-Dr. Sedighi'!AD22</f>
        <v>2.15</v>
      </c>
      <c r="H21" s="1">
        <f t="shared" si="0"/>
        <v>17.329999999999998</v>
      </c>
      <c r="I21" s="18">
        <f t="shared" si="1"/>
        <v>17.329999999999998</v>
      </c>
      <c r="J21" s="30">
        <v>17.399999999999999</v>
      </c>
    </row>
    <row r="22" spans="3:11" x14ac:dyDescent="0.6">
      <c r="C22" s="1">
        <f>'Dr. Sedighi'!C21</f>
        <v>9631032</v>
      </c>
      <c r="D22" s="1">
        <f>'Dr. Sedighi'!K21</f>
        <v>13.55</v>
      </c>
      <c r="E22" s="1">
        <f>'MT-Dr. Sedighi'!K21</f>
        <v>14.25</v>
      </c>
      <c r="F22" s="1">
        <f>'Project-Dr. Sedighi'!AT23</f>
        <v>2.8</v>
      </c>
      <c r="G22" s="1">
        <f>'HW-Dr. Sedighi'!AD23</f>
        <v>2.17</v>
      </c>
      <c r="H22" s="1">
        <f t="shared" si="0"/>
        <v>13.24</v>
      </c>
      <c r="I22" s="18">
        <f t="shared" si="1"/>
        <v>13.24</v>
      </c>
      <c r="J22" s="30">
        <v>13.3</v>
      </c>
    </row>
    <row r="23" spans="3:11" x14ac:dyDescent="0.6">
      <c r="C23" s="1">
        <f>'Dr. Sedighi'!C22</f>
        <v>9631036</v>
      </c>
      <c r="D23" s="1">
        <f>'Dr. Sedighi'!K22</f>
        <v>12.55</v>
      </c>
      <c r="E23" s="1">
        <f>'MT-Dr. Sedighi'!K22</f>
        <v>12.25</v>
      </c>
      <c r="F23" s="1">
        <f>'Project-Dr. Sedighi'!AT24</f>
        <v>4.49</v>
      </c>
      <c r="G23" s="1">
        <f>'HW-Dr. Sedighi'!AD24</f>
        <v>1.6800000000000002</v>
      </c>
      <c r="H23" s="1">
        <f t="shared" si="0"/>
        <v>13.64</v>
      </c>
      <c r="I23" s="18">
        <f t="shared" si="1"/>
        <v>13.64</v>
      </c>
      <c r="J23" s="30">
        <v>13.7</v>
      </c>
    </row>
    <row r="24" spans="3:11" x14ac:dyDescent="0.6">
      <c r="C24" s="1">
        <f>'Dr. Sedighi'!C23</f>
        <v>9631040</v>
      </c>
      <c r="D24" s="1">
        <f>'Dr. Sedighi'!K23</f>
        <v>10.55</v>
      </c>
      <c r="E24" s="1">
        <f>'MT-Dr. Sedighi'!K23</f>
        <v>14.75</v>
      </c>
      <c r="F24" s="1">
        <f>'Project-Dr. Sedighi'!AT25</f>
        <v>4.55</v>
      </c>
      <c r="G24" s="1">
        <f>'HW-Dr. Sedighi'!AD25</f>
        <v>2.4499999999999997</v>
      </c>
      <c r="H24" s="1">
        <f t="shared" si="0"/>
        <v>14.17</v>
      </c>
      <c r="I24" s="18">
        <f t="shared" si="1"/>
        <v>14.17</v>
      </c>
      <c r="J24" s="30">
        <v>14.2</v>
      </c>
    </row>
    <row r="25" spans="3:11" x14ac:dyDescent="0.6">
      <c r="C25" s="1">
        <f>'Dr. Sedighi'!C24</f>
        <v>9631044</v>
      </c>
      <c r="D25" s="1">
        <f>'Dr. Sedighi'!K24</f>
        <v>11.5</v>
      </c>
      <c r="E25" s="1">
        <f>'MT-Dr. Sedighi'!K24</f>
        <v>17</v>
      </c>
      <c r="F25" s="1">
        <f>'Project-Dr. Sedighi'!AT26</f>
        <v>4.91</v>
      </c>
      <c r="G25" s="1">
        <f>'HW-Dr. Sedighi'!AD26</f>
        <v>1.35</v>
      </c>
      <c r="H25" s="1">
        <f t="shared" si="0"/>
        <v>14.26</v>
      </c>
      <c r="I25" s="18">
        <f t="shared" si="1"/>
        <v>14.26</v>
      </c>
      <c r="J25" s="30">
        <v>14.3</v>
      </c>
    </row>
    <row r="26" spans="3:11" x14ac:dyDescent="0.6">
      <c r="C26" s="1">
        <f>'Dr. Sedighi'!C25</f>
        <v>9631045</v>
      </c>
      <c r="D26" s="1">
        <f>'Dr. Sedighi'!K25</f>
        <v>12.6</v>
      </c>
      <c r="E26" s="1">
        <f>'MT-Dr. Sedighi'!K25</f>
        <v>10.75</v>
      </c>
      <c r="F26" s="1">
        <f>'Project-Dr. Sedighi'!AT27</f>
        <v>4.75</v>
      </c>
      <c r="G26" s="1">
        <f>'HW-Dr. Sedighi'!AD27</f>
        <v>2.44</v>
      </c>
      <c r="H26" s="1">
        <f t="shared" si="0"/>
        <v>14.379999999999999</v>
      </c>
      <c r="I26" s="18">
        <f t="shared" si="1"/>
        <v>14.379999999999999</v>
      </c>
      <c r="J26" s="30">
        <v>14.4</v>
      </c>
    </row>
    <row r="27" spans="3:11" s="6" customFormat="1" x14ac:dyDescent="0.6">
      <c r="C27" s="6">
        <f>'Dr. Sedighi'!C26</f>
        <v>9631047</v>
      </c>
      <c r="D27" s="6">
        <f>'Dr. Sedighi'!K26</f>
        <v>5.5</v>
      </c>
      <c r="E27" s="6">
        <f>'MT-Dr. Sedighi'!K26</f>
        <v>10.050000000000001</v>
      </c>
      <c r="F27" s="6">
        <f>'Project-Dr. Sedighi'!AT28</f>
        <v>3.79</v>
      </c>
      <c r="G27" s="6">
        <v>2.6</v>
      </c>
      <c r="H27" s="6">
        <f t="shared" si="0"/>
        <v>10.6</v>
      </c>
      <c r="I27" s="28">
        <f t="shared" si="1"/>
        <v>9.9</v>
      </c>
      <c r="J27" s="31">
        <v>9.9</v>
      </c>
      <c r="K27" s="29"/>
    </row>
    <row r="28" spans="3:11" x14ac:dyDescent="0.6">
      <c r="C28" s="1">
        <f>'Dr. Sedighi'!C27</f>
        <v>9631049</v>
      </c>
      <c r="D28" s="1">
        <f>'Dr. Sedighi'!K27</f>
        <v>7.75</v>
      </c>
      <c r="E28" s="1">
        <f>'MT-Dr. Sedighi'!K27</f>
        <v>12</v>
      </c>
      <c r="F28" s="1">
        <f>'Project-Dr. Sedighi'!AT29</f>
        <v>5.0699999999999994</v>
      </c>
      <c r="G28" s="1">
        <f>'HW-Dr. Sedighi'!AD29</f>
        <v>1.1000000000000001</v>
      </c>
      <c r="H28" s="1">
        <f t="shared" si="0"/>
        <v>11.67</v>
      </c>
      <c r="I28" s="18">
        <f t="shared" si="1"/>
        <v>9.9</v>
      </c>
      <c r="J28" s="31">
        <v>9.9</v>
      </c>
      <c r="K28" s="25"/>
    </row>
    <row r="29" spans="3:11" x14ac:dyDescent="0.6">
      <c r="C29" s="1">
        <f>'Dr. Sedighi'!C28</f>
        <v>9631050</v>
      </c>
      <c r="D29" s="1">
        <f>'Dr. Sedighi'!K28</f>
        <v>17.7</v>
      </c>
      <c r="E29" s="1">
        <f>'MT-Dr. Sedighi'!K28</f>
        <v>20</v>
      </c>
      <c r="F29" s="1">
        <f>'Project-Dr. Sedighi'!AT30</f>
        <v>5.18</v>
      </c>
      <c r="G29" s="1">
        <f>'HW-Dr. Sedighi'!AD30</f>
        <v>2.64</v>
      </c>
      <c r="H29" s="1">
        <f t="shared" si="0"/>
        <v>18.899999999999999</v>
      </c>
      <c r="I29" s="18">
        <f t="shared" si="1"/>
        <v>18.899999999999999</v>
      </c>
      <c r="J29" s="30">
        <v>19</v>
      </c>
    </row>
    <row r="30" spans="3:11" x14ac:dyDescent="0.6">
      <c r="C30" s="1">
        <f>'Dr. Sedighi'!C29</f>
        <v>9631051</v>
      </c>
      <c r="D30" s="1">
        <f>'Dr. Sedighi'!K29</f>
        <v>14.3</v>
      </c>
      <c r="E30" s="1">
        <f>'MT-Dr. Sedighi'!K29</f>
        <v>14.25</v>
      </c>
      <c r="F30" s="1">
        <f>'Project-Dr. Sedighi'!AT31</f>
        <v>5.0599999999999996</v>
      </c>
      <c r="G30" s="1">
        <f>'HW-Dr. Sedighi'!AD31</f>
        <v>1.82</v>
      </c>
      <c r="H30" s="1">
        <f t="shared" si="0"/>
        <v>15.45</v>
      </c>
      <c r="I30" s="18">
        <f t="shared" si="1"/>
        <v>15.45</v>
      </c>
      <c r="J30" s="30">
        <v>15.5</v>
      </c>
    </row>
    <row r="31" spans="3:11" s="6" customFormat="1" x14ac:dyDescent="0.6">
      <c r="C31" s="6">
        <f>'Dr. Sedighi'!C30</f>
        <v>9631053</v>
      </c>
      <c r="D31" s="6">
        <f>'Dr. Sedighi'!K30</f>
        <v>17.05</v>
      </c>
      <c r="E31" s="6">
        <f>'MT-Dr. Sedighi'!K30</f>
        <v>20</v>
      </c>
      <c r="F31" s="6">
        <f>'Project-Dr. Sedighi'!AT32</f>
        <v>5.18</v>
      </c>
      <c r="G31" s="6">
        <v>3.19</v>
      </c>
      <c r="H31" s="6">
        <f t="shared" si="0"/>
        <v>19.190000000000001</v>
      </c>
      <c r="I31" s="28">
        <f t="shared" si="1"/>
        <v>19.190000000000001</v>
      </c>
      <c r="J31" s="30">
        <v>19.2</v>
      </c>
    </row>
    <row r="32" spans="3:11" x14ac:dyDescent="0.6">
      <c r="C32" s="1">
        <f>'Dr. Sedighi'!C31</f>
        <v>9631056</v>
      </c>
      <c r="D32" s="1">
        <f>'Dr. Sedighi'!K31</f>
        <v>11.1</v>
      </c>
      <c r="E32" s="1">
        <f>'MT-Dr. Sedighi'!K31</f>
        <v>18.5</v>
      </c>
      <c r="F32" s="1">
        <f>'Project-Dr. Sedighi'!AT33</f>
        <v>4.12</v>
      </c>
      <c r="G32" s="1">
        <f>'HW-Dr. Sedighi'!AD33</f>
        <v>2.1599999999999997</v>
      </c>
      <c r="H32" s="1">
        <f t="shared" si="0"/>
        <v>14.420000000000002</v>
      </c>
      <c r="I32" s="18">
        <f t="shared" si="1"/>
        <v>14.420000000000002</v>
      </c>
      <c r="J32" s="30">
        <v>14.5</v>
      </c>
    </row>
    <row r="33" spans="3:14" s="6" customFormat="1" x14ac:dyDescent="0.6">
      <c r="C33" s="6">
        <f>'Dr. Sedighi'!C32</f>
        <v>9631057</v>
      </c>
      <c r="D33" s="6">
        <f>'Dr. Sedighi'!K32</f>
        <v>13.35</v>
      </c>
      <c r="E33" s="6">
        <f>'MT-Dr. Sedighi'!K32</f>
        <v>16.75</v>
      </c>
      <c r="F33" s="6">
        <f>'Project-Dr. Sedighi'!AT34</f>
        <v>4.67</v>
      </c>
      <c r="G33" s="6">
        <v>2.58</v>
      </c>
      <c r="H33" s="6">
        <f t="shared" si="0"/>
        <v>15.94</v>
      </c>
      <c r="I33" s="28">
        <f t="shared" si="1"/>
        <v>15.94</v>
      </c>
      <c r="J33" s="30">
        <v>16</v>
      </c>
    </row>
    <row r="34" spans="3:14" x14ac:dyDescent="0.6">
      <c r="C34" s="1">
        <f>'Dr. Sedighi'!C33</f>
        <v>9631059</v>
      </c>
      <c r="D34" s="1">
        <f>'Dr. Sedighi'!K33</f>
        <v>19.25</v>
      </c>
      <c r="E34" s="1">
        <f>'MT-Dr. Sedighi'!K33</f>
        <v>20</v>
      </c>
      <c r="F34" s="1">
        <f>'Project-Dr. Sedighi'!AT35</f>
        <v>4.9399999999999995</v>
      </c>
      <c r="G34" s="1">
        <f>'HW-Dr. Sedighi'!AD35</f>
        <v>2.8200000000000003</v>
      </c>
      <c r="H34" s="1">
        <f t="shared" si="0"/>
        <v>19.46</v>
      </c>
      <c r="I34" s="18">
        <f t="shared" si="1"/>
        <v>19.46</v>
      </c>
      <c r="J34" s="30">
        <v>19.5</v>
      </c>
    </row>
    <row r="35" spans="3:14" x14ac:dyDescent="0.6">
      <c r="C35" s="1">
        <f>'Dr. Sedighi'!C34</f>
        <v>9631061</v>
      </c>
      <c r="D35" s="1">
        <f>'Dr. Sedighi'!K34</f>
        <v>16.8</v>
      </c>
      <c r="E35" s="1">
        <f>'MT-Dr. Sedighi'!K34</f>
        <v>19.5</v>
      </c>
      <c r="F35" s="1">
        <f>'Project-Dr. Sedighi'!AT36</f>
        <v>4.8499999999999996</v>
      </c>
      <c r="G35" s="1">
        <f>'HW-Dr. Sedighi'!AD36</f>
        <v>2.62</v>
      </c>
      <c r="H35" s="1">
        <f t="shared" si="0"/>
        <v>18.09</v>
      </c>
      <c r="I35" s="18">
        <f t="shared" si="1"/>
        <v>18.09</v>
      </c>
      <c r="J35" s="30">
        <v>18.100000000000001</v>
      </c>
    </row>
    <row r="36" spans="3:14" x14ac:dyDescent="0.6">
      <c r="C36" s="1">
        <f>'Dr. Sedighi'!C35</f>
        <v>9631063</v>
      </c>
      <c r="D36" s="1">
        <f>'Dr. Sedighi'!K35</f>
        <v>17</v>
      </c>
      <c r="E36" s="1">
        <f>'MT-Dr. Sedighi'!K35</f>
        <v>16.75</v>
      </c>
      <c r="F36" s="1">
        <f>'Project-Dr. Sedighi'!AT37</f>
        <v>4.25</v>
      </c>
      <c r="G36" s="1">
        <f>'HW-Dr. Sedighi'!AD37</f>
        <v>2.33</v>
      </c>
      <c r="H36" s="1">
        <f t="shared" si="0"/>
        <v>16.73</v>
      </c>
      <c r="I36" s="18">
        <f t="shared" si="1"/>
        <v>16.73</v>
      </c>
      <c r="J36" s="30">
        <v>16.8</v>
      </c>
    </row>
    <row r="37" spans="3:14" x14ac:dyDescent="0.6">
      <c r="C37" s="1">
        <f>'Dr. Sedighi'!C36</f>
        <v>9631064</v>
      </c>
      <c r="D37" s="1">
        <f>'Dr. Sedighi'!K36</f>
        <v>18.5</v>
      </c>
      <c r="E37" s="1">
        <f>'MT-Dr. Sedighi'!K36</f>
        <v>20</v>
      </c>
      <c r="F37" s="1">
        <f>'Project-Dr. Sedighi'!AT38</f>
        <v>5.95</v>
      </c>
      <c r="G37" s="1">
        <f>'HW-Dr. Sedighi'!AD38</f>
        <v>3.1399999999999997</v>
      </c>
      <c r="H37" s="1">
        <f t="shared" si="0"/>
        <v>20.490000000000002</v>
      </c>
      <c r="I37" s="18">
        <f t="shared" si="1"/>
        <v>20.490000000000002</v>
      </c>
      <c r="J37" s="30">
        <v>20</v>
      </c>
    </row>
    <row r="38" spans="3:14" x14ac:dyDescent="0.6">
      <c r="C38" s="1">
        <f>'Dr. Sedighi'!C37</f>
        <v>9631065</v>
      </c>
      <c r="D38" s="1">
        <f>'Dr. Sedighi'!K37</f>
        <v>16.149999999999999</v>
      </c>
      <c r="E38" s="1">
        <f>'MT-Dr. Sedighi'!K37</f>
        <v>11.25</v>
      </c>
      <c r="F38" s="1">
        <f>'Project-Dr. Sedighi'!AT39</f>
        <v>5.0699999999999994</v>
      </c>
      <c r="G38" s="1">
        <f>'HW-Dr. Sedighi'!AD39</f>
        <v>2.34</v>
      </c>
      <c r="H38" s="1">
        <f t="shared" si="0"/>
        <v>16.12</v>
      </c>
      <c r="I38" s="18">
        <f t="shared" si="1"/>
        <v>16.12</v>
      </c>
      <c r="J38" s="30">
        <v>16.2</v>
      </c>
    </row>
    <row r="39" spans="3:14" x14ac:dyDescent="0.6">
      <c r="C39" s="1">
        <f>'Dr. Sedighi'!C38</f>
        <v>9631071</v>
      </c>
      <c r="D39" s="1">
        <f>'Dr. Sedighi'!K38</f>
        <v>4.5</v>
      </c>
      <c r="E39" s="1">
        <f>'MT-Dr. Sedighi'!K38</f>
        <v>11.25</v>
      </c>
      <c r="F39" s="1">
        <f>'Project-Dr. Sedighi'!AT40</f>
        <v>2.9499999999999997</v>
      </c>
      <c r="G39" s="1">
        <f>'HW-Dr. Sedighi'!AD40</f>
        <v>0.19</v>
      </c>
      <c r="H39" s="1">
        <f t="shared" si="0"/>
        <v>7.19</v>
      </c>
      <c r="I39" s="18">
        <f t="shared" si="1"/>
        <v>7.19</v>
      </c>
      <c r="J39" s="31">
        <v>9.5</v>
      </c>
      <c r="K39" s="25"/>
    </row>
    <row r="40" spans="3:14" x14ac:dyDescent="0.6">
      <c r="C40" s="1">
        <f>'Dr. Sedighi'!C39</f>
        <v>9631072</v>
      </c>
      <c r="D40" s="1">
        <f>'Dr. Sedighi'!K39</f>
        <v>18.2</v>
      </c>
      <c r="E40" s="1">
        <f>'MT-Dr. Sedighi'!K39</f>
        <v>18</v>
      </c>
      <c r="F40" s="1">
        <f>'Project-Dr. Sedighi'!AT41</f>
        <v>5.17</v>
      </c>
      <c r="G40" s="1">
        <f>'HW-Dr. Sedighi'!AD41</f>
        <v>2.9799999999999995</v>
      </c>
      <c r="H40" s="1">
        <f t="shared" si="0"/>
        <v>19.03</v>
      </c>
      <c r="I40" s="18">
        <f t="shared" si="1"/>
        <v>19.03</v>
      </c>
      <c r="J40" s="30">
        <v>19.100000000000001</v>
      </c>
    </row>
    <row r="41" spans="3:14" x14ac:dyDescent="0.6">
      <c r="C41" s="1">
        <f>'Dr. Sedighi'!C40</f>
        <v>9631075</v>
      </c>
      <c r="D41" s="1">
        <f>'Dr. Sedighi'!K40</f>
        <v>18.100000000000001</v>
      </c>
      <c r="E41" s="1">
        <f>'MT-Dr. Sedighi'!K40</f>
        <v>15.75</v>
      </c>
      <c r="F41" s="1">
        <f>'Project-Dr. Sedighi'!AT42</f>
        <v>5.0599999999999996</v>
      </c>
      <c r="G41" s="1">
        <f>'HW-Dr. Sedighi'!AD42</f>
        <v>2.9699999999999998</v>
      </c>
      <c r="H41" s="1">
        <f t="shared" si="0"/>
        <v>18.419999999999998</v>
      </c>
      <c r="I41" s="18">
        <f t="shared" si="1"/>
        <v>18.419999999999998</v>
      </c>
      <c r="J41" s="30">
        <v>18.5</v>
      </c>
    </row>
    <row r="42" spans="3:14" s="6" customFormat="1" x14ac:dyDescent="0.6">
      <c r="C42" s="6">
        <f>'Dr. Sedighi'!C41</f>
        <v>9631076</v>
      </c>
      <c r="D42" s="6">
        <f>'Dr. Sedighi'!K41</f>
        <v>16.5</v>
      </c>
      <c r="E42" s="6">
        <f>'MT-Dr. Sedighi'!K41</f>
        <v>18.5</v>
      </c>
      <c r="F42" s="6">
        <v>4.54</v>
      </c>
      <c r="G42" s="6">
        <v>2.8</v>
      </c>
      <c r="H42" s="6">
        <f t="shared" si="0"/>
        <v>17.64</v>
      </c>
      <c r="I42" s="28">
        <f t="shared" si="1"/>
        <v>17.64</v>
      </c>
      <c r="J42" s="30">
        <v>17.7</v>
      </c>
    </row>
    <row r="43" spans="3:14" x14ac:dyDescent="0.6">
      <c r="C43" s="1">
        <f>'Dr. Sedighi'!C42</f>
        <v>9631404</v>
      </c>
      <c r="D43" s="1">
        <f>'Dr. Sedighi'!K42</f>
        <v>9.4</v>
      </c>
      <c r="E43" s="1">
        <f>'MT-Dr. Sedighi'!K42</f>
        <v>9.5</v>
      </c>
      <c r="F43" s="1">
        <f>'Project-Dr. Sedighi'!AT44</f>
        <v>4.63</v>
      </c>
      <c r="G43" s="1">
        <f>'HW-Dr. Sedighi'!AD44</f>
        <v>2.0499999999999998</v>
      </c>
      <c r="H43" s="1">
        <f t="shared" si="0"/>
        <v>12.34</v>
      </c>
      <c r="I43" s="18">
        <f t="shared" si="1"/>
        <v>12.34</v>
      </c>
      <c r="J43" s="30">
        <v>12.4</v>
      </c>
    </row>
    <row r="44" spans="3:14" x14ac:dyDescent="0.6">
      <c r="C44" s="1">
        <f>'Dr. Sedighi'!C43</f>
        <v>9631405</v>
      </c>
      <c r="D44" s="1">
        <f>'Dr. Sedighi'!K43</f>
        <v>11.9</v>
      </c>
      <c r="E44" s="1">
        <f>'MT-Dr. Sedighi'!K43</f>
        <v>11.5</v>
      </c>
      <c r="F44" s="1">
        <f>'Project-Dr. Sedighi'!AT45</f>
        <v>5.05</v>
      </c>
      <c r="G44" s="1">
        <f>'HW-Dr. Sedighi'!AD45</f>
        <v>2.2599999999999998</v>
      </c>
      <c r="H44" s="1">
        <f t="shared" si="0"/>
        <v>14.37</v>
      </c>
      <c r="I44" s="18">
        <f t="shared" si="1"/>
        <v>14.37</v>
      </c>
      <c r="J44" s="30">
        <v>14.4</v>
      </c>
    </row>
    <row r="45" spans="3:14" x14ac:dyDescent="0.6">
      <c r="C45" s="1">
        <f>'Dr. Sedighi'!C44</f>
        <v>9631406</v>
      </c>
      <c r="D45" s="1">
        <f>'Dr. Sedighi'!K44</f>
        <v>5.2</v>
      </c>
      <c r="E45" s="1">
        <f>'MT-Dr. Sedighi'!K44</f>
        <v>11.75</v>
      </c>
      <c r="F45" s="1">
        <f>'Project-Dr. Sedighi'!AT46</f>
        <v>4.75</v>
      </c>
      <c r="G45" s="1">
        <f>'HW-Dr. Sedighi'!AD46</f>
        <v>2.0500000000000003</v>
      </c>
      <c r="H45" s="1">
        <f t="shared" si="0"/>
        <v>11.23</v>
      </c>
      <c r="I45" s="18">
        <f t="shared" si="1"/>
        <v>9.9</v>
      </c>
      <c r="J45" s="31">
        <v>9.9</v>
      </c>
      <c r="K45" s="25"/>
    </row>
    <row r="46" spans="3:14" x14ac:dyDescent="0.6">
      <c r="C46" s="1">
        <f>'Dr. Sedighi'!C45</f>
        <v>9631415</v>
      </c>
      <c r="D46" s="1">
        <f>'Dr. Sedighi'!K45</f>
        <v>10</v>
      </c>
      <c r="E46" s="1">
        <f>'MT-Dr. Sedighi'!K45</f>
        <v>14.5</v>
      </c>
      <c r="F46" s="1">
        <f>'Project-Dr. Sedighi'!AT47</f>
        <v>3.86</v>
      </c>
      <c r="G46" s="1">
        <f>'HW-Dr. Sedighi'!AD47</f>
        <v>2.15</v>
      </c>
      <c r="H46" s="1">
        <f t="shared" si="0"/>
        <v>12.91</v>
      </c>
      <c r="I46" s="18">
        <f t="shared" si="1"/>
        <v>12.91</v>
      </c>
      <c r="J46" s="30">
        <v>13</v>
      </c>
    </row>
    <row r="47" spans="3:14" x14ac:dyDescent="0.6">
      <c r="C47" s="1">
        <f>'Dr. Sedighi'!C46</f>
        <v>9631416</v>
      </c>
      <c r="D47" s="1">
        <f>'Dr. Sedighi'!K46</f>
        <v>6.5</v>
      </c>
      <c r="E47" s="1">
        <f>'MT-Dr. Sedighi'!K46</f>
        <v>6</v>
      </c>
      <c r="F47" s="1">
        <f>'Project-Dr. Sedighi'!AT48</f>
        <v>3.88</v>
      </c>
      <c r="G47" s="1">
        <f>'HW-Dr. Sedighi'!AD48</f>
        <v>2.4799999999999995</v>
      </c>
      <c r="H47" s="1">
        <f t="shared" si="0"/>
        <v>10.16</v>
      </c>
      <c r="I47" s="18">
        <f t="shared" si="1"/>
        <v>9.9</v>
      </c>
      <c r="J47" s="31">
        <v>9.9</v>
      </c>
      <c r="K47" s="25"/>
    </row>
    <row r="48" spans="3:14" x14ac:dyDescent="0.6">
      <c r="C48" s="1">
        <f>'Dr. Sedighi'!C47</f>
        <v>9631417</v>
      </c>
      <c r="D48" s="1">
        <f>'Dr. Sedighi'!K47</f>
        <v>9.8999999999999986</v>
      </c>
      <c r="E48" s="1">
        <f>'MT-Dr. Sedighi'!K47</f>
        <v>11.5</v>
      </c>
      <c r="F48" s="1">
        <f>'Project-Dr. Sedighi'!AT49</f>
        <v>3.7399999999999998</v>
      </c>
      <c r="G48" s="1">
        <f>'HW-Dr. Sedighi'!AD49</f>
        <v>0.61</v>
      </c>
      <c r="H48" s="1">
        <f t="shared" si="0"/>
        <v>10.61</v>
      </c>
      <c r="I48" s="18">
        <f t="shared" si="1"/>
        <v>9.9</v>
      </c>
      <c r="J48" s="32">
        <v>10</v>
      </c>
      <c r="K48" s="26"/>
      <c r="N48" s="26"/>
    </row>
    <row r="49" spans="3:14" x14ac:dyDescent="0.6">
      <c r="C49" s="1">
        <f>'Dr. Sedighi'!C48</f>
        <v>9631418</v>
      </c>
      <c r="D49" s="1">
        <f>'Dr. Sedighi'!K48</f>
        <v>7.2</v>
      </c>
      <c r="E49" s="1">
        <f>'MT-Dr. Sedighi'!K48</f>
        <v>10</v>
      </c>
      <c r="F49" s="1">
        <f>'Project-Dr. Sedighi'!AT50</f>
        <v>4.9399999999999995</v>
      </c>
      <c r="G49" s="1">
        <f>'HW-Dr. Sedighi'!AD50</f>
        <v>2.57</v>
      </c>
      <c r="H49" s="1">
        <f t="shared" si="0"/>
        <v>12.39</v>
      </c>
      <c r="I49" s="18">
        <f t="shared" si="1"/>
        <v>9.9</v>
      </c>
      <c r="J49" s="32">
        <v>10</v>
      </c>
      <c r="K49" s="26"/>
      <c r="N49" s="26"/>
    </row>
    <row r="50" spans="3:14" x14ac:dyDescent="0.6">
      <c r="C50" s="1">
        <f>'Dr. Sedighi'!C49</f>
        <v>9631423</v>
      </c>
      <c r="D50" s="1">
        <f>'Dr. Sedighi'!K49</f>
        <v>2.15</v>
      </c>
      <c r="E50" s="1">
        <f>'MT-Dr. Sedighi'!K49</f>
        <v>7.75</v>
      </c>
      <c r="F50" s="1">
        <f>'Project-Dr. Sedighi'!AT51</f>
        <v>2.76</v>
      </c>
      <c r="G50" s="1">
        <f>'HW-Dr. Sedighi'!AD51</f>
        <v>1.1300000000000001</v>
      </c>
      <c r="H50" s="1">
        <f t="shared" si="0"/>
        <v>6.3</v>
      </c>
      <c r="I50" s="18">
        <f t="shared" si="1"/>
        <v>6.3</v>
      </c>
      <c r="J50" s="31">
        <v>9.5</v>
      </c>
      <c r="K50" s="25"/>
    </row>
    <row r="51" spans="3:14" x14ac:dyDescent="0.6">
      <c r="C51" s="1">
        <f>'Dr. Sedighi'!C50</f>
        <v>9631424</v>
      </c>
      <c r="D51" s="1">
        <f>'Dr. Sedighi'!K50</f>
        <v>3.9</v>
      </c>
      <c r="E51" s="1">
        <f>'MT-Dr. Sedighi'!K50</f>
        <v>11.5</v>
      </c>
      <c r="F51" s="1">
        <f>'Project-Dr. Sedighi'!AT52</f>
        <v>4.62</v>
      </c>
      <c r="G51" s="1">
        <f>'HW-Dr. Sedighi'!AD52</f>
        <v>2.17</v>
      </c>
      <c r="H51" s="1">
        <f t="shared" si="0"/>
        <v>10.65</v>
      </c>
      <c r="I51" s="18">
        <f t="shared" si="1"/>
        <v>9.9</v>
      </c>
      <c r="J51" s="31">
        <v>9.9</v>
      </c>
      <c r="K51" s="25"/>
    </row>
    <row r="52" spans="3:14" x14ac:dyDescent="0.6">
      <c r="C52" s="1">
        <f>'Dr. Sedighi'!C51</f>
        <v>9631801</v>
      </c>
      <c r="D52" s="1">
        <f>'Dr. Sedighi'!K51</f>
        <v>7.5</v>
      </c>
      <c r="E52" s="1">
        <f>'MT-Dr. Sedighi'!K51</f>
        <v>12.8</v>
      </c>
      <c r="F52" s="1">
        <f>'Project-Dr. Sedighi'!AT53</f>
        <v>4.8899999999999997</v>
      </c>
      <c r="G52" s="1">
        <f>'HW-Dr. Sedighi'!AD53</f>
        <v>2.5199999999999996</v>
      </c>
      <c r="H52" s="1">
        <f t="shared" si="0"/>
        <v>12.969999999999999</v>
      </c>
      <c r="I52" s="18">
        <f t="shared" si="1"/>
        <v>12.969999999999999</v>
      </c>
      <c r="J52" s="30">
        <v>13</v>
      </c>
    </row>
    <row r="53" spans="3:14" x14ac:dyDescent="0.6">
      <c r="C53" s="1">
        <f>'Dr. Sedighi'!C52</f>
        <v>9631803</v>
      </c>
      <c r="D53" s="1">
        <f>'Dr. Sedighi'!K52</f>
        <v>13.4</v>
      </c>
      <c r="E53" s="1">
        <f>'MT-Dr. Sedighi'!K52</f>
        <v>18.75</v>
      </c>
      <c r="F53" s="1">
        <f>'Project-Dr. Sedighi'!AT54</f>
        <v>5.42</v>
      </c>
      <c r="G53" s="1">
        <f>'HW-Dr. Sedighi'!AD54</f>
        <v>2.41</v>
      </c>
      <c r="H53" s="1">
        <f t="shared" si="0"/>
        <v>16.939999999999998</v>
      </c>
      <c r="I53" s="18">
        <f t="shared" si="1"/>
        <v>16.939999999999998</v>
      </c>
      <c r="J53" s="30">
        <v>17</v>
      </c>
    </row>
    <row r="54" spans="3:14" x14ac:dyDescent="0.6">
      <c r="C54" s="1">
        <f>'Dr. Sedighi'!C53</f>
        <v>9631813</v>
      </c>
      <c r="D54" s="1">
        <f>'Dr. Sedighi'!K53</f>
        <v>13.5</v>
      </c>
      <c r="E54" s="1">
        <f>'MT-Dr. Sedighi'!K53</f>
        <v>16.25</v>
      </c>
      <c r="F54" s="1">
        <f>'Project-Dr. Sedighi'!AT55</f>
        <v>4.84</v>
      </c>
      <c r="G54" s="1">
        <f>'HW-Dr. Sedighi'!AD55</f>
        <v>2.1399999999999997</v>
      </c>
      <c r="H54" s="1">
        <f t="shared" si="0"/>
        <v>15.629999999999999</v>
      </c>
      <c r="I54" s="18">
        <f t="shared" si="1"/>
        <v>15.629999999999999</v>
      </c>
      <c r="J54" s="30">
        <v>15.7</v>
      </c>
    </row>
    <row r="55" spans="3:14" x14ac:dyDescent="0.6">
      <c r="C55" s="1">
        <f>'Dr. Sedighi'!C54</f>
        <v>9631815</v>
      </c>
      <c r="D55" s="1">
        <f>'Dr. Sedighi'!K54</f>
        <v>17.149999999999999</v>
      </c>
      <c r="E55" s="1">
        <f>'MT-Dr. Sedighi'!K54</f>
        <v>15.25</v>
      </c>
      <c r="F55" s="1">
        <f>'Project-Dr. Sedighi'!AT56</f>
        <v>5.04</v>
      </c>
      <c r="G55" s="1">
        <f>'HW-Dr. Sedighi'!AD56</f>
        <v>2.0299999999999998</v>
      </c>
      <c r="H55" s="1">
        <f t="shared" si="0"/>
        <v>16.98</v>
      </c>
      <c r="I55" s="18">
        <f t="shared" si="1"/>
        <v>16.98</v>
      </c>
      <c r="J55" s="30">
        <v>17</v>
      </c>
    </row>
    <row r="56" spans="3:14" x14ac:dyDescent="0.6">
      <c r="C56" s="1">
        <f>'Dr. Sedighi'!C55</f>
        <v>9633094</v>
      </c>
      <c r="D56" s="1">
        <f>'Dr. Sedighi'!K55</f>
        <v>19</v>
      </c>
      <c r="E56" s="1">
        <f>'MT-Dr. Sedighi'!K55</f>
        <v>19.75</v>
      </c>
      <c r="F56" s="1">
        <f>'Project-Dr. Sedighi'!AT57</f>
        <v>5.18</v>
      </c>
      <c r="G56" s="1">
        <f>'HW-Dr. Sedighi'!AD57</f>
        <v>2.16</v>
      </c>
      <c r="H56" s="1">
        <f t="shared" si="0"/>
        <v>18.89</v>
      </c>
      <c r="I56" s="18">
        <f t="shared" si="1"/>
        <v>18.89</v>
      </c>
      <c r="J56" s="30">
        <v>18.899999999999999</v>
      </c>
    </row>
    <row r="58" spans="3:14" x14ac:dyDescent="0.6">
      <c r="C58" s="1">
        <v>9999999</v>
      </c>
      <c r="D58" s="1">
        <v>20</v>
      </c>
      <c r="E58" s="1">
        <v>20</v>
      </c>
      <c r="F58" s="1">
        <v>5.95</v>
      </c>
      <c r="G58" s="1">
        <v>3.6</v>
      </c>
      <c r="H58" s="1">
        <f t="shared" ref="H58" si="2">D58*0.4+E58*0.2+F58+G58</f>
        <v>21.55</v>
      </c>
    </row>
    <row r="59" spans="3:14" ht="16.8" x14ac:dyDescent="0.5">
      <c r="D59" s="1">
        <f>MAX(D3:D56)</f>
        <v>20</v>
      </c>
      <c r="E59" s="1">
        <f t="shared" ref="E59:H59" si="3">MAX(E3:E56)</f>
        <v>20</v>
      </c>
      <c r="F59" s="1">
        <f t="shared" si="3"/>
        <v>5.95</v>
      </c>
      <c r="G59" s="1">
        <f t="shared" si="3"/>
        <v>3.28</v>
      </c>
      <c r="H59" s="1">
        <f t="shared" si="3"/>
        <v>20.490000000000002</v>
      </c>
      <c r="J59" s="33">
        <f>MAX(J3:J56)</f>
        <v>20</v>
      </c>
    </row>
    <row r="60" spans="3:14" ht="16.8" x14ac:dyDescent="0.5">
      <c r="D60" s="1">
        <f>MIN(D3:D56)</f>
        <v>2.15</v>
      </c>
      <c r="E60" s="1">
        <f t="shared" ref="E60:H60" si="4">MIN(E3:E56)</f>
        <v>6</v>
      </c>
      <c r="F60" s="1">
        <f t="shared" si="4"/>
        <v>0.02</v>
      </c>
      <c r="G60" s="1">
        <f t="shared" si="4"/>
        <v>0.19</v>
      </c>
      <c r="H60" s="1">
        <f t="shared" si="4"/>
        <v>4.8600000000000003</v>
      </c>
      <c r="J60" s="33">
        <f>MIN(J3:J56)</f>
        <v>9.5</v>
      </c>
    </row>
    <row r="61" spans="3:14" ht="16.8" x14ac:dyDescent="0.5">
      <c r="D61" s="1">
        <f>ROUNDUP(AVERAGE(D3:D56),2)</f>
        <v>12.78</v>
      </c>
      <c r="E61" s="1">
        <f t="shared" ref="E61:J61" si="5">ROUNDUP(AVERAGE(E3:E56),2)</f>
        <v>14.77</v>
      </c>
      <c r="F61" s="1">
        <f t="shared" si="5"/>
        <v>4.58</v>
      </c>
      <c r="G61" s="1">
        <f t="shared" si="5"/>
        <v>2.2699999999999996</v>
      </c>
      <c r="H61" s="1">
        <f t="shared" si="5"/>
        <v>14.91</v>
      </c>
      <c r="J61" s="33">
        <f t="shared" si="5"/>
        <v>14.89</v>
      </c>
    </row>
  </sheetData>
  <mergeCells count="1">
    <mergeCell ref="I1:I2"/>
  </mergeCells>
  <pageMargins left="0.7" right="0.7" top="0.75" bottom="0.75" header="0.3" footer="0.3"/>
  <pageSetup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57"/>
  <sheetViews>
    <sheetView rightToLeft="1" topLeftCell="A40" workbookViewId="0">
      <selection sqref="A1:B1048576"/>
    </sheetView>
  </sheetViews>
  <sheetFormatPr defaultColWidth="8.88671875" defaultRowHeight="16.8" x14ac:dyDescent="0.5"/>
  <cols>
    <col min="1" max="16384" width="8.88671875" style="1"/>
  </cols>
  <sheetData>
    <row r="1" spans="3:11" x14ac:dyDescent="0.5">
      <c r="C1" s="1" t="s">
        <v>0</v>
      </c>
      <c r="D1" s="1" t="s">
        <v>7</v>
      </c>
      <c r="E1" s="1" t="s">
        <v>125</v>
      </c>
      <c r="F1" s="1" t="s">
        <v>6</v>
      </c>
      <c r="G1" s="1" t="s">
        <v>5</v>
      </c>
      <c r="H1" s="1" t="s">
        <v>4</v>
      </c>
      <c r="I1" s="1" t="s">
        <v>126</v>
      </c>
      <c r="J1" s="1" t="s">
        <v>3</v>
      </c>
      <c r="K1" s="1" t="s">
        <v>2</v>
      </c>
    </row>
    <row r="2" spans="3:11" x14ac:dyDescent="0.5">
      <c r="C2" s="1">
        <v>9527047</v>
      </c>
      <c r="D2" s="1">
        <v>3</v>
      </c>
      <c r="E2" s="1">
        <v>2</v>
      </c>
      <c r="F2" s="1">
        <v>3</v>
      </c>
      <c r="G2" s="1">
        <v>2</v>
      </c>
      <c r="H2" s="1">
        <v>3</v>
      </c>
      <c r="I2" s="1">
        <v>2.5</v>
      </c>
      <c r="J2" s="1">
        <v>3</v>
      </c>
      <c r="K2" s="1">
        <f t="shared" ref="K2:K55" si="0">SUM(D2:J2)</f>
        <v>18.5</v>
      </c>
    </row>
    <row r="3" spans="3:11" x14ac:dyDescent="0.5">
      <c r="C3" s="1">
        <v>9531084</v>
      </c>
      <c r="D3" s="1">
        <v>1.5</v>
      </c>
      <c r="E3" s="1">
        <v>1.5</v>
      </c>
      <c r="F3" s="1">
        <v>3</v>
      </c>
      <c r="G3" s="1">
        <v>3</v>
      </c>
      <c r="H3" s="1">
        <v>0</v>
      </c>
      <c r="I3" s="1">
        <v>0</v>
      </c>
      <c r="J3" s="1">
        <v>3</v>
      </c>
      <c r="K3" s="1">
        <f t="shared" si="0"/>
        <v>12</v>
      </c>
    </row>
    <row r="4" spans="3:11" x14ac:dyDescent="0.5">
      <c r="C4" s="1">
        <v>9531407</v>
      </c>
      <c r="D4" s="1">
        <v>1.75</v>
      </c>
      <c r="E4" s="1">
        <v>1.5</v>
      </c>
      <c r="F4" s="1">
        <v>3</v>
      </c>
      <c r="G4" s="1">
        <v>2</v>
      </c>
      <c r="H4" s="1">
        <v>0.75</v>
      </c>
      <c r="I4" s="1">
        <v>0.5</v>
      </c>
      <c r="J4" s="1">
        <v>2.75</v>
      </c>
      <c r="K4" s="1">
        <f t="shared" si="0"/>
        <v>12.25</v>
      </c>
    </row>
    <row r="5" spans="3:11" x14ac:dyDescent="0.5">
      <c r="C5" s="1">
        <v>9533037</v>
      </c>
      <c r="D5" s="1">
        <v>0.5</v>
      </c>
      <c r="E5" s="1">
        <v>0.5</v>
      </c>
      <c r="F5" s="1">
        <v>3</v>
      </c>
      <c r="G5" s="1">
        <v>3</v>
      </c>
      <c r="H5" s="1">
        <v>0</v>
      </c>
      <c r="I5" s="1">
        <v>1.75</v>
      </c>
      <c r="J5" s="1">
        <v>3</v>
      </c>
      <c r="K5" s="1">
        <f t="shared" si="0"/>
        <v>11.75</v>
      </c>
    </row>
    <row r="6" spans="3:11" x14ac:dyDescent="0.5">
      <c r="C6" s="1">
        <v>9624016</v>
      </c>
      <c r="D6" s="1">
        <v>2.25</v>
      </c>
      <c r="E6" s="1">
        <v>1.5</v>
      </c>
      <c r="F6" s="1">
        <v>3</v>
      </c>
      <c r="G6" s="1">
        <v>3</v>
      </c>
      <c r="H6" s="1">
        <v>3</v>
      </c>
      <c r="I6" s="1">
        <v>2.75</v>
      </c>
      <c r="J6" s="1">
        <v>2</v>
      </c>
      <c r="K6" s="1">
        <f t="shared" si="0"/>
        <v>17.5</v>
      </c>
    </row>
    <row r="7" spans="3:11" x14ac:dyDescent="0.5">
      <c r="C7" s="1">
        <v>9631003</v>
      </c>
      <c r="D7" s="1">
        <v>0</v>
      </c>
      <c r="E7" s="1">
        <v>2</v>
      </c>
      <c r="F7" s="1">
        <v>3</v>
      </c>
      <c r="G7" s="1">
        <v>3</v>
      </c>
      <c r="H7" s="1">
        <v>2.5</v>
      </c>
      <c r="I7" s="1">
        <v>0.75</v>
      </c>
      <c r="J7" s="1">
        <v>1</v>
      </c>
      <c r="K7" s="1">
        <f t="shared" si="0"/>
        <v>12.25</v>
      </c>
    </row>
    <row r="8" spans="3:11" x14ac:dyDescent="0.5">
      <c r="C8" s="1">
        <v>9631004</v>
      </c>
      <c r="D8" s="1">
        <v>2.25</v>
      </c>
      <c r="E8" s="1">
        <v>0.5</v>
      </c>
      <c r="F8" s="1">
        <v>3</v>
      </c>
      <c r="G8" s="1">
        <v>3</v>
      </c>
      <c r="H8" s="1">
        <v>0</v>
      </c>
      <c r="I8" s="1">
        <v>0.5</v>
      </c>
      <c r="J8" s="1">
        <v>0.75</v>
      </c>
      <c r="K8" s="1">
        <f t="shared" si="0"/>
        <v>10</v>
      </c>
    </row>
    <row r="9" spans="3:11" x14ac:dyDescent="0.5">
      <c r="C9" s="1">
        <v>9631005</v>
      </c>
      <c r="D9" s="1">
        <v>3</v>
      </c>
      <c r="E9" s="1">
        <v>2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f t="shared" si="0"/>
        <v>20</v>
      </c>
    </row>
    <row r="10" spans="3:11" x14ac:dyDescent="0.5">
      <c r="C10" s="1">
        <v>9631011</v>
      </c>
      <c r="D10" s="1">
        <v>3</v>
      </c>
      <c r="E10" s="1">
        <v>2</v>
      </c>
      <c r="F10" s="1">
        <v>3</v>
      </c>
      <c r="G10" s="1">
        <v>3</v>
      </c>
      <c r="H10" s="1">
        <v>1.5</v>
      </c>
      <c r="I10" s="1">
        <v>1.5</v>
      </c>
      <c r="J10" s="1">
        <v>1</v>
      </c>
      <c r="K10" s="1">
        <f t="shared" si="0"/>
        <v>15</v>
      </c>
    </row>
    <row r="11" spans="3:11" x14ac:dyDescent="0.5">
      <c r="C11" s="1">
        <v>9631013</v>
      </c>
      <c r="D11" s="1">
        <v>3</v>
      </c>
      <c r="E11" s="1">
        <v>2</v>
      </c>
      <c r="F11" s="1">
        <v>3</v>
      </c>
      <c r="G11" s="1">
        <v>3</v>
      </c>
      <c r="H11" s="1">
        <v>3</v>
      </c>
      <c r="I11" s="1">
        <v>2.75</v>
      </c>
      <c r="J11" s="1">
        <v>3</v>
      </c>
      <c r="K11" s="1">
        <f t="shared" si="0"/>
        <v>19.75</v>
      </c>
    </row>
    <row r="12" spans="3:11" x14ac:dyDescent="0.5">
      <c r="C12" s="1">
        <v>9631014</v>
      </c>
      <c r="D12" s="1">
        <v>0</v>
      </c>
      <c r="E12" s="1">
        <v>1.5</v>
      </c>
      <c r="F12" s="1">
        <v>3</v>
      </c>
      <c r="G12" s="1">
        <v>2</v>
      </c>
      <c r="H12" s="1">
        <v>0</v>
      </c>
      <c r="I12" s="1">
        <v>0.75</v>
      </c>
      <c r="J12" s="1">
        <v>3</v>
      </c>
      <c r="K12" s="1">
        <f t="shared" si="0"/>
        <v>10.25</v>
      </c>
    </row>
    <row r="13" spans="3:11" x14ac:dyDescent="0.5">
      <c r="C13" s="1">
        <v>9631015</v>
      </c>
      <c r="D13" s="1">
        <v>3</v>
      </c>
      <c r="E13" s="1">
        <v>0.5</v>
      </c>
      <c r="F13" s="1">
        <v>3</v>
      </c>
      <c r="G13" s="1">
        <v>3</v>
      </c>
      <c r="H13" s="1">
        <v>0.25</v>
      </c>
      <c r="I13" s="1">
        <v>0.75</v>
      </c>
      <c r="J13" s="1">
        <v>3</v>
      </c>
      <c r="K13" s="1">
        <f t="shared" si="0"/>
        <v>13.5</v>
      </c>
    </row>
    <row r="14" spans="3:11" x14ac:dyDescent="0.5">
      <c r="C14" s="1">
        <v>9631018</v>
      </c>
      <c r="D14" s="1">
        <v>2.25</v>
      </c>
      <c r="E14" s="1">
        <v>1.5</v>
      </c>
      <c r="F14" s="1">
        <v>3</v>
      </c>
      <c r="G14" s="1">
        <v>3</v>
      </c>
      <c r="H14" s="1">
        <v>3</v>
      </c>
      <c r="I14" s="1">
        <v>1.5</v>
      </c>
      <c r="J14" s="1">
        <v>3</v>
      </c>
      <c r="K14" s="1">
        <f t="shared" si="0"/>
        <v>17.25</v>
      </c>
    </row>
    <row r="15" spans="3:11" x14ac:dyDescent="0.5">
      <c r="C15" s="1">
        <v>9631019</v>
      </c>
      <c r="D15" s="1">
        <v>3</v>
      </c>
      <c r="E15" s="1">
        <v>2</v>
      </c>
      <c r="F15" s="1">
        <v>3</v>
      </c>
      <c r="G15" s="1">
        <v>3</v>
      </c>
      <c r="H15" s="1">
        <v>3</v>
      </c>
      <c r="I15" s="1">
        <v>2.5</v>
      </c>
      <c r="J15" s="1">
        <v>3</v>
      </c>
      <c r="K15" s="1">
        <f t="shared" si="0"/>
        <v>19.5</v>
      </c>
    </row>
    <row r="16" spans="3:11" x14ac:dyDescent="0.5">
      <c r="C16" s="1">
        <v>9631020</v>
      </c>
      <c r="D16" s="1">
        <v>3</v>
      </c>
      <c r="E16" s="1">
        <v>2</v>
      </c>
      <c r="F16" s="1">
        <v>3</v>
      </c>
      <c r="G16" s="1">
        <v>3</v>
      </c>
      <c r="H16" s="1">
        <v>0.75</v>
      </c>
      <c r="I16" s="1">
        <v>0</v>
      </c>
      <c r="J16" s="1">
        <v>3</v>
      </c>
      <c r="K16" s="1">
        <f t="shared" si="0"/>
        <v>14.75</v>
      </c>
    </row>
    <row r="17" spans="3:11" x14ac:dyDescent="0.5">
      <c r="C17" s="1">
        <v>9631021</v>
      </c>
      <c r="D17" s="1">
        <v>3</v>
      </c>
      <c r="E17" s="1">
        <v>2</v>
      </c>
      <c r="F17" s="1">
        <v>3</v>
      </c>
      <c r="G17" s="1">
        <v>3</v>
      </c>
      <c r="H17" s="1">
        <v>1</v>
      </c>
      <c r="I17" s="1">
        <v>3</v>
      </c>
      <c r="J17" s="1">
        <v>0.75</v>
      </c>
      <c r="K17" s="1">
        <f t="shared" si="0"/>
        <v>15.75</v>
      </c>
    </row>
    <row r="18" spans="3:11" x14ac:dyDescent="0.5">
      <c r="C18" s="1">
        <v>9631022</v>
      </c>
      <c r="D18" s="1">
        <v>2</v>
      </c>
      <c r="E18" s="1">
        <v>1</v>
      </c>
      <c r="F18" s="1">
        <v>3</v>
      </c>
      <c r="G18" s="1">
        <v>3</v>
      </c>
      <c r="H18" s="1">
        <v>0</v>
      </c>
      <c r="I18" s="1">
        <v>2.5</v>
      </c>
      <c r="J18" s="1">
        <v>1.5</v>
      </c>
      <c r="K18" s="1">
        <f t="shared" si="0"/>
        <v>13</v>
      </c>
    </row>
    <row r="19" spans="3:11" x14ac:dyDescent="0.5">
      <c r="C19" s="1">
        <v>9631024</v>
      </c>
      <c r="D19" s="1">
        <v>2.75</v>
      </c>
      <c r="E19" s="1">
        <v>1.25</v>
      </c>
      <c r="F19" s="1">
        <v>3</v>
      </c>
      <c r="G19" s="1">
        <v>3</v>
      </c>
      <c r="H19" s="1">
        <v>1.5</v>
      </c>
      <c r="I19" s="1">
        <v>2.5</v>
      </c>
      <c r="J19" s="1">
        <v>3</v>
      </c>
      <c r="K19" s="1">
        <f t="shared" si="0"/>
        <v>17</v>
      </c>
    </row>
    <row r="20" spans="3:11" x14ac:dyDescent="0.5">
      <c r="C20" s="1">
        <v>9631025</v>
      </c>
      <c r="D20" s="1">
        <v>3</v>
      </c>
      <c r="E20" s="1">
        <v>1.25</v>
      </c>
      <c r="F20" s="1">
        <v>3</v>
      </c>
      <c r="G20" s="1">
        <v>3</v>
      </c>
      <c r="H20" s="1">
        <v>2.75</v>
      </c>
      <c r="I20" s="1">
        <v>3</v>
      </c>
      <c r="J20" s="1">
        <v>3</v>
      </c>
      <c r="K20" s="1">
        <f t="shared" si="0"/>
        <v>19</v>
      </c>
    </row>
    <row r="21" spans="3:11" x14ac:dyDescent="0.5">
      <c r="C21" s="1">
        <v>9631032</v>
      </c>
      <c r="D21" s="1">
        <v>3</v>
      </c>
      <c r="E21" s="1">
        <v>1.5</v>
      </c>
      <c r="F21" s="1">
        <v>3</v>
      </c>
      <c r="G21" s="1">
        <v>3</v>
      </c>
      <c r="H21" s="1">
        <v>0.5</v>
      </c>
      <c r="I21" s="1">
        <v>0.25</v>
      </c>
      <c r="J21" s="1">
        <v>3</v>
      </c>
      <c r="K21" s="1">
        <f t="shared" si="0"/>
        <v>14.25</v>
      </c>
    </row>
    <row r="22" spans="3:11" x14ac:dyDescent="0.5">
      <c r="C22" s="1">
        <v>9631036</v>
      </c>
      <c r="D22" s="1">
        <v>2</v>
      </c>
      <c r="E22" s="1">
        <v>0.25</v>
      </c>
      <c r="F22" s="1">
        <v>3</v>
      </c>
      <c r="G22" s="1">
        <v>3</v>
      </c>
      <c r="H22" s="1">
        <v>1.5</v>
      </c>
      <c r="I22" s="1">
        <v>0.5</v>
      </c>
      <c r="J22" s="1">
        <v>2</v>
      </c>
      <c r="K22" s="1">
        <f t="shared" si="0"/>
        <v>12.25</v>
      </c>
    </row>
    <row r="23" spans="3:11" x14ac:dyDescent="0.5">
      <c r="C23" s="1">
        <v>9631040</v>
      </c>
      <c r="D23" s="1">
        <v>1.75</v>
      </c>
      <c r="E23" s="1">
        <v>0.5</v>
      </c>
      <c r="F23" s="1">
        <v>3</v>
      </c>
      <c r="G23" s="1">
        <v>3</v>
      </c>
      <c r="H23" s="1">
        <v>2.75</v>
      </c>
      <c r="I23" s="1">
        <v>3</v>
      </c>
      <c r="J23" s="1">
        <v>0.75</v>
      </c>
      <c r="K23" s="1">
        <f t="shared" si="0"/>
        <v>14.75</v>
      </c>
    </row>
    <row r="24" spans="3:11" x14ac:dyDescent="0.5">
      <c r="C24" s="1">
        <v>9631044</v>
      </c>
      <c r="D24" s="1">
        <v>0.5</v>
      </c>
      <c r="E24" s="1">
        <v>1.5</v>
      </c>
      <c r="F24" s="1">
        <v>3</v>
      </c>
      <c r="G24" s="1">
        <v>3</v>
      </c>
      <c r="H24" s="1">
        <v>3</v>
      </c>
      <c r="I24" s="1">
        <v>3</v>
      </c>
      <c r="J24" s="1">
        <v>3</v>
      </c>
      <c r="K24" s="1">
        <f t="shared" si="0"/>
        <v>17</v>
      </c>
    </row>
    <row r="25" spans="3:11" x14ac:dyDescent="0.5">
      <c r="C25" s="1">
        <v>9631045</v>
      </c>
      <c r="D25" s="1">
        <v>0</v>
      </c>
      <c r="E25" s="1">
        <v>1</v>
      </c>
      <c r="F25" s="1">
        <v>3</v>
      </c>
      <c r="G25" s="1">
        <v>3</v>
      </c>
      <c r="H25" s="1">
        <v>0</v>
      </c>
      <c r="I25" s="1">
        <v>0.75</v>
      </c>
      <c r="J25" s="1">
        <v>3</v>
      </c>
      <c r="K25" s="1">
        <f t="shared" si="0"/>
        <v>10.75</v>
      </c>
    </row>
    <row r="26" spans="3:11" x14ac:dyDescent="0.5">
      <c r="C26" s="1">
        <v>9631047</v>
      </c>
      <c r="D26" s="1">
        <v>0.5</v>
      </c>
      <c r="E26" s="1">
        <v>1.75</v>
      </c>
      <c r="F26" s="1">
        <v>3</v>
      </c>
      <c r="G26" s="1">
        <v>2.8</v>
      </c>
      <c r="H26" s="1">
        <v>0</v>
      </c>
      <c r="I26" s="1">
        <v>1.75</v>
      </c>
      <c r="J26" s="1">
        <v>0.25</v>
      </c>
      <c r="K26" s="1">
        <f t="shared" si="0"/>
        <v>10.050000000000001</v>
      </c>
    </row>
    <row r="27" spans="3:11" x14ac:dyDescent="0.5">
      <c r="C27" s="1">
        <v>9631049</v>
      </c>
      <c r="D27" s="1">
        <v>3</v>
      </c>
      <c r="E27" s="1">
        <v>2</v>
      </c>
      <c r="F27" s="1">
        <v>3</v>
      </c>
      <c r="G27" s="1">
        <v>3</v>
      </c>
      <c r="H27" s="1">
        <v>0</v>
      </c>
      <c r="I27" s="1">
        <v>0</v>
      </c>
      <c r="J27" s="1">
        <v>1</v>
      </c>
      <c r="K27" s="1">
        <f t="shared" si="0"/>
        <v>12</v>
      </c>
    </row>
    <row r="28" spans="3:11" x14ac:dyDescent="0.5">
      <c r="C28" s="1">
        <v>9631050</v>
      </c>
      <c r="D28" s="1">
        <v>3</v>
      </c>
      <c r="E28" s="1">
        <v>2</v>
      </c>
      <c r="F28" s="1">
        <v>3</v>
      </c>
      <c r="G28" s="1">
        <v>3</v>
      </c>
      <c r="H28" s="1">
        <v>3</v>
      </c>
      <c r="I28" s="1">
        <v>3</v>
      </c>
      <c r="J28" s="1">
        <v>3</v>
      </c>
      <c r="K28" s="1">
        <f t="shared" si="0"/>
        <v>20</v>
      </c>
    </row>
    <row r="29" spans="3:11" x14ac:dyDescent="0.5">
      <c r="C29" s="1">
        <v>9631051</v>
      </c>
      <c r="D29" s="1">
        <v>1.5</v>
      </c>
      <c r="E29" s="1">
        <v>2</v>
      </c>
      <c r="F29" s="1">
        <v>3</v>
      </c>
      <c r="G29" s="1">
        <v>3</v>
      </c>
      <c r="H29" s="1">
        <v>0</v>
      </c>
      <c r="I29" s="1">
        <v>1.75</v>
      </c>
      <c r="J29" s="1">
        <v>3</v>
      </c>
      <c r="K29" s="1">
        <f t="shared" si="0"/>
        <v>14.25</v>
      </c>
    </row>
    <row r="30" spans="3:11" x14ac:dyDescent="0.5">
      <c r="C30" s="1">
        <v>9631053</v>
      </c>
      <c r="D30" s="1">
        <v>3</v>
      </c>
      <c r="E30" s="1">
        <v>2</v>
      </c>
      <c r="F30" s="1">
        <v>3</v>
      </c>
      <c r="G30" s="1">
        <v>3</v>
      </c>
      <c r="H30" s="1">
        <v>3</v>
      </c>
      <c r="I30" s="1">
        <v>3</v>
      </c>
      <c r="J30" s="1">
        <v>3</v>
      </c>
      <c r="K30" s="1">
        <f t="shared" si="0"/>
        <v>20</v>
      </c>
    </row>
    <row r="31" spans="3:11" x14ac:dyDescent="0.5">
      <c r="C31" s="1">
        <v>9631056</v>
      </c>
      <c r="D31" s="1">
        <v>3</v>
      </c>
      <c r="E31" s="1">
        <v>2</v>
      </c>
      <c r="F31" s="1">
        <v>3</v>
      </c>
      <c r="G31" s="1">
        <v>3</v>
      </c>
      <c r="H31" s="1">
        <v>2.25</v>
      </c>
      <c r="I31" s="1">
        <v>2.25</v>
      </c>
      <c r="J31" s="1">
        <v>3</v>
      </c>
      <c r="K31" s="1">
        <f t="shared" si="0"/>
        <v>18.5</v>
      </c>
    </row>
    <row r="32" spans="3:11" x14ac:dyDescent="0.5">
      <c r="C32" s="1">
        <v>9631057</v>
      </c>
      <c r="D32" s="1">
        <v>2.5</v>
      </c>
      <c r="E32" s="1">
        <v>0.75</v>
      </c>
      <c r="F32" s="1">
        <v>3</v>
      </c>
      <c r="G32" s="1">
        <v>3</v>
      </c>
      <c r="H32" s="1">
        <v>3</v>
      </c>
      <c r="I32" s="1">
        <v>1.5</v>
      </c>
      <c r="J32" s="1">
        <v>3</v>
      </c>
      <c r="K32" s="1">
        <f t="shared" si="0"/>
        <v>16.75</v>
      </c>
    </row>
    <row r="33" spans="3:11" x14ac:dyDescent="0.5">
      <c r="C33" s="1">
        <v>9631059</v>
      </c>
      <c r="D33" s="1">
        <v>3</v>
      </c>
      <c r="E33" s="1">
        <v>2</v>
      </c>
      <c r="F33" s="1">
        <v>3</v>
      </c>
      <c r="G33" s="1">
        <v>3</v>
      </c>
      <c r="H33" s="1">
        <v>3</v>
      </c>
      <c r="I33" s="1">
        <v>3</v>
      </c>
      <c r="J33" s="1">
        <v>3</v>
      </c>
      <c r="K33" s="1">
        <f t="shared" si="0"/>
        <v>20</v>
      </c>
    </row>
    <row r="34" spans="3:11" x14ac:dyDescent="0.5">
      <c r="C34" s="1">
        <v>9631061</v>
      </c>
      <c r="D34" s="1">
        <v>3</v>
      </c>
      <c r="E34" s="1">
        <v>2</v>
      </c>
      <c r="F34" s="1">
        <v>3</v>
      </c>
      <c r="G34" s="1">
        <v>3</v>
      </c>
      <c r="H34" s="1">
        <v>3</v>
      </c>
      <c r="I34" s="1">
        <v>2.5</v>
      </c>
      <c r="J34" s="1">
        <v>3</v>
      </c>
      <c r="K34" s="1">
        <f t="shared" si="0"/>
        <v>19.5</v>
      </c>
    </row>
    <row r="35" spans="3:11" x14ac:dyDescent="0.5">
      <c r="C35" s="1">
        <v>9631063</v>
      </c>
      <c r="D35" s="1">
        <v>3</v>
      </c>
      <c r="E35" s="1">
        <v>2</v>
      </c>
      <c r="F35" s="1">
        <v>3</v>
      </c>
      <c r="G35" s="1">
        <v>3</v>
      </c>
      <c r="H35" s="1">
        <v>2</v>
      </c>
      <c r="I35" s="1">
        <v>3</v>
      </c>
      <c r="J35" s="1">
        <v>0.75</v>
      </c>
      <c r="K35" s="1">
        <f t="shared" si="0"/>
        <v>16.75</v>
      </c>
    </row>
    <row r="36" spans="3:11" x14ac:dyDescent="0.5">
      <c r="C36" s="1">
        <v>9631064</v>
      </c>
      <c r="D36" s="1">
        <v>3</v>
      </c>
      <c r="E36" s="1">
        <v>2</v>
      </c>
      <c r="F36" s="1">
        <v>3</v>
      </c>
      <c r="G36" s="1">
        <v>3</v>
      </c>
      <c r="H36" s="1">
        <v>3</v>
      </c>
      <c r="I36" s="1">
        <v>3</v>
      </c>
      <c r="J36" s="1">
        <v>3</v>
      </c>
      <c r="K36" s="1">
        <f t="shared" si="0"/>
        <v>20</v>
      </c>
    </row>
    <row r="37" spans="3:11" x14ac:dyDescent="0.5">
      <c r="C37" s="1">
        <v>9631065</v>
      </c>
      <c r="D37" s="1">
        <v>1</v>
      </c>
      <c r="E37" s="1">
        <v>1.75</v>
      </c>
      <c r="F37" s="1">
        <v>3</v>
      </c>
      <c r="G37" s="1">
        <v>3</v>
      </c>
      <c r="H37" s="1">
        <v>0.25</v>
      </c>
      <c r="I37" s="1">
        <v>2.25</v>
      </c>
      <c r="J37" s="1">
        <v>0</v>
      </c>
      <c r="K37" s="1">
        <f t="shared" si="0"/>
        <v>11.25</v>
      </c>
    </row>
    <row r="38" spans="3:11" x14ac:dyDescent="0.5">
      <c r="C38" s="1">
        <v>9631071</v>
      </c>
      <c r="D38" s="1">
        <v>1</v>
      </c>
      <c r="E38" s="1">
        <v>2</v>
      </c>
      <c r="F38" s="1">
        <v>2.5</v>
      </c>
      <c r="G38" s="1">
        <v>3</v>
      </c>
      <c r="H38" s="1">
        <v>0</v>
      </c>
      <c r="I38" s="1">
        <v>2.5</v>
      </c>
      <c r="J38" s="1">
        <v>0.25</v>
      </c>
      <c r="K38" s="1">
        <f t="shared" si="0"/>
        <v>11.25</v>
      </c>
    </row>
    <row r="39" spans="3:11" x14ac:dyDescent="0.5">
      <c r="C39" s="1">
        <v>9631072</v>
      </c>
      <c r="D39" s="1">
        <v>1.75</v>
      </c>
      <c r="E39" s="1">
        <v>2</v>
      </c>
      <c r="F39" s="1">
        <v>3</v>
      </c>
      <c r="G39" s="1">
        <v>3</v>
      </c>
      <c r="H39" s="1">
        <v>2.25</v>
      </c>
      <c r="I39" s="1">
        <v>3</v>
      </c>
      <c r="J39" s="1">
        <v>3</v>
      </c>
      <c r="K39" s="1">
        <f t="shared" si="0"/>
        <v>18</v>
      </c>
    </row>
    <row r="40" spans="3:11" x14ac:dyDescent="0.5">
      <c r="C40" s="1">
        <v>9631075</v>
      </c>
      <c r="D40" s="1">
        <v>2.25</v>
      </c>
      <c r="E40" s="1">
        <v>0.75</v>
      </c>
      <c r="F40" s="1">
        <v>3</v>
      </c>
      <c r="G40" s="1">
        <v>3</v>
      </c>
      <c r="H40" s="1">
        <v>1</v>
      </c>
      <c r="I40" s="1">
        <v>2.75</v>
      </c>
      <c r="J40" s="1">
        <v>3</v>
      </c>
      <c r="K40" s="1">
        <f t="shared" si="0"/>
        <v>15.75</v>
      </c>
    </row>
    <row r="41" spans="3:11" x14ac:dyDescent="0.5">
      <c r="C41" s="1">
        <v>9631076</v>
      </c>
      <c r="D41" s="1">
        <v>3</v>
      </c>
      <c r="E41" s="1">
        <v>2</v>
      </c>
      <c r="F41" s="1">
        <v>3</v>
      </c>
      <c r="G41" s="1">
        <v>3</v>
      </c>
      <c r="H41" s="1">
        <v>3</v>
      </c>
      <c r="I41" s="1">
        <v>1.5</v>
      </c>
      <c r="J41" s="1">
        <v>3</v>
      </c>
      <c r="K41" s="1">
        <f t="shared" si="0"/>
        <v>18.5</v>
      </c>
    </row>
    <row r="42" spans="3:11" x14ac:dyDescent="0.5">
      <c r="C42" s="1">
        <v>9631404</v>
      </c>
      <c r="D42" s="1">
        <v>0.75</v>
      </c>
      <c r="E42" s="1">
        <v>0.25</v>
      </c>
      <c r="F42" s="1">
        <v>3</v>
      </c>
      <c r="G42" s="1">
        <v>3</v>
      </c>
      <c r="H42" s="1">
        <v>0</v>
      </c>
      <c r="I42" s="1">
        <v>1.5</v>
      </c>
      <c r="J42" s="1">
        <v>1</v>
      </c>
      <c r="K42" s="1">
        <f t="shared" si="0"/>
        <v>9.5</v>
      </c>
    </row>
    <row r="43" spans="3:11" x14ac:dyDescent="0.5">
      <c r="C43" s="1">
        <v>9631405</v>
      </c>
      <c r="D43" s="1">
        <v>0</v>
      </c>
      <c r="E43" s="1">
        <v>1</v>
      </c>
      <c r="F43" s="1">
        <v>3</v>
      </c>
      <c r="G43" s="1">
        <v>3</v>
      </c>
      <c r="H43" s="1">
        <v>0.75</v>
      </c>
      <c r="I43" s="1">
        <v>1</v>
      </c>
      <c r="J43" s="1">
        <v>2.75</v>
      </c>
      <c r="K43" s="1">
        <f t="shared" si="0"/>
        <v>11.5</v>
      </c>
    </row>
    <row r="44" spans="3:11" x14ac:dyDescent="0.5">
      <c r="C44" s="1">
        <v>9631406</v>
      </c>
      <c r="D44" s="1">
        <v>2</v>
      </c>
      <c r="E44" s="1">
        <v>1.75</v>
      </c>
      <c r="F44" s="1">
        <v>3</v>
      </c>
      <c r="G44" s="1">
        <v>2</v>
      </c>
      <c r="H44" s="1">
        <v>0</v>
      </c>
      <c r="I44" s="1">
        <v>3</v>
      </c>
      <c r="J44" s="1">
        <v>0</v>
      </c>
      <c r="K44" s="1">
        <f t="shared" si="0"/>
        <v>11.75</v>
      </c>
    </row>
    <row r="45" spans="3:11" x14ac:dyDescent="0.5">
      <c r="C45" s="1">
        <v>9631415</v>
      </c>
      <c r="D45" s="1">
        <v>1.25</v>
      </c>
      <c r="E45" s="1">
        <v>2</v>
      </c>
      <c r="F45" s="1">
        <v>3</v>
      </c>
      <c r="G45" s="1">
        <v>3</v>
      </c>
      <c r="H45" s="1">
        <v>0.25</v>
      </c>
      <c r="I45" s="1">
        <v>2</v>
      </c>
      <c r="J45" s="1">
        <v>3</v>
      </c>
      <c r="K45" s="1">
        <f t="shared" si="0"/>
        <v>14.5</v>
      </c>
    </row>
    <row r="46" spans="3:11" x14ac:dyDescent="0.5">
      <c r="C46" s="1">
        <v>9631416</v>
      </c>
      <c r="D46" s="1">
        <v>0.75</v>
      </c>
      <c r="E46" s="1">
        <v>0.25</v>
      </c>
      <c r="F46" s="1">
        <v>3</v>
      </c>
      <c r="G46" s="1">
        <v>0</v>
      </c>
      <c r="H46" s="1">
        <v>0.5</v>
      </c>
      <c r="I46" s="1">
        <v>1.5</v>
      </c>
      <c r="J46" s="1">
        <v>0</v>
      </c>
      <c r="K46" s="1">
        <f t="shared" si="0"/>
        <v>6</v>
      </c>
    </row>
    <row r="47" spans="3:11" x14ac:dyDescent="0.5">
      <c r="C47" s="1">
        <v>9631417</v>
      </c>
      <c r="D47" s="1">
        <v>2.25</v>
      </c>
      <c r="E47" s="1">
        <v>2</v>
      </c>
      <c r="F47" s="1">
        <v>3</v>
      </c>
      <c r="G47" s="1">
        <v>2.5</v>
      </c>
      <c r="H47" s="1">
        <v>0</v>
      </c>
      <c r="I47" s="1">
        <v>1</v>
      </c>
      <c r="J47" s="1">
        <v>0.75</v>
      </c>
      <c r="K47" s="1">
        <f t="shared" si="0"/>
        <v>11.5</v>
      </c>
    </row>
    <row r="48" spans="3:11" x14ac:dyDescent="0.5">
      <c r="C48" s="1">
        <v>9631418</v>
      </c>
      <c r="D48" s="1">
        <v>0.5</v>
      </c>
      <c r="E48" s="1">
        <v>2</v>
      </c>
      <c r="F48" s="1">
        <v>3</v>
      </c>
      <c r="G48" s="1">
        <v>3</v>
      </c>
      <c r="H48" s="1">
        <v>0</v>
      </c>
      <c r="I48" s="1">
        <v>1</v>
      </c>
      <c r="J48" s="1">
        <v>0.5</v>
      </c>
      <c r="K48" s="1">
        <f t="shared" si="0"/>
        <v>10</v>
      </c>
    </row>
    <row r="49" spans="3:11" x14ac:dyDescent="0.5">
      <c r="C49" s="1">
        <v>9631423</v>
      </c>
      <c r="D49" s="1">
        <v>0.5</v>
      </c>
      <c r="E49" s="1">
        <v>0.5</v>
      </c>
      <c r="F49" s="1">
        <v>3</v>
      </c>
      <c r="G49" s="1">
        <v>3</v>
      </c>
      <c r="H49" s="1">
        <v>0</v>
      </c>
      <c r="I49" s="1">
        <v>0.5</v>
      </c>
      <c r="J49" s="1">
        <v>0.25</v>
      </c>
      <c r="K49" s="1">
        <f t="shared" si="0"/>
        <v>7.75</v>
      </c>
    </row>
    <row r="50" spans="3:11" x14ac:dyDescent="0.5">
      <c r="C50" s="1">
        <v>9631424</v>
      </c>
      <c r="D50" s="1">
        <v>2</v>
      </c>
      <c r="E50" s="1">
        <v>2</v>
      </c>
      <c r="F50" s="1">
        <v>3</v>
      </c>
      <c r="G50" s="1">
        <v>3</v>
      </c>
      <c r="H50" s="1">
        <v>0.25</v>
      </c>
      <c r="I50" s="1">
        <v>0.5</v>
      </c>
      <c r="J50" s="1">
        <v>0.75</v>
      </c>
      <c r="K50" s="1">
        <f t="shared" si="0"/>
        <v>11.5</v>
      </c>
    </row>
    <row r="51" spans="3:11" x14ac:dyDescent="0.5">
      <c r="C51" s="1">
        <v>9631801</v>
      </c>
      <c r="D51" s="1">
        <v>0</v>
      </c>
      <c r="E51" s="1">
        <v>0.5</v>
      </c>
      <c r="F51" s="1">
        <v>3</v>
      </c>
      <c r="G51" s="1">
        <v>2.8</v>
      </c>
      <c r="H51" s="1">
        <v>3</v>
      </c>
      <c r="I51" s="1">
        <v>2</v>
      </c>
      <c r="J51" s="1">
        <v>1.5</v>
      </c>
      <c r="K51" s="1">
        <f t="shared" si="0"/>
        <v>12.8</v>
      </c>
    </row>
    <row r="52" spans="3:11" x14ac:dyDescent="0.5">
      <c r="C52" s="1">
        <v>9631803</v>
      </c>
      <c r="D52" s="1">
        <v>3</v>
      </c>
      <c r="E52" s="1">
        <v>2</v>
      </c>
      <c r="F52" s="1">
        <v>3</v>
      </c>
      <c r="G52" s="1">
        <v>3</v>
      </c>
      <c r="H52" s="1">
        <v>3</v>
      </c>
      <c r="I52" s="1">
        <v>1.75</v>
      </c>
      <c r="J52" s="1">
        <v>3</v>
      </c>
      <c r="K52" s="1">
        <f t="shared" si="0"/>
        <v>18.75</v>
      </c>
    </row>
    <row r="53" spans="3:11" x14ac:dyDescent="0.5">
      <c r="C53" s="1">
        <v>9631813</v>
      </c>
      <c r="D53" s="1">
        <v>2.75</v>
      </c>
      <c r="E53" s="1">
        <v>0.5</v>
      </c>
      <c r="F53" s="1">
        <v>3</v>
      </c>
      <c r="G53" s="1">
        <v>2</v>
      </c>
      <c r="H53" s="1">
        <v>3</v>
      </c>
      <c r="I53" s="1">
        <v>2.5</v>
      </c>
      <c r="J53" s="1">
        <v>2.5</v>
      </c>
      <c r="K53" s="1">
        <f t="shared" si="0"/>
        <v>16.25</v>
      </c>
    </row>
    <row r="54" spans="3:11" x14ac:dyDescent="0.5">
      <c r="C54" s="1">
        <v>9631815</v>
      </c>
      <c r="D54" s="1">
        <v>3</v>
      </c>
      <c r="E54" s="1">
        <v>1.25</v>
      </c>
      <c r="F54" s="1">
        <v>3</v>
      </c>
      <c r="G54" s="1">
        <v>3</v>
      </c>
      <c r="H54" s="1">
        <v>1</v>
      </c>
      <c r="I54" s="1">
        <v>1</v>
      </c>
      <c r="J54" s="1">
        <v>3</v>
      </c>
      <c r="K54" s="1">
        <f t="shared" si="0"/>
        <v>15.25</v>
      </c>
    </row>
    <row r="55" spans="3:11" x14ac:dyDescent="0.5">
      <c r="C55" s="1">
        <v>9633094</v>
      </c>
      <c r="D55" s="1">
        <v>3</v>
      </c>
      <c r="E55" s="1">
        <v>2</v>
      </c>
      <c r="F55" s="1">
        <v>3</v>
      </c>
      <c r="G55" s="1">
        <v>3</v>
      </c>
      <c r="H55" s="1">
        <v>3</v>
      </c>
      <c r="I55" s="1">
        <v>2.75</v>
      </c>
      <c r="J55" s="1">
        <v>3</v>
      </c>
      <c r="K55" s="1">
        <f t="shared" si="0"/>
        <v>19.75</v>
      </c>
    </row>
    <row r="57" spans="3:11" x14ac:dyDescent="0.5">
      <c r="D57" s="1">
        <f>AVERAGE(D2:D55)</f>
        <v>2.0138888888888888</v>
      </c>
      <c r="E57" s="1">
        <f t="shared" ref="E57:J57" si="1">AVERAGE(E2:E55)</f>
        <v>1.4861111111111112</v>
      </c>
      <c r="F57" s="1">
        <f t="shared" si="1"/>
        <v>2.9907407407407409</v>
      </c>
      <c r="G57" s="1">
        <f t="shared" si="1"/>
        <v>2.8351851851851855</v>
      </c>
      <c r="H57" s="1">
        <f t="shared" si="1"/>
        <v>1.4861111111111112</v>
      </c>
      <c r="I57" s="1">
        <f t="shared" si="1"/>
        <v>1.8287037037037037</v>
      </c>
      <c r="J57" s="1">
        <f t="shared" si="1"/>
        <v>2.125</v>
      </c>
      <c r="K57" s="1">
        <f>AVERAGE(K2:K55)</f>
        <v>14.765740740740739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7"/>
  <sheetViews>
    <sheetView rightToLeft="1" workbookViewId="0">
      <pane xSplit="3" topLeftCell="S1" activePane="topRight" state="frozen"/>
      <selection activeCell="B48" sqref="B48"/>
      <selection pane="topRight" activeCell="B1" sqref="B1:C1048576"/>
    </sheetView>
  </sheetViews>
  <sheetFormatPr defaultColWidth="8.88671875" defaultRowHeight="14.4" x14ac:dyDescent="0.3"/>
  <cols>
    <col min="1" max="1" width="8.88671875" style="19"/>
    <col min="2" max="2" width="15.33203125" style="19" customWidth="1"/>
    <col min="3" max="17" width="8.88671875" style="19"/>
    <col min="18" max="18" width="8.88671875" style="20"/>
    <col min="19" max="27" width="8.88671875" style="19"/>
    <col min="28" max="29" width="8.88671875" style="20"/>
    <col min="30" max="16384" width="8.88671875" style="19"/>
  </cols>
  <sheetData>
    <row r="1" spans="1:30" x14ac:dyDescent="0.3">
      <c r="D1" s="19" t="s">
        <v>156</v>
      </c>
      <c r="S1" s="19" t="s">
        <v>155</v>
      </c>
    </row>
    <row r="2" spans="1:30" x14ac:dyDescent="0.3">
      <c r="D2" s="19" t="s">
        <v>154</v>
      </c>
      <c r="E2" s="19" t="s">
        <v>153</v>
      </c>
      <c r="F2" s="19" t="s">
        <v>152</v>
      </c>
      <c r="G2" s="19" t="s">
        <v>151</v>
      </c>
      <c r="H2" s="19" t="s">
        <v>150</v>
      </c>
      <c r="I2" s="19" t="s">
        <v>149</v>
      </c>
      <c r="J2" s="19" t="s">
        <v>148</v>
      </c>
      <c r="K2" s="19" t="s">
        <v>147</v>
      </c>
      <c r="L2" s="19" t="s">
        <v>146</v>
      </c>
      <c r="M2" s="19" t="s">
        <v>145</v>
      </c>
      <c r="N2" s="19" t="s">
        <v>144</v>
      </c>
      <c r="O2" s="19" t="s">
        <v>143</v>
      </c>
      <c r="P2" s="19" t="s">
        <v>142</v>
      </c>
      <c r="Q2" s="19" t="s">
        <v>141</v>
      </c>
      <c r="R2" s="20" t="s">
        <v>140</v>
      </c>
      <c r="S2" s="19" t="s">
        <v>139</v>
      </c>
      <c r="T2" s="19" t="s">
        <v>138</v>
      </c>
      <c r="U2" s="19" t="s">
        <v>137</v>
      </c>
      <c r="V2" s="19" t="s">
        <v>136</v>
      </c>
      <c r="W2" s="19" t="s">
        <v>135</v>
      </c>
      <c r="X2" s="19" t="s">
        <v>134</v>
      </c>
      <c r="Y2" s="19" t="s">
        <v>133</v>
      </c>
      <c r="Z2" s="19" t="s">
        <v>132</v>
      </c>
      <c r="AA2" s="19" t="s">
        <v>131</v>
      </c>
      <c r="AB2" s="20" t="s">
        <v>130</v>
      </c>
      <c r="AC2" s="20" t="s">
        <v>129</v>
      </c>
      <c r="AD2" s="19" t="s">
        <v>128</v>
      </c>
    </row>
    <row r="3" spans="1:30" x14ac:dyDescent="0.3">
      <c r="A3" s="19" t="s">
        <v>0</v>
      </c>
    </row>
    <row r="4" spans="1:30" ht="18.600000000000001" x14ac:dyDescent="0.55000000000000004">
      <c r="A4" s="7">
        <v>9527047</v>
      </c>
      <c r="B4" s="7"/>
      <c r="C4" s="7"/>
      <c r="D4" s="7">
        <v>95.5</v>
      </c>
      <c r="E4" s="7">
        <v>96</v>
      </c>
      <c r="F4" s="7">
        <v>92</v>
      </c>
      <c r="G4" s="7">
        <v>33</v>
      </c>
      <c r="H4" s="7">
        <v>75</v>
      </c>
      <c r="I4" s="7">
        <v>107.5</v>
      </c>
      <c r="J4" s="7">
        <v>98</v>
      </c>
      <c r="K4" s="7">
        <v>0</v>
      </c>
      <c r="L4" s="7">
        <v>88</v>
      </c>
      <c r="M4" s="7">
        <v>100</v>
      </c>
      <c r="N4" s="7">
        <v>80</v>
      </c>
      <c r="O4" s="7">
        <v>90.4</v>
      </c>
      <c r="P4" s="7">
        <v>100</v>
      </c>
      <c r="Q4" s="7">
        <v>100</v>
      </c>
      <c r="R4" s="22">
        <v>2.1599999999999997</v>
      </c>
      <c r="S4" s="7">
        <v>100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66</v>
      </c>
      <c r="Z4" s="7">
        <v>0</v>
      </c>
      <c r="AA4" s="7">
        <v>100</v>
      </c>
      <c r="AB4" s="22">
        <v>0.15000000000000002</v>
      </c>
      <c r="AC4" s="22">
        <v>0.3</v>
      </c>
      <c r="AD4" s="7">
        <v>2.6099999999999994</v>
      </c>
    </row>
    <row r="5" spans="1:30" ht="18.600000000000001" x14ac:dyDescent="0.55000000000000004">
      <c r="A5" s="9">
        <v>9531084</v>
      </c>
      <c r="B5" s="9"/>
      <c r="C5" s="9"/>
      <c r="D5" s="9">
        <v>91.5</v>
      </c>
      <c r="E5" s="9">
        <v>84.1</v>
      </c>
      <c r="F5" s="9">
        <v>87</v>
      </c>
      <c r="G5" s="9">
        <v>84.25</v>
      </c>
      <c r="H5" s="9">
        <v>69</v>
      </c>
      <c r="I5" s="9">
        <v>53.5</v>
      </c>
      <c r="J5" s="9">
        <v>0</v>
      </c>
      <c r="K5" s="9">
        <v>80</v>
      </c>
      <c r="L5" s="9">
        <v>97</v>
      </c>
      <c r="M5" s="9">
        <v>86.5</v>
      </c>
      <c r="N5" s="9">
        <v>100</v>
      </c>
      <c r="O5" s="9">
        <v>96.25</v>
      </c>
      <c r="P5" s="9">
        <v>98</v>
      </c>
      <c r="Q5" s="9">
        <v>85</v>
      </c>
      <c r="R5" s="21">
        <v>2.1199999999999997</v>
      </c>
      <c r="S5" s="9">
        <v>0</v>
      </c>
      <c r="T5" s="9">
        <v>70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21">
        <v>0.04</v>
      </c>
      <c r="AC5" s="21">
        <v>0</v>
      </c>
      <c r="AD5" s="9">
        <v>2.1599999999999997</v>
      </c>
    </row>
    <row r="6" spans="1:30" ht="18.600000000000001" x14ac:dyDescent="0.55000000000000004">
      <c r="A6" s="7">
        <v>9531407</v>
      </c>
      <c r="B6" s="7"/>
      <c r="C6" s="7"/>
      <c r="D6" s="7">
        <v>62.5</v>
      </c>
      <c r="E6" s="7">
        <v>0</v>
      </c>
      <c r="F6" s="7">
        <v>82.2</v>
      </c>
      <c r="G6" s="7">
        <v>92.5</v>
      </c>
      <c r="H6" s="7">
        <v>55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22">
        <v>0.57999999999999996</v>
      </c>
      <c r="S6" s="7">
        <v>0</v>
      </c>
      <c r="T6" s="7">
        <v>35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22">
        <v>0.02</v>
      </c>
      <c r="AC6" s="22">
        <v>0.03</v>
      </c>
      <c r="AD6" s="7">
        <v>0.63</v>
      </c>
    </row>
    <row r="7" spans="1:30" ht="18.600000000000001" x14ac:dyDescent="0.55000000000000004">
      <c r="A7" s="9">
        <v>9533037</v>
      </c>
      <c r="B7" s="9"/>
      <c r="C7" s="9"/>
      <c r="D7" s="9">
        <v>0</v>
      </c>
      <c r="E7" s="9">
        <v>39</v>
      </c>
      <c r="F7" s="9">
        <v>72</v>
      </c>
      <c r="G7" s="9">
        <v>55.5</v>
      </c>
      <c r="H7" s="9">
        <v>33.25</v>
      </c>
      <c r="I7" s="9">
        <v>0</v>
      </c>
      <c r="J7" s="9">
        <v>0</v>
      </c>
      <c r="K7" s="9">
        <v>0</v>
      </c>
      <c r="L7" s="9">
        <v>57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21">
        <v>0.48</v>
      </c>
      <c r="S7" s="9">
        <v>0</v>
      </c>
      <c r="T7" s="9">
        <v>35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21">
        <v>0.02</v>
      </c>
      <c r="AC7" s="21">
        <v>0.13</v>
      </c>
      <c r="AD7" s="9">
        <v>0.63</v>
      </c>
    </row>
    <row r="8" spans="1:30" ht="18.600000000000001" x14ac:dyDescent="0.55000000000000004">
      <c r="A8" s="9">
        <v>9624016</v>
      </c>
      <c r="B8" s="9"/>
      <c r="C8" s="9"/>
      <c r="D8" s="9">
        <v>97.5</v>
      </c>
      <c r="E8" s="9">
        <v>99</v>
      </c>
      <c r="F8" s="9">
        <v>100</v>
      </c>
      <c r="G8" s="9">
        <v>94</v>
      </c>
      <c r="H8" s="9">
        <v>75</v>
      </c>
      <c r="I8" s="9">
        <v>84</v>
      </c>
      <c r="J8" s="9">
        <v>105</v>
      </c>
      <c r="K8" s="9">
        <v>77.5</v>
      </c>
      <c r="L8" s="9">
        <v>60</v>
      </c>
      <c r="M8" s="9">
        <v>100</v>
      </c>
      <c r="N8" s="9">
        <v>100</v>
      </c>
      <c r="O8" s="9">
        <v>87.5</v>
      </c>
      <c r="P8" s="9">
        <v>100</v>
      </c>
      <c r="Q8" s="9">
        <v>100</v>
      </c>
      <c r="R8" s="21">
        <v>2.4699999999999998</v>
      </c>
      <c r="S8" s="9">
        <v>100</v>
      </c>
      <c r="T8" s="9">
        <v>100</v>
      </c>
      <c r="U8" s="9">
        <v>100</v>
      </c>
      <c r="V8" s="9">
        <v>95</v>
      </c>
      <c r="W8" s="9">
        <v>0</v>
      </c>
      <c r="X8" s="9">
        <v>0</v>
      </c>
      <c r="Y8" s="9">
        <v>66</v>
      </c>
      <c r="Z8" s="9">
        <v>0</v>
      </c>
      <c r="AA8" s="9">
        <v>0</v>
      </c>
      <c r="AB8" s="21">
        <v>0.26</v>
      </c>
      <c r="AC8" s="21">
        <v>0.09</v>
      </c>
      <c r="AD8" s="9">
        <v>2.8199999999999994</v>
      </c>
    </row>
    <row r="9" spans="1:30" ht="18.600000000000001" x14ac:dyDescent="0.55000000000000004">
      <c r="A9" s="9">
        <v>9631003</v>
      </c>
      <c r="B9" s="9"/>
      <c r="C9" s="9"/>
      <c r="D9" s="9">
        <v>92.5</v>
      </c>
      <c r="E9" s="9">
        <v>100</v>
      </c>
      <c r="F9" s="9">
        <v>100</v>
      </c>
      <c r="G9" s="9">
        <v>91</v>
      </c>
      <c r="H9" s="9">
        <v>75</v>
      </c>
      <c r="I9" s="9">
        <v>110</v>
      </c>
      <c r="J9" s="9">
        <v>100</v>
      </c>
      <c r="K9" s="9">
        <v>90.5</v>
      </c>
      <c r="L9" s="9">
        <v>100</v>
      </c>
      <c r="M9" s="9">
        <v>100</v>
      </c>
      <c r="N9" s="9">
        <v>79.25</v>
      </c>
      <c r="O9" s="9">
        <v>97</v>
      </c>
      <c r="P9" s="9">
        <v>100</v>
      </c>
      <c r="Q9" s="9">
        <v>100</v>
      </c>
      <c r="R9" s="21">
        <v>2.57</v>
      </c>
      <c r="S9" s="9">
        <v>100</v>
      </c>
      <c r="T9" s="9">
        <v>100</v>
      </c>
      <c r="U9" s="9">
        <v>100</v>
      </c>
      <c r="V9" s="9">
        <v>25</v>
      </c>
      <c r="W9" s="9">
        <v>40</v>
      </c>
      <c r="X9" s="9">
        <v>100</v>
      </c>
      <c r="Y9" s="9">
        <v>100</v>
      </c>
      <c r="Z9" s="9">
        <v>70</v>
      </c>
      <c r="AA9" s="9">
        <v>100</v>
      </c>
      <c r="AB9" s="21">
        <v>0.41000000000000003</v>
      </c>
      <c r="AC9" s="21">
        <v>0.3</v>
      </c>
      <c r="AD9" s="9">
        <v>3.28</v>
      </c>
    </row>
    <row r="10" spans="1:30" ht="18.600000000000001" x14ac:dyDescent="0.55000000000000004">
      <c r="A10" s="7">
        <v>9631004</v>
      </c>
      <c r="B10" s="7"/>
      <c r="C10" s="7"/>
      <c r="D10" s="7">
        <v>89.5</v>
      </c>
      <c r="E10" s="7">
        <v>99</v>
      </c>
      <c r="F10" s="7">
        <v>98.5</v>
      </c>
      <c r="G10" s="7">
        <v>88.5</v>
      </c>
      <c r="H10" s="7">
        <v>75</v>
      </c>
      <c r="I10" s="7">
        <v>98.5</v>
      </c>
      <c r="J10" s="7">
        <v>66</v>
      </c>
      <c r="K10" s="7">
        <v>0</v>
      </c>
      <c r="L10" s="7">
        <v>100</v>
      </c>
      <c r="M10" s="7">
        <v>89</v>
      </c>
      <c r="N10" s="7">
        <v>100</v>
      </c>
      <c r="O10" s="7">
        <v>98.5</v>
      </c>
      <c r="P10" s="7">
        <v>0</v>
      </c>
      <c r="Q10" s="7">
        <v>94</v>
      </c>
      <c r="R10" s="22">
        <v>2.1199999999999997</v>
      </c>
      <c r="S10" s="7">
        <v>100</v>
      </c>
      <c r="T10" s="7">
        <v>0</v>
      </c>
      <c r="U10" s="7">
        <v>100</v>
      </c>
      <c r="V10" s="7">
        <v>0</v>
      </c>
      <c r="W10" s="7">
        <v>0</v>
      </c>
      <c r="X10" s="7">
        <v>90</v>
      </c>
      <c r="Y10" s="7">
        <v>100</v>
      </c>
      <c r="Z10" s="7">
        <v>0</v>
      </c>
      <c r="AA10" s="7">
        <v>100</v>
      </c>
      <c r="AB10" s="22">
        <v>0.28000000000000003</v>
      </c>
      <c r="AC10" s="22">
        <v>0</v>
      </c>
      <c r="AD10" s="7">
        <v>2.3999999999999995</v>
      </c>
    </row>
    <row r="11" spans="1:30" ht="18.600000000000001" x14ac:dyDescent="0.55000000000000004">
      <c r="A11" s="9">
        <v>9631005</v>
      </c>
      <c r="B11" s="9"/>
      <c r="C11" s="9"/>
      <c r="D11" s="9">
        <v>97.5</v>
      </c>
      <c r="E11" s="9">
        <v>100</v>
      </c>
      <c r="F11" s="9">
        <v>98.5</v>
      </c>
      <c r="G11" s="9">
        <v>91</v>
      </c>
      <c r="H11" s="9">
        <v>65</v>
      </c>
      <c r="I11" s="9">
        <v>99</v>
      </c>
      <c r="J11" s="9">
        <v>81</v>
      </c>
      <c r="K11" s="9">
        <v>55</v>
      </c>
      <c r="L11" s="9">
        <v>60</v>
      </c>
      <c r="M11" s="9">
        <v>100</v>
      </c>
      <c r="N11" s="9">
        <v>100</v>
      </c>
      <c r="O11" s="9">
        <v>96.25</v>
      </c>
      <c r="P11" s="9">
        <v>100</v>
      </c>
      <c r="Q11" s="9">
        <v>100</v>
      </c>
      <c r="R11" s="21">
        <v>2.3899999999999997</v>
      </c>
      <c r="S11" s="9">
        <v>100</v>
      </c>
      <c r="T11" s="9">
        <v>85</v>
      </c>
      <c r="U11" s="9">
        <v>0</v>
      </c>
      <c r="V11" s="9">
        <v>0</v>
      </c>
      <c r="W11" s="9">
        <v>0</v>
      </c>
      <c r="X11" s="9">
        <v>0</v>
      </c>
      <c r="Y11" s="9">
        <v>100</v>
      </c>
      <c r="Z11" s="9">
        <v>70</v>
      </c>
      <c r="AA11" s="9">
        <v>0</v>
      </c>
      <c r="AB11" s="21">
        <v>0.2</v>
      </c>
      <c r="AC11" s="21">
        <v>0.19</v>
      </c>
      <c r="AD11" s="9">
        <v>2.78</v>
      </c>
    </row>
    <row r="12" spans="1:30" ht="18.600000000000001" x14ac:dyDescent="0.55000000000000004">
      <c r="A12" s="7">
        <v>9631011</v>
      </c>
      <c r="B12" s="7"/>
      <c r="C12" s="7"/>
      <c r="D12" s="7">
        <v>97.5</v>
      </c>
      <c r="E12" s="7">
        <v>100</v>
      </c>
      <c r="F12" s="7">
        <v>100</v>
      </c>
      <c r="G12" s="7">
        <v>88</v>
      </c>
      <c r="H12" s="7">
        <v>71</v>
      </c>
      <c r="I12" s="7">
        <v>85.5</v>
      </c>
      <c r="J12" s="7">
        <v>97</v>
      </c>
      <c r="K12" s="7">
        <v>80</v>
      </c>
      <c r="L12" s="7">
        <v>72</v>
      </c>
      <c r="M12" s="7">
        <v>100</v>
      </c>
      <c r="N12" s="7">
        <v>98.5</v>
      </c>
      <c r="O12" s="7">
        <v>91</v>
      </c>
      <c r="P12" s="7">
        <v>100</v>
      </c>
      <c r="Q12" s="7">
        <v>85</v>
      </c>
      <c r="R12" s="22">
        <v>2.44</v>
      </c>
      <c r="S12" s="7">
        <v>100</v>
      </c>
      <c r="T12" s="7">
        <v>100</v>
      </c>
      <c r="U12" s="7">
        <v>50</v>
      </c>
      <c r="V12" s="7">
        <v>30</v>
      </c>
      <c r="W12" s="7">
        <v>0</v>
      </c>
      <c r="X12" s="7">
        <v>0</v>
      </c>
      <c r="Y12" s="7">
        <v>100</v>
      </c>
      <c r="Z12" s="7">
        <v>70</v>
      </c>
      <c r="AA12" s="7">
        <v>0</v>
      </c>
      <c r="AB12" s="22">
        <v>0.25</v>
      </c>
      <c r="AC12" s="22">
        <v>0.03</v>
      </c>
      <c r="AD12" s="7">
        <v>2.7199999999999998</v>
      </c>
    </row>
    <row r="13" spans="1:30" ht="18.600000000000001" x14ac:dyDescent="0.55000000000000004">
      <c r="A13" s="9">
        <v>9631013</v>
      </c>
      <c r="B13" s="9"/>
      <c r="C13" s="9"/>
      <c r="D13" s="9">
        <v>97.5</v>
      </c>
      <c r="E13" s="9">
        <v>100</v>
      </c>
      <c r="F13" s="9">
        <v>100</v>
      </c>
      <c r="G13" s="9">
        <v>95.5</v>
      </c>
      <c r="H13" s="9">
        <v>75</v>
      </c>
      <c r="I13" s="9">
        <v>109</v>
      </c>
      <c r="J13" s="9">
        <v>99</v>
      </c>
      <c r="K13" s="9">
        <v>86</v>
      </c>
      <c r="L13" s="9">
        <v>100</v>
      </c>
      <c r="M13" s="9">
        <v>100</v>
      </c>
      <c r="N13" s="9">
        <v>100</v>
      </c>
      <c r="O13" s="9">
        <v>98.5</v>
      </c>
      <c r="P13" s="9">
        <v>100</v>
      </c>
      <c r="Q13" s="9">
        <v>100</v>
      </c>
      <c r="R13" s="21">
        <v>2.6199999999999997</v>
      </c>
      <c r="S13" s="9">
        <v>100</v>
      </c>
      <c r="T13" s="9">
        <v>100</v>
      </c>
      <c r="U13" s="9">
        <v>100</v>
      </c>
      <c r="V13" s="9">
        <v>50</v>
      </c>
      <c r="W13" s="9">
        <v>0</v>
      </c>
      <c r="X13" s="9">
        <v>0</v>
      </c>
      <c r="Y13" s="9">
        <v>0</v>
      </c>
      <c r="Z13" s="9">
        <v>100</v>
      </c>
      <c r="AA13" s="9">
        <v>0</v>
      </c>
      <c r="AB13" s="21">
        <v>0.25</v>
      </c>
      <c r="AC13" s="21">
        <v>0.3</v>
      </c>
      <c r="AD13" s="9">
        <v>3.1699999999999995</v>
      </c>
    </row>
    <row r="14" spans="1:30" ht="18.600000000000001" x14ac:dyDescent="0.55000000000000004">
      <c r="A14" s="7">
        <v>9631014</v>
      </c>
      <c r="B14" s="7"/>
      <c r="C14" s="7"/>
      <c r="D14" s="7">
        <v>97.5</v>
      </c>
      <c r="E14" s="7">
        <v>100</v>
      </c>
      <c r="F14" s="7">
        <v>87</v>
      </c>
      <c r="G14" s="7">
        <v>0</v>
      </c>
      <c r="H14" s="7">
        <v>0</v>
      </c>
      <c r="I14" s="7">
        <v>110</v>
      </c>
      <c r="J14" s="7">
        <v>93</v>
      </c>
      <c r="K14" s="7">
        <v>0</v>
      </c>
      <c r="L14" s="7">
        <v>0</v>
      </c>
      <c r="M14" s="7">
        <v>0</v>
      </c>
      <c r="N14" s="7">
        <v>0</v>
      </c>
      <c r="O14" s="7">
        <v>78</v>
      </c>
      <c r="P14" s="7">
        <v>0</v>
      </c>
      <c r="Q14" s="7">
        <v>0</v>
      </c>
      <c r="R14" s="22">
        <v>1.22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22">
        <v>0</v>
      </c>
      <c r="AC14" s="22">
        <v>7.0000000000000007E-2</v>
      </c>
      <c r="AD14" s="7">
        <v>1.29</v>
      </c>
    </row>
    <row r="15" spans="1:30" ht="18.600000000000001" x14ac:dyDescent="0.55000000000000004">
      <c r="A15" s="9">
        <v>9631015</v>
      </c>
      <c r="B15" s="9"/>
      <c r="C15" s="9"/>
      <c r="D15" s="9">
        <v>92.5</v>
      </c>
      <c r="E15" s="9">
        <v>100</v>
      </c>
      <c r="F15" s="9">
        <v>90</v>
      </c>
      <c r="G15" s="9">
        <v>80.400000000000006</v>
      </c>
      <c r="H15" s="9">
        <v>70</v>
      </c>
      <c r="I15" s="9">
        <v>100</v>
      </c>
      <c r="J15" s="9">
        <v>0</v>
      </c>
      <c r="K15" s="9">
        <v>0</v>
      </c>
      <c r="L15" s="9">
        <v>0</v>
      </c>
      <c r="M15" s="9">
        <v>0</v>
      </c>
      <c r="N15" s="9">
        <v>100</v>
      </c>
      <c r="O15" s="9">
        <v>0</v>
      </c>
      <c r="P15" s="9">
        <v>100</v>
      </c>
      <c r="Q15" s="9">
        <v>0</v>
      </c>
      <c r="R15" s="21">
        <v>1.44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21">
        <v>0</v>
      </c>
      <c r="AC15" s="21">
        <v>0.06</v>
      </c>
      <c r="AD15" s="9">
        <v>1.5</v>
      </c>
    </row>
    <row r="16" spans="1:30" ht="18.600000000000001" x14ac:dyDescent="0.55000000000000004">
      <c r="A16" s="7">
        <v>9631018</v>
      </c>
      <c r="B16" s="7"/>
      <c r="C16" s="7"/>
      <c r="D16" s="7">
        <v>92.5</v>
      </c>
      <c r="E16" s="7">
        <v>97.5</v>
      </c>
      <c r="F16" s="7">
        <v>93.2</v>
      </c>
      <c r="G16" s="7">
        <v>85</v>
      </c>
      <c r="H16" s="7">
        <v>75</v>
      </c>
      <c r="I16" s="7">
        <v>110</v>
      </c>
      <c r="J16" s="7">
        <v>91</v>
      </c>
      <c r="K16" s="7">
        <v>89</v>
      </c>
      <c r="L16" s="7">
        <v>97</v>
      </c>
      <c r="M16" s="7">
        <v>93.1</v>
      </c>
      <c r="N16" s="7">
        <v>86.6</v>
      </c>
      <c r="O16" s="7">
        <v>100</v>
      </c>
      <c r="P16" s="7">
        <v>92</v>
      </c>
      <c r="Q16" s="7">
        <v>100</v>
      </c>
      <c r="R16" s="22">
        <v>2.5199999999999996</v>
      </c>
      <c r="S16" s="7">
        <v>100</v>
      </c>
      <c r="T16" s="7">
        <v>100</v>
      </c>
      <c r="U16" s="7">
        <v>100</v>
      </c>
      <c r="V16" s="7">
        <v>25</v>
      </c>
      <c r="W16" s="7">
        <v>0</v>
      </c>
      <c r="X16" s="7">
        <v>0</v>
      </c>
      <c r="Y16" s="7">
        <v>0</v>
      </c>
      <c r="Z16" s="7">
        <v>0</v>
      </c>
      <c r="AA16" s="7">
        <v>100</v>
      </c>
      <c r="AB16" s="22">
        <v>0.24000000000000002</v>
      </c>
      <c r="AC16" s="22">
        <v>0.12</v>
      </c>
      <c r="AD16" s="7">
        <v>2.88</v>
      </c>
    </row>
    <row r="17" spans="1:30" ht="18.600000000000001" x14ac:dyDescent="0.55000000000000004">
      <c r="A17" s="9">
        <v>9631019</v>
      </c>
      <c r="B17" s="9"/>
      <c r="C17" s="9"/>
      <c r="D17" s="9">
        <v>97.5</v>
      </c>
      <c r="E17" s="9">
        <v>100</v>
      </c>
      <c r="F17" s="9">
        <v>100</v>
      </c>
      <c r="G17" s="9">
        <v>85.5</v>
      </c>
      <c r="H17" s="9">
        <v>75</v>
      </c>
      <c r="I17" s="9">
        <v>89.5</v>
      </c>
      <c r="J17" s="9">
        <v>67</v>
      </c>
      <c r="K17" s="9">
        <v>91</v>
      </c>
      <c r="L17" s="9">
        <v>100</v>
      </c>
      <c r="M17" s="9">
        <v>61</v>
      </c>
      <c r="N17" s="9">
        <v>80</v>
      </c>
      <c r="O17" s="9">
        <v>100</v>
      </c>
      <c r="P17" s="9">
        <v>100</v>
      </c>
      <c r="Q17" s="9">
        <v>100</v>
      </c>
      <c r="R17" s="21">
        <v>2.4099999999999997</v>
      </c>
      <c r="S17" s="9">
        <v>100</v>
      </c>
      <c r="T17" s="9">
        <v>100</v>
      </c>
      <c r="U17" s="9">
        <v>40</v>
      </c>
      <c r="V17" s="9">
        <v>95</v>
      </c>
      <c r="W17" s="9">
        <v>0</v>
      </c>
      <c r="X17" s="9">
        <v>0</v>
      </c>
      <c r="Y17" s="9">
        <v>100</v>
      </c>
      <c r="Z17" s="9">
        <v>100</v>
      </c>
      <c r="AA17" s="9">
        <v>100</v>
      </c>
      <c r="AB17" s="21">
        <v>0.36</v>
      </c>
      <c r="AC17" s="21">
        <v>0.15</v>
      </c>
      <c r="AD17" s="9">
        <v>2.9199999999999995</v>
      </c>
    </row>
    <row r="18" spans="1:30" ht="18.600000000000001" x14ac:dyDescent="0.55000000000000004">
      <c r="A18" s="7">
        <v>9631020</v>
      </c>
      <c r="B18" s="7"/>
      <c r="C18" s="7"/>
      <c r="D18" s="7">
        <v>97.5</v>
      </c>
      <c r="E18" s="7">
        <v>100</v>
      </c>
      <c r="F18" s="7">
        <v>100</v>
      </c>
      <c r="G18" s="7">
        <v>95.5</v>
      </c>
      <c r="H18" s="7">
        <v>0</v>
      </c>
      <c r="I18" s="7">
        <v>86</v>
      </c>
      <c r="J18" s="7">
        <v>98</v>
      </c>
      <c r="K18" s="7">
        <v>80</v>
      </c>
      <c r="L18" s="7">
        <v>98.5</v>
      </c>
      <c r="M18" s="7">
        <v>100</v>
      </c>
      <c r="N18" s="7">
        <v>100</v>
      </c>
      <c r="O18" s="7">
        <v>95.5</v>
      </c>
      <c r="P18" s="7">
        <v>100</v>
      </c>
      <c r="Q18" s="7">
        <v>100</v>
      </c>
      <c r="R18" s="22">
        <v>2.3899999999999997</v>
      </c>
      <c r="S18" s="7">
        <v>100</v>
      </c>
      <c r="T18" s="7">
        <v>100</v>
      </c>
      <c r="U18" s="7">
        <v>0</v>
      </c>
      <c r="V18" s="7">
        <v>0</v>
      </c>
      <c r="W18" s="7">
        <v>0</v>
      </c>
      <c r="X18" s="7">
        <v>0</v>
      </c>
      <c r="Y18" s="7">
        <v>100</v>
      </c>
      <c r="Z18" s="7">
        <v>70</v>
      </c>
      <c r="AA18" s="7">
        <v>100</v>
      </c>
      <c r="AB18" s="22">
        <v>0.27</v>
      </c>
      <c r="AC18" s="22">
        <v>0.18</v>
      </c>
      <c r="AD18" s="7">
        <v>2.84</v>
      </c>
    </row>
    <row r="19" spans="1:30" ht="18.600000000000001" x14ac:dyDescent="0.55000000000000004">
      <c r="A19" s="9">
        <v>9631021</v>
      </c>
      <c r="B19" s="9"/>
      <c r="C19" s="9"/>
      <c r="D19" s="9">
        <v>92.5</v>
      </c>
      <c r="E19" s="9">
        <v>98.5</v>
      </c>
      <c r="F19" s="9">
        <v>100</v>
      </c>
      <c r="G19" s="9">
        <v>96.5</v>
      </c>
      <c r="H19" s="9">
        <v>71</v>
      </c>
      <c r="I19" s="9">
        <v>106</v>
      </c>
      <c r="J19" s="9">
        <v>100</v>
      </c>
      <c r="K19" s="9">
        <v>92.5</v>
      </c>
      <c r="L19" s="9">
        <v>58.5</v>
      </c>
      <c r="M19" s="9">
        <v>100</v>
      </c>
      <c r="N19" s="9">
        <v>94.9</v>
      </c>
      <c r="O19" s="9">
        <v>94.75</v>
      </c>
      <c r="P19" s="9">
        <v>100</v>
      </c>
      <c r="Q19" s="9">
        <v>100</v>
      </c>
      <c r="R19" s="21">
        <v>2.5499999999999998</v>
      </c>
      <c r="S19" s="9">
        <v>100</v>
      </c>
      <c r="T19" s="9">
        <v>85</v>
      </c>
      <c r="U19" s="9">
        <v>100</v>
      </c>
      <c r="V19" s="9">
        <v>100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21">
        <v>0.22</v>
      </c>
      <c r="AC19" s="21">
        <v>0.18</v>
      </c>
      <c r="AD19" s="9">
        <v>2.95</v>
      </c>
    </row>
    <row r="20" spans="1:30" ht="18.600000000000001" x14ac:dyDescent="0.55000000000000004">
      <c r="A20" s="7">
        <v>9631022</v>
      </c>
      <c r="B20" s="7"/>
      <c r="C20" s="7"/>
      <c r="D20" s="7">
        <v>100</v>
      </c>
      <c r="E20" s="7">
        <v>100</v>
      </c>
      <c r="F20" s="7">
        <v>74.8</v>
      </c>
      <c r="G20" s="7">
        <v>95.5</v>
      </c>
      <c r="H20" s="7">
        <v>73.5</v>
      </c>
      <c r="I20" s="7">
        <v>100</v>
      </c>
      <c r="J20" s="7">
        <v>98</v>
      </c>
      <c r="K20" s="7">
        <v>57</v>
      </c>
      <c r="L20" s="7">
        <v>0</v>
      </c>
      <c r="M20" s="7">
        <v>100</v>
      </c>
      <c r="N20" s="7">
        <v>75</v>
      </c>
      <c r="O20" s="7">
        <v>84.5</v>
      </c>
      <c r="P20" s="7">
        <v>60</v>
      </c>
      <c r="Q20" s="7">
        <v>100</v>
      </c>
      <c r="R20" s="22">
        <v>2.2199999999999998</v>
      </c>
      <c r="S20" s="7">
        <v>100</v>
      </c>
      <c r="T20" s="7">
        <v>0</v>
      </c>
      <c r="U20" s="7">
        <v>80</v>
      </c>
      <c r="V20" s="7">
        <v>0</v>
      </c>
      <c r="W20" s="7">
        <v>0</v>
      </c>
      <c r="X20" s="7">
        <v>0</v>
      </c>
      <c r="Y20" s="7">
        <v>100</v>
      </c>
      <c r="Z20" s="7">
        <v>0</v>
      </c>
      <c r="AA20" s="7">
        <v>0</v>
      </c>
      <c r="AB20" s="22">
        <v>0.16</v>
      </c>
      <c r="AC20" s="22">
        <v>0.14000000000000001</v>
      </c>
      <c r="AD20" s="7">
        <v>2.52</v>
      </c>
    </row>
    <row r="21" spans="1:30" ht="18.600000000000001" x14ac:dyDescent="0.55000000000000004">
      <c r="A21" s="9">
        <v>9631024</v>
      </c>
      <c r="B21" s="9"/>
      <c r="C21" s="9"/>
      <c r="D21" s="9">
        <v>92.5</v>
      </c>
      <c r="E21" s="9">
        <v>93.5</v>
      </c>
      <c r="F21" s="9">
        <v>95</v>
      </c>
      <c r="G21" s="9">
        <v>88</v>
      </c>
      <c r="H21" s="9">
        <v>67</v>
      </c>
      <c r="I21" s="9">
        <v>89</v>
      </c>
      <c r="J21" s="9">
        <v>93.6</v>
      </c>
      <c r="K21" s="9">
        <v>88</v>
      </c>
      <c r="L21" s="9">
        <v>100</v>
      </c>
      <c r="M21" s="9">
        <v>100</v>
      </c>
      <c r="N21" s="9">
        <v>99.25</v>
      </c>
      <c r="O21" s="9">
        <v>100</v>
      </c>
      <c r="P21" s="9">
        <v>100</v>
      </c>
      <c r="Q21" s="9">
        <v>85</v>
      </c>
      <c r="R21" s="21">
        <v>2.48</v>
      </c>
      <c r="S21" s="9">
        <v>100</v>
      </c>
      <c r="T21" s="9">
        <v>80</v>
      </c>
      <c r="U21" s="9">
        <v>0</v>
      </c>
      <c r="V21" s="9">
        <v>65</v>
      </c>
      <c r="W21" s="9">
        <v>0</v>
      </c>
      <c r="X21" s="9">
        <v>0</v>
      </c>
      <c r="Y21" s="9">
        <v>66</v>
      </c>
      <c r="Z21" s="9">
        <v>0</v>
      </c>
      <c r="AA21" s="9">
        <v>0</v>
      </c>
      <c r="AB21" s="21">
        <v>0.18000000000000002</v>
      </c>
      <c r="AC21" s="21">
        <v>0.22</v>
      </c>
      <c r="AD21" s="9">
        <v>2.8800000000000003</v>
      </c>
    </row>
    <row r="22" spans="1:30" ht="18.600000000000001" x14ac:dyDescent="0.55000000000000004">
      <c r="A22" s="7">
        <v>9631025</v>
      </c>
      <c r="B22" s="7"/>
      <c r="C22" s="7"/>
      <c r="D22" s="7">
        <v>97.5</v>
      </c>
      <c r="E22" s="7">
        <v>97.5</v>
      </c>
      <c r="F22" s="7">
        <v>98.5</v>
      </c>
      <c r="G22" s="7">
        <v>79</v>
      </c>
      <c r="H22" s="7">
        <v>75</v>
      </c>
      <c r="I22" s="7">
        <v>73.5</v>
      </c>
      <c r="J22" s="7">
        <v>100</v>
      </c>
      <c r="K22" s="7">
        <v>80.5</v>
      </c>
      <c r="L22" s="7">
        <v>0</v>
      </c>
      <c r="M22" s="7">
        <v>0</v>
      </c>
      <c r="N22" s="7">
        <v>0</v>
      </c>
      <c r="O22" s="7">
        <v>100</v>
      </c>
      <c r="P22" s="7">
        <v>68</v>
      </c>
      <c r="Q22" s="7">
        <v>100</v>
      </c>
      <c r="R22" s="22">
        <v>1.98</v>
      </c>
      <c r="S22" s="7">
        <v>0</v>
      </c>
      <c r="T22" s="7">
        <v>80</v>
      </c>
      <c r="U22" s="7">
        <v>100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22">
        <v>0.1</v>
      </c>
      <c r="AC22" s="22">
        <v>7.0000000000000007E-2</v>
      </c>
      <c r="AD22" s="7">
        <v>2.15</v>
      </c>
    </row>
    <row r="23" spans="1:30" ht="18.600000000000001" x14ac:dyDescent="0.55000000000000004">
      <c r="A23" s="9">
        <v>9631032</v>
      </c>
      <c r="B23" s="9"/>
      <c r="C23" s="9"/>
      <c r="D23" s="9">
        <v>97.5</v>
      </c>
      <c r="E23" s="9">
        <v>94.5</v>
      </c>
      <c r="F23" s="9">
        <v>82</v>
      </c>
      <c r="G23" s="9">
        <v>67.75</v>
      </c>
      <c r="H23" s="9">
        <v>67.099999999999994</v>
      </c>
      <c r="I23" s="9">
        <v>82</v>
      </c>
      <c r="J23" s="9">
        <v>40</v>
      </c>
      <c r="K23" s="9">
        <v>0</v>
      </c>
      <c r="L23" s="9">
        <v>97</v>
      </c>
      <c r="M23" s="9">
        <v>100</v>
      </c>
      <c r="N23" s="9">
        <v>85</v>
      </c>
      <c r="O23" s="9">
        <v>92</v>
      </c>
      <c r="P23" s="9">
        <v>0</v>
      </c>
      <c r="Q23" s="9">
        <v>91</v>
      </c>
      <c r="R23" s="21">
        <v>1.91</v>
      </c>
      <c r="S23" s="9">
        <v>100</v>
      </c>
      <c r="T23" s="9">
        <v>100</v>
      </c>
      <c r="U23" s="9">
        <v>50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21">
        <v>0.14000000000000001</v>
      </c>
      <c r="AC23" s="21">
        <v>0.12</v>
      </c>
      <c r="AD23" s="9">
        <v>2.17</v>
      </c>
    </row>
    <row r="24" spans="1:30" ht="18.600000000000001" x14ac:dyDescent="0.55000000000000004">
      <c r="A24" s="7">
        <v>9631036</v>
      </c>
      <c r="B24" s="7"/>
      <c r="C24" s="7"/>
      <c r="D24" s="7">
        <v>85</v>
      </c>
      <c r="E24" s="7">
        <v>99</v>
      </c>
      <c r="F24" s="7">
        <v>94</v>
      </c>
      <c r="G24" s="7">
        <v>53.5</v>
      </c>
      <c r="H24" s="7">
        <v>48</v>
      </c>
      <c r="I24" s="7">
        <v>56</v>
      </c>
      <c r="J24" s="7">
        <v>39</v>
      </c>
      <c r="K24" s="7">
        <v>37.5</v>
      </c>
      <c r="L24" s="7">
        <v>57</v>
      </c>
      <c r="M24" s="7">
        <v>0</v>
      </c>
      <c r="N24" s="7">
        <v>75.5</v>
      </c>
      <c r="O24" s="7">
        <v>92.5</v>
      </c>
      <c r="P24" s="7">
        <v>0</v>
      </c>
      <c r="Q24" s="7">
        <v>0</v>
      </c>
      <c r="R24" s="22">
        <v>1.53</v>
      </c>
      <c r="S24" s="7">
        <v>100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22">
        <v>6.0000000000000005E-2</v>
      </c>
      <c r="AC24" s="22">
        <v>0.09</v>
      </c>
      <c r="AD24" s="7">
        <v>1.6800000000000002</v>
      </c>
    </row>
    <row r="25" spans="1:30" ht="18.600000000000001" x14ac:dyDescent="0.55000000000000004">
      <c r="A25" s="9">
        <v>9631040</v>
      </c>
      <c r="B25" s="9"/>
      <c r="C25" s="9"/>
      <c r="D25" s="9">
        <v>79</v>
      </c>
      <c r="E25" s="9">
        <v>96</v>
      </c>
      <c r="F25" s="9">
        <v>76.25</v>
      </c>
      <c r="G25" s="9">
        <v>77.75</v>
      </c>
      <c r="H25" s="9">
        <v>73.55</v>
      </c>
      <c r="I25" s="9">
        <v>73.5</v>
      </c>
      <c r="J25" s="9">
        <v>90</v>
      </c>
      <c r="K25" s="9">
        <v>54</v>
      </c>
      <c r="L25" s="9">
        <v>100</v>
      </c>
      <c r="M25" s="9">
        <v>97</v>
      </c>
      <c r="N25" s="9">
        <v>100</v>
      </c>
      <c r="O25" s="9">
        <v>97.5</v>
      </c>
      <c r="P25" s="9">
        <v>80</v>
      </c>
      <c r="Q25" s="9">
        <v>99</v>
      </c>
      <c r="R25" s="21">
        <v>2.2699999999999996</v>
      </c>
      <c r="S25" s="9">
        <v>100</v>
      </c>
      <c r="T25" s="9">
        <v>0</v>
      </c>
      <c r="U25" s="9">
        <v>100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21">
        <v>0.12</v>
      </c>
      <c r="AC25" s="21">
        <v>0.06</v>
      </c>
      <c r="AD25" s="9">
        <v>2.4499999999999997</v>
      </c>
    </row>
    <row r="26" spans="1:30" ht="18.600000000000001" x14ac:dyDescent="0.55000000000000004">
      <c r="A26" s="7">
        <v>9631044</v>
      </c>
      <c r="B26" s="7"/>
      <c r="C26" s="7"/>
      <c r="D26" s="7">
        <v>0</v>
      </c>
      <c r="E26" s="7">
        <v>97</v>
      </c>
      <c r="F26" s="7">
        <v>0</v>
      </c>
      <c r="G26" s="7">
        <v>87.4</v>
      </c>
      <c r="H26" s="7">
        <v>61.5</v>
      </c>
      <c r="I26" s="7">
        <v>83.5</v>
      </c>
      <c r="J26" s="7">
        <v>80</v>
      </c>
      <c r="K26" s="7">
        <v>75.5</v>
      </c>
      <c r="L26" s="7">
        <v>94</v>
      </c>
      <c r="M26" s="7">
        <v>3</v>
      </c>
      <c r="N26" s="7">
        <v>0</v>
      </c>
      <c r="O26" s="7">
        <v>0</v>
      </c>
      <c r="P26" s="7">
        <v>0</v>
      </c>
      <c r="Q26" s="7">
        <v>0</v>
      </c>
      <c r="R26" s="22">
        <v>1.2</v>
      </c>
      <c r="S26" s="7">
        <v>0</v>
      </c>
      <c r="T26" s="7">
        <v>100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22">
        <v>6.0000000000000005E-2</v>
      </c>
      <c r="AC26" s="22">
        <v>0.09</v>
      </c>
      <c r="AD26" s="7">
        <v>1.35</v>
      </c>
    </row>
    <row r="27" spans="1:30" ht="18.600000000000001" x14ac:dyDescent="0.55000000000000004">
      <c r="A27" s="9">
        <v>9631045</v>
      </c>
      <c r="B27" s="9"/>
      <c r="C27" s="9"/>
      <c r="D27" s="9">
        <v>92.5</v>
      </c>
      <c r="E27" s="9">
        <v>95.5</v>
      </c>
      <c r="F27" s="9">
        <v>82.05</v>
      </c>
      <c r="G27" s="9">
        <v>82.5</v>
      </c>
      <c r="H27" s="9">
        <v>70</v>
      </c>
      <c r="I27" s="9">
        <v>107.5</v>
      </c>
      <c r="J27" s="9">
        <v>0</v>
      </c>
      <c r="K27" s="9">
        <v>91.5</v>
      </c>
      <c r="L27" s="9">
        <v>86</v>
      </c>
      <c r="M27" s="9">
        <v>98.5</v>
      </c>
      <c r="N27" s="9">
        <v>100</v>
      </c>
      <c r="O27" s="9">
        <v>76.5</v>
      </c>
      <c r="P27" s="9">
        <v>60</v>
      </c>
      <c r="Q27" s="9">
        <v>100</v>
      </c>
      <c r="R27" s="21">
        <v>2.23</v>
      </c>
      <c r="S27" s="9">
        <v>100</v>
      </c>
      <c r="T27" s="9">
        <v>100</v>
      </c>
      <c r="U27" s="9">
        <v>0</v>
      </c>
      <c r="V27" s="9">
        <v>0</v>
      </c>
      <c r="W27" s="9">
        <v>0</v>
      </c>
      <c r="X27" s="9">
        <v>0</v>
      </c>
      <c r="Y27" s="9">
        <v>100</v>
      </c>
      <c r="Z27" s="9">
        <v>70</v>
      </c>
      <c r="AA27" s="9">
        <v>0</v>
      </c>
      <c r="AB27" s="21">
        <v>0.21000000000000002</v>
      </c>
      <c r="AC27" s="21">
        <v>0</v>
      </c>
      <c r="AD27" s="9">
        <v>2.44</v>
      </c>
    </row>
    <row r="28" spans="1:30" ht="18.600000000000001" x14ac:dyDescent="0.55000000000000004">
      <c r="A28" s="7">
        <v>9631047</v>
      </c>
      <c r="B28" s="7"/>
      <c r="C28" s="7"/>
      <c r="D28" s="7">
        <v>92.5</v>
      </c>
      <c r="E28" s="7">
        <v>91</v>
      </c>
      <c r="F28" s="7">
        <v>82.5</v>
      </c>
      <c r="G28" s="7">
        <v>80.400000000000006</v>
      </c>
      <c r="H28" s="7">
        <v>75</v>
      </c>
      <c r="I28" s="7">
        <v>110</v>
      </c>
      <c r="J28" s="7">
        <v>20</v>
      </c>
      <c r="K28" s="7">
        <v>92.5</v>
      </c>
      <c r="L28" s="7">
        <v>97</v>
      </c>
      <c r="M28" s="7">
        <v>0</v>
      </c>
      <c r="N28" s="7">
        <v>100</v>
      </c>
      <c r="O28" s="7">
        <v>82</v>
      </c>
      <c r="P28" s="7">
        <v>100</v>
      </c>
      <c r="Q28" s="7">
        <v>100</v>
      </c>
      <c r="R28" s="22">
        <v>2.19</v>
      </c>
      <c r="S28" s="7">
        <v>100</v>
      </c>
      <c r="T28" s="7">
        <v>50</v>
      </c>
      <c r="U28" s="7">
        <v>0</v>
      </c>
      <c r="V28" s="7">
        <v>0</v>
      </c>
      <c r="W28" s="7">
        <v>0</v>
      </c>
      <c r="X28" s="7">
        <v>0</v>
      </c>
      <c r="Y28" s="7">
        <v>66</v>
      </c>
      <c r="Z28" s="7">
        <v>100</v>
      </c>
      <c r="AA28" s="7">
        <v>0</v>
      </c>
      <c r="AB28" s="22">
        <v>0.18000000000000002</v>
      </c>
      <c r="AC28" s="22">
        <v>0.19</v>
      </c>
      <c r="AD28" s="7">
        <v>2.56</v>
      </c>
    </row>
    <row r="29" spans="1:30" ht="18.600000000000001" x14ac:dyDescent="0.55000000000000004">
      <c r="A29" s="9">
        <v>9631049</v>
      </c>
      <c r="B29" s="9"/>
      <c r="C29" s="9"/>
      <c r="D29" s="9">
        <v>92.5</v>
      </c>
      <c r="E29" s="9">
        <v>100</v>
      </c>
      <c r="F29" s="9">
        <v>79.55</v>
      </c>
      <c r="G29" s="9">
        <v>90</v>
      </c>
      <c r="H29" s="9">
        <v>71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21">
        <v>0.89</v>
      </c>
      <c r="S29" s="9">
        <v>50</v>
      </c>
      <c r="T29" s="9">
        <v>100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21">
        <v>0.09</v>
      </c>
      <c r="AC29" s="21">
        <v>0.12</v>
      </c>
      <c r="AD29" s="9">
        <v>1.1000000000000001</v>
      </c>
    </row>
    <row r="30" spans="1:30" ht="18.600000000000001" x14ac:dyDescent="0.55000000000000004">
      <c r="A30" s="7">
        <v>9631050</v>
      </c>
      <c r="B30" s="7"/>
      <c r="C30" s="7"/>
      <c r="D30" s="7">
        <v>90</v>
      </c>
      <c r="E30" s="7">
        <v>94.5</v>
      </c>
      <c r="F30" s="7">
        <v>98.5</v>
      </c>
      <c r="G30" s="7">
        <v>71.400000000000006</v>
      </c>
      <c r="H30" s="7">
        <v>75</v>
      </c>
      <c r="I30" s="7">
        <v>104</v>
      </c>
      <c r="J30" s="7">
        <v>98</v>
      </c>
      <c r="K30" s="7">
        <v>90.5</v>
      </c>
      <c r="L30" s="7">
        <v>100</v>
      </c>
      <c r="M30" s="7">
        <v>100</v>
      </c>
      <c r="N30" s="7">
        <v>94.9</v>
      </c>
      <c r="O30" s="7">
        <v>60</v>
      </c>
      <c r="P30" s="7">
        <v>100</v>
      </c>
      <c r="Q30" s="7">
        <v>100</v>
      </c>
      <c r="R30" s="22">
        <v>2.44</v>
      </c>
      <c r="S30" s="7">
        <v>100</v>
      </c>
      <c r="T30" s="7">
        <v>0</v>
      </c>
      <c r="U30" s="7">
        <v>100</v>
      </c>
      <c r="V30" s="7">
        <v>50</v>
      </c>
      <c r="W30" s="7">
        <v>0</v>
      </c>
      <c r="X30" s="7">
        <v>0</v>
      </c>
      <c r="Y30" s="7">
        <v>0</v>
      </c>
      <c r="Z30" s="7">
        <v>0</v>
      </c>
      <c r="AA30" s="7">
        <v>100</v>
      </c>
      <c r="AB30" s="22">
        <v>0.2</v>
      </c>
      <c r="AC30" s="22">
        <v>0</v>
      </c>
      <c r="AD30" s="7">
        <v>2.64</v>
      </c>
    </row>
    <row r="31" spans="1:30" ht="18.600000000000001" x14ac:dyDescent="0.55000000000000004">
      <c r="A31" s="9">
        <v>9631051</v>
      </c>
      <c r="B31" s="9"/>
      <c r="C31" s="9"/>
      <c r="D31" s="9">
        <v>87.5</v>
      </c>
      <c r="E31" s="9">
        <v>62</v>
      </c>
      <c r="F31" s="9">
        <v>77.900000000000006</v>
      </c>
      <c r="G31" s="9">
        <v>0</v>
      </c>
      <c r="H31" s="9">
        <v>62.55</v>
      </c>
      <c r="I31" s="9">
        <v>63.5</v>
      </c>
      <c r="J31" s="9">
        <v>88</v>
      </c>
      <c r="K31" s="9">
        <v>0</v>
      </c>
      <c r="L31" s="9">
        <v>92.5</v>
      </c>
      <c r="M31" s="9">
        <v>52</v>
      </c>
      <c r="N31" s="9">
        <v>59.45</v>
      </c>
      <c r="O31" s="9">
        <v>82</v>
      </c>
      <c r="P31" s="9">
        <v>86</v>
      </c>
      <c r="Q31" s="9">
        <v>70</v>
      </c>
      <c r="R31" s="21">
        <v>1.6300000000000001</v>
      </c>
      <c r="S31" s="9">
        <v>100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100</v>
      </c>
      <c r="Z31" s="9">
        <v>0</v>
      </c>
      <c r="AA31" s="9">
        <v>0</v>
      </c>
      <c r="AB31" s="21">
        <v>0.12</v>
      </c>
      <c r="AC31" s="21">
        <v>7.0000000000000007E-2</v>
      </c>
      <c r="AD31" s="9">
        <v>1.82</v>
      </c>
    </row>
    <row r="32" spans="1:30" ht="18.600000000000001" x14ac:dyDescent="0.55000000000000004">
      <c r="A32" s="7">
        <v>9631053</v>
      </c>
      <c r="B32" s="7"/>
      <c r="C32" s="7"/>
      <c r="D32" s="7">
        <v>97.5</v>
      </c>
      <c r="E32" s="7">
        <v>96</v>
      </c>
      <c r="F32" s="7">
        <v>100</v>
      </c>
      <c r="G32" s="7">
        <v>56</v>
      </c>
      <c r="H32" s="7">
        <v>75</v>
      </c>
      <c r="I32" s="7">
        <v>94</v>
      </c>
      <c r="J32" s="7">
        <v>100</v>
      </c>
      <c r="K32" s="7">
        <v>100</v>
      </c>
      <c r="L32" s="7">
        <v>100</v>
      </c>
      <c r="M32" s="7">
        <v>97</v>
      </c>
      <c r="N32" s="7">
        <v>92.15</v>
      </c>
      <c r="O32" s="7">
        <v>85</v>
      </c>
      <c r="P32" s="7">
        <v>100</v>
      </c>
      <c r="Q32" s="7">
        <v>100</v>
      </c>
      <c r="R32" s="22">
        <v>2.4899999999999998</v>
      </c>
      <c r="S32" s="7">
        <v>100</v>
      </c>
      <c r="T32" s="7">
        <v>100</v>
      </c>
      <c r="U32" s="7">
        <v>50</v>
      </c>
      <c r="V32" s="7">
        <v>50</v>
      </c>
      <c r="W32" s="7">
        <v>100</v>
      </c>
      <c r="X32" s="7">
        <v>0</v>
      </c>
      <c r="Y32" s="7">
        <v>100</v>
      </c>
      <c r="Z32" s="7">
        <v>0</v>
      </c>
      <c r="AA32" s="7">
        <v>100</v>
      </c>
      <c r="AB32" s="22">
        <v>0.34</v>
      </c>
      <c r="AC32" s="22">
        <v>0.25</v>
      </c>
      <c r="AD32" s="7">
        <v>3.0799999999999996</v>
      </c>
    </row>
    <row r="33" spans="1:30" ht="18.600000000000001" x14ac:dyDescent="0.55000000000000004">
      <c r="A33" s="9">
        <v>9631056</v>
      </c>
      <c r="B33" s="9"/>
      <c r="C33" s="9"/>
      <c r="D33" s="9">
        <v>100</v>
      </c>
      <c r="E33" s="9">
        <v>100</v>
      </c>
      <c r="F33" s="9">
        <v>100</v>
      </c>
      <c r="G33" s="9">
        <v>80.5</v>
      </c>
      <c r="H33" s="9">
        <v>60</v>
      </c>
      <c r="I33" s="9">
        <v>72</v>
      </c>
      <c r="J33" s="9">
        <v>55</v>
      </c>
      <c r="K33" s="9">
        <v>63</v>
      </c>
      <c r="L33" s="9">
        <v>0</v>
      </c>
      <c r="M33" s="9">
        <v>100</v>
      </c>
      <c r="N33" s="9">
        <v>74.900000000000006</v>
      </c>
      <c r="O33" s="9">
        <v>94.25</v>
      </c>
      <c r="P33" s="9">
        <v>20</v>
      </c>
      <c r="Q33" s="9">
        <v>0</v>
      </c>
      <c r="R33" s="21">
        <v>1.9</v>
      </c>
      <c r="S33" s="9">
        <v>100</v>
      </c>
      <c r="T33" s="9">
        <v>100</v>
      </c>
      <c r="U33" s="9">
        <v>0</v>
      </c>
      <c r="V33" s="9">
        <v>0</v>
      </c>
      <c r="W33" s="9">
        <v>100</v>
      </c>
      <c r="X33" s="9">
        <v>0</v>
      </c>
      <c r="Y33" s="9">
        <v>100</v>
      </c>
      <c r="Z33" s="9">
        <v>0</v>
      </c>
      <c r="AA33" s="9">
        <v>0</v>
      </c>
      <c r="AB33" s="21">
        <v>0.23</v>
      </c>
      <c r="AC33" s="21">
        <v>0.03</v>
      </c>
      <c r="AD33" s="9">
        <v>2.1599999999999997</v>
      </c>
    </row>
    <row r="34" spans="1:30" ht="18.600000000000001" x14ac:dyDescent="0.55000000000000004">
      <c r="A34" s="7">
        <v>9631057</v>
      </c>
      <c r="B34" s="7"/>
      <c r="C34" s="7"/>
      <c r="D34" s="7">
        <v>95.5</v>
      </c>
      <c r="E34" s="7">
        <v>75</v>
      </c>
      <c r="F34" s="7">
        <v>71.599999999999994</v>
      </c>
      <c r="G34" s="7">
        <v>71.75</v>
      </c>
      <c r="H34" s="7">
        <v>74.25</v>
      </c>
      <c r="I34" s="7">
        <v>106</v>
      </c>
      <c r="J34" s="7">
        <v>67</v>
      </c>
      <c r="K34" s="7">
        <v>42.5</v>
      </c>
      <c r="L34" s="7">
        <v>100</v>
      </c>
      <c r="M34" s="7">
        <v>98.5</v>
      </c>
      <c r="N34" s="7">
        <v>99.25</v>
      </c>
      <c r="O34" s="7">
        <v>100</v>
      </c>
      <c r="P34" s="7">
        <v>60</v>
      </c>
      <c r="Q34" s="7">
        <v>94</v>
      </c>
      <c r="R34" s="22">
        <v>2.21</v>
      </c>
      <c r="S34" s="7">
        <v>0</v>
      </c>
      <c r="T34" s="7">
        <v>100</v>
      </c>
      <c r="U34" s="7">
        <v>20</v>
      </c>
      <c r="V34" s="7">
        <v>0</v>
      </c>
      <c r="W34" s="7">
        <v>0</v>
      </c>
      <c r="X34" s="7">
        <v>0</v>
      </c>
      <c r="Y34" s="7">
        <v>80</v>
      </c>
      <c r="Z34" s="7">
        <v>0</v>
      </c>
      <c r="AA34" s="7">
        <v>100</v>
      </c>
      <c r="AB34" s="22">
        <v>0.17</v>
      </c>
      <c r="AC34" s="22">
        <v>0.15</v>
      </c>
      <c r="AD34" s="7">
        <v>2.5299999999999998</v>
      </c>
    </row>
    <row r="35" spans="1:30" ht="18.600000000000001" x14ac:dyDescent="0.55000000000000004">
      <c r="A35" s="9">
        <v>9631059</v>
      </c>
      <c r="B35" s="9"/>
      <c r="C35" s="9"/>
      <c r="D35" s="9">
        <v>97.5</v>
      </c>
      <c r="E35" s="9">
        <v>90.5</v>
      </c>
      <c r="F35" s="9">
        <v>98.5</v>
      </c>
      <c r="G35" s="9">
        <v>91</v>
      </c>
      <c r="H35" s="9">
        <v>75</v>
      </c>
      <c r="I35" s="9">
        <v>83.5</v>
      </c>
      <c r="J35" s="9">
        <v>94</v>
      </c>
      <c r="K35" s="9">
        <v>85</v>
      </c>
      <c r="L35" s="9">
        <v>97</v>
      </c>
      <c r="M35" s="9">
        <v>91</v>
      </c>
      <c r="N35" s="9">
        <v>80</v>
      </c>
      <c r="O35" s="9">
        <v>75</v>
      </c>
      <c r="P35" s="9">
        <v>100</v>
      </c>
      <c r="Q35" s="9">
        <v>100</v>
      </c>
      <c r="R35" s="21">
        <v>2.4</v>
      </c>
      <c r="S35" s="9">
        <v>100</v>
      </c>
      <c r="T35" s="9">
        <v>0</v>
      </c>
      <c r="U35" s="9">
        <v>80</v>
      </c>
      <c r="V35" s="9">
        <v>0</v>
      </c>
      <c r="W35" s="9">
        <v>0</v>
      </c>
      <c r="X35" s="9">
        <v>0</v>
      </c>
      <c r="Y35" s="9">
        <v>33</v>
      </c>
      <c r="Z35" s="9">
        <v>70</v>
      </c>
      <c r="AA35" s="9">
        <v>0</v>
      </c>
      <c r="AB35" s="21">
        <v>0.16</v>
      </c>
      <c r="AC35" s="21">
        <v>0.26</v>
      </c>
      <c r="AD35" s="9">
        <v>2.8200000000000003</v>
      </c>
    </row>
    <row r="36" spans="1:30" ht="18.600000000000001" x14ac:dyDescent="0.55000000000000004">
      <c r="A36" s="7">
        <v>9631061</v>
      </c>
      <c r="B36" s="7"/>
      <c r="C36" s="7"/>
      <c r="D36" s="7">
        <v>90</v>
      </c>
      <c r="E36" s="7">
        <v>100</v>
      </c>
      <c r="F36" s="7">
        <v>99.4</v>
      </c>
      <c r="G36" s="7">
        <v>96</v>
      </c>
      <c r="H36" s="7">
        <v>0</v>
      </c>
      <c r="I36" s="7">
        <v>83.5</v>
      </c>
      <c r="J36" s="7">
        <v>89</v>
      </c>
      <c r="K36" s="7">
        <v>87.5</v>
      </c>
      <c r="L36" s="7">
        <v>100</v>
      </c>
      <c r="M36" s="7">
        <v>0</v>
      </c>
      <c r="N36" s="7">
        <v>89.25</v>
      </c>
      <c r="O36" s="7">
        <v>95.5</v>
      </c>
      <c r="P36" s="7">
        <v>100</v>
      </c>
      <c r="Q36" s="7">
        <v>100</v>
      </c>
      <c r="R36" s="22">
        <v>2.1999999999999997</v>
      </c>
      <c r="S36" s="7">
        <v>100</v>
      </c>
      <c r="T36" s="7">
        <v>85</v>
      </c>
      <c r="U36" s="7">
        <v>0</v>
      </c>
      <c r="V36" s="7">
        <v>0</v>
      </c>
      <c r="W36" s="7">
        <v>0</v>
      </c>
      <c r="X36" s="7">
        <v>0</v>
      </c>
      <c r="Y36" s="7">
        <v>100</v>
      </c>
      <c r="Z36" s="7">
        <v>0</v>
      </c>
      <c r="AA36" s="7">
        <v>0</v>
      </c>
      <c r="AB36" s="22">
        <v>0.16</v>
      </c>
      <c r="AC36" s="22">
        <v>0.26</v>
      </c>
      <c r="AD36" s="7">
        <v>2.62</v>
      </c>
    </row>
    <row r="37" spans="1:30" ht="18.600000000000001" x14ac:dyDescent="0.55000000000000004">
      <c r="A37" s="9">
        <v>9631063</v>
      </c>
      <c r="B37" s="9"/>
      <c r="C37" s="9"/>
      <c r="D37" s="9">
        <v>95</v>
      </c>
      <c r="E37" s="9">
        <v>98.5</v>
      </c>
      <c r="F37" s="9">
        <v>100</v>
      </c>
      <c r="G37" s="9">
        <v>15</v>
      </c>
      <c r="H37" s="9">
        <v>0</v>
      </c>
      <c r="I37" s="9">
        <v>0</v>
      </c>
      <c r="J37" s="9">
        <v>100</v>
      </c>
      <c r="K37" s="9">
        <v>87.5</v>
      </c>
      <c r="L37" s="9">
        <v>100</v>
      </c>
      <c r="M37" s="9">
        <v>100</v>
      </c>
      <c r="N37" s="9">
        <v>80</v>
      </c>
      <c r="O37" s="9">
        <v>92.5</v>
      </c>
      <c r="P37" s="9">
        <v>100</v>
      </c>
      <c r="Q37" s="9">
        <v>100</v>
      </c>
      <c r="R37" s="21">
        <v>2</v>
      </c>
      <c r="S37" s="9">
        <v>100</v>
      </c>
      <c r="T37" s="9">
        <v>0</v>
      </c>
      <c r="U37" s="9">
        <v>0</v>
      </c>
      <c r="V37" s="9">
        <v>50</v>
      </c>
      <c r="W37" s="9">
        <v>0</v>
      </c>
      <c r="X37" s="9">
        <v>0</v>
      </c>
      <c r="Y37" s="9">
        <v>100</v>
      </c>
      <c r="Z37" s="9">
        <v>0</v>
      </c>
      <c r="AA37" s="9">
        <v>100</v>
      </c>
      <c r="AB37" s="21">
        <v>0.2</v>
      </c>
      <c r="AC37" s="21">
        <v>0.13</v>
      </c>
      <c r="AD37" s="9">
        <v>2.33</v>
      </c>
    </row>
    <row r="38" spans="1:30" ht="18.600000000000001" x14ac:dyDescent="0.55000000000000004">
      <c r="A38" s="7">
        <v>9631064</v>
      </c>
      <c r="B38" s="7"/>
      <c r="C38" s="7"/>
      <c r="D38" s="7">
        <v>100</v>
      </c>
      <c r="E38" s="7">
        <v>100</v>
      </c>
      <c r="F38" s="7">
        <v>100</v>
      </c>
      <c r="G38" s="7">
        <v>95.2</v>
      </c>
      <c r="H38" s="7">
        <v>75</v>
      </c>
      <c r="I38" s="7">
        <v>98</v>
      </c>
      <c r="J38" s="7">
        <v>100</v>
      </c>
      <c r="K38" s="7">
        <v>80</v>
      </c>
      <c r="L38" s="7">
        <v>100</v>
      </c>
      <c r="M38" s="7">
        <v>100</v>
      </c>
      <c r="N38" s="7">
        <v>100</v>
      </c>
      <c r="O38" s="7">
        <v>94.7</v>
      </c>
      <c r="P38" s="7">
        <v>100</v>
      </c>
      <c r="Q38" s="7">
        <v>100</v>
      </c>
      <c r="R38" s="22">
        <v>2.57</v>
      </c>
      <c r="S38" s="7">
        <v>100</v>
      </c>
      <c r="T38" s="7">
        <v>100</v>
      </c>
      <c r="U38" s="7">
        <v>100</v>
      </c>
      <c r="V38" s="7">
        <v>0</v>
      </c>
      <c r="W38" s="7">
        <v>0</v>
      </c>
      <c r="X38" s="7">
        <v>0</v>
      </c>
      <c r="Y38" s="7">
        <v>100</v>
      </c>
      <c r="Z38" s="7">
        <v>100</v>
      </c>
      <c r="AA38" s="7">
        <v>100</v>
      </c>
      <c r="AB38" s="22">
        <v>0.34</v>
      </c>
      <c r="AC38" s="22">
        <v>0.23</v>
      </c>
      <c r="AD38" s="7">
        <v>3.1399999999999997</v>
      </c>
    </row>
    <row r="39" spans="1:30" ht="18.600000000000001" x14ac:dyDescent="0.55000000000000004">
      <c r="A39" s="9">
        <v>9631065</v>
      </c>
      <c r="B39" s="9"/>
      <c r="C39" s="9"/>
      <c r="D39" s="9">
        <v>97.5</v>
      </c>
      <c r="E39" s="9">
        <v>100</v>
      </c>
      <c r="F39" s="9">
        <v>90</v>
      </c>
      <c r="G39" s="9">
        <v>84.5</v>
      </c>
      <c r="H39" s="9">
        <v>65</v>
      </c>
      <c r="I39" s="9">
        <v>105</v>
      </c>
      <c r="J39" s="9">
        <v>89</v>
      </c>
      <c r="K39" s="9">
        <v>45</v>
      </c>
      <c r="L39" s="9">
        <v>86</v>
      </c>
      <c r="M39" s="9">
        <v>27</v>
      </c>
      <c r="N39" s="9">
        <v>100</v>
      </c>
      <c r="O39" s="9">
        <v>84</v>
      </c>
      <c r="P39" s="9">
        <v>100</v>
      </c>
      <c r="Q39" s="9">
        <v>70</v>
      </c>
      <c r="R39" s="21">
        <v>2.21</v>
      </c>
      <c r="S39" s="9">
        <v>100</v>
      </c>
      <c r="T39" s="9">
        <v>35</v>
      </c>
      <c r="U39" s="9">
        <v>10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21">
        <v>0.09</v>
      </c>
      <c r="AC39" s="21">
        <v>0.04</v>
      </c>
      <c r="AD39" s="9">
        <v>2.34</v>
      </c>
    </row>
    <row r="40" spans="1:30" ht="18.600000000000001" x14ac:dyDescent="0.55000000000000004">
      <c r="A40" s="7">
        <v>9631071</v>
      </c>
      <c r="B40" s="7"/>
      <c r="C40" s="7"/>
      <c r="D40" s="7">
        <v>92.5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22">
        <v>0.19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22">
        <v>0</v>
      </c>
      <c r="AC40" s="22">
        <v>0</v>
      </c>
      <c r="AD40" s="7">
        <v>0.19</v>
      </c>
    </row>
    <row r="41" spans="1:30" ht="18.600000000000001" x14ac:dyDescent="0.55000000000000004">
      <c r="A41" s="9">
        <v>9631072</v>
      </c>
      <c r="B41" s="9"/>
      <c r="C41" s="9"/>
      <c r="D41" s="9">
        <v>97.5</v>
      </c>
      <c r="E41" s="9">
        <v>100</v>
      </c>
      <c r="F41" s="9">
        <v>100</v>
      </c>
      <c r="G41" s="9">
        <v>61</v>
      </c>
      <c r="H41" s="9">
        <v>70.5</v>
      </c>
      <c r="I41" s="9">
        <v>110</v>
      </c>
      <c r="J41" s="9">
        <v>100</v>
      </c>
      <c r="K41" s="9">
        <v>92.5</v>
      </c>
      <c r="L41" s="9">
        <v>100</v>
      </c>
      <c r="M41" s="9">
        <v>94</v>
      </c>
      <c r="N41" s="9">
        <v>99.25</v>
      </c>
      <c r="O41" s="9">
        <v>100</v>
      </c>
      <c r="P41" s="9">
        <v>100</v>
      </c>
      <c r="Q41" s="9">
        <v>100</v>
      </c>
      <c r="R41" s="21">
        <v>2.5599999999999996</v>
      </c>
      <c r="S41" s="9">
        <v>50</v>
      </c>
      <c r="T41" s="9">
        <v>100</v>
      </c>
      <c r="U41" s="9">
        <v>100</v>
      </c>
      <c r="V41" s="9">
        <v>50</v>
      </c>
      <c r="W41" s="9">
        <v>40</v>
      </c>
      <c r="X41" s="9">
        <v>0</v>
      </c>
      <c r="Y41" s="9">
        <v>66</v>
      </c>
      <c r="Z41" s="9">
        <v>0</v>
      </c>
      <c r="AA41" s="9">
        <v>100</v>
      </c>
      <c r="AB41" s="21">
        <v>0.29000000000000004</v>
      </c>
      <c r="AC41" s="21">
        <v>0.13</v>
      </c>
      <c r="AD41" s="9">
        <v>2.9799999999999995</v>
      </c>
    </row>
    <row r="42" spans="1:30" ht="18.600000000000001" x14ac:dyDescent="0.55000000000000004">
      <c r="A42" s="7">
        <v>9631075</v>
      </c>
      <c r="B42" s="7"/>
      <c r="C42" s="7"/>
      <c r="D42" s="7">
        <v>100</v>
      </c>
      <c r="E42" s="7">
        <v>98</v>
      </c>
      <c r="F42" s="7">
        <v>91</v>
      </c>
      <c r="G42" s="7">
        <v>89.5</v>
      </c>
      <c r="H42" s="7">
        <v>73</v>
      </c>
      <c r="I42" s="7">
        <v>110</v>
      </c>
      <c r="J42" s="7">
        <v>91</v>
      </c>
      <c r="K42" s="7">
        <v>95</v>
      </c>
      <c r="L42" s="7">
        <v>30</v>
      </c>
      <c r="M42" s="7">
        <v>69.8</v>
      </c>
      <c r="N42" s="7">
        <v>99.25</v>
      </c>
      <c r="O42" s="7">
        <v>90.2</v>
      </c>
      <c r="P42" s="7">
        <v>100</v>
      </c>
      <c r="Q42" s="7">
        <v>100</v>
      </c>
      <c r="R42" s="22">
        <v>2.4499999999999997</v>
      </c>
      <c r="S42" s="7">
        <v>100</v>
      </c>
      <c r="T42" s="7">
        <v>100</v>
      </c>
      <c r="U42" s="7">
        <v>100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100</v>
      </c>
      <c r="AB42" s="22">
        <v>0.23</v>
      </c>
      <c r="AC42" s="22">
        <v>0.28999999999999998</v>
      </c>
      <c r="AD42" s="7">
        <v>2.9699999999999998</v>
      </c>
    </row>
    <row r="43" spans="1:30" ht="18.600000000000001" x14ac:dyDescent="0.55000000000000004">
      <c r="A43" s="9">
        <v>9631076</v>
      </c>
      <c r="B43" s="9"/>
      <c r="C43" s="9"/>
      <c r="D43" s="9">
        <v>92.5</v>
      </c>
      <c r="E43" s="9">
        <v>98.5</v>
      </c>
      <c r="F43" s="9">
        <v>98.5</v>
      </c>
      <c r="G43" s="9">
        <v>0</v>
      </c>
      <c r="H43" s="9">
        <v>75</v>
      </c>
      <c r="I43" s="9">
        <v>106.9</v>
      </c>
      <c r="J43" s="9">
        <v>70</v>
      </c>
      <c r="K43" s="9">
        <v>85</v>
      </c>
      <c r="L43" s="9">
        <v>46.5</v>
      </c>
      <c r="M43" s="9">
        <v>90.1</v>
      </c>
      <c r="N43" s="9">
        <v>79.25</v>
      </c>
      <c r="O43" s="9">
        <v>69</v>
      </c>
      <c r="P43" s="9">
        <v>100</v>
      </c>
      <c r="Q43" s="9">
        <v>97</v>
      </c>
      <c r="R43" s="21">
        <v>2.1599999999999997</v>
      </c>
      <c r="S43" s="9">
        <v>100</v>
      </c>
      <c r="T43" s="9">
        <v>0</v>
      </c>
      <c r="U43" s="9">
        <v>100</v>
      </c>
      <c r="V43" s="9">
        <v>0</v>
      </c>
      <c r="W43" s="9">
        <v>0</v>
      </c>
      <c r="X43" s="9">
        <v>0</v>
      </c>
      <c r="Y43" s="9">
        <v>0</v>
      </c>
      <c r="Z43" s="9">
        <v>100</v>
      </c>
      <c r="AA43" s="9">
        <v>0</v>
      </c>
      <c r="AB43" s="21">
        <v>0.17</v>
      </c>
      <c r="AC43" s="21">
        <v>0.17</v>
      </c>
      <c r="AD43" s="9">
        <v>2.4999999999999996</v>
      </c>
    </row>
    <row r="44" spans="1:30" ht="18.600000000000001" x14ac:dyDescent="0.55000000000000004">
      <c r="A44" s="7">
        <v>9631404</v>
      </c>
      <c r="B44" s="7"/>
      <c r="C44" s="7"/>
      <c r="D44" s="7">
        <v>92.5</v>
      </c>
      <c r="E44" s="7">
        <v>90.6</v>
      </c>
      <c r="F44" s="7">
        <v>75</v>
      </c>
      <c r="G44" s="7">
        <v>75</v>
      </c>
      <c r="H44" s="7">
        <v>71</v>
      </c>
      <c r="I44" s="7">
        <v>100</v>
      </c>
      <c r="J44" s="7">
        <v>81</v>
      </c>
      <c r="K44" s="7">
        <v>52.5</v>
      </c>
      <c r="L44" s="7">
        <v>74</v>
      </c>
      <c r="M44" s="7">
        <v>97</v>
      </c>
      <c r="N44" s="7">
        <v>98</v>
      </c>
      <c r="O44" s="7">
        <v>0</v>
      </c>
      <c r="P44" s="7">
        <v>100</v>
      </c>
      <c r="Q44" s="7">
        <v>0</v>
      </c>
      <c r="R44" s="22">
        <v>1.92</v>
      </c>
      <c r="S44" s="7">
        <v>100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22">
        <v>6.0000000000000005E-2</v>
      </c>
      <c r="AC44" s="22">
        <v>7.0000000000000007E-2</v>
      </c>
      <c r="AD44" s="7">
        <v>2.0499999999999998</v>
      </c>
    </row>
    <row r="45" spans="1:30" ht="18.600000000000001" x14ac:dyDescent="0.55000000000000004">
      <c r="A45" s="9">
        <v>9631405</v>
      </c>
      <c r="B45" s="9"/>
      <c r="C45" s="9"/>
      <c r="D45" s="9">
        <v>90</v>
      </c>
      <c r="E45" s="9">
        <v>94.6</v>
      </c>
      <c r="F45" s="9">
        <v>96.1</v>
      </c>
      <c r="G45" s="9">
        <v>77.900000000000006</v>
      </c>
      <c r="H45" s="9">
        <v>72.75</v>
      </c>
      <c r="I45" s="9">
        <v>99</v>
      </c>
      <c r="J45" s="9">
        <v>100</v>
      </c>
      <c r="K45" s="9">
        <v>53</v>
      </c>
      <c r="L45" s="9">
        <v>0</v>
      </c>
      <c r="M45" s="9">
        <v>100</v>
      </c>
      <c r="N45" s="9">
        <v>80</v>
      </c>
      <c r="O45" s="9">
        <v>30</v>
      </c>
      <c r="P45" s="9">
        <v>60</v>
      </c>
      <c r="Q45" s="9">
        <v>100</v>
      </c>
      <c r="R45" s="21">
        <v>2.0699999999999998</v>
      </c>
      <c r="S45" s="9">
        <v>100</v>
      </c>
      <c r="T45" s="9">
        <v>100</v>
      </c>
      <c r="U45" s="9">
        <v>30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21">
        <v>0.13</v>
      </c>
      <c r="AC45" s="21">
        <v>0.06</v>
      </c>
      <c r="AD45" s="9">
        <v>2.2599999999999998</v>
      </c>
    </row>
    <row r="46" spans="1:30" ht="18.600000000000001" x14ac:dyDescent="0.55000000000000004">
      <c r="A46" s="7">
        <v>9631406</v>
      </c>
      <c r="B46" s="7"/>
      <c r="C46" s="7"/>
      <c r="D46" s="7">
        <v>97.5</v>
      </c>
      <c r="E46" s="7">
        <v>87</v>
      </c>
      <c r="F46" s="7">
        <v>74.900000000000006</v>
      </c>
      <c r="G46" s="7">
        <v>80</v>
      </c>
      <c r="H46" s="7">
        <v>71</v>
      </c>
      <c r="I46" s="7">
        <v>99</v>
      </c>
      <c r="J46" s="7">
        <v>98</v>
      </c>
      <c r="K46" s="7">
        <v>52.5</v>
      </c>
      <c r="L46" s="7">
        <v>60</v>
      </c>
      <c r="M46" s="7">
        <v>50</v>
      </c>
      <c r="N46" s="7">
        <v>85.9</v>
      </c>
      <c r="O46" s="7">
        <v>0</v>
      </c>
      <c r="P46" s="7">
        <v>0</v>
      </c>
      <c r="Q46" s="7">
        <v>100</v>
      </c>
      <c r="R46" s="22">
        <v>1.8800000000000001</v>
      </c>
      <c r="S46" s="7">
        <v>100</v>
      </c>
      <c r="T46" s="7">
        <v>100</v>
      </c>
      <c r="U46" s="7">
        <v>100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22">
        <v>0.17</v>
      </c>
      <c r="AC46" s="22">
        <v>0</v>
      </c>
      <c r="AD46" s="7">
        <v>2.0500000000000003</v>
      </c>
    </row>
    <row r="47" spans="1:30" ht="18.600000000000001" x14ac:dyDescent="0.55000000000000004">
      <c r="A47" s="9">
        <v>9631415</v>
      </c>
      <c r="B47" s="9"/>
      <c r="C47" s="9"/>
      <c r="D47" s="9">
        <v>97.5</v>
      </c>
      <c r="E47" s="9">
        <v>91</v>
      </c>
      <c r="F47" s="9">
        <v>94.4</v>
      </c>
      <c r="G47" s="9">
        <v>61</v>
      </c>
      <c r="H47" s="9">
        <v>54.75</v>
      </c>
      <c r="I47" s="9">
        <v>0</v>
      </c>
      <c r="J47" s="9">
        <v>80</v>
      </c>
      <c r="K47" s="9">
        <v>37.5</v>
      </c>
      <c r="L47" s="9">
        <v>97</v>
      </c>
      <c r="M47" s="9">
        <v>88</v>
      </c>
      <c r="N47" s="9">
        <v>73.400000000000006</v>
      </c>
      <c r="O47" s="9">
        <v>90.5</v>
      </c>
      <c r="P47" s="9">
        <v>62</v>
      </c>
      <c r="Q47" s="9">
        <v>85</v>
      </c>
      <c r="R47" s="21">
        <v>1.89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21">
        <v>0</v>
      </c>
      <c r="AC47" s="21">
        <v>0.26</v>
      </c>
      <c r="AD47" s="9">
        <v>2.15</v>
      </c>
    </row>
    <row r="48" spans="1:30" ht="18.600000000000001" x14ac:dyDescent="0.55000000000000004">
      <c r="A48" s="7">
        <v>9631416</v>
      </c>
      <c r="B48" s="7"/>
      <c r="C48" s="7"/>
      <c r="D48" s="7">
        <v>97.5</v>
      </c>
      <c r="E48" s="7">
        <v>95.6</v>
      </c>
      <c r="F48" s="7">
        <v>99.4</v>
      </c>
      <c r="G48" s="7">
        <v>100</v>
      </c>
      <c r="H48" s="7">
        <v>57</v>
      </c>
      <c r="I48" s="7">
        <v>98</v>
      </c>
      <c r="J48" s="7">
        <v>100</v>
      </c>
      <c r="K48" s="7">
        <v>80</v>
      </c>
      <c r="L48" s="7">
        <v>97</v>
      </c>
      <c r="M48" s="7">
        <v>100</v>
      </c>
      <c r="N48" s="7">
        <v>98.5</v>
      </c>
      <c r="O48" s="7">
        <v>60</v>
      </c>
      <c r="P48" s="7">
        <v>64</v>
      </c>
      <c r="Q48" s="7">
        <v>100</v>
      </c>
      <c r="R48" s="22">
        <v>2.4</v>
      </c>
      <c r="S48" s="7">
        <v>0</v>
      </c>
      <c r="T48" s="7">
        <v>0</v>
      </c>
      <c r="U48" s="7">
        <v>90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22">
        <v>0.05</v>
      </c>
      <c r="AC48" s="22">
        <v>0.03</v>
      </c>
      <c r="AD48" s="7">
        <v>2.4799999999999995</v>
      </c>
    </row>
    <row r="49" spans="1:30" ht="18.600000000000001" x14ac:dyDescent="0.55000000000000004">
      <c r="A49" s="9">
        <v>9631417</v>
      </c>
      <c r="B49" s="9"/>
      <c r="C49" s="9"/>
      <c r="D49" s="9">
        <v>77.5</v>
      </c>
      <c r="E49" s="9">
        <v>0</v>
      </c>
      <c r="F49" s="9">
        <v>98.5</v>
      </c>
      <c r="G49" s="9">
        <v>0</v>
      </c>
      <c r="H49" s="9">
        <v>53.95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21">
        <v>0.45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21">
        <v>0</v>
      </c>
      <c r="AC49" s="21">
        <v>0.16</v>
      </c>
      <c r="AD49" s="9">
        <v>0.61</v>
      </c>
    </row>
    <row r="50" spans="1:30" ht="18.600000000000001" x14ac:dyDescent="0.55000000000000004">
      <c r="A50" s="7">
        <v>9631418</v>
      </c>
      <c r="B50" s="7"/>
      <c r="C50" s="7"/>
      <c r="D50" s="7">
        <v>100</v>
      </c>
      <c r="E50" s="7">
        <v>95.5</v>
      </c>
      <c r="F50" s="7">
        <v>93.2</v>
      </c>
      <c r="G50" s="7">
        <v>73.900000000000006</v>
      </c>
      <c r="H50" s="7">
        <v>71</v>
      </c>
      <c r="I50" s="7">
        <v>104.5</v>
      </c>
      <c r="J50" s="7">
        <v>100</v>
      </c>
      <c r="K50" s="7">
        <v>95</v>
      </c>
      <c r="L50" s="7">
        <v>0</v>
      </c>
      <c r="M50" s="7">
        <v>100</v>
      </c>
      <c r="N50" s="7">
        <v>100</v>
      </c>
      <c r="O50" s="7">
        <v>97</v>
      </c>
      <c r="P50" s="7">
        <v>100</v>
      </c>
      <c r="Q50" s="7">
        <v>100</v>
      </c>
      <c r="R50" s="22">
        <v>2.4499999999999997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100</v>
      </c>
      <c r="Z50" s="7">
        <v>0</v>
      </c>
      <c r="AA50" s="7">
        <v>100</v>
      </c>
      <c r="AB50" s="22">
        <v>0.12</v>
      </c>
      <c r="AC50" s="22">
        <v>0</v>
      </c>
      <c r="AD50" s="7">
        <v>2.57</v>
      </c>
    </row>
    <row r="51" spans="1:30" ht="18.600000000000001" x14ac:dyDescent="0.55000000000000004">
      <c r="A51" s="9">
        <v>9631423</v>
      </c>
      <c r="B51" s="9"/>
      <c r="C51" s="9"/>
      <c r="D51" s="9">
        <v>85</v>
      </c>
      <c r="E51" s="9">
        <v>68.5</v>
      </c>
      <c r="F51" s="9">
        <v>87.5</v>
      </c>
      <c r="G51" s="9">
        <v>53</v>
      </c>
      <c r="H51" s="9">
        <v>48.5</v>
      </c>
      <c r="I51" s="9">
        <v>0</v>
      </c>
      <c r="J51" s="9">
        <v>0</v>
      </c>
      <c r="K51" s="9">
        <v>0</v>
      </c>
      <c r="L51" s="9">
        <v>0</v>
      </c>
      <c r="M51" s="9">
        <v>92.1</v>
      </c>
      <c r="N51" s="9">
        <v>0</v>
      </c>
      <c r="O51" s="9">
        <v>51</v>
      </c>
      <c r="P51" s="9">
        <v>0</v>
      </c>
      <c r="Q51" s="9">
        <v>74</v>
      </c>
      <c r="R51" s="21">
        <v>1.08</v>
      </c>
      <c r="S51" s="9">
        <v>0</v>
      </c>
      <c r="T51" s="9">
        <v>85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21">
        <v>0.05</v>
      </c>
      <c r="AC51" s="21">
        <v>0</v>
      </c>
      <c r="AD51" s="9">
        <v>1.1300000000000001</v>
      </c>
    </row>
    <row r="52" spans="1:30" ht="18.600000000000001" x14ac:dyDescent="0.55000000000000004">
      <c r="A52" s="7">
        <v>9631424</v>
      </c>
      <c r="B52" s="7"/>
      <c r="C52" s="7"/>
      <c r="D52" s="7">
        <v>100</v>
      </c>
      <c r="E52" s="7">
        <v>100</v>
      </c>
      <c r="F52" s="7">
        <v>98.5</v>
      </c>
      <c r="G52" s="7">
        <v>81</v>
      </c>
      <c r="H52" s="7">
        <v>75</v>
      </c>
      <c r="I52" s="7">
        <v>110</v>
      </c>
      <c r="J52" s="7">
        <v>99</v>
      </c>
      <c r="K52" s="7">
        <v>15</v>
      </c>
      <c r="L52" s="7">
        <v>30</v>
      </c>
      <c r="M52" s="7">
        <v>99.1</v>
      </c>
      <c r="N52" s="7">
        <v>0</v>
      </c>
      <c r="O52" s="7">
        <v>85.5</v>
      </c>
      <c r="P52" s="7">
        <v>100</v>
      </c>
      <c r="Q52" s="7">
        <v>0</v>
      </c>
      <c r="R52" s="22">
        <v>1.93</v>
      </c>
      <c r="S52" s="7">
        <v>100</v>
      </c>
      <c r="T52" s="7">
        <v>60</v>
      </c>
      <c r="U52" s="7">
        <v>100</v>
      </c>
      <c r="V52" s="7">
        <v>25</v>
      </c>
      <c r="W52" s="7">
        <v>0</v>
      </c>
      <c r="X52" s="7">
        <v>0</v>
      </c>
      <c r="Y52" s="7">
        <v>33</v>
      </c>
      <c r="Z52" s="7">
        <v>0</v>
      </c>
      <c r="AA52" s="7">
        <v>0</v>
      </c>
      <c r="AB52" s="22">
        <v>0.18000000000000002</v>
      </c>
      <c r="AC52" s="22">
        <v>0.06</v>
      </c>
      <c r="AD52" s="7">
        <v>2.17</v>
      </c>
    </row>
    <row r="53" spans="1:30" ht="18.600000000000001" x14ac:dyDescent="0.55000000000000004">
      <c r="A53" s="9">
        <v>9631801</v>
      </c>
      <c r="B53" s="9"/>
      <c r="C53" s="9"/>
      <c r="D53" s="9">
        <v>97.5</v>
      </c>
      <c r="E53" s="9">
        <v>92</v>
      </c>
      <c r="F53" s="9">
        <v>92.6</v>
      </c>
      <c r="G53" s="9">
        <v>59</v>
      </c>
      <c r="H53" s="9">
        <v>59</v>
      </c>
      <c r="I53" s="9">
        <v>99</v>
      </c>
      <c r="J53" s="9">
        <v>98</v>
      </c>
      <c r="K53" s="9">
        <v>80</v>
      </c>
      <c r="L53" s="9">
        <v>86</v>
      </c>
      <c r="M53" s="9">
        <v>100</v>
      </c>
      <c r="N53" s="9">
        <v>99.25</v>
      </c>
      <c r="O53" s="9">
        <v>100</v>
      </c>
      <c r="P53" s="9">
        <v>100</v>
      </c>
      <c r="Q53" s="9">
        <v>100</v>
      </c>
      <c r="R53" s="21">
        <v>2.4299999999999997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100</v>
      </c>
      <c r="Z53" s="9">
        <v>0</v>
      </c>
      <c r="AA53" s="9">
        <v>0</v>
      </c>
      <c r="AB53" s="21">
        <v>6.0000000000000005E-2</v>
      </c>
      <c r="AC53" s="21">
        <v>0.03</v>
      </c>
      <c r="AD53" s="9">
        <v>2.5199999999999996</v>
      </c>
    </row>
    <row r="54" spans="1:30" ht="18.600000000000001" x14ac:dyDescent="0.55000000000000004">
      <c r="A54" s="7">
        <v>9631803</v>
      </c>
      <c r="B54" s="7"/>
      <c r="C54" s="7"/>
      <c r="D54" s="7">
        <v>90</v>
      </c>
      <c r="E54" s="7">
        <v>96.5</v>
      </c>
      <c r="F54" s="7">
        <v>97</v>
      </c>
      <c r="G54" s="7">
        <v>78</v>
      </c>
      <c r="H54" s="7">
        <v>72</v>
      </c>
      <c r="I54" s="7">
        <v>87.5</v>
      </c>
      <c r="J54" s="7">
        <v>98</v>
      </c>
      <c r="K54" s="7">
        <v>75.5</v>
      </c>
      <c r="L54" s="7">
        <v>60</v>
      </c>
      <c r="M54" s="7">
        <v>97</v>
      </c>
      <c r="N54" s="7">
        <v>89.25</v>
      </c>
      <c r="O54" s="7">
        <v>68.75</v>
      </c>
      <c r="P54" s="7">
        <v>0</v>
      </c>
      <c r="Q54" s="7">
        <v>0</v>
      </c>
      <c r="R54" s="22">
        <v>2.0499999999999998</v>
      </c>
      <c r="S54" s="7">
        <v>100</v>
      </c>
      <c r="T54" s="7">
        <v>100</v>
      </c>
      <c r="U54" s="7">
        <v>100</v>
      </c>
      <c r="V54" s="7">
        <v>50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22">
        <v>0.2</v>
      </c>
      <c r="AC54" s="22">
        <v>0.16</v>
      </c>
      <c r="AD54" s="7">
        <v>2.41</v>
      </c>
    </row>
    <row r="55" spans="1:30" ht="18.600000000000001" x14ac:dyDescent="0.55000000000000004">
      <c r="A55" s="9">
        <v>9631813</v>
      </c>
      <c r="B55" s="9"/>
      <c r="C55" s="9"/>
      <c r="D55" s="9">
        <v>77.5</v>
      </c>
      <c r="E55" s="9">
        <v>88</v>
      </c>
      <c r="F55" s="9">
        <v>76.7</v>
      </c>
      <c r="G55" s="9">
        <v>92.5</v>
      </c>
      <c r="H55" s="9">
        <v>75</v>
      </c>
      <c r="I55" s="9">
        <v>74</v>
      </c>
      <c r="J55" s="9">
        <v>92</v>
      </c>
      <c r="K55" s="9">
        <v>65</v>
      </c>
      <c r="L55" s="9">
        <v>90</v>
      </c>
      <c r="M55" s="9">
        <v>0</v>
      </c>
      <c r="N55" s="9">
        <v>75.5</v>
      </c>
      <c r="O55" s="9">
        <v>79</v>
      </c>
      <c r="P55" s="9">
        <v>100</v>
      </c>
      <c r="Q55" s="9">
        <v>68</v>
      </c>
      <c r="R55" s="21">
        <v>2.0399999999999996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21">
        <v>0</v>
      </c>
      <c r="AC55" s="21">
        <v>0.1</v>
      </c>
      <c r="AD55" s="9">
        <v>2.1399999999999997</v>
      </c>
    </row>
    <row r="56" spans="1:30" ht="18.600000000000001" x14ac:dyDescent="0.55000000000000004">
      <c r="A56" s="7">
        <v>9631815</v>
      </c>
      <c r="B56" s="7"/>
      <c r="C56" s="7"/>
      <c r="D56" s="7">
        <v>90</v>
      </c>
      <c r="E56" s="7">
        <v>95</v>
      </c>
      <c r="F56" s="7">
        <v>98.2</v>
      </c>
      <c r="G56" s="7">
        <v>89.5</v>
      </c>
      <c r="H56" s="7">
        <v>74</v>
      </c>
      <c r="I56" s="7">
        <v>101</v>
      </c>
      <c r="J56" s="7">
        <v>98</v>
      </c>
      <c r="K56" s="7">
        <v>57.5</v>
      </c>
      <c r="L56" s="7">
        <v>0</v>
      </c>
      <c r="M56" s="7">
        <v>96.7</v>
      </c>
      <c r="N56" s="7">
        <v>0</v>
      </c>
      <c r="O56" s="7">
        <v>0</v>
      </c>
      <c r="P56" s="7">
        <v>60</v>
      </c>
      <c r="Q56" s="7">
        <v>100</v>
      </c>
      <c r="R56" s="22">
        <v>1.8800000000000001</v>
      </c>
      <c r="S56" s="7">
        <v>100</v>
      </c>
      <c r="T56" s="7">
        <v>85</v>
      </c>
      <c r="U56" s="7">
        <v>30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22">
        <v>0.12</v>
      </c>
      <c r="AC56" s="22">
        <v>0.03</v>
      </c>
      <c r="AD56" s="7">
        <v>2.0299999999999998</v>
      </c>
    </row>
    <row r="57" spans="1:30" ht="18.600000000000001" x14ac:dyDescent="0.55000000000000004">
      <c r="A57" s="9">
        <v>9633094</v>
      </c>
      <c r="B57" s="9"/>
      <c r="C57" s="9"/>
      <c r="D57" s="9">
        <v>97.5</v>
      </c>
      <c r="E57" s="9">
        <v>99</v>
      </c>
      <c r="F57" s="9">
        <v>100</v>
      </c>
      <c r="G57" s="9">
        <v>94.9</v>
      </c>
      <c r="H57" s="9">
        <v>61</v>
      </c>
      <c r="I57" s="9">
        <v>40</v>
      </c>
      <c r="J57" s="9">
        <v>80</v>
      </c>
      <c r="K57" s="9">
        <v>76.5</v>
      </c>
      <c r="L57" s="9">
        <v>97</v>
      </c>
      <c r="M57" s="9">
        <v>0</v>
      </c>
      <c r="N57" s="9">
        <v>95.25</v>
      </c>
      <c r="O57" s="9">
        <v>0</v>
      </c>
      <c r="P57" s="9">
        <v>0</v>
      </c>
      <c r="Q57" s="9">
        <v>97</v>
      </c>
      <c r="R57" s="21">
        <v>1.84</v>
      </c>
      <c r="S57" s="9">
        <v>100</v>
      </c>
      <c r="T57" s="9">
        <v>0</v>
      </c>
      <c r="U57" s="9">
        <v>0</v>
      </c>
      <c r="V57" s="9">
        <v>25</v>
      </c>
      <c r="W57" s="9">
        <v>0</v>
      </c>
      <c r="X57" s="9">
        <v>0</v>
      </c>
      <c r="Y57" s="9">
        <v>0</v>
      </c>
      <c r="Z57" s="9">
        <v>0</v>
      </c>
      <c r="AA57" s="9">
        <v>100</v>
      </c>
      <c r="AB57" s="21">
        <v>0.13</v>
      </c>
      <c r="AC57" s="21">
        <v>0.19</v>
      </c>
      <c r="AD57" s="9">
        <v>2.16</v>
      </c>
    </row>
  </sheetData>
  <sortState ref="A5:AE57">
    <sortCondition ref="A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rightToLeft="1" zoomScale="120" zoomScaleNormal="120" workbookViewId="0">
      <selection sqref="A1:B1048576"/>
    </sheetView>
  </sheetViews>
  <sheetFormatPr defaultColWidth="8.88671875" defaultRowHeight="16.8" x14ac:dyDescent="0.5"/>
  <cols>
    <col min="1" max="16384" width="8.88671875" style="1"/>
  </cols>
  <sheetData>
    <row r="1" spans="3:11" x14ac:dyDescent="0.5">
      <c r="C1" s="1" t="s">
        <v>0</v>
      </c>
      <c r="D1" s="1" t="s">
        <v>7</v>
      </c>
      <c r="E1" s="1" t="s">
        <v>8</v>
      </c>
      <c r="F1" s="1" t="s">
        <v>6</v>
      </c>
      <c r="G1" s="1" t="s">
        <v>5</v>
      </c>
      <c r="H1" s="1" t="s">
        <v>4</v>
      </c>
      <c r="I1" s="1" t="s">
        <v>9</v>
      </c>
      <c r="J1" s="1" t="s">
        <v>3</v>
      </c>
      <c r="K1" s="1" t="s">
        <v>2</v>
      </c>
    </row>
    <row r="2" spans="3:11" x14ac:dyDescent="0.5">
      <c r="C2" s="1">
        <v>9527047</v>
      </c>
      <c r="D2" s="1">
        <v>0</v>
      </c>
      <c r="E2" s="1">
        <v>3</v>
      </c>
      <c r="F2" s="1">
        <v>3</v>
      </c>
      <c r="G2" s="1">
        <v>2.25</v>
      </c>
      <c r="H2" s="1">
        <v>0.5</v>
      </c>
      <c r="I2" s="1">
        <v>2</v>
      </c>
      <c r="J2" s="1">
        <v>2</v>
      </c>
      <c r="K2" s="1">
        <f>SUM(D2:J2)</f>
        <v>12.75</v>
      </c>
    </row>
    <row r="3" spans="3:11" x14ac:dyDescent="0.5">
      <c r="C3" s="1">
        <v>9531084</v>
      </c>
      <c r="D3" s="1">
        <v>2.75</v>
      </c>
      <c r="E3" s="1">
        <v>1</v>
      </c>
      <c r="F3" s="1">
        <v>0</v>
      </c>
      <c r="G3" s="1">
        <v>0</v>
      </c>
      <c r="H3" s="1">
        <v>1.5</v>
      </c>
      <c r="I3" s="1">
        <v>0</v>
      </c>
      <c r="J3" s="1">
        <v>0</v>
      </c>
      <c r="K3" s="1">
        <f t="shared" ref="K3:K55" si="0">SUM(D3:J3)</f>
        <v>5.25</v>
      </c>
    </row>
    <row r="4" spans="3:11" x14ac:dyDescent="0.5">
      <c r="C4" s="1">
        <v>9531407</v>
      </c>
      <c r="D4" s="1">
        <v>2</v>
      </c>
      <c r="E4" s="1">
        <v>3</v>
      </c>
      <c r="F4" s="1">
        <v>2.5</v>
      </c>
      <c r="G4" s="1">
        <v>0</v>
      </c>
      <c r="H4" s="1">
        <v>0</v>
      </c>
      <c r="I4" s="1">
        <v>0.4</v>
      </c>
      <c r="J4" s="1">
        <v>2</v>
      </c>
      <c r="K4" s="1">
        <f t="shared" si="0"/>
        <v>9.9</v>
      </c>
    </row>
    <row r="5" spans="3:11" x14ac:dyDescent="0.5">
      <c r="C5" s="1">
        <v>9533037</v>
      </c>
      <c r="D5" s="1">
        <v>2</v>
      </c>
      <c r="E5" s="1">
        <v>0.25</v>
      </c>
      <c r="F5" s="1">
        <v>0.5</v>
      </c>
      <c r="G5" s="1">
        <v>0</v>
      </c>
      <c r="H5" s="1">
        <v>1.5</v>
      </c>
      <c r="I5" s="1">
        <v>0.4</v>
      </c>
      <c r="J5" s="1">
        <v>0</v>
      </c>
      <c r="K5" s="1">
        <f t="shared" si="0"/>
        <v>4.6500000000000004</v>
      </c>
    </row>
    <row r="6" spans="3:11" x14ac:dyDescent="0.5">
      <c r="C6" s="1">
        <v>9624016</v>
      </c>
      <c r="D6" s="1">
        <v>0</v>
      </c>
      <c r="E6" s="1">
        <v>3</v>
      </c>
      <c r="F6" s="1">
        <v>0.25</v>
      </c>
      <c r="G6" s="1">
        <v>2.25</v>
      </c>
      <c r="H6" s="1">
        <v>1.5</v>
      </c>
      <c r="I6" s="1">
        <v>0</v>
      </c>
      <c r="J6" s="1">
        <v>2.6</v>
      </c>
      <c r="K6" s="1">
        <f t="shared" si="0"/>
        <v>9.6</v>
      </c>
    </row>
    <row r="7" spans="3:11" x14ac:dyDescent="0.5">
      <c r="C7" s="1">
        <v>9631003</v>
      </c>
      <c r="D7" s="1">
        <v>2.5</v>
      </c>
      <c r="E7" s="1">
        <v>3</v>
      </c>
      <c r="F7" s="1">
        <v>3</v>
      </c>
      <c r="G7" s="1">
        <v>2.75</v>
      </c>
      <c r="H7" s="1">
        <v>3</v>
      </c>
      <c r="I7" s="1">
        <v>2</v>
      </c>
      <c r="J7" s="1">
        <v>2.8</v>
      </c>
      <c r="K7" s="1">
        <f t="shared" si="0"/>
        <v>19.05</v>
      </c>
    </row>
    <row r="8" spans="3:11" x14ac:dyDescent="0.5">
      <c r="C8" s="1">
        <v>9631004</v>
      </c>
      <c r="D8" s="1">
        <v>2</v>
      </c>
      <c r="E8" s="1">
        <v>3</v>
      </c>
      <c r="F8" s="1">
        <v>0.75</v>
      </c>
      <c r="G8" s="1">
        <v>1.5</v>
      </c>
      <c r="H8" s="1">
        <v>1.5</v>
      </c>
      <c r="I8" s="1">
        <v>0</v>
      </c>
      <c r="J8" s="1">
        <v>2.8</v>
      </c>
      <c r="K8" s="1">
        <f t="shared" si="0"/>
        <v>11.55</v>
      </c>
    </row>
    <row r="9" spans="3:11" x14ac:dyDescent="0.5">
      <c r="C9" s="1">
        <v>9631005</v>
      </c>
      <c r="D9" s="1">
        <v>3</v>
      </c>
      <c r="E9" s="1">
        <v>3</v>
      </c>
      <c r="F9" s="1">
        <v>2.75</v>
      </c>
      <c r="G9" s="1">
        <v>2.25</v>
      </c>
      <c r="H9" s="1">
        <v>3</v>
      </c>
      <c r="I9" s="1">
        <v>2</v>
      </c>
      <c r="J9" s="1">
        <v>3</v>
      </c>
      <c r="K9" s="1">
        <f t="shared" si="0"/>
        <v>19</v>
      </c>
    </row>
    <row r="10" spans="3:11" x14ac:dyDescent="0.5">
      <c r="C10" s="1">
        <v>9631011</v>
      </c>
      <c r="D10" s="1">
        <v>2</v>
      </c>
      <c r="E10" s="1">
        <v>0.25</v>
      </c>
      <c r="F10" s="1">
        <v>1.25</v>
      </c>
      <c r="G10" s="1">
        <v>2</v>
      </c>
      <c r="H10" s="1">
        <v>3</v>
      </c>
      <c r="I10" s="1">
        <v>0</v>
      </c>
      <c r="J10" s="1">
        <v>2.7</v>
      </c>
      <c r="K10" s="1">
        <f t="shared" si="0"/>
        <v>11.2</v>
      </c>
    </row>
    <row r="11" spans="3:11" x14ac:dyDescent="0.5">
      <c r="C11" s="1">
        <v>9631013</v>
      </c>
      <c r="D11" s="1">
        <v>3</v>
      </c>
      <c r="E11" s="1">
        <v>3</v>
      </c>
      <c r="F11" s="1">
        <v>2.5</v>
      </c>
      <c r="G11" s="1">
        <v>2.5</v>
      </c>
      <c r="H11" s="1">
        <v>3</v>
      </c>
      <c r="I11" s="1">
        <v>2</v>
      </c>
      <c r="J11" s="1">
        <v>3</v>
      </c>
      <c r="K11" s="1">
        <f t="shared" si="0"/>
        <v>19</v>
      </c>
    </row>
    <row r="12" spans="3:11" x14ac:dyDescent="0.5">
      <c r="C12" s="1">
        <v>9631014</v>
      </c>
      <c r="D12" s="1">
        <v>0.5</v>
      </c>
      <c r="E12" s="1">
        <v>3</v>
      </c>
      <c r="F12" s="1">
        <v>0</v>
      </c>
      <c r="G12" s="1">
        <v>1.25</v>
      </c>
      <c r="H12" s="1">
        <v>0.5</v>
      </c>
      <c r="I12" s="1">
        <v>2</v>
      </c>
      <c r="J12" s="1">
        <v>2.8</v>
      </c>
      <c r="K12" s="1">
        <f t="shared" si="0"/>
        <v>10.050000000000001</v>
      </c>
    </row>
    <row r="13" spans="3:11" x14ac:dyDescent="0.5">
      <c r="C13" s="1">
        <v>9631015</v>
      </c>
      <c r="D13" s="1">
        <v>2.5</v>
      </c>
      <c r="E13" s="1">
        <v>3</v>
      </c>
      <c r="F13" s="1">
        <v>1.75</v>
      </c>
      <c r="G13" s="1">
        <v>1.25</v>
      </c>
      <c r="H13" s="1">
        <v>0.5</v>
      </c>
      <c r="I13" s="1">
        <v>2</v>
      </c>
      <c r="J13" s="1">
        <v>2.7</v>
      </c>
      <c r="K13" s="1">
        <f t="shared" si="0"/>
        <v>13.7</v>
      </c>
    </row>
    <row r="14" spans="3:11" x14ac:dyDescent="0.5">
      <c r="C14" s="1">
        <v>9631018</v>
      </c>
      <c r="D14" s="1">
        <v>3</v>
      </c>
      <c r="E14" s="1">
        <v>3</v>
      </c>
      <c r="F14" s="1">
        <v>2</v>
      </c>
      <c r="G14" s="1">
        <v>1.25</v>
      </c>
      <c r="H14" s="1">
        <v>3</v>
      </c>
      <c r="I14" s="1">
        <v>2</v>
      </c>
      <c r="J14" s="1">
        <v>2.5</v>
      </c>
      <c r="K14" s="1">
        <f t="shared" si="0"/>
        <v>16.75</v>
      </c>
    </row>
    <row r="15" spans="3:11" x14ac:dyDescent="0.5">
      <c r="C15" s="1">
        <v>9631019</v>
      </c>
      <c r="D15" s="1">
        <v>3</v>
      </c>
      <c r="E15" s="1">
        <v>3</v>
      </c>
      <c r="F15" s="1">
        <v>3</v>
      </c>
      <c r="G15" s="1">
        <v>3</v>
      </c>
      <c r="H15" s="1">
        <v>3</v>
      </c>
      <c r="I15" s="1">
        <v>2</v>
      </c>
      <c r="J15" s="1">
        <v>3</v>
      </c>
      <c r="K15" s="1">
        <f t="shared" si="0"/>
        <v>20</v>
      </c>
    </row>
    <row r="16" spans="3:11" x14ac:dyDescent="0.5">
      <c r="C16" s="1">
        <v>9631020</v>
      </c>
      <c r="D16" s="1">
        <v>3</v>
      </c>
      <c r="E16" s="1">
        <v>3</v>
      </c>
      <c r="F16" s="1">
        <v>2.75</v>
      </c>
      <c r="G16" s="1">
        <v>3</v>
      </c>
      <c r="H16" s="1">
        <v>3</v>
      </c>
      <c r="I16" s="1">
        <v>2</v>
      </c>
      <c r="J16" s="1">
        <v>3</v>
      </c>
      <c r="K16" s="1">
        <f t="shared" si="0"/>
        <v>19.75</v>
      </c>
    </row>
    <row r="17" spans="3:11" x14ac:dyDescent="0.5">
      <c r="C17" s="1">
        <v>9631021</v>
      </c>
      <c r="D17" s="1">
        <v>3</v>
      </c>
      <c r="E17" s="1">
        <v>3</v>
      </c>
      <c r="F17" s="1">
        <v>3</v>
      </c>
      <c r="G17" s="1">
        <v>2</v>
      </c>
      <c r="H17" s="1">
        <v>3</v>
      </c>
      <c r="I17" s="1">
        <v>2</v>
      </c>
      <c r="J17" s="1">
        <v>2.9</v>
      </c>
      <c r="K17" s="1">
        <f t="shared" si="0"/>
        <v>18.899999999999999</v>
      </c>
    </row>
    <row r="18" spans="3:11" x14ac:dyDescent="0.5">
      <c r="C18" s="1">
        <v>9631022</v>
      </c>
      <c r="D18" s="1">
        <v>2</v>
      </c>
      <c r="E18" s="1">
        <v>0.5</v>
      </c>
      <c r="F18" s="1">
        <v>2.5</v>
      </c>
      <c r="G18" s="1">
        <v>0</v>
      </c>
      <c r="H18" s="1">
        <v>0</v>
      </c>
      <c r="I18" s="1">
        <v>1.2</v>
      </c>
      <c r="J18" s="1">
        <v>2</v>
      </c>
      <c r="K18" s="1">
        <f t="shared" si="0"/>
        <v>8.1999999999999993</v>
      </c>
    </row>
    <row r="19" spans="3:11" x14ac:dyDescent="0.5">
      <c r="C19" s="1">
        <v>9631024</v>
      </c>
      <c r="D19" s="1">
        <v>3</v>
      </c>
      <c r="E19" s="1">
        <v>3</v>
      </c>
      <c r="F19" s="1">
        <v>1</v>
      </c>
      <c r="G19" s="1">
        <v>2</v>
      </c>
      <c r="H19" s="1">
        <v>1.5</v>
      </c>
      <c r="I19" s="1">
        <v>2</v>
      </c>
      <c r="J19" s="1">
        <v>3</v>
      </c>
      <c r="K19" s="1">
        <f t="shared" si="0"/>
        <v>15.5</v>
      </c>
    </row>
    <row r="20" spans="3:11" x14ac:dyDescent="0.5">
      <c r="C20" s="1">
        <v>9631025</v>
      </c>
      <c r="D20" s="1">
        <v>3</v>
      </c>
      <c r="E20" s="1">
        <v>3</v>
      </c>
      <c r="F20" s="1">
        <v>2</v>
      </c>
      <c r="G20" s="1">
        <v>0</v>
      </c>
      <c r="H20" s="1">
        <v>3</v>
      </c>
      <c r="I20" s="1">
        <v>2</v>
      </c>
      <c r="J20" s="1">
        <v>2.7</v>
      </c>
      <c r="K20" s="1">
        <f t="shared" si="0"/>
        <v>15.7</v>
      </c>
    </row>
    <row r="21" spans="3:11" x14ac:dyDescent="0.5">
      <c r="C21" s="1">
        <v>9631032</v>
      </c>
      <c r="D21" s="1">
        <v>0.5</v>
      </c>
      <c r="E21" s="1">
        <v>3</v>
      </c>
      <c r="F21" s="1">
        <v>2.75</v>
      </c>
      <c r="G21" s="1">
        <v>2.5</v>
      </c>
      <c r="H21" s="1">
        <v>0</v>
      </c>
      <c r="I21" s="1">
        <v>1.8</v>
      </c>
      <c r="J21" s="1">
        <v>3</v>
      </c>
      <c r="K21" s="1">
        <f t="shared" si="0"/>
        <v>13.55</v>
      </c>
    </row>
    <row r="22" spans="3:11" x14ac:dyDescent="0.5">
      <c r="C22" s="1">
        <v>9631036</v>
      </c>
      <c r="D22" s="1">
        <v>3</v>
      </c>
      <c r="E22" s="1">
        <v>3</v>
      </c>
      <c r="F22" s="1">
        <v>1.5</v>
      </c>
      <c r="G22" s="1">
        <v>0.25</v>
      </c>
      <c r="H22" s="1">
        <v>0</v>
      </c>
      <c r="I22" s="1">
        <v>2</v>
      </c>
      <c r="J22" s="1">
        <v>2.8</v>
      </c>
      <c r="K22" s="1">
        <f t="shared" si="0"/>
        <v>12.55</v>
      </c>
    </row>
    <row r="23" spans="3:11" x14ac:dyDescent="0.5">
      <c r="C23" s="1">
        <v>9631040</v>
      </c>
      <c r="D23" s="1">
        <v>3</v>
      </c>
      <c r="E23" s="1">
        <v>3</v>
      </c>
      <c r="F23" s="1">
        <v>1</v>
      </c>
      <c r="G23" s="1">
        <v>1.75</v>
      </c>
      <c r="H23" s="1">
        <v>0</v>
      </c>
      <c r="I23" s="1">
        <v>1.8</v>
      </c>
      <c r="J23" s="1">
        <v>0</v>
      </c>
      <c r="K23" s="1">
        <f t="shared" si="0"/>
        <v>10.55</v>
      </c>
    </row>
    <row r="24" spans="3:11" x14ac:dyDescent="0.5">
      <c r="C24" s="1">
        <v>9631044</v>
      </c>
      <c r="D24" s="1">
        <v>0.5</v>
      </c>
      <c r="E24" s="1">
        <v>3</v>
      </c>
      <c r="F24" s="1">
        <v>0.25</v>
      </c>
      <c r="G24" s="1">
        <v>1.25</v>
      </c>
      <c r="H24" s="1">
        <v>1.5</v>
      </c>
      <c r="I24" s="1">
        <v>2</v>
      </c>
      <c r="J24" s="1">
        <v>3</v>
      </c>
      <c r="K24" s="1">
        <f t="shared" si="0"/>
        <v>11.5</v>
      </c>
    </row>
    <row r="25" spans="3:11" x14ac:dyDescent="0.5">
      <c r="C25" s="1">
        <v>9631045</v>
      </c>
      <c r="D25" s="1">
        <v>1.5</v>
      </c>
      <c r="E25" s="1">
        <v>3</v>
      </c>
      <c r="F25" s="1">
        <v>1.75</v>
      </c>
      <c r="G25" s="1">
        <v>0.25</v>
      </c>
      <c r="H25" s="1">
        <v>1.5</v>
      </c>
      <c r="I25" s="1">
        <v>1.6</v>
      </c>
      <c r="J25" s="1">
        <v>3</v>
      </c>
      <c r="K25" s="1">
        <f t="shared" si="0"/>
        <v>12.6</v>
      </c>
    </row>
    <row r="26" spans="3:11" x14ac:dyDescent="0.5">
      <c r="C26" s="1">
        <v>9631047</v>
      </c>
      <c r="D26" s="1">
        <v>1.5</v>
      </c>
      <c r="E26" s="1">
        <v>0.5</v>
      </c>
      <c r="F26" s="1">
        <v>0.75</v>
      </c>
      <c r="G26" s="1">
        <v>2</v>
      </c>
      <c r="H26" s="1">
        <v>0</v>
      </c>
      <c r="I26" s="1">
        <v>0.5</v>
      </c>
      <c r="J26" s="1">
        <v>0.25</v>
      </c>
      <c r="K26" s="1">
        <f t="shared" si="0"/>
        <v>5.5</v>
      </c>
    </row>
    <row r="27" spans="3:11" x14ac:dyDescent="0.5">
      <c r="C27" s="1">
        <v>9631049</v>
      </c>
      <c r="D27" s="1">
        <v>1</v>
      </c>
      <c r="E27" s="1">
        <v>3</v>
      </c>
      <c r="F27" s="1">
        <v>1</v>
      </c>
      <c r="G27" s="1">
        <v>0</v>
      </c>
      <c r="H27" s="1">
        <v>0.5</v>
      </c>
      <c r="I27" s="1">
        <v>2</v>
      </c>
      <c r="J27" s="1">
        <v>0.25</v>
      </c>
      <c r="K27" s="1">
        <f t="shared" si="0"/>
        <v>7.75</v>
      </c>
    </row>
    <row r="28" spans="3:11" x14ac:dyDescent="0.5">
      <c r="C28" s="1">
        <v>9631050</v>
      </c>
      <c r="D28" s="1">
        <v>3</v>
      </c>
      <c r="E28" s="1">
        <v>3</v>
      </c>
      <c r="F28" s="1">
        <v>3</v>
      </c>
      <c r="G28" s="1">
        <v>2.5</v>
      </c>
      <c r="H28" s="1">
        <v>1.5</v>
      </c>
      <c r="I28" s="1">
        <v>1.8</v>
      </c>
      <c r="J28" s="1">
        <v>2.9</v>
      </c>
      <c r="K28" s="1">
        <f t="shared" si="0"/>
        <v>17.7</v>
      </c>
    </row>
    <row r="29" spans="3:11" x14ac:dyDescent="0.5">
      <c r="C29" s="1">
        <v>9631051</v>
      </c>
      <c r="D29" s="1">
        <v>2</v>
      </c>
      <c r="E29" s="1">
        <v>2.2999999999999998</v>
      </c>
      <c r="F29" s="1">
        <v>2.5</v>
      </c>
      <c r="G29" s="1">
        <v>2.5</v>
      </c>
      <c r="H29" s="1">
        <v>0.5</v>
      </c>
      <c r="I29" s="1">
        <v>2</v>
      </c>
      <c r="J29" s="1">
        <v>2.5</v>
      </c>
      <c r="K29" s="1">
        <f t="shared" si="0"/>
        <v>14.3</v>
      </c>
    </row>
    <row r="30" spans="3:11" x14ac:dyDescent="0.5">
      <c r="C30" s="1">
        <v>9631053</v>
      </c>
      <c r="D30" s="1">
        <v>3</v>
      </c>
      <c r="E30" s="1">
        <v>3</v>
      </c>
      <c r="F30" s="1">
        <v>2.75</v>
      </c>
      <c r="G30" s="1">
        <v>2</v>
      </c>
      <c r="H30" s="1">
        <v>1.5</v>
      </c>
      <c r="I30" s="1">
        <v>1.8</v>
      </c>
      <c r="J30" s="1">
        <v>3</v>
      </c>
      <c r="K30" s="1">
        <f t="shared" si="0"/>
        <v>17.05</v>
      </c>
    </row>
    <row r="31" spans="3:11" x14ac:dyDescent="0.5">
      <c r="C31" s="1">
        <v>9631056</v>
      </c>
      <c r="D31" s="1">
        <v>0.25</v>
      </c>
      <c r="E31" s="1">
        <v>3</v>
      </c>
      <c r="F31" s="1">
        <v>1.75</v>
      </c>
      <c r="G31" s="1">
        <v>2</v>
      </c>
      <c r="H31" s="1">
        <v>1.5</v>
      </c>
      <c r="I31" s="1">
        <v>0</v>
      </c>
      <c r="J31" s="1">
        <v>2.6</v>
      </c>
      <c r="K31" s="1">
        <f t="shared" si="0"/>
        <v>11.1</v>
      </c>
    </row>
    <row r="32" spans="3:11" x14ac:dyDescent="0.5">
      <c r="C32" s="1">
        <v>9631057</v>
      </c>
      <c r="D32" s="1">
        <v>2</v>
      </c>
      <c r="E32" s="1">
        <v>3</v>
      </c>
      <c r="F32" s="1">
        <v>2</v>
      </c>
      <c r="G32" s="1">
        <v>1.25</v>
      </c>
      <c r="H32" s="1">
        <v>0.5</v>
      </c>
      <c r="I32" s="1">
        <v>1.6</v>
      </c>
      <c r="J32" s="1">
        <v>3</v>
      </c>
      <c r="K32" s="1">
        <f t="shared" si="0"/>
        <v>13.35</v>
      </c>
    </row>
    <row r="33" spans="3:11" x14ac:dyDescent="0.5">
      <c r="C33" s="1">
        <v>9631059</v>
      </c>
      <c r="D33" s="1">
        <v>3</v>
      </c>
      <c r="E33" s="1">
        <v>3</v>
      </c>
      <c r="F33" s="1">
        <v>2.75</v>
      </c>
      <c r="G33" s="1">
        <v>2.5</v>
      </c>
      <c r="H33" s="1">
        <v>3</v>
      </c>
      <c r="I33" s="1">
        <v>2</v>
      </c>
      <c r="J33" s="1">
        <v>3</v>
      </c>
      <c r="K33" s="1">
        <f t="shared" si="0"/>
        <v>19.25</v>
      </c>
    </row>
    <row r="34" spans="3:11" x14ac:dyDescent="0.5">
      <c r="C34" s="1">
        <v>9631061</v>
      </c>
      <c r="D34" s="1">
        <v>3</v>
      </c>
      <c r="E34" s="1">
        <v>3</v>
      </c>
      <c r="F34" s="1">
        <v>1.25</v>
      </c>
      <c r="G34" s="1">
        <v>1.75</v>
      </c>
      <c r="H34" s="1">
        <v>3</v>
      </c>
      <c r="I34" s="1">
        <v>1.8</v>
      </c>
      <c r="J34" s="1">
        <v>3</v>
      </c>
      <c r="K34" s="1">
        <f t="shared" si="0"/>
        <v>16.8</v>
      </c>
    </row>
    <row r="35" spans="3:11" x14ac:dyDescent="0.5">
      <c r="C35" s="1">
        <v>9631063</v>
      </c>
      <c r="D35" s="1">
        <v>0.5</v>
      </c>
      <c r="E35" s="1">
        <v>3</v>
      </c>
      <c r="F35" s="1">
        <v>3</v>
      </c>
      <c r="G35" s="1">
        <v>2.5</v>
      </c>
      <c r="H35" s="1">
        <v>3</v>
      </c>
      <c r="I35" s="1">
        <v>2</v>
      </c>
      <c r="J35" s="1">
        <v>3</v>
      </c>
      <c r="K35" s="1">
        <f t="shared" si="0"/>
        <v>17</v>
      </c>
    </row>
    <row r="36" spans="3:11" x14ac:dyDescent="0.5">
      <c r="C36" s="1">
        <v>9631064</v>
      </c>
      <c r="D36" s="1">
        <v>3</v>
      </c>
      <c r="E36" s="1">
        <v>3</v>
      </c>
      <c r="F36" s="1">
        <v>3</v>
      </c>
      <c r="G36" s="1">
        <v>3</v>
      </c>
      <c r="H36" s="1">
        <v>1.5</v>
      </c>
      <c r="I36" s="1">
        <v>2</v>
      </c>
      <c r="J36" s="1">
        <v>3</v>
      </c>
      <c r="K36" s="1">
        <f t="shared" si="0"/>
        <v>18.5</v>
      </c>
    </row>
    <row r="37" spans="3:11" x14ac:dyDescent="0.5">
      <c r="C37" s="1">
        <v>9631065</v>
      </c>
      <c r="D37" s="1">
        <v>0.5</v>
      </c>
      <c r="E37" s="1">
        <v>3</v>
      </c>
      <c r="F37" s="1">
        <v>2.75</v>
      </c>
      <c r="G37" s="1">
        <v>2.5</v>
      </c>
      <c r="H37" s="1">
        <v>3</v>
      </c>
      <c r="I37" s="1">
        <v>2</v>
      </c>
      <c r="J37" s="1">
        <v>2.4</v>
      </c>
      <c r="K37" s="1">
        <f t="shared" si="0"/>
        <v>16.149999999999999</v>
      </c>
    </row>
    <row r="38" spans="3:11" x14ac:dyDescent="0.5">
      <c r="C38" s="1">
        <v>9631071</v>
      </c>
      <c r="D38" s="1">
        <v>3</v>
      </c>
      <c r="E38" s="1">
        <v>0</v>
      </c>
      <c r="F38" s="1">
        <v>0.5</v>
      </c>
      <c r="G38" s="1">
        <v>0</v>
      </c>
      <c r="H38" s="1">
        <v>0.5</v>
      </c>
      <c r="I38" s="1">
        <v>0</v>
      </c>
      <c r="J38" s="1">
        <v>0.5</v>
      </c>
      <c r="K38" s="1">
        <f t="shared" si="0"/>
        <v>4.5</v>
      </c>
    </row>
    <row r="39" spans="3:11" x14ac:dyDescent="0.5">
      <c r="C39" s="1">
        <v>9631072</v>
      </c>
      <c r="D39" s="1">
        <v>3</v>
      </c>
      <c r="E39" s="1">
        <v>3</v>
      </c>
      <c r="F39" s="1">
        <v>2.5</v>
      </c>
      <c r="G39" s="1">
        <v>2.5</v>
      </c>
      <c r="H39" s="1">
        <v>3</v>
      </c>
      <c r="I39" s="1">
        <v>2</v>
      </c>
      <c r="J39" s="1">
        <v>2.2000000000000002</v>
      </c>
      <c r="K39" s="1">
        <f t="shared" si="0"/>
        <v>18.2</v>
      </c>
    </row>
    <row r="40" spans="3:11" x14ac:dyDescent="0.5">
      <c r="C40" s="1">
        <v>9631075</v>
      </c>
      <c r="D40" s="1">
        <v>3</v>
      </c>
      <c r="E40" s="1">
        <v>3</v>
      </c>
      <c r="F40" s="1">
        <v>2</v>
      </c>
      <c r="G40" s="1">
        <v>2.5</v>
      </c>
      <c r="H40" s="1">
        <v>3</v>
      </c>
      <c r="I40" s="1">
        <v>1.6</v>
      </c>
      <c r="J40" s="1">
        <v>3</v>
      </c>
      <c r="K40" s="1">
        <f t="shared" si="0"/>
        <v>18.100000000000001</v>
      </c>
    </row>
    <row r="41" spans="3:11" x14ac:dyDescent="0.5">
      <c r="C41" s="1">
        <v>9631076</v>
      </c>
      <c r="D41" s="1">
        <v>2</v>
      </c>
      <c r="E41" s="1">
        <v>3</v>
      </c>
      <c r="F41" s="1">
        <v>2.5</v>
      </c>
      <c r="G41" s="1">
        <v>2.5</v>
      </c>
      <c r="H41" s="1">
        <v>1.5</v>
      </c>
      <c r="I41" s="1">
        <v>2</v>
      </c>
      <c r="J41" s="1">
        <v>3</v>
      </c>
      <c r="K41" s="1">
        <f t="shared" si="0"/>
        <v>16.5</v>
      </c>
    </row>
    <row r="42" spans="3:11" x14ac:dyDescent="0.5">
      <c r="C42" s="1">
        <v>9631404</v>
      </c>
      <c r="D42" s="1">
        <v>0.25</v>
      </c>
      <c r="E42" s="1">
        <v>3</v>
      </c>
      <c r="F42" s="1">
        <v>0.25</v>
      </c>
      <c r="G42" s="1">
        <v>2</v>
      </c>
      <c r="H42" s="1">
        <v>0.5</v>
      </c>
      <c r="I42" s="1">
        <v>0.4</v>
      </c>
      <c r="J42" s="1">
        <v>3</v>
      </c>
      <c r="K42" s="1">
        <f t="shared" si="0"/>
        <v>9.4</v>
      </c>
    </row>
    <row r="43" spans="3:11" x14ac:dyDescent="0.5">
      <c r="C43" s="1">
        <v>9631405</v>
      </c>
      <c r="D43" s="1">
        <v>2</v>
      </c>
      <c r="E43" s="1">
        <v>3</v>
      </c>
      <c r="F43" s="1">
        <v>2</v>
      </c>
      <c r="G43" s="1">
        <v>0</v>
      </c>
      <c r="H43" s="1">
        <v>0.5</v>
      </c>
      <c r="I43" s="1">
        <v>1.4</v>
      </c>
      <c r="J43" s="1">
        <v>3</v>
      </c>
      <c r="K43" s="1">
        <f t="shared" si="0"/>
        <v>11.9</v>
      </c>
    </row>
    <row r="44" spans="3:11" x14ac:dyDescent="0.5">
      <c r="C44" s="1">
        <v>9631406</v>
      </c>
      <c r="D44" s="1">
        <v>0.25</v>
      </c>
      <c r="E44" s="1">
        <v>3</v>
      </c>
      <c r="F44" s="1">
        <v>0.5</v>
      </c>
      <c r="G44" s="1">
        <v>0.5</v>
      </c>
      <c r="H44" s="1">
        <v>0</v>
      </c>
      <c r="I44" s="1">
        <v>0.2</v>
      </c>
      <c r="J44" s="1">
        <v>0.75</v>
      </c>
      <c r="K44" s="1">
        <f t="shared" si="0"/>
        <v>5.2</v>
      </c>
    </row>
    <row r="45" spans="3:11" x14ac:dyDescent="0.5">
      <c r="C45" s="1">
        <v>9631415</v>
      </c>
      <c r="D45" s="1">
        <v>3</v>
      </c>
      <c r="E45" s="1">
        <v>3</v>
      </c>
      <c r="F45" s="1">
        <v>1</v>
      </c>
      <c r="G45" s="1">
        <v>0</v>
      </c>
      <c r="H45" s="1">
        <v>0.5</v>
      </c>
      <c r="I45" s="1">
        <v>2</v>
      </c>
      <c r="J45" s="1">
        <v>0.5</v>
      </c>
      <c r="K45" s="1">
        <f t="shared" si="0"/>
        <v>10</v>
      </c>
    </row>
    <row r="46" spans="3:11" x14ac:dyDescent="0.5">
      <c r="C46" s="1">
        <v>9631416</v>
      </c>
      <c r="D46" s="1">
        <v>0</v>
      </c>
      <c r="E46" s="1">
        <v>3</v>
      </c>
      <c r="F46" s="1">
        <v>2.25</v>
      </c>
      <c r="G46" s="1">
        <v>0</v>
      </c>
      <c r="H46" s="1">
        <v>0.5</v>
      </c>
      <c r="I46" s="1">
        <v>0.5</v>
      </c>
      <c r="J46" s="1">
        <v>0.25</v>
      </c>
      <c r="K46" s="1">
        <f t="shared" si="0"/>
        <v>6.5</v>
      </c>
    </row>
    <row r="47" spans="3:11" x14ac:dyDescent="0.5">
      <c r="C47" s="1">
        <v>9631417</v>
      </c>
      <c r="D47" s="1">
        <v>0</v>
      </c>
      <c r="E47" s="1">
        <v>3</v>
      </c>
      <c r="F47" s="1">
        <v>0.5</v>
      </c>
      <c r="G47" s="1">
        <v>2.5</v>
      </c>
      <c r="H47" s="1">
        <v>0</v>
      </c>
      <c r="I47" s="1">
        <v>1.6</v>
      </c>
      <c r="J47" s="1">
        <v>2.2999999999999998</v>
      </c>
      <c r="K47" s="1">
        <f t="shared" si="0"/>
        <v>9.8999999999999986</v>
      </c>
    </row>
    <row r="48" spans="3:11" x14ac:dyDescent="0.5">
      <c r="C48" s="1">
        <v>9631418</v>
      </c>
      <c r="D48" s="1">
        <v>0.5</v>
      </c>
      <c r="E48" s="1">
        <v>3</v>
      </c>
      <c r="F48" s="1">
        <v>0</v>
      </c>
      <c r="G48" s="1">
        <v>2.25</v>
      </c>
      <c r="H48" s="1">
        <v>0</v>
      </c>
      <c r="I48" s="1">
        <v>1.2</v>
      </c>
      <c r="J48" s="1">
        <v>0.25</v>
      </c>
      <c r="K48" s="1">
        <f t="shared" si="0"/>
        <v>7.2</v>
      </c>
    </row>
    <row r="49" spans="1:11" x14ac:dyDescent="0.5">
      <c r="C49" s="1">
        <v>9631423</v>
      </c>
      <c r="D49" s="1">
        <v>0</v>
      </c>
      <c r="E49" s="1">
        <v>0.25</v>
      </c>
      <c r="F49" s="1">
        <v>0</v>
      </c>
      <c r="G49" s="1">
        <v>0</v>
      </c>
      <c r="H49" s="1">
        <v>0</v>
      </c>
      <c r="I49" s="1">
        <v>0.2</v>
      </c>
      <c r="J49" s="1">
        <v>1.7</v>
      </c>
      <c r="K49" s="1">
        <f t="shared" si="0"/>
        <v>2.15</v>
      </c>
    </row>
    <row r="50" spans="1:11" x14ac:dyDescent="0.5">
      <c r="C50" s="1">
        <v>9631424</v>
      </c>
      <c r="D50" s="1">
        <v>0.25</v>
      </c>
      <c r="E50" s="1">
        <v>1.5</v>
      </c>
      <c r="F50" s="1">
        <v>0.75</v>
      </c>
      <c r="G50" s="1">
        <v>0</v>
      </c>
      <c r="H50" s="1">
        <v>0.5</v>
      </c>
      <c r="I50" s="1">
        <v>0.4</v>
      </c>
      <c r="J50" s="1">
        <v>0.5</v>
      </c>
      <c r="K50" s="1">
        <f t="shared" si="0"/>
        <v>3.9</v>
      </c>
    </row>
    <row r="51" spans="1:11" x14ac:dyDescent="0.5">
      <c r="C51" s="1">
        <v>9631801</v>
      </c>
      <c r="D51" s="1">
        <v>0.25</v>
      </c>
      <c r="E51" s="1">
        <v>3</v>
      </c>
      <c r="F51" s="1">
        <v>0.75</v>
      </c>
      <c r="G51" s="1">
        <v>2</v>
      </c>
      <c r="H51" s="1">
        <v>0.5</v>
      </c>
      <c r="I51" s="1">
        <v>0</v>
      </c>
      <c r="J51" s="1">
        <v>1</v>
      </c>
      <c r="K51" s="1">
        <f t="shared" si="0"/>
        <v>7.5</v>
      </c>
    </row>
    <row r="52" spans="1:11" x14ac:dyDescent="0.5">
      <c r="C52" s="1">
        <v>9631803</v>
      </c>
      <c r="D52" s="1">
        <v>0.5</v>
      </c>
      <c r="E52" s="1">
        <v>3</v>
      </c>
      <c r="F52" s="1">
        <v>1</v>
      </c>
      <c r="G52" s="1">
        <v>2.5</v>
      </c>
      <c r="H52" s="1">
        <v>1.5</v>
      </c>
      <c r="I52" s="1">
        <v>2</v>
      </c>
      <c r="J52" s="1">
        <v>2.9</v>
      </c>
      <c r="K52" s="1">
        <f t="shared" si="0"/>
        <v>13.4</v>
      </c>
    </row>
    <row r="53" spans="1:11" x14ac:dyDescent="0.5">
      <c r="C53" s="1">
        <v>9631813</v>
      </c>
      <c r="D53" s="1">
        <v>0.5</v>
      </c>
      <c r="E53" s="1">
        <v>3</v>
      </c>
      <c r="F53" s="1">
        <v>2.25</v>
      </c>
      <c r="G53" s="1">
        <v>2.25</v>
      </c>
      <c r="H53" s="1">
        <v>1.5</v>
      </c>
      <c r="I53" s="1">
        <v>2</v>
      </c>
      <c r="J53" s="1">
        <v>2</v>
      </c>
      <c r="K53" s="1">
        <f t="shared" si="0"/>
        <v>13.5</v>
      </c>
    </row>
    <row r="54" spans="1:11" x14ac:dyDescent="0.5">
      <c r="C54" s="1">
        <v>9631815</v>
      </c>
      <c r="D54" s="1">
        <v>1.75</v>
      </c>
      <c r="E54" s="1">
        <v>3</v>
      </c>
      <c r="F54" s="1">
        <v>2.25</v>
      </c>
      <c r="G54" s="1">
        <v>2.25</v>
      </c>
      <c r="H54" s="1">
        <v>3</v>
      </c>
      <c r="I54" s="1">
        <v>2</v>
      </c>
      <c r="J54" s="1">
        <v>2.9</v>
      </c>
      <c r="K54" s="1">
        <f t="shared" si="0"/>
        <v>17.149999999999999</v>
      </c>
    </row>
    <row r="55" spans="1:11" x14ac:dyDescent="0.5">
      <c r="C55" s="1">
        <v>9633094</v>
      </c>
      <c r="D55" s="1">
        <v>3</v>
      </c>
      <c r="E55" s="1">
        <v>3</v>
      </c>
      <c r="F55" s="1">
        <v>2.5</v>
      </c>
      <c r="G55" s="1">
        <v>2.5</v>
      </c>
      <c r="H55" s="1">
        <v>3</v>
      </c>
      <c r="I55" s="1">
        <v>2</v>
      </c>
      <c r="J55" s="1">
        <v>3</v>
      </c>
      <c r="K55" s="1">
        <f t="shared" si="0"/>
        <v>19</v>
      </c>
    </row>
    <row r="57" spans="1:11" ht="18.600000000000001" x14ac:dyDescent="0.6">
      <c r="A57" s="3"/>
      <c r="B57" s="4"/>
      <c r="C57" s="4"/>
      <c r="D57" s="4">
        <f>ROUNDUP(AVERAGE(D2:D55),2)</f>
        <v>1.8</v>
      </c>
      <c r="E57" s="4">
        <f t="shared" ref="E57:J57" si="1">ROUNDUP(AVERAGE(E2:E55),2)</f>
        <v>2.63</v>
      </c>
      <c r="F57" s="4">
        <f t="shared" si="1"/>
        <v>1.7</v>
      </c>
      <c r="G57" s="4">
        <f t="shared" si="1"/>
        <v>1.6</v>
      </c>
      <c r="H57" s="4">
        <f t="shared" si="1"/>
        <v>1.46</v>
      </c>
      <c r="I57" s="4">
        <f t="shared" si="1"/>
        <v>1.42</v>
      </c>
      <c r="J57" s="4">
        <f t="shared" si="1"/>
        <v>2.21</v>
      </c>
      <c r="K57" s="4">
        <f>ROUNDUP(AVERAGE(K2:K55),2)</f>
        <v>12.78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FINAL- DR. Sahebzamani</vt:lpstr>
      <vt:lpstr>MT-DR. Sahebzamani</vt:lpstr>
      <vt:lpstr>Dr. Sahebzamani</vt:lpstr>
      <vt:lpstr>Project-Dr Sahebzamani</vt:lpstr>
      <vt:lpstr>HW- Dr. Sahebzamani</vt:lpstr>
      <vt:lpstr>FINAL-DR. Sedighi</vt:lpstr>
      <vt:lpstr>MT-Dr. Sedighi</vt:lpstr>
      <vt:lpstr>HW-Dr. Sedighi</vt:lpstr>
      <vt:lpstr>Dr. Sedighi</vt:lpstr>
      <vt:lpstr>Project-Dr. Sedighi</vt:lpstr>
      <vt:lpstr>FINAL_DR. Khoramnejad</vt:lpstr>
      <vt:lpstr>MT-DR. Khoramnejad</vt:lpstr>
      <vt:lpstr>Dr. Khoramnejad</vt:lpstr>
      <vt:lpstr>Project-Dr. Khoramnejad</vt:lpstr>
      <vt:lpstr>HW- Dr. Khoramnejad</vt:lpstr>
      <vt:lpstr>Project-Lab only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2019-01-28T08:50:32Z</dcterms:modified>
</cp:coreProperties>
</file>