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ONY\Desktop\Uploaded on GitHub\"/>
    </mc:Choice>
  </mc:AlternateContent>
  <xr:revisionPtr revIDLastSave="0" documentId="13_ncr:1_{3BDE8117-9ED3-45FA-A5CE-FA06A419B51B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heet2" sheetId="2" r:id="rId1"/>
  </sheets>
  <calcPr calcId="191029"/>
</workbook>
</file>

<file path=xl/calcChain.xml><?xml version="1.0" encoding="utf-8"?>
<calcChain xmlns="http://schemas.openxmlformats.org/spreadsheetml/2006/main">
  <c r="D10" i="2" l="1"/>
  <c r="B4" i="2"/>
  <c r="A5" i="2"/>
  <c r="A6" i="2" s="1"/>
  <c r="B5" i="2" l="1"/>
  <c r="B6" i="2"/>
  <c r="A7" i="2"/>
  <c r="C4" i="2"/>
  <c r="D4" i="2" s="1"/>
  <c r="C5" i="2" l="1"/>
  <c r="D5" i="2" s="1"/>
  <c r="D6" i="2"/>
  <c r="A8" i="2"/>
  <c r="B7" i="2"/>
  <c r="C6" i="2"/>
  <c r="C7" i="2" l="1"/>
  <c r="D7" i="2" s="1"/>
  <c r="A9" i="2"/>
  <c r="B8" i="2"/>
  <c r="D8" i="2" l="1"/>
  <c r="C8" i="2"/>
  <c r="A10" i="2"/>
  <c r="B9" i="2"/>
  <c r="C9" i="2" l="1"/>
  <c r="D9" i="2" s="1"/>
  <c r="A11" i="2"/>
  <c r="B10" i="2"/>
  <c r="A12" i="2" l="1"/>
  <c r="B11" i="2"/>
  <c r="C10" i="2"/>
  <c r="C11" i="2" l="1"/>
  <c r="D11" i="2" s="1"/>
  <c r="A13" i="2"/>
  <c r="B12" i="2"/>
  <c r="C12" i="2" l="1"/>
  <c r="D12" i="2" s="1"/>
  <c r="A14" i="2"/>
  <c r="B13" i="2"/>
  <c r="C13" i="2" l="1"/>
  <c r="D13" i="2" s="1"/>
  <c r="A15" i="2"/>
  <c r="B14" i="2"/>
  <c r="A16" i="2" l="1"/>
  <c r="B15" i="2"/>
  <c r="C14" i="2"/>
  <c r="D14" i="2" s="1"/>
  <c r="C15" i="2" l="1"/>
  <c r="D15" i="2" s="1"/>
  <c r="A17" i="2"/>
  <c r="B16" i="2"/>
  <c r="C16" i="2" l="1"/>
  <c r="D16" i="2" s="1"/>
  <c r="A18" i="2"/>
  <c r="B17" i="2"/>
  <c r="C17" i="2" l="1"/>
  <c r="D17" i="2" s="1"/>
  <c r="A19" i="2"/>
  <c r="B18" i="2"/>
  <c r="C18" i="2" l="1"/>
  <c r="D18" i="2" s="1"/>
  <c r="A20" i="2"/>
  <c r="B19" i="2"/>
  <c r="C19" i="2" l="1"/>
  <c r="D19" i="2" s="1"/>
  <c r="A21" i="2"/>
  <c r="B20" i="2"/>
  <c r="C20" i="2" l="1"/>
  <c r="D20" i="2" s="1"/>
  <c r="A22" i="2"/>
  <c r="B21" i="2"/>
  <c r="C21" i="2" l="1"/>
  <c r="D21" i="2" s="1"/>
  <c r="A23" i="2"/>
  <c r="B22" i="2"/>
  <c r="C22" i="2" l="1"/>
  <c r="D22" i="2" s="1"/>
  <c r="A24" i="2"/>
  <c r="B23" i="2"/>
  <c r="C23" i="2" l="1"/>
  <c r="D23" i="2" s="1"/>
  <c r="A25" i="2"/>
  <c r="B24" i="2"/>
  <c r="C24" i="2" l="1"/>
  <c r="D24" i="2" s="1"/>
  <c r="A26" i="2"/>
  <c r="B25" i="2"/>
  <c r="C25" i="2" l="1"/>
  <c r="D25" i="2" s="1"/>
  <c r="A27" i="2"/>
  <c r="B26" i="2"/>
  <c r="C26" i="2" l="1"/>
  <c r="D26" i="2" s="1"/>
  <c r="A28" i="2"/>
  <c r="B27" i="2"/>
  <c r="C27" i="2" l="1"/>
  <c r="D27" i="2" s="1"/>
  <c r="A29" i="2"/>
  <c r="B28" i="2"/>
  <c r="C28" i="2" l="1"/>
  <c r="D28" i="2" s="1"/>
  <c r="A30" i="2"/>
  <c r="B29" i="2"/>
  <c r="C29" i="2" l="1"/>
  <c r="D29" i="2" s="1"/>
  <c r="A31" i="2"/>
  <c r="B30" i="2"/>
  <c r="C30" i="2" l="1"/>
  <c r="D30" i="2" s="1"/>
  <c r="A32" i="2"/>
  <c r="B31" i="2"/>
  <c r="C31" i="2" l="1"/>
  <c r="D31" i="2" s="1"/>
  <c r="A33" i="2"/>
  <c r="B32" i="2"/>
  <c r="C32" i="2" l="1"/>
  <c r="D32" i="2" s="1"/>
  <c r="A34" i="2"/>
  <c r="B33" i="2"/>
  <c r="C33" i="2" l="1"/>
  <c r="D33" i="2" s="1"/>
  <c r="A35" i="2"/>
  <c r="B34" i="2"/>
  <c r="C34" i="2" l="1"/>
  <c r="D34" i="2" s="1"/>
  <c r="A36" i="2"/>
  <c r="B35" i="2"/>
  <c r="C35" i="2" l="1"/>
  <c r="D35" i="2" s="1"/>
  <c r="A37" i="2"/>
  <c r="B36" i="2"/>
  <c r="C36" i="2" l="1"/>
  <c r="D36" i="2" s="1"/>
  <c r="A38" i="2"/>
  <c r="B37" i="2"/>
  <c r="C37" i="2" l="1"/>
  <c r="D37" i="2" s="1"/>
  <c r="A39" i="2"/>
  <c r="B38" i="2"/>
  <c r="C38" i="2" l="1"/>
  <c r="D38" i="2" s="1"/>
  <c r="A40" i="2"/>
  <c r="B40" i="2" s="1"/>
  <c r="B39" i="2"/>
  <c r="C39" i="2" l="1"/>
  <c r="D39" i="2" s="1"/>
  <c r="C40" i="2"/>
  <c r="D40" i="2" s="1"/>
</calcChain>
</file>

<file path=xl/sharedStrings.xml><?xml version="1.0" encoding="utf-8"?>
<sst xmlns="http://schemas.openxmlformats.org/spreadsheetml/2006/main" count="5" uniqueCount="5">
  <si>
    <t>alpha</t>
  </si>
  <si>
    <t>angle(Radian)</t>
  </si>
  <si>
    <t>omega</t>
  </si>
  <si>
    <t>Theoretical Calculation of Contact Angle</t>
  </si>
  <si>
    <t>Contact Angle(Degree)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</si>
</sst>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Sheet2!$D$4:$D$40</c:f>
              <c:numCache>
                <c:formatCode>General</c:formatCode>
                <c:ptCount val="37"/>
                <c:pt idx="0">
                  <c:v>0.6812500386332131</c:v>
                </c:pt>
                <c:pt idx="1">
                  <c:v>0.67852499136167488</c:v>
                </c:pt>
                <c:pt idx="2">
                  <c:v>0.67038231089331424</c:v>
                </c:pt>
                <c:pt idx="3">
                  <c:v>0.65691761926866621</c:v>
                </c:pt>
                <c:pt idx="4">
                  <c:v>0.63828477835659636</c:v>
                </c:pt>
                <c:pt idx="5">
                  <c:v>0.61468875890745822</c:v>
                </c:pt>
                <c:pt idx="6">
                  <c:v>0.58637748353971553</c:v>
                </c:pt>
                <c:pt idx="7">
                  <c:v>0.55363370811706525</c:v>
                </c:pt>
                <c:pt idx="8">
                  <c:v>0.51676767557592851</c:v>
                </c:pt>
                <c:pt idx="9">
                  <c:v>0.4761109081985811</c:v>
                </c:pt>
                <c:pt idx="10">
                  <c:v>0.43201121227445194</c:v>
                </c:pt>
                <c:pt idx="11">
                  <c:v>0.3848287895379886</c:v>
                </c:pt>
                <c:pt idx="12">
                  <c:v>0.33493326840022536</c:v>
                </c:pt>
                <c:pt idx="13">
                  <c:v>0.28270145220648252</c:v>
                </c:pt>
                <c:pt idx="14">
                  <c:v>0.22851560093066903</c:v>
                </c:pt>
                <c:pt idx="15">
                  <c:v>0.17276209548384378</c:v>
                </c:pt>
                <c:pt idx="16">
                  <c:v>0.11583036792514957</c:v>
                </c:pt>
                <c:pt idx="17">
                  <c:v>5.8112010540617445E-2</c:v>
                </c:pt>
                <c:pt idx="18">
                  <c:v>0</c:v>
                </c:pt>
                <c:pt idx="19">
                  <c:v>-5.8112010540617445E-2</c:v>
                </c:pt>
                <c:pt idx="20">
                  <c:v>-0.11583036792514957</c:v>
                </c:pt>
                <c:pt idx="21">
                  <c:v>-0.17276209548384378</c:v>
                </c:pt>
                <c:pt idx="22">
                  <c:v>-0.22851560093066903</c:v>
                </c:pt>
                <c:pt idx="23">
                  <c:v>-0.2827014522064818</c:v>
                </c:pt>
                <c:pt idx="24">
                  <c:v>-0.33493326840022536</c:v>
                </c:pt>
                <c:pt idx="25">
                  <c:v>-0.3848287895379881</c:v>
                </c:pt>
                <c:pt idx="26">
                  <c:v>-0.43201121227445194</c:v>
                </c:pt>
                <c:pt idx="27">
                  <c:v>-0.47611090819858071</c:v>
                </c:pt>
                <c:pt idx="28">
                  <c:v>-0.51676767557592851</c:v>
                </c:pt>
                <c:pt idx="29">
                  <c:v>-0.55363370811706492</c:v>
                </c:pt>
                <c:pt idx="30">
                  <c:v>-0.58637748353971553</c:v>
                </c:pt>
                <c:pt idx="31">
                  <c:v>-0.61468875890745822</c:v>
                </c:pt>
                <c:pt idx="32">
                  <c:v>-0.63828477835659636</c:v>
                </c:pt>
                <c:pt idx="33">
                  <c:v>-0.65691761926866599</c:v>
                </c:pt>
                <c:pt idx="34">
                  <c:v>-0.67038231089331424</c:v>
                </c:pt>
                <c:pt idx="35">
                  <c:v>-0.67852499136167488</c:v>
                </c:pt>
                <c:pt idx="36">
                  <c:v>-0.6812500386332131</c:v>
                </c:pt>
              </c:numCache>
            </c:numRef>
          </c:xVal>
          <c:yVal>
            <c:numRef>
              <c:f>Sheet2!$A$4:$A$40</c:f>
              <c:numCache>
                <c:formatCode>General</c:formatCode>
                <c:ptCount val="3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817-4433-8BBE-9EC1DCDD91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63920512"/>
        <c:axId val="-1763913984"/>
      </c:scatterChart>
      <c:valAx>
        <c:axId val="-1763920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Dimensionless Wetting Potential (</a:t>
                </a:r>
                <a:r>
                  <a:rPr lang="en-US" sz="1000" b="0" i="0" u="none" strike="noStrike" baseline="0">
                    <a:effectLst/>
                  </a:rPr>
                  <a:t>𝜔 ̃)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768395195178495"/>
              <c:y val="0.883310002916302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63913984"/>
        <c:crosses val="autoZero"/>
        <c:crossBetween val="midCat"/>
      </c:valAx>
      <c:valAx>
        <c:axId val="-176391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Contact Angle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63920512"/>
        <c:crossesAt val="-0.8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542925</xdr:colOff>
      <xdr:row>3</xdr:row>
      <xdr:rowOff>104775</xdr:rowOff>
    </xdr:from>
    <xdr:to>
      <xdr:col>15</xdr:col>
      <xdr:colOff>504605</xdr:colOff>
      <xdr:row>20</xdr:row>
      <xdr:rowOff>78586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41"/>
  <sheetViews>
    <sheetView tabSelected="1" zoomScale="85" zoomScaleNormal="85" workbookViewId="0">
      <selection activeCell="F10" sqref="F10"/>
    </sheetView>
  </sheetViews>
  <sheetFormatPr defaultRowHeight="15" x14ac:dyDescent="0.25"/>
  <cols>
    <col min="1" max="1" width="22" bestFit="1" customWidth="1"/>
    <col min="2" max="2" width="14.85546875" customWidth="1"/>
    <col min="3" max="3" width="0.28515625" customWidth="1"/>
    <col min="4" max="4" width="12.85546875" bestFit="1" customWidth="1"/>
  </cols>
  <sheetData>
    <row r="1" spans="1:5" x14ac:dyDescent="0.25">
      <c r="A1" s="3" t="s">
        <v>3</v>
      </c>
      <c r="B1" s="3"/>
      <c r="C1" s="3"/>
      <c r="D1" s="3"/>
      <c r="E1" s="3"/>
    </row>
    <row r="3" spans="1:5" x14ac:dyDescent="0.25">
      <c r="A3" s="4" t="s">
        <v>4</v>
      </c>
      <c r="B3" s="4" t="s">
        <v>1</v>
      </c>
      <c r="C3" s="4" t="s">
        <v>0</v>
      </c>
      <c r="D3" s="4" t="s">
        <v>2</v>
      </c>
    </row>
    <row r="4" spans="1:5" x14ac:dyDescent="0.25">
      <c r="A4" s="2">
        <v>0</v>
      </c>
      <c r="B4" s="2">
        <f>A4*PI()/180</f>
        <v>0</v>
      </c>
      <c r="C4" s="2">
        <f>ACOS(SIN(B4)^2)</f>
        <v>1.5707963267948966</v>
      </c>
      <c r="D4" s="2">
        <f>2*SIGN(PI()/2-B4)*(COS(C4/3)*(1-COS(C4/3)))^0.5</f>
        <v>0.6812500386332131</v>
      </c>
    </row>
    <row r="5" spans="1:5" x14ac:dyDescent="0.25">
      <c r="A5" s="2">
        <f>A4+5</f>
        <v>5</v>
      </c>
      <c r="B5" s="2">
        <f t="shared" ref="B5:B40" si="0">A5*PI()/180</f>
        <v>8.7266462599716474E-2</v>
      </c>
      <c r="C5" s="2">
        <f t="shared" ref="C5:C40" si="1">ACOS(SIN(B5)^2)</f>
        <v>1.5632001302483334</v>
      </c>
      <c r="D5" s="2">
        <f t="shared" ref="D5:D40" si="2">2*SIGN(PI()/2-B5)*(COS(C5/3)*(1-COS(C5/3)))^0.5</f>
        <v>0.67852499136167488</v>
      </c>
    </row>
    <row r="6" spans="1:5" x14ac:dyDescent="0.25">
      <c r="A6" s="2">
        <f t="shared" ref="A6:A40" si="3">A5+5</f>
        <v>10</v>
      </c>
      <c r="B6" s="2">
        <f t="shared" si="0"/>
        <v>0.17453292519943295</v>
      </c>
      <c r="C6" s="2">
        <f t="shared" si="1"/>
        <v>1.5406380658019385</v>
      </c>
      <c r="D6" s="2">
        <f t="shared" si="2"/>
        <v>0.67038231089331424</v>
      </c>
    </row>
    <row r="7" spans="1:5" x14ac:dyDescent="0.25">
      <c r="A7" s="2">
        <f t="shared" si="3"/>
        <v>15</v>
      </c>
      <c r="B7" s="2">
        <f t="shared" si="0"/>
        <v>0.26179938779914941</v>
      </c>
      <c r="C7" s="2">
        <f t="shared" si="1"/>
        <v>1.5037588285899699</v>
      </c>
      <c r="D7" s="2">
        <f t="shared" si="2"/>
        <v>0.65691761926866621</v>
      </c>
    </row>
    <row r="8" spans="1:5" x14ac:dyDescent="0.25">
      <c r="A8" s="2">
        <f t="shared" si="3"/>
        <v>20</v>
      </c>
      <c r="B8" s="2">
        <f t="shared" si="0"/>
        <v>0.3490658503988659</v>
      </c>
      <c r="C8" s="2">
        <f t="shared" si="1"/>
        <v>1.453550108639394</v>
      </c>
      <c r="D8" s="2">
        <f t="shared" si="2"/>
        <v>0.63828477835659636</v>
      </c>
    </row>
    <row r="9" spans="1:5" x14ac:dyDescent="0.25">
      <c r="A9" s="2">
        <f t="shared" si="3"/>
        <v>25</v>
      </c>
      <c r="B9" s="2">
        <f t="shared" si="0"/>
        <v>0.43633231299858238</v>
      </c>
      <c r="C9" s="2">
        <f t="shared" si="1"/>
        <v>1.3912266407866396</v>
      </c>
      <c r="D9" s="2">
        <f t="shared" si="2"/>
        <v>0.61468875890745822</v>
      </c>
    </row>
    <row r="10" spans="1:5" x14ac:dyDescent="0.25">
      <c r="A10" s="2">
        <f t="shared" si="3"/>
        <v>30</v>
      </c>
      <c r="B10" s="2">
        <f t="shared" si="0"/>
        <v>0.52359877559829882</v>
      </c>
      <c r="C10" s="2">
        <f t="shared" si="1"/>
        <v>1.318116071652818</v>
      </c>
      <c r="D10" s="2">
        <f>2*SIGN(PI()/2-B10)*(COS(C10/3)*(1-COS(C10/3)))^0.5</f>
        <v>0.58637748353971553</v>
      </c>
    </row>
    <row r="11" spans="1:5" x14ac:dyDescent="0.25">
      <c r="A11" s="2">
        <f t="shared" si="3"/>
        <v>35</v>
      </c>
      <c r="B11" s="2">
        <f t="shared" si="0"/>
        <v>0.6108652381980153</v>
      </c>
      <c r="C11" s="2">
        <f t="shared" si="1"/>
        <v>1.235562564577585</v>
      </c>
      <c r="D11" s="2">
        <f t="shared" si="2"/>
        <v>0.55363370811706525</v>
      </c>
    </row>
    <row r="12" spans="1:5" x14ac:dyDescent="0.25">
      <c r="A12" s="2">
        <f t="shared" si="3"/>
        <v>40</v>
      </c>
      <c r="B12" s="2">
        <f t="shared" si="0"/>
        <v>0.69813170079773179</v>
      </c>
      <c r="C12" s="2">
        <f t="shared" si="1"/>
        <v>1.1448574959546012</v>
      </c>
      <c r="D12" s="2">
        <f t="shared" si="2"/>
        <v>0.51676767557592851</v>
      </c>
    </row>
    <row r="13" spans="1:5" x14ac:dyDescent="0.25">
      <c r="A13" s="2">
        <f t="shared" si="3"/>
        <v>45</v>
      </c>
      <c r="B13" s="2">
        <f t="shared" si="0"/>
        <v>0.78539816339744828</v>
      </c>
      <c r="C13" s="2">
        <f t="shared" si="1"/>
        <v>1.0471975511965979</v>
      </c>
      <c r="D13" s="2">
        <f t="shared" si="2"/>
        <v>0.4761109081985811</v>
      </c>
    </row>
    <row r="14" spans="1:5" x14ac:dyDescent="0.25">
      <c r="A14" s="2">
        <f t="shared" si="3"/>
        <v>50</v>
      </c>
      <c r="B14" s="2">
        <f t="shared" si="0"/>
        <v>0.87266462599716477</v>
      </c>
      <c r="C14" s="2">
        <f t="shared" si="1"/>
        <v>0.94366534741541275</v>
      </c>
      <c r="D14" s="2">
        <f t="shared" si="2"/>
        <v>0.43201121227445194</v>
      </c>
    </row>
    <row r="15" spans="1:5" x14ac:dyDescent="0.25">
      <c r="A15" s="2">
        <f t="shared" si="3"/>
        <v>55</v>
      </c>
      <c r="B15" s="2">
        <f t="shared" si="0"/>
        <v>0.95993108859688125</v>
      </c>
      <c r="C15" s="2">
        <f t="shared" si="1"/>
        <v>0.83522608206405724</v>
      </c>
      <c r="D15" s="2">
        <f t="shared" si="2"/>
        <v>0.3848287895379886</v>
      </c>
    </row>
    <row r="16" spans="1:5" x14ac:dyDescent="0.25">
      <c r="A16" s="2">
        <f t="shared" si="3"/>
        <v>60</v>
      </c>
      <c r="B16" s="2">
        <f t="shared" si="0"/>
        <v>1.0471975511965976</v>
      </c>
      <c r="C16" s="2">
        <f t="shared" si="1"/>
        <v>0.72273424781341578</v>
      </c>
      <c r="D16" s="2">
        <f t="shared" si="2"/>
        <v>0.33493326840022536</v>
      </c>
    </row>
    <row r="17" spans="1:4" x14ac:dyDescent="0.25">
      <c r="A17" s="2">
        <f t="shared" si="3"/>
        <v>65</v>
      </c>
      <c r="B17" s="2">
        <f t="shared" si="0"/>
        <v>1.1344640137963142</v>
      </c>
      <c r="C17" s="2">
        <f t="shared" si="1"/>
        <v>0.60694586870536693</v>
      </c>
      <c r="D17" s="2">
        <f t="shared" si="2"/>
        <v>0.28270145220648252</v>
      </c>
    </row>
    <row r="18" spans="1:4" x14ac:dyDescent="0.25">
      <c r="A18" s="2">
        <f t="shared" si="3"/>
        <v>70</v>
      </c>
      <c r="B18" s="2">
        <f t="shared" si="0"/>
        <v>1.2217304763960306</v>
      </c>
      <c r="C18" s="2">
        <f t="shared" si="1"/>
        <v>0.48853320359122976</v>
      </c>
      <c r="D18" s="2">
        <f t="shared" si="2"/>
        <v>0.22851560093066903</v>
      </c>
    </row>
    <row r="19" spans="1:4" x14ac:dyDescent="0.25">
      <c r="A19" s="2">
        <f t="shared" si="3"/>
        <v>75</v>
      </c>
      <c r="B19" s="2">
        <f t="shared" si="0"/>
        <v>1.3089969389957472</v>
      </c>
      <c r="C19" s="2">
        <f t="shared" si="1"/>
        <v>0.36810008273268169</v>
      </c>
      <c r="D19" s="2">
        <f t="shared" si="2"/>
        <v>0.17276209548384378</v>
      </c>
    </row>
    <row r="20" spans="1:4" x14ac:dyDescent="0.25">
      <c r="A20" s="2">
        <f t="shared" si="3"/>
        <v>80</v>
      </c>
      <c r="B20" s="2">
        <f t="shared" si="0"/>
        <v>1.3962634015954636</v>
      </c>
      <c r="C20" s="2">
        <f t="shared" si="1"/>
        <v>0.24619691677893241</v>
      </c>
      <c r="D20" s="2">
        <f t="shared" si="2"/>
        <v>0.11583036792514957</v>
      </c>
    </row>
    <row r="21" spans="1:4" x14ac:dyDescent="0.25">
      <c r="A21" s="2">
        <f t="shared" si="3"/>
        <v>85</v>
      </c>
      <c r="B21" s="2">
        <f t="shared" si="0"/>
        <v>1.4835298641951802</v>
      </c>
      <c r="C21" s="2">
        <f t="shared" si="1"/>
        <v>0.12333498992972225</v>
      </c>
      <c r="D21" s="2">
        <f t="shared" si="2"/>
        <v>5.8112010540617445E-2</v>
      </c>
    </row>
    <row r="22" spans="1:4" x14ac:dyDescent="0.25">
      <c r="A22" s="2">
        <f t="shared" si="3"/>
        <v>90</v>
      </c>
      <c r="B22" s="2">
        <f t="shared" si="0"/>
        <v>1.5707963267948966</v>
      </c>
      <c r="C22" s="2">
        <f t="shared" si="1"/>
        <v>0</v>
      </c>
      <c r="D22" s="2">
        <f t="shared" si="2"/>
        <v>0</v>
      </c>
    </row>
    <row r="23" spans="1:4" x14ac:dyDescent="0.25">
      <c r="A23" s="2">
        <f t="shared" si="3"/>
        <v>95</v>
      </c>
      <c r="B23" s="2">
        <f t="shared" si="0"/>
        <v>1.6580627893946132</v>
      </c>
      <c r="C23" s="2">
        <f t="shared" si="1"/>
        <v>0.12333498992972225</v>
      </c>
      <c r="D23" s="2">
        <f t="shared" si="2"/>
        <v>-5.8112010540617445E-2</v>
      </c>
    </row>
    <row r="24" spans="1:4" x14ac:dyDescent="0.25">
      <c r="A24" s="2">
        <f t="shared" si="3"/>
        <v>100</v>
      </c>
      <c r="B24" s="2">
        <f t="shared" si="0"/>
        <v>1.7453292519943295</v>
      </c>
      <c r="C24" s="2">
        <f t="shared" si="1"/>
        <v>0.24619691677893241</v>
      </c>
      <c r="D24" s="2">
        <f t="shared" si="2"/>
        <v>-0.11583036792514957</v>
      </c>
    </row>
    <row r="25" spans="1:4" x14ac:dyDescent="0.25">
      <c r="A25" s="2">
        <f t="shared" si="3"/>
        <v>105</v>
      </c>
      <c r="B25" s="2">
        <f t="shared" si="0"/>
        <v>1.8325957145940461</v>
      </c>
      <c r="C25" s="2">
        <f t="shared" si="1"/>
        <v>0.36810008273268169</v>
      </c>
      <c r="D25" s="2">
        <f t="shared" si="2"/>
        <v>-0.17276209548384378</v>
      </c>
    </row>
    <row r="26" spans="1:4" x14ac:dyDescent="0.25">
      <c r="A26" s="2">
        <f t="shared" si="3"/>
        <v>110</v>
      </c>
      <c r="B26" s="2">
        <f t="shared" si="0"/>
        <v>1.9198621771937625</v>
      </c>
      <c r="C26" s="2">
        <f t="shared" si="1"/>
        <v>0.48853320359122931</v>
      </c>
      <c r="D26" s="2">
        <f t="shared" si="2"/>
        <v>-0.22851560093066903</v>
      </c>
    </row>
    <row r="27" spans="1:4" x14ac:dyDescent="0.25">
      <c r="A27" s="2">
        <f t="shared" si="3"/>
        <v>115</v>
      </c>
      <c r="B27" s="2">
        <f t="shared" si="0"/>
        <v>2.0071286397934789</v>
      </c>
      <c r="C27" s="2">
        <f t="shared" si="1"/>
        <v>0.6069458687053666</v>
      </c>
      <c r="D27" s="2">
        <f t="shared" si="2"/>
        <v>-0.2827014522064818</v>
      </c>
    </row>
    <row r="28" spans="1:4" x14ac:dyDescent="0.25">
      <c r="A28" s="2">
        <f t="shared" si="3"/>
        <v>120</v>
      </c>
      <c r="B28" s="2">
        <f t="shared" si="0"/>
        <v>2.0943951023931953</v>
      </c>
      <c r="C28" s="2">
        <f t="shared" si="1"/>
        <v>0.72273424781341533</v>
      </c>
      <c r="D28" s="2">
        <f t="shared" si="2"/>
        <v>-0.33493326840022536</v>
      </c>
    </row>
    <row r="29" spans="1:4" x14ac:dyDescent="0.25">
      <c r="A29" s="2">
        <f t="shared" si="3"/>
        <v>125</v>
      </c>
      <c r="B29" s="2">
        <f t="shared" si="0"/>
        <v>2.1816615649929116</v>
      </c>
      <c r="C29" s="2">
        <f t="shared" si="1"/>
        <v>0.83522608206405657</v>
      </c>
      <c r="D29" s="2">
        <f t="shared" si="2"/>
        <v>-0.3848287895379881</v>
      </c>
    </row>
    <row r="30" spans="1:4" x14ac:dyDescent="0.25">
      <c r="A30" s="2">
        <f t="shared" si="3"/>
        <v>130</v>
      </c>
      <c r="B30" s="2">
        <f t="shared" si="0"/>
        <v>2.2689280275926285</v>
      </c>
      <c r="C30" s="2">
        <f t="shared" si="1"/>
        <v>0.94366534741541275</v>
      </c>
      <c r="D30" s="2">
        <f t="shared" si="2"/>
        <v>-0.43201121227445194</v>
      </c>
    </row>
    <row r="31" spans="1:4" x14ac:dyDescent="0.25">
      <c r="A31" s="2">
        <f t="shared" si="3"/>
        <v>135</v>
      </c>
      <c r="B31" s="2">
        <f t="shared" si="0"/>
        <v>2.3561944901923448</v>
      </c>
      <c r="C31" s="2">
        <f t="shared" si="1"/>
        <v>1.0471975511965974</v>
      </c>
      <c r="D31" s="2">
        <f t="shared" si="2"/>
        <v>-0.47611090819858071</v>
      </c>
    </row>
    <row r="32" spans="1:4" x14ac:dyDescent="0.25">
      <c r="A32" s="2">
        <f t="shared" si="3"/>
        <v>140</v>
      </c>
      <c r="B32" s="2">
        <f t="shared" si="0"/>
        <v>2.4434609527920612</v>
      </c>
      <c r="C32" s="2">
        <f t="shared" si="1"/>
        <v>1.144857495954601</v>
      </c>
      <c r="D32" s="2">
        <f t="shared" si="2"/>
        <v>-0.51676767557592851</v>
      </c>
    </row>
    <row r="33" spans="1:7" x14ac:dyDescent="0.25">
      <c r="A33" s="2">
        <f t="shared" si="3"/>
        <v>145</v>
      </c>
      <c r="B33" s="2">
        <f t="shared" si="0"/>
        <v>2.5307274153917776</v>
      </c>
      <c r="C33" s="2">
        <f t="shared" si="1"/>
        <v>1.2355625645775845</v>
      </c>
      <c r="D33" s="2">
        <f t="shared" si="2"/>
        <v>-0.55363370811706492</v>
      </c>
    </row>
    <row r="34" spans="1:7" x14ac:dyDescent="0.25">
      <c r="A34" s="2">
        <f t="shared" si="3"/>
        <v>150</v>
      </c>
      <c r="B34" s="2">
        <f t="shared" si="0"/>
        <v>2.6179938779914944</v>
      </c>
      <c r="C34" s="2">
        <f t="shared" si="1"/>
        <v>1.318116071652818</v>
      </c>
      <c r="D34" s="2">
        <f t="shared" si="2"/>
        <v>-0.58637748353971553</v>
      </c>
    </row>
    <row r="35" spans="1:7" x14ac:dyDescent="0.25">
      <c r="A35" s="2">
        <f t="shared" si="3"/>
        <v>155</v>
      </c>
      <c r="B35" s="2">
        <f t="shared" si="0"/>
        <v>2.7052603405912108</v>
      </c>
      <c r="C35" s="2">
        <f t="shared" si="1"/>
        <v>1.3912266407866396</v>
      </c>
      <c r="D35" s="2">
        <f t="shared" si="2"/>
        <v>-0.61468875890745822</v>
      </c>
    </row>
    <row r="36" spans="1:7" x14ac:dyDescent="0.25">
      <c r="A36" s="2">
        <f t="shared" si="3"/>
        <v>160</v>
      </c>
      <c r="B36" s="2">
        <f t="shared" si="0"/>
        <v>2.7925268031909272</v>
      </c>
      <c r="C36" s="2">
        <f t="shared" si="1"/>
        <v>1.453550108639394</v>
      </c>
      <c r="D36" s="2">
        <f t="shared" si="2"/>
        <v>-0.63828477835659636</v>
      </c>
    </row>
    <row r="37" spans="1:7" x14ac:dyDescent="0.25">
      <c r="A37" s="2">
        <f t="shared" si="3"/>
        <v>165</v>
      </c>
      <c r="B37" s="2">
        <f t="shared" si="0"/>
        <v>2.8797932657906435</v>
      </c>
      <c r="C37" s="2">
        <f t="shared" si="1"/>
        <v>1.5037588285899697</v>
      </c>
      <c r="D37" s="2">
        <f t="shared" si="2"/>
        <v>-0.65691761926866599</v>
      </c>
    </row>
    <row r="38" spans="1:7" x14ac:dyDescent="0.25">
      <c r="A38" s="2">
        <f t="shared" si="3"/>
        <v>170</v>
      </c>
      <c r="B38" s="2">
        <f t="shared" si="0"/>
        <v>2.9670597283903604</v>
      </c>
      <c r="C38" s="2">
        <f t="shared" si="1"/>
        <v>1.5406380658019385</v>
      </c>
      <c r="D38" s="2">
        <f t="shared" si="2"/>
        <v>-0.67038231089331424</v>
      </c>
    </row>
    <row r="39" spans="1:7" x14ac:dyDescent="0.25">
      <c r="A39" s="2">
        <f t="shared" si="3"/>
        <v>175</v>
      </c>
      <c r="B39" s="2">
        <f t="shared" si="0"/>
        <v>3.0543261909900763</v>
      </c>
      <c r="C39" s="2">
        <f t="shared" si="1"/>
        <v>1.5632001302483334</v>
      </c>
      <c r="D39" s="2">
        <f t="shared" si="2"/>
        <v>-0.67852499136167488</v>
      </c>
    </row>
    <row r="40" spans="1:7" x14ac:dyDescent="0.25">
      <c r="A40" s="2">
        <f t="shared" si="3"/>
        <v>180</v>
      </c>
      <c r="B40" s="2">
        <f t="shared" si="0"/>
        <v>3.1415926535897931</v>
      </c>
      <c r="C40" s="2">
        <f t="shared" si="1"/>
        <v>1.5707963267948966</v>
      </c>
      <c r="D40" s="2">
        <f t="shared" si="2"/>
        <v>-0.6812500386332131</v>
      </c>
    </row>
    <row r="41" spans="1:7" ht="15.75" thickBot="1" x14ac:dyDescent="0.3">
      <c r="A41" s="1"/>
      <c r="B41" s="1"/>
      <c r="C41" s="1"/>
      <c r="D41" s="1"/>
      <c r="E41" s="1"/>
      <c r="F41" s="1"/>
      <c r="G41" s="1"/>
    </row>
  </sheetData>
  <mergeCells count="1">
    <mergeCell ref="A1:E1"/>
  </mergeCells>
  <pageMargins left="0.7" right="0.7" top="0.75" bottom="0.75" header="0.3" footer="0.3"/>
  <pageSetup orientation="portrait" horizontalDpi="30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</dc:creator>
  <cp:lastModifiedBy>SONY</cp:lastModifiedBy>
  <dcterms:created xsi:type="dcterms:W3CDTF">2014-05-05T06:38:47Z</dcterms:created>
  <dcterms:modified xsi:type="dcterms:W3CDTF">2023-05-12T17:18:49Z</dcterms:modified>
</cp:coreProperties>
</file>