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d.docs.live.net/dd8f717ee5d085f3/Desktop/"/>
    </mc:Choice>
  </mc:AlternateContent>
  <xr:revisionPtr revIDLastSave="1115" documentId="11_F25DC773A252ABDACC104825395B73BA5ADE58EA" xr6:coauthVersionLast="47" xr6:coauthVersionMax="47" xr10:uidLastSave="{3C57A3C7-829F-46E3-9513-1394833F192F}"/>
  <bookViews>
    <workbookView xWindow="-108" yWindow="-108" windowWidth="23256" windowHeight="13176" firstSheet="2" activeTab="2" xr2:uid="{00000000-000D-0000-FFFF-FFFF00000000}"/>
  </bookViews>
  <sheets>
    <sheet name="Sheet1" sheetId="4" state="hidden" r:id="rId1"/>
    <sheet name="Calc Sheet" sheetId="2" state="hidden" r:id="rId2"/>
    <sheet name="Dashboard" sheetId="3" r:id="rId3"/>
  </sheets>
  <definedNames>
    <definedName name="_xlchart.v5.0" hidden="1">'Calc Sheet'!$I$3:$I$14</definedName>
    <definedName name="_xlchart.v5.1" hidden="1">'Calc Sheet'!$J$2</definedName>
    <definedName name="_xlchart.v5.2" hidden="1">'Calc Sheet'!$J$3:$J$14</definedName>
    <definedName name="ExternalData_1" localSheetId="0" hidden="1">Sheet1!$A$3:$J$822</definedName>
    <definedName name="Slicer_CRM.Company_.Clean_campaign">#N/A</definedName>
    <definedName name="Slicer_CTM.Satisfaction_rating">#N/A</definedName>
    <definedName name="Slicer_Month_Number">#N/A</definedName>
  </definedNames>
  <calcPr calcId="191028"/>
  <pivotCaches>
    <pivotCache cacheId="47" r:id="rId4"/>
    <pivotCache cacheId="50" r:id="rId5"/>
    <pivotCache cacheId="53" r:id="rId6"/>
    <pivotCache cacheId="56" r:id="rId7"/>
    <pivotCache cacheId="59" r:id="rId8"/>
    <pivotCache cacheId="62" r:id="rId9"/>
    <pivotCache cacheId="65" r:id="rId10"/>
    <pivotCache cacheId="68" r:id="rId11"/>
    <pivotCache cacheId="71"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841E416B-1EF1-43b6-AB56-02D37102CBD5}">
      <x15:pivotCaches>
        <pivotCache cacheId="74" r:id="rId17"/>
        <pivotCache cacheId="77" r:id="rId18"/>
      </x15:pivotCaches>
    </ext>
    <ext xmlns:x15="http://schemas.microsoft.com/office/spreadsheetml/2010/11/main" uri="{983426D0-5260-488c-9760-48F4B6AC55F4}">
      <x15:pivotTableReferences>
        <x15:pivotTableReference r:id="rId19"/>
        <x15:pivotTableReference r:id="rId20"/>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CTM_e0c0536a-aa08-406d-8253-a3457939a4cb" name="Fact_CTM" connection="Query - Fact_CTM"/>
          <x15:modelTable id="Fact_CRM Data_bf4da8bc-77e3-43b4-b41e-686cd8963eb5" name="Fact_CRM Data" connection="Query - Fact_CRM Data"/>
          <x15:modelTable id="Fact_GoogleAds_93383597-7804-452d-a924-1169d7758307" name="Fact_GoogleAds" connection="Query - Fact_GoogleAds"/>
          <x15:modelTable id="Dim_Master_88116b93-146e-4064-a142-81042414d486" name="Dim_Master" connection="Query - Dim_Master(1)"/>
          <x15:modelTable id="Calendar" name="Calendar" connection="Connection"/>
        </x15:modelTables>
        <x15:modelRelationships>
          <x15:modelRelationship fromTable="Fact_CTM" fromColumn="GCLID CTM" toTable="Dim_Master" toColumn="GCLID"/>
          <x15:modelRelationship fromTable="Fact_CTM" fromColumn="Date" toTable="Calendar" toColumn="Date"/>
          <x15:modelRelationship fromTable="Fact_CRM Data" fromColumn="GCLID CRM" toTable="Dim_Master" toColumn="GCLID"/>
          <x15:modelRelationship fromTable="Fact_CRM Data" fromColumn="Last_Contact_Date" toTable="Calendar" toColumn="Date"/>
          <x15:modelRelationship fromTable="Fact_GoogleAds" fromColumn="GCLID" toTable="Dim_Master" toColumn="GCLID"/>
          <x15:modelRelationship fromTable="Fact_GoogleAds" fromColumn="Ad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 l="1"/>
  <c r="J4" i="2"/>
  <c r="I5" i="2"/>
  <c r="J5" i="2"/>
  <c r="I6" i="2"/>
  <c r="J6" i="2"/>
  <c r="I7" i="2"/>
  <c r="J7" i="2"/>
  <c r="I8" i="2"/>
  <c r="J8" i="2"/>
  <c r="I9" i="2"/>
  <c r="J9" i="2"/>
  <c r="I10" i="2"/>
  <c r="J10" i="2"/>
  <c r="I11" i="2"/>
  <c r="J11" i="2"/>
  <c r="I12" i="2"/>
  <c r="J12" i="2"/>
  <c r="I13" i="2"/>
  <c r="J13" i="2"/>
  <c r="I14" i="2"/>
  <c r="J14" i="2"/>
  <c r="J3" i="2"/>
  <c r="I3" i="2"/>
  <c r="B3" i="2"/>
  <c r="B4" i="2"/>
  <c r="B5" i="2"/>
  <c r="A5" i="2"/>
  <c r="A4" i="2"/>
  <c r="A3" i="2"/>
  <c r="N3" i="3"/>
  <c r="B3" i="3"/>
  <c r="F3" i="3"/>
  <c r="V3" i="3"/>
  <c r="R3" i="3"/>
  <c r="J3" i="3"/>
  <c r="C5" i="2" l="1"/>
  <c r="C3" i="2"/>
  <c r="C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EA9D82-AED1-459B-BD33-0F2693813233}" name="Connection" type="104" refreshedVersion="0" background="1">
    <extLst>
      <ext xmlns:x15="http://schemas.microsoft.com/office/spreadsheetml/2010/11/main" uri="{DE250136-89BD-433C-8126-D09CA5730AF9}">
        <x15:connection id="Calendar"/>
      </ext>
    </extLst>
  </connection>
  <connection id="2" xr16:uid="{48598E56-837D-46A0-B25A-E6F08C9C437E}" keepAlive="1" name="ModelConnection_ExternalData_1" description="Data Model" type="5" refreshedVersion="8" minRefreshableVersion="5" saveData="1">
    <dbPr connection="Data Model Connection" command="DRILLTHROUGH MAXROWS 1000 SELECT FROM [Model] WHERE ([Measures].[CPA]) RETURN [$Fact_CTM].[Call Id],[$Fact_CTM].[Date],[$Fact_CTM].[Time],[$Fact_CTM].[TimeClean],[$Fact_CTM].[Answered (Y/N)],[$Fact_CTM].[Speed of answer in seconds],[$Fact_CTM].[AvgTalkDuration],[$Fact_CTM].[DurationCallTime(m)],[$Fact_CTM].[Complete / Missing],[$Fact_CTM].[GCLID CTM]" commandType="4"/>
    <extLst>
      <ext xmlns:x15="http://schemas.microsoft.com/office/spreadsheetml/2010/11/main" uri="{DE250136-89BD-433C-8126-D09CA5730AF9}">
        <x15:connection id="" model="1"/>
      </ext>
    </extLst>
  </connection>
  <connection id="3" xr16:uid="{65A1A7E6-4022-4C6F-9247-A64D07C6EBED}" keepAlive="1" name="Query - CRM Data" description="Connection to the 'CRM Data' query in the workbook." type="5" refreshedVersion="0" background="1">
    <dbPr connection="Provider=Microsoft.Mashup.OleDb.1;Data Source=$Workbook$;Location=&quot;CRM Data&quot;;Extended Properties=&quot;&quot;" command="SELECT * FROM [CRM Data]"/>
  </connection>
  <connection id="4" xr16:uid="{406F1FEF-96A3-4ED0-964D-2E3191BD9BED}" keepAlive="1" name="Query - CTM" description="Connection to the 'CTM' query in the workbook." type="5" refreshedVersion="0" background="1">
    <dbPr connection="Provider=Microsoft.Mashup.OleDb.1;Data Source=$Workbook$;Location=CTM;Extended Properties=&quot;&quot;" command="SELECT * FROM [CTM]"/>
  </connection>
  <connection id="5" xr16:uid="{3B3BAEAF-2DB7-4F71-BA20-501110A9B017}" name="Query - Dim_Master(1)" description="Connection to the 'Dim_Master' query in the workbook." type="100" refreshedVersion="8" minRefreshableVersion="5">
    <extLst>
      <ext xmlns:x15="http://schemas.microsoft.com/office/spreadsheetml/2010/11/main" uri="{DE250136-89BD-433C-8126-D09CA5730AF9}">
        <x15:connection id="cbcd8d8d-8a99-470e-9e87-257c79c7404c"/>
      </ext>
    </extLst>
  </connection>
  <connection id="6" xr16:uid="{24BBCF63-61B4-44C6-A0F6-4B1D25D8E5B1}" name="Query - Fact_CRM Data" description="Connection to the 'Fact_CRM Data' query in the workbook." type="100" refreshedVersion="8" minRefreshableVersion="5">
    <extLst>
      <ext xmlns:x15="http://schemas.microsoft.com/office/spreadsheetml/2010/11/main" uri="{DE250136-89BD-433C-8126-D09CA5730AF9}">
        <x15:connection id="474398e0-dca4-4e24-9950-12992dff2d1b"/>
      </ext>
    </extLst>
  </connection>
  <connection id="7" xr16:uid="{A427F420-E8F9-4C60-9342-56A58B423F9F}" name="Query - Fact_CTM" description="Connection to the 'Fact_CTM' query in the workbook." type="100" refreshedVersion="8" minRefreshableVersion="5">
    <extLst>
      <ext xmlns:x15="http://schemas.microsoft.com/office/spreadsheetml/2010/11/main" uri="{DE250136-89BD-433C-8126-D09CA5730AF9}">
        <x15:connection id="25a71d94-af3a-4530-a601-239613a7e539"/>
      </ext>
    </extLst>
  </connection>
  <connection id="8" xr16:uid="{00E2B827-7A63-4C23-A0CF-BD8DFEC6E893}" name="Query - Fact_GoogleAds" description="Connection to the 'Fact_GoogleAds' query in the workbook." type="100" refreshedVersion="8" minRefreshableVersion="5">
    <extLst>
      <ext xmlns:x15="http://schemas.microsoft.com/office/spreadsheetml/2010/11/main" uri="{DE250136-89BD-433C-8126-D09CA5730AF9}">
        <x15:connection id="2199d26c-ac6c-464b-8112-8cee4036baee"/>
      </ext>
    </extLst>
  </connection>
  <connection id="9" xr16:uid="{6233E61E-1145-4548-8FFD-3763A73CFB49}" keepAlive="1" name="Query - GoogleAds" description="Connection to the 'GoogleAds' query in the workbook." type="5" refreshedVersion="0" background="1">
    <dbPr connection="Provider=Microsoft.Mashup.OleDb.1;Data Source=$Workbook$;Location=GoogleAds;Extended Properties=&quot;&quot;" command="SELECT * FROM [GoogleAds]"/>
  </connection>
  <connection id="10" xr16:uid="{8AF22872-9F46-41A7-9336-8B9138A81D2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<sst xmlns="http://schemas.openxmlformats.org/spreadsheetml/2006/main" count="3333" uniqueCount="1688">
  <si>
    <t>Data returned for CPA (First 1000 rows).</t>
  </si>
  <si>
    <t>Fact_CTM[Call Id]</t>
  </si>
  <si>
    <t>Fact_CTM[Date]</t>
  </si>
  <si>
    <t>Fact_CTM[Time]</t>
  </si>
  <si>
    <t>Fact_CTM[TimeClean]</t>
  </si>
  <si>
    <t>Fact_CTM[Answered (Y/N)]</t>
  </si>
  <si>
    <t>Fact_CTM[Speed of answer in seconds]</t>
  </si>
  <si>
    <t>Fact_CTM[AvgTalkDuration]</t>
  </si>
  <si>
    <t>Fact_CTM[DurationCallTime(m)]</t>
  </si>
  <si>
    <t>Fact_CTM[Complete / Missing]</t>
  </si>
  <si>
    <t>Fact_CTM[GCLID CTM]</t>
  </si>
  <si>
    <t>ID0232</t>
  </si>
  <si>
    <t>Y</t>
  </si>
  <si>
    <t>Complete (Answered + all metrics)</t>
  </si>
  <si>
    <t>7699674863694084096</t>
  </si>
  <si>
    <t>ID0235</t>
  </si>
  <si>
    <t>8534636233250907136</t>
  </si>
  <si>
    <t>ID0238</t>
  </si>
  <si>
    <t>5095604735936785408</t>
  </si>
  <si>
    <t>ID0244</t>
  </si>
  <si>
    <t>2526937328058731520</t>
  </si>
  <si>
    <t>ID0247</t>
  </si>
  <si>
    <t>5359007727987602432</t>
  </si>
  <si>
    <t>ID0250</t>
  </si>
  <si>
    <t>6924032176809400320</t>
  </si>
  <si>
    <t>ID0253</t>
  </si>
  <si>
    <t>2251798657352011008</t>
  </si>
  <si>
    <t>ID0256</t>
  </si>
  <si>
    <t>4787106274993674240</t>
  </si>
  <si>
    <t>ID0259</t>
  </si>
  <si>
    <t>2699981957999981056</t>
  </si>
  <si>
    <t>ID0262</t>
  </si>
  <si>
    <t>2842397864834590720</t>
  </si>
  <si>
    <t>ID0265</t>
  </si>
  <si>
    <t>7697438173786474496</t>
  </si>
  <si>
    <t>ID0268</t>
  </si>
  <si>
    <t>1725353011267889664</t>
  </si>
  <si>
    <t>ID0271</t>
  </si>
  <si>
    <t>7725132170470959104</t>
  </si>
  <si>
    <t>ID0274</t>
  </si>
  <si>
    <t>9749678757390790000</t>
  </si>
  <si>
    <t>ID0280</t>
  </si>
  <si>
    <t>5823510145686338560</t>
  </si>
  <si>
    <t>ID0283</t>
  </si>
  <si>
    <t>3802985795216162304</t>
  </si>
  <si>
    <t>ID0286</t>
  </si>
  <si>
    <t>5614699842694541312</t>
  </si>
  <si>
    <t>ID0289</t>
  </si>
  <si>
    <t>4653753971519765504</t>
  </si>
  <si>
    <t>ID0292</t>
  </si>
  <si>
    <t>2586041706421432320</t>
  </si>
  <si>
    <t>ID0295</t>
  </si>
  <si>
    <t>9028203897656967168</t>
  </si>
  <si>
    <t>ID0307</t>
  </si>
  <si>
    <t>4725393909367450624</t>
  </si>
  <si>
    <t>ID0313</t>
  </si>
  <si>
    <t>4017959374477136384</t>
  </si>
  <si>
    <t>ID0316</t>
  </si>
  <si>
    <t>1831525007184373760</t>
  </si>
  <si>
    <t>ID0319</t>
  </si>
  <si>
    <t>9820322346789910000</t>
  </si>
  <si>
    <t>ID0325</t>
  </si>
  <si>
    <t>7266660938629257216</t>
  </si>
  <si>
    <t>ID0328</t>
  </si>
  <si>
    <t>4663989993587131392</t>
  </si>
  <si>
    <t>ID0334</t>
  </si>
  <si>
    <t>9861789042531410000</t>
  </si>
  <si>
    <t>ID0337</t>
  </si>
  <si>
    <t>2872910804521716736</t>
  </si>
  <si>
    <t>ID0340</t>
  </si>
  <si>
    <t>1393722622373012224</t>
  </si>
  <si>
    <t>ID0343</t>
  </si>
  <si>
    <t>6813977369020682240</t>
  </si>
  <si>
    <t>ID0346</t>
  </si>
  <si>
    <t>6791052319012141056</t>
  </si>
  <si>
    <t>ID0349</t>
  </si>
  <si>
    <t>2165833204596225792</t>
  </si>
  <si>
    <t>ID0352</t>
  </si>
  <si>
    <t>3222752592164442112</t>
  </si>
  <si>
    <t>ID0355</t>
  </si>
  <si>
    <t>4522751895022928896</t>
  </si>
  <si>
    <t>ID0358</t>
  </si>
  <si>
    <t>9808770391069710000</t>
  </si>
  <si>
    <t>ID0361</t>
  </si>
  <si>
    <t>9522570252661860000</t>
  </si>
  <si>
    <t>ID0364</t>
  </si>
  <si>
    <t>8140158979753106432</t>
  </si>
  <si>
    <t>ID0370</t>
  </si>
  <si>
    <t>4944182842943902720</t>
  </si>
  <si>
    <t>ID0376</t>
  </si>
  <si>
    <t>5510398155315963904</t>
  </si>
  <si>
    <t>ID0379</t>
  </si>
  <si>
    <t>5278363375588489216</t>
  </si>
  <si>
    <t>ID0385</t>
  </si>
  <si>
    <t>8418933116560304128</t>
  </si>
  <si>
    <t>ID0388</t>
  </si>
  <si>
    <t>7652303967928654848</t>
  </si>
  <si>
    <t>ID0391</t>
  </si>
  <si>
    <t>9035552836039826432</t>
  </si>
  <si>
    <t>ID0397</t>
  </si>
  <si>
    <t>5552785783332206592</t>
  </si>
  <si>
    <t>ID0448</t>
  </si>
  <si>
    <t>6304235028710326272</t>
  </si>
  <si>
    <t>ID0451</t>
  </si>
  <si>
    <t>7651113469456841728</t>
  </si>
  <si>
    <t>ID0454</t>
  </si>
  <si>
    <t>1847299883071007232</t>
  </si>
  <si>
    <t>ID0457</t>
  </si>
  <si>
    <t>3324899543693707776</t>
  </si>
  <si>
    <t>ID0460</t>
  </si>
  <si>
    <t>4968198236063215616</t>
  </si>
  <si>
    <t>ID0463</t>
  </si>
  <si>
    <t>6832401936330088448</t>
  </si>
  <si>
    <t>ID0466</t>
  </si>
  <si>
    <t>6122161157020442624</t>
  </si>
  <si>
    <t>ID0469</t>
  </si>
  <si>
    <t>1490971273505581056</t>
  </si>
  <si>
    <t>ID0475</t>
  </si>
  <si>
    <t>1515662700643606016</t>
  </si>
  <si>
    <t>ID0478</t>
  </si>
  <si>
    <t>2368482175920382976</t>
  </si>
  <si>
    <t>ID0490</t>
  </si>
  <si>
    <t>8465504931968405504</t>
  </si>
  <si>
    <t>ID0493</t>
  </si>
  <si>
    <t>8663119966938682368</t>
  </si>
  <si>
    <t>ID0496</t>
  </si>
  <si>
    <t>7319497987776761856</t>
  </si>
  <si>
    <t>ID0502</t>
  </si>
  <si>
    <t>7142896618760607744</t>
  </si>
  <si>
    <t>ID0505</t>
  </si>
  <si>
    <t>9561440285091030000</t>
  </si>
  <si>
    <t>ID0508</t>
  </si>
  <si>
    <t>2732644311027901440</t>
  </si>
  <si>
    <t>ID0511</t>
  </si>
  <si>
    <t>3643514999488142848</t>
  </si>
  <si>
    <t>ID0514</t>
  </si>
  <si>
    <t>8462509210436841472</t>
  </si>
  <si>
    <t>ID2101</t>
  </si>
  <si>
    <t>8033293238856500224</t>
  </si>
  <si>
    <t>ID2104</t>
  </si>
  <si>
    <t>3764017036540442112</t>
  </si>
  <si>
    <t>ID2107</t>
  </si>
  <si>
    <t>7171726258551574528</t>
  </si>
  <si>
    <t>ID2113</t>
  </si>
  <si>
    <t>5264447651926636544</t>
  </si>
  <si>
    <t>ID2119</t>
  </si>
  <si>
    <t>9263960393268600000</t>
  </si>
  <si>
    <t>ID2122</t>
  </si>
  <si>
    <t>6981893112408878080</t>
  </si>
  <si>
    <t>ID2125</t>
  </si>
  <si>
    <t>7981535238205238272</t>
  </si>
  <si>
    <t>ID2128</t>
  </si>
  <si>
    <t>8952102696035104768</t>
  </si>
  <si>
    <t>ID2134</t>
  </si>
  <si>
    <t>7415232322372139008</t>
  </si>
  <si>
    <t>ID2137</t>
  </si>
  <si>
    <t>9739925449127300000</t>
  </si>
  <si>
    <t>ID2140</t>
  </si>
  <si>
    <t>8485102161059668992</t>
  </si>
  <si>
    <t>ID2143</t>
  </si>
  <si>
    <t>4938716932637019136</t>
  </si>
  <si>
    <t>ID2146</t>
  </si>
  <si>
    <t>1309230926124952320</t>
  </si>
  <si>
    <t>ID2149</t>
  </si>
  <si>
    <t>1150802981644311424</t>
  </si>
  <si>
    <t>ID2152</t>
  </si>
  <si>
    <t>5511974598519492608</t>
  </si>
  <si>
    <t>ID2155</t>
  </si>
  <si>
    <t>2308458939803977728</t>
  </si>
  <si>
    <t>ID2158</t>
  </si>
  <si>
    <t>3536468578286687232</t>
  </si>
  <si>
    <t>ID2161</t>
  </si>
  <si>
    <t>8664682010032553984</t>
  </si>
  <si>
    <t>ID2164</t>
  </si>
  <si>
    <t>2233552687444515840</t>
  </si>
  <si>
    <t>ID2167</t>
  </si>
  <si>
    <t>8288129938434870272</t>
  </si>
  <si>
    <t>ID2170</t>
  </si>
  <si>
    <t>2953984637257635840</t>
  </si>
  <si>
    <t>ID2173</t>
  </si>
  <si>
    <t>6623121768991985664</t>
  </si>
  <si>
    <t>ID2176</t>
  </si>
  <si>
    <t>8705945478149664768</t>
  </si>
  <si>
    <t>ID2179</t>
  </si>
  <si>
    <t>2662731669686144000</t>
  </si>
  <si>
    <t>ID2182</t>
  </si>
  <si>
    <t>6680861489698692096</t>
  </si>
  <si>
    <t>ID2185</t>
  </si>
  <si>
    <t>9136935550783265792</t>
  </si>
  <si>
    <t>ID2188</t>
  </si>
  <si>
    <t>2551386044617456640</t>
  </si>
  <si>
    <t>ID2191</t>
  </si>
  <si>
    <t>8646814944058104832</t>
  </si>
  <si>
    <t>ID2194</t>
  </si>
  <si>
    <t>8727424314584314880</t>
  </si>
  <si>
    <t>ID2203</t>
  </si>
  <si>
    <t>7865414736264112128</t>
  </si>
  <si>
    <t>ID2248</t>
  </si>
  <si>
    <t>9450427161739410000</t>
  </si>
  <si>
    <t>ID2251</t>
  </si>
  <si>
    <t>9636739196086650000</t>
  </si>
  <si>
    <t>ID2254</t>
  </si>
  <si>
    <t>2643978745510791680</t>
  </si>
  <si>
    <t>ID2257</t>
  </si>
  <si>
    <t>4575739101774868992</t>
  </si>
  <si>
    <t>ID2260</t>
  </si>
  <si>
    <t>2372738820674242048</t>
  </si>
  <si>
    <t>ID2263</t>
  </si>
  <si>
    <t>8335779716882751488</t>
  </si>
  <si>
    <t>ID2269</t>
  </si>
  <si>
    <t>9104402027607151616</t>
  </si>
  <si>
    <t>ID2272</t>
  </si>
  <si>
    <t>2384499938406283264</t>
  </si>
  <si>
    <t>ID2275</t>
  </si>
  <si>
    <t>9435536178497380000</t>
  </si>
  <si>
    <t>ID2278</t>
  </si>
  <si>
    <t>6368381796576260096</t>
  </si>
  <si>
    <t>ID2281</t>
  </si>
  <si>
    <t>7465522899043523584</t>
  </si>
  <si>
    <t>ID2284</t>
  </si>
  <si>
    <t>1428286250880121344</t>
  </si>
  <si>
    <t>ID2287</t>
  </si>
  <si>
    <t>3783190288014332928</t>
  </si>
  <si>
    <t>ID2290</t>
  </si>
  <si>
    <t>7478032604548163584</t>
  </si>
  <si>
    <t>ID2293</t>
  </si>
  <si>
    <t>3017754542183948288</t>
  </si>
  <si>
    <t>ID2296</t>
  </si>
  <si>
    <t>3145009400856219648</t>
  </si>
  <si>
    <t>ID2299</t>
  </si>
  <si>
    <t>7643728505654133760</t>
  </si>
  <si>
    <t>ID2302</t>
  </si>
  <si>
    <t>8625781224400634880</t>
  </si>
  <si>
    <t>ID0178</t>
  </si>
  <si>
    <t>5750390315777803264</t>
  </si>
  <si>
    <t>ID0181</t>
  </si>
  <si>
    <t>9118039652294498304</t>
  </si>
  <si>
    <t>ID0184</t>
  </si>
  <si>
    <t>1463048090442571776</t>
  </si>
  <si>
    <t>ID0187</t>
  </si>
  <si>
    <t>8706057368175153152</t>
  </si>
  <si>
    <t>ID0190</t>
  </si>
  <si>
    <t>4103492245591940096</t>
  </si>
  <si>
    <t>ID0193</t>
  </si>
  <si>
    <t>9009886539080127488</t>
  </si>
  <si>
    <t>ID0196</t>
  </si>
  <si>
    <t>6239407759271286784</t>
  </si>
  <si>
    <t>ID0202</t>
  </si>
  <si>
    <t>7440063639283209216</t>
  </si>
  <si>
    <t>ID0205</t>
  </si>
  <si>
    <t>3134700741215935488</t>
  </si>
  <si>
    <t>ID0208</t>
  </si>
  <si>
    <t>1948271578619383296</t>
  </si>
  <si>
    <t>ID0214</t>
  </si>
  <si>
    <t>1246651549007115776</t>
  </si>
  <si>
    <t>ID0217</t>
  </si>
  <si>
    <t>1008849278096505088</t>
  </si>
  <si>
    <t>ID0220</t>
  </si>
  <si>
    <t>6507630140291354624</t>
  </si>
  <si>
    <t>ID0223</t>
  </si>
  <si>
    <t>3073458596166902784</t>
  </si>
  <si>
    <t>ID0226</t>
  </si>
  <si>
    <t>5770451826867858432</t>
  </si>
  <si>
    <t>ID0229</t>
  </si>
  <si>
    <t>5710108628361536512</t>
  </si>
  <si>
    <t>ID1096</t>
  </si>
  <si>
    <t>7542074611197260800</t>
  </si>
  <si>
    <t>ID1099</t>
  </si>
  <si>
    <t>3024146166641333248</t>
  </si>
  <si>
    <t>ID1102</t>
  </si>
  <si>
    <t>7834594717172251648</t>
  </si>
  <si>
    <t>ID1105</t>
  </si>
  <si>
    <t>7163357422763183104</t>
  </si>
  <si>
    <t>ID1108</t>
  </si>
  <si>
    <t>1739978480963026432</t>
  </si>
  <si>
    <t>ID1111</t>
  </si>
  <si>
    <t>7026969231677692928</t>
  </si>
  <si>
    <t>ID1114</t>
  </si>
  <si>
    <t>4122391572279106560</t>
  </si>
  <si>
    <t>ID1117</t>
  </si>
  <si>
    <t>3216618732184459776</t>
  </si>
  <si>
    <t>ID1123</t>
  </si>
  <si>
    <t>8343655311196881920</t>
  </si>
  <si>
    <t>ID1129</t>
  </si>
  <si>
    <t>5866929875159138304</t>
  </si>
  <si>
    <t>ID1132</t>
  </si>
  <si>
    <t>4063526053011196416</t>
  </si>
  <si>
    <t>ID1138</t>
  </si>
  <si>
    <t>2718999758697580544</t>
  </si>
  <si>
    <t>ID1141</t>
  </si>
  <si>
    <t>8623079489741045760</t>
  </si>
  <si>
    <t>ID1144</t>
  </si>
  <si>
    <t>1191708303611589632</t>
  </si>
  <si>
    <t>ID1147</t>
  </si>
  <si>
    <t>9379213799899080000</t>
  </si>
  <si>
    <t>ID1150</t>
  </si>
  <si>
    <t>4099350512539665408</t>
  </si>
  <si>
    <t>ID1153</t>
  </si>
  <si>
    <t>7973321245505158144</t>
  </si>
  <si>
    <t>ID1165</t>
  </si>
  <si>
    <t>5318511815889977344</t>
  </si>
  <si>
    <t>ID1168</t>
  </si>
  <si>
    <t>5980972968498698240</t>
  </si>
  <si>
    <t>ID1171</t>
  </si>
  <si>
    <t>1069353689937551360</t>
  </si>
  <si>
    <t>ID1174</t>
  </si>
  <si>
    <t>6434301999134151680</t>
  </si>
  <si>
    <t>ID1177</t>
  </si>
  <si>
    <t>6058716838741078016</t>
  </si>
  <si>
    <t>ID1180</t>
  </si>
  <si>
    <t>2985826502547518464</t>
  </si>
  <si>
    <t>ID2875</t>
  </si>
  <si>
    <t>3891956323707456000</t>
  </si>
  <si>
    <t>ID2878</t>
  </si>
  <si>
    <t>7163284319994638336</t>
  </si>
  <si>
    <t>ID2881</t>
  </si>
  <si>
    <t>1583950220879143936</t>
  </si>
  <si>
    <t>ID2890</t>
  </si>
  <si>
    <t>5482588433885289472</t>
  </si>
  <si>
    <t>ID2893</t>
  </si>
  <si>
    <t>5782490402358812672</t>
  </si>
  <si>
    <t>ID2896</t>
  </si>
  <si>
    <t>1174600855994318080</t>
  </si>
  <si>
    <t>ID2899</t>
  </si>
  <si>
    <t>2013828760950746368</t>
  </si>
  <si>
    <t>ID2905</t>
  </si>
  <si>
    <t>7537087315943598080</t>
  </si>
  <si>
    <t>ID2911</t>
  </si>
  <si>
    <t>8939408345585413120</t>
  </si>
  <si>
    <t>ID2917</t>
  </si>
  <si>
    <t>1629406618713124864</t>
  </si>
  <si>
    <t>ID2920</t>
  </si>
  <si>
    <t>7137780699011767296</t>
  </si>
  <si>
    <t>ID2923</t>
  </si>
  <si>
    <t>9336130561929260000</t>
  </si>
  <si>
    <t>ID2926</t>
  </si>
  <si>
    <t>8000008877366786048</t>
  </si>
  <si>
    <t>ID2929</t>
  </si>
  <si>
    <t>2053591751052807936</t>
  </si>
  <si>
    <t>ID2935</t>
  </si>
  <si>
    <t>7472391064033094656</t>
  </si>
  <si>
    <t>ID2941</t>
  </si>
  <si>
    <t>7242928740681581568</t>
  </si>
  <si>
    <t>ID2944</t>
  </si>
  <si>
    <t>6460961526474432512</t>
  </si>
  <si>
    <t>ID2947</t>
  </si>
  <si>
    <t>3856497788734965760</t>
  </si>
  <si>
    <t>ID2950</t>
  </si>
  <si>
    <t>2045727560317948416</t>
  </si>
  <si>
    <t>ID2953</t>
  </si>
  <si>
    <t>3646242994650380288</t>
  </si>
  <si>
    <t>ID2956</t>
  </si>
  <si>
    <t>7101912557194899456</t>
  </si>
  <si>
    <t>ID2959</t>
  </si>
  <si>
    <t>5320573332403122176</t>
  </si>
  <si>
    <t>ID2962</t>
  </si>
  <si>
    <t>7962493041978446848</t>
  </si>
  <si>
    <t>ID2965</t>
  </si>
  <si>
    <t>4910343356388781056</t>
  </si>
  <si>
    <t>ID2968</t>
  </si>
  <si>
    <t>7376955179673133056</t>
  </si>
  <si>
    <t>ID2971</t>
  </si>
  <si>
    <t>7079765787850955776</t>
  </si>
  <si>
    <t>ID2974</t>
  </si>
  <si>
    <t>1000027048401547136</t>
  </si>
  <si>
    <t>ID2980</t>
  </si>
  <si>
    <t>6729165404443240448</t>
  </si>
  <si>
    <t>ID2983</t>
  </si>
  <si>
    <t>6296733728282494976</t>
  </si>
  <si>
    <t>ID2986</t>
  </si>
  <si>
    <t>9289917693142740000</t>
  </si>
  <si>
    <t>ID2989</t>
  </si>
  <si>
    <t>1714522624255401472</t>
  </si>
  <si>
    <t>ID0121</t>
  </si>
  <si>
    <t>6005334982650976256</t>
  </si>
  <si>
    <t>ID0124</t>
  </si>
  <si>
    <t>8728678867560196096</t>
  </si>
  <si>
    <t>ID0127</t>
  </si>
  <si>
    <t>8472011040650313728</t>
  </si>
  <si>
    <t>ID0130</t>
  </si>
  <si>
    <t>1754242627767027712</t>
  </si>
  <si>
    <t>ID0133</t>
  </si>
  <si>
    <t>3696490065053333504</t>
  </si>
  <si>
    <t>ID0136</t>
  </si>
  <si>
    <t>8791150000780425216</t>
  </si>
  <si>
    <t>ID0139</t>
  </si>
  <si>
    <t>3579148127035772416</t>
  </si>
  <si>
    <t>ID0142</t>
  </si>
  <si>
    <t>7027472309315332096</t>
  </si>
  <si>
    <t>ID0145</t>
  </si>
  <si>
    <t>5923479277604948992</t>
  </si>
  <si>
    <t>ID0148</t>
  </si>
  <si>
    <t>3623450232028705280</t>
  </si>
  <si>
    <t>ID0151</t>
  </si>
  <si>
    <t>8324841370957363200</t>
  </si>
  <si>
    <t>ID0154</t>
  </si>
  <si>
    <t>4228410422442672128</t>
  </si>
  <si>
    <t>ID0160</t>
  </si>
  <si>
    <t>1246820000115232512</t>
  </si>
  <si>
    <t>ID0163</t>
  </si>
  <si>
    <t>1729752362114262016</t>
  </si>
  <si>
    <t>ID0169</t>
  </si>
  <si>
    <t>2735016439917970432</t>
  </si>
  <si>
    <t>ID0175</t>
  </si>
  <si>
    <t>4901123384433390592</t>
  </si>
  <si>
    <t>ID1288</t>
  </si>
  <si>
    <t>9161328431293986816</t>
  </si>
  <si>
    <t>ID1291</t>
  </si>
  <si>
    <t>7841895354838061056</t>
  </si>
  <si>
    <t>ID1297</t>
  </si>
  <si>
    <t>8106515654877999104</t>
  </si>
  <si>
    <t>ID1303</t>
  </si>
  <si>
    <t>5851000290294643712</t>
  </si>
  <si>
    <t>ID1309</t>
  </si>
  <si>
    <t>9169819022607905792</t>
  </si>
  <si>
    <t>ID1312</t>
  </si>
  <si>
    <t>4899297210806652928</t>
  </si>
  <si>
    <t>ID1315</t>
  </si>
  <si>
    <t>5456699689597216768</t>
  </si>
  <si>
    <t>ID1318</t>
  </si>
  <si>
    <t>2410698469453816832</t>
  </si>
  <si>
    <t>ID1321</t>
  </si>
  <si>
    <t>1210675431513542144</t>
  </si>
  <si>
    <t>ID1324</t>
  </si>
  <si>
    <t>9704384997815070000</t>
  </si>
  <si>
    <t>ID1327</t>
  </si>
  <si>
    <t>2306077272308094976</t>
  </si>
  <si>
    <t>ID1330</t>
  </si>
  <si>
    <t>2568578371577234432</t>
  </si>
  <si>
    <t>ID1336</t>
  </si>
  <si>
    <t>6164145938197218304</t>
  </si>
  <si>
    <t>ID1465</t>
  </si>
  <si>
    <t>5486519248917009408</t>
  </si>
  <si>
    <t>ID1468</t>
  </si>
  <si>
    <t>9877165015264030000</t>
  </si>
  <si>
    <t>ID1471</t>
  </si>
  <si>
    <t>6340115990648099840</t>
  </si>
  <si>
    <t>ID1474</t>
  </si>
  <si>
    <t>5588057892205220864</t>
  </si>
  <si>
    <t>ID1480</t>
  </si>
  <si>
    <t>2128146935779669504</t>
  </si>
  <si>
    <t>ID1483</t>
  </si>
  <si>
    <t>5566207691359430656</t>
  </si>
  <si>
    <t>ID1486</t>
  </si>
  <si>
    <t>3106332273737681920</t>
  </si>
  <si>
    <t>ID1489</t>
  </si>
  <si>
    <t>2197720650675576576</t>
  </si>
  <si>
    <t>ID1492</t>
  </si>
  <si>
    <t>2787905083870471168</t>
  </si>
  <si>
    <t>ID1495</t>
  </si>
  <si>
    <t>6269298920998953984</t>
  </si>
  <si>
    <t>ID1498</t>
  </si>
  <si>
    <t>2050534028583454976</t>
  </si>
  <si>
    <t>ID1501</t>
  </si>
  <si>
    <t>1165046064725632768</t>
  </si>
  <si>
    <t>ID1504</t>
  </si>
  <si>
    <t>2827090787155130368</t>
  </si>
  <si>
    <t>ID1507</t>
  </si>
  <si>
    <t>2359921113755516928</t>
  </si>
  <si>
    <t>ID1510</t>
  </si>
  <si>
    <t>2258982815900343808</t>
  </si>
  <si>
    <t>ID1513</t>
  </si>
  <si>
    <t>6822166262111704064</t>
  </si>
  <si>
    <t>ID2536</t>
  </si>
  <si>
    <t>4324333932401767936</t>
  </si>
  <si>
    <t>ID2539</t>
  </si>
  <si>
    <t>1818578998473742592</t>
  </si>
  <si>
    <t>ID2542</t>
  </si>
  <si>
    <t>3710142936422556160</t>
  </si>
  <si>
    <t>ID2545</t>
  </si>
  <si>
    <t>5478317405785581568</t>
  </si>
  <si>
    <t>ID2551</t>
  </si>
  <si>
    <t>6598644558153414656</t>
  </si>
  <si>
    <t>ID2554</t>
  </si>
  <si>
    <t>8447351569518144512</t>
  </si>
  <si>
    <t>ID2557</t>
  </si>
  <si>
    <t>9728912131268960000</t>
  </si>
  <si>
    <t>ID2560</t>
  </si>
  <si>
    <t>5545374198605015040</t>
  </si>
  <si>
    <t>ID2563</t>
  </si>
  <si>
    <t>7636715962382366720</t>
  </si>
  <si>
    <t>ID2566</t>
  </si>
  <si>
    <t>1982295433516751872</t>
  </si>
  <si>
    <t>ID2569</t>
  </si>
  <si>
    <t>7388812680909789184</t>
  </si>
  <si>
    <t>ID2572</t>
  </si>
  <si>
    <t>1902643490071708160</t>
  </si>
  <si>
    <t>ID2575</t>
  </si>
  <si>
    <t>7031694919351347200</t>
  </si>
  <si>
    <t>ID2578</t>
  </si>
  <si>
    <t>4221459444249728512</t>
  </si>
  <si>
    <t>ID2581</t>
  </si>
  <si>
    <t>9919775744397090000</t>
  </si>
  <si>
    <t>ID2584</t>
  </si>
  <si>
    <t>4563586075587005440</t>
  </si>
  <si>
    <t>ID2587</t>
  </si>
  <si>
    <t>7427647178260445184</t>
  </si>
  <si>
    <t>ID2590</t>
  </si>
  <si>
    <t>4518069969265754624</t>
  </si>
  <si>
    <t>ID2593</t>
  </si>
  <si>
    <t>9401343348622950000</t>
  </si>
  <si>
    <t>ID0082</t>
  </si>
  <si>
    <t>1324639361968561664</t>
  </si>
  <si>
    <t>ID0523</t>
  </si>
  <si>
    <t>5322696518768880640</t>
  </si>
  <si>
    <t>ID0547</t>
  </si>
  <si>
    <t>3339461407316597760</t>
  </si>
  <si>
    <t>ID0613</t>
  </si>
  <si>
    <t>7967372286118275072</t>
  </si>
  <si>
    <t>ID0682</t>
  </si>
  <si>
    <t>4652308545844772864</t>
  </si>
  <si>
    <t>ID0724</t>
  </si>
  <si>
    <t>2288311652507778048</t>
  </si>
  <si>
    <t>ID0808</t>
  </si>
  <si>
    <t>6557435601743606784</t>
  </si>
  <si>
    <t>ID0868</t>
  </si>
  <si>
    <t>6434849324838653952</t>
  </si>
  <si>
    <t>ID0886</t>
  </si>
  <si>
    <t>5737768410117257216</t>
  </si>
  <si>
    <t>ID0895</t>
  </si>
  <si>
    <t>6233397964031155200</t>
  </si>
  <si>
    <t>ID0976</t>
  </si>
  <si>
    <t>8387917363265490944</t>
  </si>
  <si>
    <t>ID0982</t>
  </si>
  <si>
    <t>5223660581849357312</t>
  </si>
  <si>
    <t>ID1018</t>
  </si>
  <si>
    <t>2952638851456642048</t>
  </si>
  <si>
    <t>ID1024</t>
  </si>
  <si>
    <t>7400442973897067520</t>
  </si>
  <si>
    <t>ID1087</t>
  </si>
  <si>
    <t>5026943734859555840</t>
  </si>
  <si>
    <t>ID1090</t>
  </si>
  <si>
    <t>6245855039565756416</t>
  </si>
  <si>
    <t>ID1204</t>
  </si>
  <si>
    <t>4497047787298004992</t>
  </si>
  <si>
    <t>ID1384</t>
  </si>
  <si>
    <t>4074597897508460032</t>
  </si>
  <si>
    <t>ID1459</t>
  </si>
  <si>
    <t>1660497130202360832</t>
  </si>
  <si>
    <t>ID1564</t>
  </si>
  <si>
    <t>2109821497048168192</t>
  </si>
  <si>
    <t>ID1708</t>
  </si>
  <si>
    <t>3895306402768616448</t>
  </si>
  <si>
    <t>ID1792</t>
  </si>
  <si>
    <t>5051753581525643264</t>
  </si>
  <si>
    <t>ID1810</t>
  </si>
  <si>
    <t>6674283485242298368</t>
  </si>
  <si>
    <t>ID1900</t>
  </si>
  <si>
    <t>5721349787302943744</t>
  </si>
  <si>
    <t>ID1933</t>
  </si>
  <si>
    <t>9502614395461330000</t>
  </si>
  <si>
    <t>ID1960</t>
  </si>
  <si>
    <t>5276829038875564032</t>
  </si>
  <si>
    <t>ID2050</t>
  </si>
  <si>
    <t>7214355641610155008</t>
  </si>
  <si>
    <t>ID2086</t>
  </si>
  <si>
    <t>7816410354253094912</t>
  </si>
  <si>
    <t>ID2209</t>
  </si>
  <si>
    <t>9877539447451730000</t>
  </si>
  <si>
    <t>ID2233</t>
  </si>
  <si>
    <t>4154660231505827840</t>
  </si>
  <si>
    <t>ID2308</t>
  </si>
  <si>
    <t>8009197350130042880</t>
  </si>
  <si>
    <t>ID2353</t>
  </si>
  <si>
    <t>7915259525606064128</t>
  </si>
  <si>
    <t>ID2398</t>
  </si>
  <si>
    <t>5610870532510275584</t>
  </si>
  <si>
    <t>ID2419</t>
  </si>
  <si>
    <t>4208499810755485696</t>
  </si>
  <si>
    <t>ID2446</t>
  </si>
  <si>
    <t>8618266081259709440</t>
  </si>
  <si>
    <t>ID2476</t>
  </si>
  <si>
    <t>2815321119881850368</t>
  </si>
  <si>
    <t>ID2725</t>
  </si>
  <si>
    <t>9683674073630790000</t>
  </si>
  <si>
    <t>ID2734</t>
  </si>
  <si>
    <t>2120576601997286400</t>
  </si>
  <si>
    <t>ID2758</t>
  </si>
  <si>
    <t>4389489156375401472</t>
  </si>
  <si>
    <t>ID2779</t>
  </si>
  <si>
    <t>6061298712185256960</t>
  </si>
  <si>
    <t>ID2827</t>
  </si>
  <si>
    <t>2153562685080600320</t>
  </si>
  <si>
    <t>ID0001</t>
  </si>
  <si>
    <t>3150552634219896320</t>
  </si>
  <si>
    <t>ID0034</t>
  </si>
  <si>
    <t>8576720943477340160</t>
  </si>
  <si>
    <t>ID0040</t>
  </si>
  <si>
    <t>7973370669397232640</t>
  </si>
  <si>
    <t>ID0073</t>
  </si>
  <si>
    <t>6477233394736998400</t>
  </si>
  <si>
    <t>ID0097</t>
  </si>
  <si>
    <t>1046285066309517696</t>
  </si>
  <si>
    <t>ID0421</t>
  </si>
  <si>
    <t>1248694319393809152</t>
  </si>
  <si>
    <t>ID0430</t>
  </si>
  <si>
    <t>7918284424542581760</t>
  </si>
  <si>
    <t>ID0442</t>
  </si>
  <si>
    <t>4791328847311124480</t>
  </si>
  <si>
    <t>ID0556</t>
  </si>
  <si>
    <t>6974874588649195520</t>
  </si>
  <si>
    <t>ID0622</t>
  </si>
  <si>
    <t>2777802132897917952</t>
  </si>
  <si>
    <t>ID0667</t>
  </si>
  <si>
    <t>1043173632604616576</t>
  </si>
  <si>
    <t>ID0703</t>
  </si>
  <si>
    <t>6491259269179430912</t>
  </si>
  <si>
    <t>ID0739</t>
  </si>
  <si>
    <t>6309211310143215616</t>
  </si>
  <si>
    <t>ID0751</t>
  </si>
  <si>
    <t>1074451211408922112</t>
  </si>
  <si>
    <t>ID0766</t>
  </si>
  <si>
    <t>6785479191590789120</t>
  </si>
  <si>
    <t>ID0784</t>
  </si>
  <si>
    <t>5994311199986521088</t>
  </si>
  <si>
    <t>ID0799</t>
  </si>
  <si>
    <t>3580462166378489856</t>
  </si>
  <si>
    <t>ID0805</t>
  </si>
  <si>
    <t>7817311119668796416</t>
  </si>
  <si>
    <t>ID0814</t>
  </si>
  <si>
    <t>8141280394578949120</t>
  </si>
  <si>
    <t>ID0817</t>
  </si>
  <si>
    <t>9236208993120220000</t>
  </si>
  <si>
    <t>ID0856</t>
  </si>
  <si>
    <t>4304282798107845120</t>
  </si>
  <si>
    <t>ID0892</t>
  </si>
  <si>
    <t>3084382131269379584</t>
  </si>
  <si>
    <t>ID0910</t>
  </si>
  <si>
    <t>3906086318151134208</t>
  </si>
  <si>
    <t>ID0937</t>
  </si>
  <si>
    <t>9342859767537030000</t>
  </si>
  <si>
    <t>ID0967</t>
  </si>
  <si>
    <t>6242010553945792512</t>
  </si>
  <si>
    <t>ID0988</t>
  </si>
  <si>
    <t>2927519695799574016</t>
  </si>
  <si>
    <t>ID1000</t>
  </si>
  <si>
    <t>9938535307039760000</t>
  </si>
  <si>
    <t>ID1009</t>
  </si>
  <si>
    <t>7776013118110603264</t>
  </si>
  <si>
    <t>ID1033</t>
  </si>
  <si>
    <t>1209295284100480000</t>
  </si>
  <si>
    <t>ID1078</t>
  </si>
  <si>
    <t>2996464374007873536</t>
  </si>
  <si>
    <t>ID1258</t>
  </si>
  <si>
    <t>5788317065587414016</t>
  </si>
  <si>
    <t>ID1261</t>
  </si>
  <si>
    <t>1475852298306232320</t>
  </si>
  <si>
    <t>ID1267</t>
  </si>
  <si>
    <t>2021227341155161600</t>
  </si>
  <si>
    <t>ID1339</t>
  </si>
  <si>
    <t>1856584844112668672</t>
  </si>
  <si>
    <t>ID1390</t>
  </si>
  <si>
    <t>3995634950695389184</t>
  </si>
  <si>
    <t>ID1429</t>
  </si>
  <si>
    <t>4686079921054691328</t>
  </si>
  <si>
    <t>ID1525</t>
  </si>
  <si>
    <t>6301566800708680704</t>
  </si>
  <si>
    <t>ID1528</t>
  </si>
  <si>
    <t>8027974824899795968</t>
  </si>
  <si>
    <t>ID1534</t>
  </si>
  <si>
    <t>3332092075763313152</t>
  </si>
  <si>
    <t>ID1540</t>
  </si>
  <si>
    <t>9199629537854171136</t>
  </si>
  <si>
    <t>ID1555</t>
  </si>
  <si>
    <t>3631966681513920000</t>
  </si>
  <si>
    <t>ID1570</t>
  </si>
  <si>
    <t>3513375399873301504</t>
  </si>
  <si>
    <t>ID1618</t>
  </si>
  <si>
    <t>4147131702465531904</t>
  </si>
  <si>
    <t>ID1630</t>
  </si>
  <si>
    <t>4947406812080836608</t>
  </si>
  <si>
    <t>ID1633</t>
  </si>
  <si>
    <t>1550235134340000768</t>
  </si>
  <si>
    <t>ID1651</t>
  </si>
  <si>
    <t>1928924960051162624</t>
  </si>
  <si>
    <t>ID1657</t>
  </si>
  <si>
    <t>7172194274688230400</t>
  </si>
  <si>
    <t>ID1666</t>
  </si>
  <si>
    <t>4388443279260976128</t>
  </si>
  <si>
    <t>ID1747</t>
  </si>
  <si>
    <t>6062262480176176128</t>
  </si>
  <si>
    <t>ID1756</t>
  </si>
  <si>
    <t>5022155208057796608</t>
  </si>
  <si>
    <t>ID1783</t>
  </si>
  <si>
    <t>9449316806834800000</t>
  </si>
  <si>
    <t>ID1786</t>
  </si>
  <si>
    <t>4829977128109883392</t>
  </si>
  <si>
    <t>ID1807</t>
  </si>
  <si>
    <t>5576904713910494208</t>
  </si>
  <si>
    <t>ID1813</t>
  </si>
  <si>
    <t>3625931761519020544</t>
  </si>
  <si>
    <t>ID1825</t>
  </si>
  <si>
    <t>1492116539036909312</t>
  </si>
  <si>
    <t>ID1831</t>
  </si>
  <si>
    <t>6876251112612081664</t>
  </si>
  <si>
    <t>ID1837</t>
  </si>
  <si>
    <t>9887862356327410000</t>
  </si>
  <si>
    <t>ID1855</t>
  </si>
  <si>
    <t>6823816935449752576</t>
  </si>
  <si>
    <t>ID1876</t>
  </si>
  <si>
    <t>8614416260558373888</t>
  </si>
  <si>
    <t>ID1966</t>
  </si>
  <si>
    <t>6620875033373420544</t>
  </si>
  <si>
    <t>ID1978</t>
  </si>
  <si>
    <t>8837758646271078400</t>
  </si>
  <si>
    <t>ID2017</t>
  </si>
  <si>
    <t>2578965314002226176</t>
  </si>
  <si>
    <t>ID2047</t>
  </si>
  <si>
    <t>1509164546387812352</t>
  </si>
  <si>
    <t>ID2224</t>
  </si>
  <si>
    <t>6464157101914359808</t>
  </si>
  <si>
    <t>ID2230</t>
  </si>
  <si>
    <t>7990110914218291200</t>
  </si>
  <si>
    <t>ID2239</t>
  </si>
  <si>
    <t>9333470870896000000</t>
  </si>
  <si>
    <t>ID2323</t>
  </si>
  <si>
    <t>5934115694805102592</t>
  </si>
  <si>
    <t>ID2335</t>
  </si>
  <si>
    <t>4006208897571176960</t>
  </si>
  <si>
    <t>ID2344</t>
  </si>
  <si>
    <t>4837949960882752512</t>
  </si>
  <si>
    <t>ID2374</t>
  </si>
  <si>
    <t>2657571958684163072</t>
  </si>
  <si>
    <t>ID2422</t>
  </si>
  <si>
    <t>5134630910649257984</t>
  </si>
  <si>
    <t>ID2449</t>
  </si>
  <si>
    <t>8332761598905903104</t>
  </si>
  <si>
    <t>ID2485</t>
  </si>
  <si>
    <t>3684163684343995392</t>
  </si>
  <si>
    <t>ID2605</t>
  </si>
  <si>
    <t>2167745686679960064</t>
  </si>
  <si>
    <t>ID2620</t>
  </si>
  <si>
    <t>9613355756557250000</t>
  </si>
  <si>
    <t>ID2716</t>
  </si>
  <si>
    <t>9754334539991960000</t>
  </si>
  <si>
    <t>ID2749</t>
  </si>
  <si>
    <t>3677785152419370496</t>
  </si>
  <si>
    <t>ID2782</t>
  </si>
  <si>
    <t>4231525665722566144</t>
  </si>
  <si>
    <t>ID2788</t>
  </si>
  <si>
    <t>3172253289340182016</t>
  </si>
  <si>
    <t>ID2800</t>
  </si>
  <si>
    <t>1588873004815016448</t>
  </si>
  <si>
    <t>ID2803</t>
  </si>
  <si>
    <t>6498613697708870656</t>
  </si>
  <si>
    <t>ID2848</t>
  </si>
  <si>
    <t>4538731415075590656</t>
  </si>
  <si>
    <t>ID0028</t>
  </si>
  <si>
    <t>6046351729448117248</t>
  </si>
  <si>
    <t>ID0058</t>
  </si>
  <si>
    <t>1163552246132657152</t>
  </si>
  <si>
    <t>ID0079</t>
  </si>
  <si>
    <t>3913147564471302144</t>
  </si>
  <si>
    <t>ID0424</t>
  </si>
  <si>
    <t>8831930683847484416</t>
  </si>
  <si>
    <t>ID0520</t>
  </si>
  <si>
    <t>9309578645652890000</t>
  </si>
  <si>
    <t>ID0532</t>
  </si>
  <si>
    <t>9404339950254350000</t>
  </si>
  <si>
    <t>ID0553</t>
  </si>
  <si>
    <t>8320586628895526912</t>
  </si>
  <si>
    <t>ID0562</t>
  </si>
  <si>
    <t>8086344956926230528</t>
  </si>
  <si>
    <t>ID0571</t>
  </si>
  <si>
    <t>1614929927799352320</t>
  </si>
  <si>
    <t>ID0643</t>
  </si>
  <si>
    <t>4019829557286495744</t>
  </si>
  <si>
    <t>ID0646</t>
  </si>
  <si>
    <t>4675763596163952640</t>
  </si>
  <si>
    <t>ID0691</t>
  </si>
  <si>
    <t>8177590409376467968</t>
  </si>
  <si>
    <t>ID0694</t>
  </si>
  <si>
    <t>1452634409746450432</t>
  </si>
  <si>
    <t>ID0712</t>
  </si>
  <si>
    <t>5015590501490790400</t>
  </si>
  <si>
    <t>ID0748</t>
  </si>
  <si>
    <t>2302638956952206336</t>
  </si>
  <si>
    <t>ID0823</t>
  </si>
  <si>
    <t>7018883138438166528</t>
  </si>
  <si>
    <t>ID0826</t>
  </si>
  <si>
    <t>8827429471922772992</t>
  </si>
  <si>
    <t>ID0841</t>
  </si>
  <si>
    <t>7373567277273893888</t>
  </si>
  <si>
    <t>ID0898</t>
  </si>
  <si>
    <t>8139289491409104896</t>
  </si>
  <si>
    <t>ID0919</t>
  </si>
  <si>
    <t>1956025618573662720</t>
  </si>
  <si>
    <t>ID0922</t>
  </si>
  <si>
    <t>7456065082203626496</t>
  </si>
  <si>
    <t>ID0925</t>
  </si>
  <si>
    <t>2086012432857422336</t>
  </si>
  <si>
    <t>ID0934</t>
  </si>
  <si>
    <t>7479538711011194880</t>
  </si>
  <si>
    <t>ID0961</t>
  </si>
  <si>
    <t>2031624907642428160</t>
  </si>
  <si>
    <t>ID0973</t>
  </si>
  <si>
    <t>5863133748929544192</t>
  </si>
  <si>
    <t>ID1012</t>
  </si>
  <si>
    <t>9108413170607952896</t>
  </si>
  <si>
    <t>ID1234</t>
  </si>
  <si>
    <t>2878816345650151424</t>
  </si>
  <si>
    <t>ID1240</t>
  </si>
  <si>
    <t>3810286055696329728</t>
  </si>
  <si>
    <t>ID1282</t>
  </si>
  <si>
    <t>4772530778205270016</t>
  </si>
  <si>
    <t>ID1360</t>
  </si>
  <si>
    <t>1250273541198239488</t>
  </si>
  <si>
    <t>ID1411</t>
  </si>
  <si>
    <t>9692793362165240000</t>
  </si>
  <si>
    <t>ID1420</t>
  </si>
  <si>
    <t>6798759751393813504</t>
  </si>
  <si>
    <t>ID1447</t>
  </si>
  <si>
    <t>7879378069136003072</t>
  </si>
  <si>
    <t>ID1549</t>
  </si>
  <si>
    <t>7323514390421805056</t>
  </si>
  <si>
    <t>ID1567</t>
  </si>
  <si>
    <t>3837086935451760640</t>
  </si>
  <si>
    <t>ID1600</t>
  </si>
  <si>
    <t>5680957031287698432</t>
  </si>
  <si>
    <t>ID1699</t>
  </si>
  <si>
    <t>9492508577877890000</t>
  </si>
  <si>
    <t>ID1711</t>
  </si>
  <si>
    <t>8868250564145041408</t>
  </si>
  <si>
    <t>ID1723</t>
  </si>
  <si>
    <t>6908416775012583424</t>
  </si>
  <si>
    <t>ID1735</t>
  </si>
  <si>
    <t>6419598917206562816</t>
  </si>
  <si>
    <t>ID1753</t>
  </si>
  <si>
    <t>7229718949287067648</t>
  </si>
  <si>
    <t>ID1762</t>
  </si>
  <si>
    <t>2343441512595601920</t>
  </si>
  <si>
    <t>ID1771</t>
  </si>
  <si>
    <t>3306457219322424832</t>
  </si>
  <si>
    <t>ID1819</t>
  </si>
  <si>
    <t>8840355410166249472</t>
  </si>
  <si>
    <t>ID1828</t>
  </si>
  <si>
    <t>2420758949322979328</t>
  </si>
  <si>
    <t>ID1861</t>
  </si>
  <si>
    <t>9010843639267069952</t>
  </si>
  <si>
    <t>ID1864</t>
  </si>
  <si>
    <t>3596718557456842752</t>
  </si>
  <si>
    <t>ID1879</t>
  </si>
  <si>
    <t>9324896359967490000</t>
  </si>
  <si>
    <t>ID1894</t>
  </si>
  <si>
    <t>7662670370499914752</t>
  </si>
  <si>
    <t>ID1918</t>
  </si>
  <si>
    <t>1420216975929316608</t>
  </si>
  <si>
    <t>ID1945</t>
  </si>
  <si>
    <t>1297999993105419008</t>
  </si>
  <si>
    <t>ID1984</t>
  </si>
  <si>
    <t>4726668729785209856</t>
  </si>
  <si>
    <t>ID2005</t>
  </si>
  <si>
    <t>8382074682219920384</t>
  </si>
  <si>
    <t>ID2023</t>
  </si>
  <si>
    <t>4934498446497367040</t>
  </si>
  <si>
    <t>ID2056</t>
  </si>
  <si>
    <t>4218034384873711616</t>
  </si>
  <si>
    <t>ID2083</t>
  </si>
  <si>
    <t>1541401228653919488</t>
  </si>
  <si>
    <t>ID2227</t>
  </si>
  <si>
    <t>9156700916661275648</t>
  </si>
  <si>
    <t>ID2320</t>
  </si>
  <si>
    <t>9477394770121850000</t>
  </si>
  <si>
    <t>ID2341</t>
  </si>
  <si>
    <t>2289222187031629568</t>
  </si>
  <si>
    <t>ID2371</t>
  </si>
  <si>
    <t>4209917261828630016</t>
  </si>
  <si>
    <t>ID2407</t>
  </si>
  <si>
    <t>7411883475450744832</t>
  </si>
  <si>
    <t>ID2413</t>
  </si>
  <si>
    <t>2140690537700751104</t>
  </si>
  <si>
    <t>ID2461</t>
  </si>
  <si>
    <t>5979078318913970176</t>
  </si>
  <si>
    <t>ID2491</t>
  </si>
  <si>
    <t>5071215078267834368</t>
  </si>
  <si>
    <t>ID2503</t>
  </si>
  <si>
    <t>6757487067374161920</t>
  </si>
  <si>
    <t>ID2512</t>
  </si>
  <si>
    <t>8216158676527514624</t>
  </si>
  <si>
    <t>ID2518</t>
  </si>
  <si>
    <t>3172600170212146176</t>
  </si>
  <si>
    <t>ID2521</t>
  </si>
  <si>
    <t>6496775902573380608</t>
  </si>
  <si>
    <t>ID2533</t>
  </si>
  <si>
    <t>1611230884963288576</t>
  </si>
  <si>
    <t>ID2611</t>
  </si>
  <si>
    <t>2900852436153615360</t>
  </si>
  <si>
    <t>ID2638</t>
  </si>
  <si>
    <t>9159093631505544192</t>
  </si>
  <si>
    <t>ID2662</t>
  </si>
  <si>
    <t>3925580877310401024</t>
  </si>
  <si>
    <t>ID2668</t>
  </si>
  <si>
    <t>3348770860279337984</t>
  </si>
  <si>
    <t>ID2671</t>
  </si>
  <si>
    <t>4077518399840927744</t>
  </si>
  <si>
    <t>ID2677</t>
  </si>
  <si>
    <t>6423352530423249920</t>
  </si>
  <si>
    <t>ID2707</t>
  </si>
  <si>
    <t>3921202556659096064</t>
  </si>
  <si>
    <t>ID2713</t>
  </si>
  <si>
    <t>8926854693762424832</t>
  </si>
  <si>
    <t>ID2737</t>
  </si>
  <si>
    <t>9708717125797980000</t>
  </si>
  <si>
    <t>ID2746</t>
  </si>
  <si>
    <t>6579203651556373504</t>
  </si>
  <si>
    <t>ID2767</t>
  </si>
  <si>
    <t>1595568707955800320</t>
  </si>
  <si>
    <t>ID2830</t>
  </si>
  <si>
    <t>1844282934369651200</t>
  </si>
  <si>
    <t>ID2833</t>
  </si>
  <si>
    <t>6749924608389812224</t>
  </si>
  <si>
    <t>ID2869</t>
  </si>
  <si>
    <t>9252575032064960000</t>
  </si>
  <si>
    <t>ID0016</t>
  </si>
  <si>
    <t>3273619609081009152</t>
  </si>
  <si>
    <t>ID0031</t>
  </si>
  <si>
    <t>1525033199007172608</t>
  </si>
  <si>
    <t>ID0100</t>
  </si>
  <si>
    <t>6208126471474826240</t>
  </si>
  <si>
    <t>ID0106</t>
  </si>
  <si>
    <t>4185612366155540992</t>
  </si>
  <si>
    <t>ID0118</t>
  </si>
  <si>
    <t>3318755101560966656</t>
  </si>
  <si>
    <t>ID0412</t>
  </si>
  <si>
    <t>1167384888123434496</t>
  </si>
  <si>
    <t>ID0418</t>
  </si>
  <si>
    <t>2555911082101944320</t>
  </si>
  <si>
    <t>ID0445</t>
  </si>
  <si>
    <t>8123805689683093504</t>
  </si>
  <si>
    <t>ID0592</t>
  </si>
  <si>
    <t>8330222682715496448</t>
  </si>
  <si>
    <t>ID0601</t>
  </si>
  <si>
    <t>5782970785993603072</t>
  </si>
  <si>
    <t>ID0625</t>
  </si>
  <si>
    <t>5965776133800752128</t>
  </si>
  <si>
    <t>ID0631</t>
  </si>
  <si>
    <t>8147349030779371520</t>
  </si>
  <si>
    <t>ID0652</t>
  </si>
  <si>
    <t>1345272887658920448</t>
  </si>
  <si>
    <t>ID0658</t>
  </si>
  <si>
    <t>6713374037162108928</t>
  </si>
  <si>
    <t>ID0664</t>
  </si>
  <si>
    <t>9312432897422660000</t>
  </si>
  <si>
    <t>ID0688</t>
  </si>
  <si>
    <t>7344695237625713664</t>
  </si>
  <si>
    <t>ID0709</t>
  </si>
  <si>
    <t>6343789669845154816</t>
  </si>
  <si>
    <t>ID0730</t>
  </si>
  <si>
    <t>2037177340144839680</t>
  </si>
  <si>
    <t>ID0733</t>
  </si>
  <si>
    <t>3648263615857932800</t>
  </si>
  <si>
    <t>ID0769</t>
  </si>
  <si>
    <t>4764405386412704768</t>
  </si>
  <si>
    <t>ID0772</t>
  </si>
  <si>
    <t>5727981787979593728</t>
  </si>
  <si>
    <t>ID0781</t>
  </si>
  <si>
    <t>7450569520914260992</t>
  </si>
  <si>
    <t>ID0790</t>
  </si>
  <si>
    <t>7142441678392905728</t>
  </si>
  <si>
    <t>ID0796</t>
  </si>
  <si>
    <t>9791312693055400000</t>
  </si>
  <si>
    <t>ID0811</t>
  </si>
  <si>
    <t>6152327014669927424</t>
  </si>
  <si>
    <t>ID0838</t>
  </si>
  <si>
    <t>9456962171223460000</t>
  </si>
  <si>
    <t>ID0853</t>
  </si>
  <si>
    <t>9972694512909600000</t>
  </si>
  <si>
    <t>ID0862</t>
  </si>
  <si>
    <t>8655150105550489600</t>
  </si>
  <si>
    <t>ID0904</t>
  </si>
  <si>
    <t>2572277250966185984</t>
  </si>
  <si>
    <t>ID0991</t>
  </si>
  <si>
    <t>6237248727696598016</t>
  </si>
  <si>
    <t>ID0997</t>
  </si>
  <si>
    <t>5953608229734752256</t>
  </si>
  <si>
    <t>ID1015</t>
  </si>
  <si>
    <t>9781023160918160000</t>
  </si>
  <si>
    <t>ID1021</t>
  </si>
  <si>
    <t>4743651169698523136</t>
  </si>
  <si>
    <t>ID1027</t>
  </si>
  <si>
    <t>5140816013394302976</t>
  </si>
  <si>
    <t>ID1036</t>
  </si>
  <si>
    <t>7662166324752460800</t>
  </si>
  <si>
    <t>ID1066</t>
  </si>
  <si>
    <t>3792014173135168000</t>
  </si>
  <si>
    <t>ID1069</t>
  </si>
  <si>
    <t>9825219720986310000</t>
  </si>
  <si>
    <t>ID1186</t>
  </si>
  <si>
    <t>8891293798988355584</t>
  </si>
  <si>
    <t>ID1189</t>
  </si>
  <si>
    <t>9341330656940740000</t>
  </si>
  <si>
    <t>ID1192</t>
  </si>
  <si>
    <t>9989069587545970000</t>
  </si>
  <si>
    <t>ID1210</t>
  </si>
  <si>
    <t>3048452809941234688</t>
  </si>
  <si>
    <t>ID1249</t>
  </si>
  <si>
    <t>6368904948872003584</t>
  </si>
  <si>
    <t>ID1357</t>
  </si>
  <si>
    <t>3835178057586391040</t>
  </si>
  <si>
    <t>ID1363</t>
  </si>
  <si>
    <t>5429832814927134720</t>
  </si>
  <si>
    <t>ID1432</t>
  </si>
  <si>
    <t>9895510273005580000</t>
  </si>
  <si>
    <t>ID1435</t>
  </si>
  <si>
    <t>2116710545549500160</t>
  </si>
  <si>
    <t>ID1441</t>
  </si>
  <si>
    <t>1645186515359760384</t>
  </si>
  <si>
    <t>ID1444</t>
  </si>
  <si>
    <t>2595276832857763840</t>
  </si>
  <si>
    <t>ID1522</t>
  </si>
  <si>
    <t>2717347538898395136</t>
  </si>
  <si>
    <t>ID1531</t>
  </si>
  <si>
    <t>7961752731335234560</t>
  </si>
  <si>
    <t>ID1537</t>
  </si>
  <si>
    <t>8377991450660857856</t>
  </si>
  <si>
    <t>ID1546</t>
  </si>
  <si>
    <t>9041933647842115584</t>
  </si>
  <si>
    <t>ID1579</t>
  </si>
  <si>
    <t>2488695041504080896</t>
  </si>
  <si>
    <t>ID1594</t>
  </si>
  <si>
    <t>6324175622465171456</t>
  </si>
  <si>
    <t>ID1612</t>
  </si>
  <si>
    <t>9218796096378377216</t>
  </si>
  <si>
    <t>ID1678</t>
  </si>
  <si>
    <t>3039887028764880896</t>
  </si>
  <si>
    <t>ID1687</t>
  </si>
  <si>
    <t>1703629192758178816</t>
  </si>
  <si>
    <t>ID1765</t>
  </si>
  <si>
    <t>3263150976627670016</t>
  </si>
  <si>
    <t>ID1795</t>
  </si>
  <si>
    <t>2705791534718960640</t>
  </si>
  <si>
    <t>ID1801</t>
  </si>
  <si>
    <t>3562613616028154880</t>
  </si>
  <si>
    <t>ID1840</t>
  </si>
  <si>
    <t>5530122014009450496</t>
  </si>
  <si>
    <t>ID1885</t>
  </si>
  <si>
    <t>9583347889400720000</t>
  </si>
  <si>
    <t>ID1909</t>
  </si>
  <si>
    <t>1446332886557249792</t>
  </si>
  <si>
    <t>ID1915</t>
  </si>
  <si>
    <t>3884572294486952960</t>
  </si>
  <si>
    <t>ID1930</t>
  </si>
  <si>
    <t>2119700663778791424</t>
  </si>
  <si>
    <t>ID1957</t>
  </si>
  <si>
    <t>9674625012872100000</t>
  </si>
  <si>
    <t>ID1990</t>
  </si>
  <si>
    <t>1593746880345860096</t>
  </si>
  <si>
    <t>ID1993</t>
  </si>
  <si>
    <t>1013084678916765696</t>
  </si>
  <si>
    <t>ID2011</t>
  </si>
  <si>
    <t>1178607363802663680</t>
  </si>
  <si>
    <t>ID2014</t>
  </si>
  <si>
    <t>8600995345786678272</t>
  </si>
  <si>
    <t>ID2062</t>
  </si>
  <si>
    <t>1005178675057915392</t>
  </si>
  <si>
    <t>ID2080</t>
  </si>
  <si>
    <t>7439240125678125056</t>
  </si>
  <si>
    <t>ID2215</t>
  </si>
  <si>
    <t>4306694284224274432</t>
  </si>
  <si>
    <t>ID2350</t>
  </si>
  <si>
    <t>5199453079700215808</t>
  </si>
  <si>
    <t>ID2359</t>
  </si>
  <si>
    <t>7103365941486957568</t>
  </si>
  <si>
    <t>ID2365</t>
  </si>
  <si>
    <t>8951340449951282176</t>
  </si>
  <si>
    <t>ID2386</t>
  </si>
  <si>
    <t>8975402681145538560</t>
  </si>
  <si>
    <t>ID2467</t>
  </si>
  <si>
    <t>2806372248011814912</t>
  </si>
  <si>
    <t>ID2470</t>
  </si>
  <si>
    <t>4642743071840491520</t>
  </si>
  <si>
    <t>ID2479</t>
  </si>
  <si>
    <t>6972321477705762816</t>
  </si>
  <si>
    <t>ID2497</t>
  </si>
  <si>
    <t>7557564322165010432</t>
  </si>
  <si>
    <t>ID2500</t>
  </si>
  <si>
    <t>5577794297867359232</t>
  </si>
  <si>
    <t>ID2653</t>
  </si>
  <si>
    <t>2811860097950259200</t>
  </si>
  <si>
    <t>ID2689</t>
  </si>
  <si>
    <t>1895030224181260288</t>
  </si>
  <si>
    <t>ID2692</t>
  </si>
  <si>
    <t>5257878377222400000</t>
  </si>
  <si>
    <t>ID2698</t>
  </si>
  <si>
    <t>5896424061570513920</t>
  </si>
  <si>
    <t>ID2719</t>
  </si>
  <si>
    <t>8163998285850509312</t>
  </si>
  <si>
    <t>ID2842</t>
  </si>
  <si>
    <t>6417510859397012480</t>
  </si>
  <si>
    <t>ID2998</t>
  </si>
  <si>
    <t>6455541641197885440</t>
  </si>
  <si>
    <t>ID0007</t>
  </si>
  <si>
    <t>9299516518739760000</t>
  </si>
  <si>
    <t>ID0013</t>
  </si>
  <si>
    <t>1752008481767032576</t>
  </si>
  <si>
    <t>ID0025</t>
  </si>
  <si>
    <t>5606419796406487040</t>
  </si>
  <si>
    <t>ID0049</t>
  </si>
  <si>
    <t>5478947884160535552</t>
  </si>
  <si>
    <t>ID0085</t>
  </si>
  <si>
    <t>2510195486485117952</t>
  </si>
  <si>
    <t>ID0103</t>
  </si>
  <si>
    <t>6152734714631332864</t>
  </si>
  <si>
    <t>ID0403</t>
  </si>
  <si>
    <t>8207736104357864448</t>
  </si>
  <si>
    <t>ID0433</t>
  </si>
  <si>
    <t>9812200802290900000</t>
  </si>
  <si>
    <t>ID0526</t>
  </si>
  <si>
    <t>1017891268719868416</t>
  </si>
  <si>
    <t>ID0541</t>
  </si>
  <si>
    <t>3175899647723836416</t>
  </si>
  <si>
    <t>ID0550</t>
  </si>
  <si>
    <t>9914980688092760000</t>
  </si>
  <si>
    <t>ID0574</t>
  </si>
  <si>
    <t>6717111754099424256</t>
  </si>
  <si>
    <t>ID0583</t>
  </si>
  <si>
    <t>6154195185822525440</t>
  </si>
  <si>
    <t>ID0586</t>
  </si>
  <si>
    <t>9605511573425270000</t>
  </si>
  <si>
    <t>ID0604</t>
  </si>
  <si>
    <t>3797386105543648256</t>
  </si>
  <si>
    <t>ID0607</t>
  </si>
  <si>
    <t>3607775633040711168</t>
  </si>
  <si>
    <t>ID0619</t>
  </si>
  <si>
    <t>8737357179977631744</t>
  </si>
  <si>
    <t>ID0628</t>
  </si>
  <si>
    <t>5589551756898664448</t>
  </si>
  <si>
    <t>ID0640</t>
  </si>
  <si>
    <t>7033554851093122048</t>
  </si>
  <si>
    <t>ID0673</t>
  </si>
  <si>
    <t>8778661162023740416</t>
  </si>
  <si>
    <t>ID0685</t>
  </si>
  <si>
    <t>5125741822703621120</t>
  </si>
  <si>
    <t>ID0697</t>
  </si>
  <si>
    <t>1291683923123257344</t>
  </si>
  <si>
    <t>ID0715</t>
  </si>
  <si>
    <t>9060990084922402816</t>
  </si>
  <si>
    <t>ID0727</t>
  </si>
  <si>
    <t>9108742583593699328</t>
  </si>
  <si>
    <t>ID0754</t>
  </si>
  <si>
    <t>6136802493658290176</t>
  </si>
  <si>
    <t>ID0757</t>
  </si>
  <si>
    <t>4294664916253958144</t>
  </si>
  <si>
    <t>ID0775</t>
  </si>
  <si>
    <t>9235292348188950000</t>
  </si>
  <si>
    <t>ID0793</t>
  </si>
  <si>
    <t>3024364448163828224</t>
  </si>
  <si>
    <t>ID0832</t>
  </si>
  <si>
    <t>5468447781851723776</t>
  </si>
  <si>
    <t>ID0835</t>
  </si>
  <si>
    <t>6816354979675428864</t>
  </si>
  <si>
    <t>ID0877</t>
  </si>
  <si>
    <t>9905767962292660000</t>
  </si>
  <si>
    <t>ID0955</t>
  </si>
  <si>
    <t>1405567823166757888</t>
  </si>
  <si>
    <t>ID0958</t>
  </si>
  <si>
    <t>3380902860956686848</t>
  </si>
  <si>
    <t>ID0964</t>
  </si>
  <si>
    <t>6262546912423589888</t>
  </si>
  <si>
    <t>ID1054</t>
  </si>
  <si>
    <t>1591888411246188032</t>
  </si>
  <si>
    <t>ID1084</t>
  </si>
  <si>
    <t>9848191948536870000</t>
  </si>
  <si>
    <t>ID1183</t>
  </si>
  <si>
    <t>2160186517592606208</t>
  </si>
  <si>
    <t>ID1255</t>
  </si>
  <si>
    <t>8122743308601315328</t>
  </si>
  <si>
    <t>ID1264</t>
  </si>
  <si>
    <t>6954798488856665088</t>
  </si>
  <si>
    <t>ID1342</t>
  </si>
  <si>
    <t>8064905951295469568</t>
  </si>
  <si>
    <t>ID1393</t>
  </si>
  <si>
    <t>5188366080722010112</t>
  </si>
  <si>
    <t>ID1408</t>
  </si>
  <si>
    <t>7463204498152809472</t>
  </si>
  <si>
    <t>ID1417</t>
  </si>
  <si>
    <t>6715672774107974656</t>
  </si>
  <si>
    <t>ID1423</t>
  </si>
  <si>
    <t>9207401661764551680</t>
  </si>
  <si>
    <t>ID1438</t>
  </si>
  <si>
    <t>1249104307614781184</t>
  </si>
  <si>
    <t>ID1462</t>
  </si>
  <si>
    <t>5258695118249717760</t>
  </si>
  <si>
    <t>ID1519</t>
  </si>
  <si>
    <t>8244330571612496896</t>
  </si>
  <si>
    <t>ID1543</t>
  </si>
  <si>
    <t>8263503056142247936</t>
  </si>
  <si>
    <t>ID1585</t>
  </si>
  <si>
    <t>8140382252698941440</t>
  </si>
  <si>
    <t>ID1597</t>
  </si>
  <si>
    <t>6761585947946452992</t>
  </si>
  <si>
    <t>ID1627</t>
  </si>
  <si>
    <t>5052089834144380928</t>
  </si>
  <si>
    <t>ID1636</t>
  </si>
  <si>
    <t>7149909027921924096</t>
  </si>
  <si>
    <t>ID1639</t>
  </si>
  <si>
    <t>2538947166194649088</t>
  </si>
  <si>
    <t>ID1642</t>
  </si>
  <si>
    <t>1519453248716636160</t>
  </si>
  <si>
    <t>ID1660</t>
  </si>
  <si>
    <t>7864554053109397504</t>
  </si>
  <si>
    <t>ID1675</t>
  </si>
  <si>
    <t>9428528660176570000</t>
  </si>
  <si>
    <t>ID1732</t>
  </si>
  <si>
    <t>6968525280229991424</t>
  </si>
  <si>
    <t>ID1798</t>
  </si>
  <si>
    <t>5615527077864635392</t>
  </si>
  <si>
    <t>ID1843</t>
  </si>
  <si>
    <t>7809636079151944704</t>
  </si>
  <si>
    <t>ID1939</t>
  </si>
  <si>
    <t>5270996541842350080</t>
  </si>
  <si>
    <t>ID1954</t>
  </si>
  <si>
    <t>9214550218179146752</t>
  </si>
  <si>
    <t>ID1999</t>
  </si>
  <si>
    <t>7973690258792457216</t>
  </si>
  <si>
    <t>ID2020</t>
  </si>
  <si>
    <t>6965788278712793088</t>
  </si>
  <si>
    <t>ID2041</t>
  </si>
  <si>
    <t>8348857543593671680</t>
  </si>
  <si>
    <t>ID2053</t>
  </si>
  <si>
    <t>3222511218498699264</t>
  </si>
  <si>
    <t>ID2065</t>
  </si>
  <si>
    <t>8980436391188034560</t>
  </si>
  <si>
    <t>ID2236</t>
  </si>
  <si>
    <t>6259865109929752576</t>
  </si>
  <si>
    <t>ID2314</t>
  </si>
  <si>
    <t>8026156551216801792</t>
  </si>
  <si>
    <t>ID2317</t>
  </si>
  <si>
    <t>8553849919025716224</t>
  </si>
  <si>
    <t>ID2356</t>
  </si>
  <si>
    <t>9997581862843400000</t>
  </si>
  <si>
    <t>ID2362</t>
  </si>
  <si>
    <t>4158368993158623744</t>
  </si>
  <si>
    <t>ID2416</t>
  </si>
  <si>
    <t>2556842068469543936</t>
  </si>
  <si>
    <t>ID2425</t>
  </si>
  <si>
    <t>5271766180764774400</t>
  </si>
  <si>
    <t>ID2440</t>
  </si>
  <si>
    <t>6078471727240118272</t>
  </si>
  <si>
    <t>ID2452</t>
  </si>
  <si>
    <t>9397855680621160000</t>
  </si>
  <si>
    <t>ID2458</t>
  </si>
  <si>
    <t>7004200315570551808</t>
  </si>
  <si>
    <t>ID2464</t>
  </si>
  <si>
    <t>7648858008277069824</t>
  </si>
  <si>
    <t>ID2506</t>
  </si>
  <si>
    <t>8605788168313814016</t>
  </si>
  <si>
    <t>ID2515</t>
  </si>
  <si>
    <t>2699160208785515520</t>
  </si>
  <si>
    <t>ID2596</t>
  </si>
  <si>
    <t>5458976968870952960</t>
  </si>
  <si>
    <t>ID2608</t>
  </si>
  <si>
    <t>3592419931940930048</t>
  </si>
  <si>
    <t>ID2644</t>
  </si>
  <si>
    <t>2540044600395506688</t>
  </si>
  <si>
    <t>ID2647</t>
  </si>
  <si>
    <t>5598588290903059456</t>
  </si>
  <si>
    <t>ID2656</t>
  </si>
  <si>
    <t>4817213392265705472</t>
  </si>
  <si>
    <t>ID2704</t>
  </si>
  <si>
    <t>1775675946276484096</t>
  </si>
  <si>
    <t>ID2743</t>
  </si>
  <si>
    <t>4373270785609851904</t>
  </si>
  <si>
    <t>ID2776</t>
  </si>
  <si>
    <t>9411657925886870000</t>
  </si>
  <si>
    <t>ID2812</t>
  </si>
  <si>
    <t>8457249348264769536</t>
  </si>
  <si>
    <t>ID2845</t>
  </si>
  <si>
    <t>3718763480763306496</t>
  </si>
  <si>
    <t>ID0004</t>
  </si>
  <si>
    <t>8709391902996875264</t>
  </si>
  <si>
    <t>ID0010</t>
  </si>
  <si>
    <t>4121204271503353344</t>
  </si>
  <si>
    <t>ID0037</t>
  </si>
  <si>
    <t>8394074453690123264</t>
  </si>
  <si>
    <t>ID0055</t>
  </si>
  <si>
    <t>1547664253761835520</t>
  </si>
  <si>
    <t>ID0088</t>
  </si>
  <si>
    <t>8893148336975438848</t>
  </si>
  <si>
    <t>ID0094</t>
  </si>
  <si>
    <t>8413677948254010368</t>
  </si>
  <si>
    <t>ID0400</t>
  </si>
  <si>
    <t>7217579225179543552</t>
  </si>
  <si>
    <t>ID0415</t>
  </si>
  <si>
    <t>6930561360870749184</t>
  </si>
  <si>
    <t>ID0439</t>
  </si>
  <si>
    <t>2229677729415557120</t>
  </si>
  <si>
    <t>ID0517</t>
  </si>
  <si>
    <t>7615807430639773696</t>
  </si>
  <si>
    <t>ID0544</t>
  </si>
  <si>
    <t>8663498711615566848</t>
  </si>
  <si>
    <t>ID0559</t>
  </si>
  <si>
    <t>4794773197637300224</t>
  </si>
  <si>
    <t>ID0565</t>
  </si>
  <si>
    <t>7539973289025934336</t>
  </si>
  <si>
    <t>ID0577</t>
  </si>
  <si>
    <t>4234704716240384000</t>
  </si>
  <si>
    <t>ID0610</t>
  </si>
  <si>
    <t>7349955150089205760</t>
  </si>
  <si>
    <t>ID0637</t>
  </si>
  <si>
    <t>8058198848766367744</t>
  </si>
  <si>
    <t>ID0655</t>
  </si>
  <si>
    <t>2967925594638998528</t>
  </si>
  <si>
    <t>ID0661</t>
  </si>
  <si>
    <t>9920491164978820000</t>
  </si>
  <si>
    <t>ID0745</t>
  </si>
  <si>
    <t>6236838626319933440</t>
  </si>
  <si>
    <t>ID0760</t>
  </si>
  <si>
    <t>9341914288858840000</t>
  </si>
  <si>
    <t>ID0829</t>
  </si>
  <si>
    <t>9566950694921870000</t>
  </si>
  <si>
    <t>ID0847</t>
  </si>
  <si>
    <t>1401227518637304832</t>
  </si>
  <si>
    <t>ID0850</t>
  </si>
  <si>
    <t>6416180152639831040</t>
  </si>
  <si>
    <t>ID0871</t>
  </si>
  <si>
    <t>9169087240551174144</t>
  </si>
  <si>
    <t>ID0889</t>
  </si>
  <si>
    <t>4976863472711696384</t>
  </si>
  <si>
    <t>ID0901</t>
  </si>
  <si>
    <t>2873402667172906496</t>
  </si>
  <si>
    <t>ID0913</t>
  </si>
  <si>
    <t>2846160790345706496</t>
  </si>
  <si>
    <t>ID0940</t>
  </si>
  <si>
    <t>3168580201067300864</t>
  </si>
  <si>
    <t>ID0946</t>
  </si>
  <si>
    <t>5622804933517614080</t>
  </si>
  <si>
    <t>ID0952</t>
  </si>
  <si>
    <t>1034788799954014208</t>
  </si>
  <si>
    <t>ID1003</t>
  </si>
  <si>
    <t>3126576870738797568</t>
  </si>
  <si>
    <t>ID1030</t>
  </si>
  <si>
    <t>3501958208392354816</t>
  </si>
  <si>
    <t>ID1048</t>
  </si>
  <si>
    <t>1536668357689244672</t>
  </si>
  <si>
    <t>ID1063</t>
  </si>
  <si>
    <t>9040211610980429824</t>
  </si>
  <si>
    <t>ID1207</t>
  </si>
  <si>
    <t>2603812330217944576</t>
  </si>
  <si>
    <t>ID1231</t>
  </si>
  <si>
    <t>9390600720136710000</t>
  </si>
  <si>
    <t>ID1243</t>
  </si>
  <si>
    <t>2807116925626582016</t>
  </si>
  <si>
    <t>ID1252</t>
  </si>
  <si>
    <t>8571191942585255936</t>
  </si>
  <si>
    <t>ID1273</t>
  </si>
  <si>
    <t>9364685028029920000</t>
  </si>
  <si>
    <t>ID1279</t>
  </si>
  <si>
    <t>7504824867707129856</t>
  </si>
  <si>
    <t>ID1348</t>
  </si>
  <si>
    <t>4636041845025514496</t>
  </si>
  <si>
    <t>ID1369</t>
  </si>
  <si>
    <t>8578294792481835008</t>
  </si>
  <si>
    <t>ID1405</t>
  </si>
  <si>
    <t>8973289452480752640</t>
  </si>
  <si>
    <t>ID1450</t>
  </si>
  <si>
    <t>9708309849122680000</t>
  </si>
  <si>
    <t>ID1456</t>
  </si>
  <si>
    <t>8772221383532612608</t>
  </si>
  <si>
    <t>ID1603</t>
  </si>
  <si>
    <t>8634219831151058944</t>
  </si>
  <si>
    <t>ID1609</t>
  </si>
  <si>
    <t>2016588544480776704</t>
  </si>
  <si>
    <t>ID1645</t>
  </si>
  <si>
    <t>7346347298168738816</t>
  </si>
  <si>
    <t>ID1681</t>
  </si>
  <si>
    <t>4880543448440983552</t>
  </si>
  <si>
    <t>ID1702</t>
  </si>
  <si>
    <t>7583341243482818560</t>
  </si>
  <si>
    <t>ID1717</t>
  </si>
  <si>
    <t>6710051450743363584</t>
  </si>
  <si>
    <t>ID1729</t>
  </si>
  <si>
    <t>4101060550706954752</t>
  </si>
  <si>
    <t>ID1750</t>
  </si>
  <si>
    <t>6964973473905107968</t>
  </si>
  <si>
    <t>ID1759</t>
  </si>
  <si>
    <t>4985756797709389824</t>
  </si>
  <si>
    <t>ID1804</t>
  </si>
  <si>
    <t>9695317802808860000</t>
  </si>
  <si>
    <t>ID1852</t>
  </si>
  <si>
    <t>9903928608123180000</t>
  </si>
  <si>
    <t>ID1882</t>
  </si>
  <si>
    <t>9564295991121000000</t>
  </si>
  <si>
    <t>ID1903</t>
  </si>
  <si>
    <t>9820725725880230000</t>
  </si>
  <si>
    <t>ID1906</t>
  </si>
  <si>
    <t>4343549709461419520</t>
  </si>
  <si>
    <t>ID1936</t>
  </si>
  <si>
    <t>7756630231047343104</t>
  </si>
  <si>
    <t>ID1942</t>
  </si>
  <si>
    <t>6968801836934313984</t>
  </si>
  <si>
    <t>ID1951</t>
  </si>
  <si>
    <t>2820621366063422464</t>
  </si>
  <si>
    <t>ID1963</t>
  </si>
  <si>
    <t>7071260109111321600</t>
  </si>
  <si>
    <t>ID1981</t>
  </si>
  <si>
    <t>5824826330796268544</t>
  </si>
  <si>
    <t>ID2002</t>
  </si>
  <si>
    <t>1283925595825503488</t>
  </si>
  <si>
    <t>ID2044</t>
  </si>
  <si>
    <t>6877469824569984000</t>
  </si>
  <si>
    <t>ID2059</t>
  </si>
  <si>
    <t>4756607538441479168</t>
  </si>
  <si>
    <t>ID2068</t>
  </si>
  <si>
    <t>2583721495039631360</t>
  </si>
  <si>
    <t>ID2074</t>
  </si>
  <si>
    <t>7132722953861915648</t>
  </si>
  <si>
    <t>ID2089</t>
  </si>
  <si>
    <t>5963755453919878144</t>
  </si>
  <si>
    <t>ID2098</t>
  </si>
  <si>
    <t>2868939060656791040</t>
  </si>
  <si>
    <t>ID2245</t>
  </si>
  <si>
    <t>8922492541802345472</t>
  </si>
  <si>
    <t>ID2305</t>
  </si>
  <si>
    <t>9971114499015320000</t>
  </si>
  <si>
    <t>ID2329</t>
  </si>
  <si>
    <t>4882732076515784704</t>
  </si>
  <si>
    <t>ID2368</t>
  </si>
  <si>
    <t>8235565351431987200</t>
  </si>
  <si>
    <t>ID2383</t>
  </si>
  <si>
    <t>9715901581903870000</t>
  </si>
  <si>
    <t>ID2410</t>
  </si>
  <si>
    <t>2496620663207313408</t>
  </si>
  <si>
    <t>ID2524</t>
  </si>
  <si>
    <t>7284071232790160384</t>
  </si>
  <si>
    <t>ID2527</t>
  </si>
  <si>
    <t>9221806775416158208</t>
  </si>
  <si>
    <t>ID2599</t>
  </si>
  <si>
    <t>3828742038378837504</t>
  </si>
  <si>
    <t>ID2614</t>
  </si>
  <si>
    <t>7727090673394077696</t>
  </si>
  <si>
    <t>ID2632</t>
  </si>
  <si>
    <t>8221705023768219648</t>
  </si>
  <si>
    <t>ID2641</t>
  </si>
  <si>
    <t>1808323065195383040</t>
  </si>
  <si>
    <t>ID2701</t>
  </si>
  <si>
    <t>7190005860845560832</t>
  </si>
  <si>
    <t>ID2722</t>
  </si>
  <si>
    <t>8554121283141021696</t>
  </si>
  <si>
    <t>ID2728</t>
  </si>
  <si>
    <t>8581499550296691712</t>
  </si>
  <si>
    <t>ID2755</t>
  </si>
  <si>
    <t>3077019538766247936</t>
  </si>
  <si>
    <t>ID2785</t>
  </si>
  <si>
    <t>5609808436413206528</t>
  </si>
  <si>
    <t>ID2824</t>
  </si>
  <si>
    <t>3069496051440711680</t>
  </si>
  <si>
    <t>ID2839</t>
  </si>
  <si>
    <t>3177396135952973824</t>
  </si>
  <si>
    <t>ID2857</t>
  </si>
  <si>
    <t>2296006620999428608</t>
  </si>
  <si>
    <t>ID0022</t>
  </si>
  <si>
    <t>3231688983380649984</t>
  </si>
  <si>
    <t>ID0043</t>
  </si>
  <si>
    <t>5279155503157133312</t>
  </si>
  <si>
    <t>ID0061</t>
  </si>
  <si>
    <t>2423946306306843648</t>
  </si>
  <si>
    <t>ID0064</t>
  </si>
  <si>
    <t>2948558696056045056</t>
  </si>
  <si>
    <t>ID0067</t>
  </si>
  <si>
    <t>4247558180358055424</t>
  </si>
  <si>
    <t>ID0091</t>
  </si>
  <si>
    <t>4571016226229730816</t>
  </si>
  <si>
    <t>ID0112</t>
  </si>
  <si>
    <t>6520156785622312960</t>
  </si>
  <si>
    <t>ID0115</t>
  </si>
  <si>
    <t>3339157177758942208</t>
  </si>
  <si>
    <t>ID0409</t>
  </si>
  <si>
    <t>9107048366268653568</t>
  </si>
  <si>
    <t>ID0529</t>
  </si>
  <si>
    <t>9714406028256940000</t>
  </si>
  <si>
    <t>ID0535</t>
  </si>
  <si>
    <t>1574785049806714624</t>
  </si>
  <si>
    <t>ID0538</t>
  </si>
  <si>
    <t>4606272321476727808</t>
  </si>
  <si>
    <t>ID0580</t>
  </si>
  <si>
    <t>2548872269945625600</t>
  </si>
  <si>
    <t>ID0589</t>
  </si>
  <si>
    <t>5832150622192839680</t>
  </si>
  <si>
    <t>ID0595</t>
  </si>
  <si>
    <t>8548839917196351488</t>
  </si>
  <si>
    <t>ID0598</t>
  </si>
  <si>
    <t>3948087108762975232</t>
  </si>
  <si>
    <t>ID0616</t>
  </si>
  <si>
    <t>6721854955759763456</t>
  </si>
  <si>
    <t>ID0670</t>
  </si>
  <si>
    <t>9658424168666090000</t>
  </si>
  <si>
    <t>ID0700</t>
  </si>
  <si>
    <t>9672266634494190000</t>
  </si>
  <si>
    <t>ID0736</t>
  </si>
  <si>
    <t>6264689134091459584</t>
  </si>
  <si>
    <t>ID0778</t>
  </si>
  <si>
    <t>8813728685404047360</t>
  </si>
  <si>
    <t>ID0787</t>
  </si>
  <si>
    <t>4885984803962513408</t>
  </si>
  <si>
    <t>ID0820</t>
  </si>
  <si>
    <t>6069019526275349504</t>
  </si>
  <si>
    <t>ID0844</t>
  </si>
  <si>
    <t>6005801133814174720</t>
  </si>
  <si>
    <t>ID0859</t>
  </si>
  <si>
    <t>2237018181121451008</t>
  </si>
  <si>
    <t>ID0874</t>
  </si>
  <si>
    <t>1082953424231593216</t>
  </si>
  <si>
    <t>ID0880</t>
  </si>
  <si>
    <t>4628053145309935616</t>
  </si>
  <si>
    <t>ID0907</t>
  </si>
  <si>
    <t>1484664700219717120</t>
  </si>
  <si>
    <t>ID0928</t>
  </si>
  <si>
    <t>3871396864704506880</t>
  </si>
  <si>
    <t>ID0970</t>
  </si>
  <si>
    <t>8662959231372438528</t>
  </si>
  <si>
    <t>ID0985</t>
  </si>
  <si>
    <t>7704485099625068544</t>
  </si>
  <si>
    <t>ID1006</t>
  </si>
  <si>
    <t>4243531346434508800</t>
  </si>
  <si>
    <t>ID1051</t>
  </si>
  <si>
    <t>1066696274591002752</t>
  </si>
  <si>
    <t>ID1057</t>
  </si>
  <si>
    <t>9881184112690940000</t>
  </si>
  <si>
    <t>ID1072</t>
  </si>
  <si>
    <t>8442636899856216064</t>
  </si>
  <si>
    <t>ID1198</t>
  </si>
  <si>
    <t>9253661917640670000</t>
  </si>
  <si>
    <t>ID1222</t>
  </si>
  <si>
    <t>4757071363626547200</t>
  </si>
  <si>
    <t>ID1237</t>
  </si>
  <si>
    <t>9337824037455870000</t>
  </si>
  <si>
    <t>ID1276</t>
  </si>
  <si>
    <t>1760205056872314368</t>
  </si>
  <si>
    <t>ID1345</t>
  </si>
  <si>
    <t>1654516499794328832</t>
  </si>
  <si>
    <t>ID1351</t>
  </si>
  <si>
    <t>5224443920992522240</t>
  </si>
  <si>
    <t>ID1354</t>
  </si>
  <si>
    <t>7126616720634799104</t>
  </si>
  <si>
    <t>ID1378</t>
  </si>
  <si>
    <t>9646965570583460000</t>
  </si>
  <si>
    <t>ID1387</t>
  </si>
  <si>
    <t>7822032465516605440</t>
  </si>
  <si>
    <t>ID1399</t>
  </si>
  <si>
    <t>6082428698000697344</t>
  </si>
  <si>
    <t>ID1402</t>
  </si>
  <si>
    <t>6792719739392735232</t>
  </si>
  <si>
    <t>ID1453</t>
  </si>
  <si>
    <t>8491991305952887808</t>
  </si>
  <si>
    <t>ID1552</t>
  </si>
  <si>
    <t>8345678681668675584</t>
  </si>
  <si>
    <t>ID1573</t>
  </si>
  <si>
    <t>5055128751813959680</t>
  </si>
  <si>
    <t>ID1582</t>
  </si>
  <si>
    <t>6943261955838307328</t>
  </si>
  <si>
    <t>ID1606</t>
  </si>
  <si>
    <t>3367381790823946752</t>
  </si>
  <si>
    <t>ID1615</t>
  </si>
  <si>
    <t>4253605828272926208</t>
  </si>
  <si>
    <t>ID1621</t>
  </si>
  <si>
    <t>6978555836704818176</t>
  </si>
  <si>
    <t>ID1648</t>
  </si>
  <si>
    <t>6450563524128200704</t>
  </si>
  <si>
    <t>ID1654</t>
  </si>
  <si>
    <t>3509692177879480832</t>
  </si>
  <si>
    <t>ID1663</t>
  </si>
  <si>
    <t>3958170060514551296</t>
  </si>
  <si>
    <t>ID1669</t>
  </si>
  <si>
    <t>6479877776224109568</t>
  </si>
  <si>
    <t>ID1714</t>
  </si>
  <si>
    <t>1362471802794594304</t>
  </si>
  <si>
    <t>ID1738</t>
  </si>
  <si>
    <t>4728681941390354432</t>
  </si>
  <si>
    <t>ID1741</t>
  </si>
  <si>
    <t>3209590363879497216</t>
  </si>
  <si>
    <t>ID1774</t>
  </si>
  <si>
    <t>1216237100873252864</t>
  </si>
  <si>
    <t>ID1816</t>
  </si>
  <si>
    <t>9265146248166050000</t>
  </si>
  <si>
    <t>ID1822</t>
  </si>
  <si>
    <t>5539165085898323968</t>
  </si>
  <si>
    <t>ID1846</t>
  </si>
  <si>
    <t>8398776022437390336</t>
  </si>
  <si>
    <t>ID1858</t>
  </si>
  <si>
    <t>8298044841409681408</t>
  </si>
  <si>
    <t>ID1867</t>
  </si>
  <si>
    <t>9998743498231630000</t>
  </si>
  <si>
    <t>ID1870</t>
  </si>
  <si>
    <t>4115890593321943040</t>
  </si>
  <si>
    <t>ID1873</t>
  </si>
  <si>
    <t>7859104160619482112</t>
  </si>
  <si>
    <t>ID1927</t>
  </si>
  <si>
    <t>7342727870839986176</t>
  </si>
  <si>
    <t>ID1969</t>
  </si>
  <si>
    <t>4629755157804934144</t>
  </si>
  <si>
    <t>ID2035</t>
  </si>
  <si>
    <t>6961153635271431168</t>
  </si>
  <si>
    <t>ID2077</t>
  </si>
  <si>
    <t>8434136962720257024</t>
  </si>
  <si>
    <t>ID2206</t>
  </si>
  <si>
    <t>6886023963282827264</t>
  </si>
  <si>
    <t>ID2311</t>
  </si>
  <si>
    <t>4132044951492941312</t>
  </si>
  <si>
    <t>ID2332</t>
  </si>
  <si>
    <t>2737560460687410176</t>
  </si>
  <si>
    <t>ID2338</t>
  </si>
  <si>
    <t>7607292481515227136</t>
  </si>
  <si>
    <t>ID2347</t>
  </si>
  <si>
    <t>2839360610972792320</t>
  </si>
  <si>
    <t>ID2377</t>
  </si>
  <si>
    <t>9164354558179319808</t>
  </si>
  <si>
    <t>ID2392</t>
  </si>
  <si>
    <t>4556483690886052352</t>
  </si>
  <si>
    <t>ID2428</t>
  </si>
  <si>
    <t>7924972454051008512</t>
  </si>
  <si>
    <t>ID2431</t>
  </si>
  <si>
    <t>9031825801838107648</t>
  </si>
  <si>
    <t>ID2434</t>
  </si>
  <si>
    <t>2392277527317533696</t>
  </si>
  <si>
    <t>ID2488</t>
  </si>
  <si>
    <t>1356799395921081088</t>
  </si>
  <si>
    <t>ID2530</t>
  </si>
  <si>
    <t>6331847054572704768</t>
  </si>
  <si>
    <t>ID2650</t>
  </si>
  <si>
    <t>3262824312906164736</t>
  </si>
  <si>
    <t>ID2659</t>
  </si>
  <si>
    <t>2237942000961835520</t>
  </si>
  <si>
    <t>ID2665</t>
  </si>
  <si>
    <t>7845043530615532544</t>
  </si>
  <si>
    <t>ID2674</t>
  </si>
  <si>
    <t>1417520383567325952</t>
  </si>
  <si>
    <t>ID2680</t>
  </si>
  <si>
    <t>4719781797714429952</t>
  </si>
  <si>
    <t>ID2683</t>
  </si>
  <si>
    <t>9353400957935210000</t>
  </si>
  <si>
    <t>ID2710</t>
  </si>
  <si>
    <t>4820770709691928576</t>
  </si>
  <si>
    <t>ID2731</t>
  </si>
  <si>
    <t>2085209727326971392</t>
  </si>
  <si>
    <t>ID2740</t>
  </si>
  <si>
    <t>3639991503041233408</t>
  </si>
  <si>
    <t>ID2752</t>
  </si>
  <si>
    <t>7033268043321217024</t>
  </si>
  <si>
    <t>ID2764</t>
  </si>
  <si>
    <t>3704219428684664320</t>
  </si>
  <si>
    <t>ID2794</t>
  </si>
  <si>
    <t>5112802624289320960</t>
  </si>
  <si>
    <t>ID2821</t>
  </si>
  <si>
    <t>4024098879668907520</t>
  </si>
  <si>
    <t>ID2851</t>
  </si>
  <si>
    <t>2689629490342750208</t>
  </si>
  <si>
    <t>ID2860</t>
  </si>
  <si>
    <t>7874916457512842240</t>
  </si>
  <si>
    <t>ID2872</t>
  </si>
  <si>
    <t>8392455610629383168</t>
  </si>
  <si>
    <t>Stage Name</t>
  </si>
  <si>
    <t>Values</t>
  </si>
  <si>
    <t>Dummy Gap</t>
  </si>
  <si>
    <t>Row Labels</t>
  </si>
  <si>
    <t>Count of GCLID CRM</t>
  </si>
  <si>
    <t>Market</t>
  </si>
  <si>
    <t>Admissions</t>
  </si>
  <si>
    <t>Total Leads</t>
  </si>
  <si>
    <t>Conversion Rate</t>
  </si>
  <si>
    <t>Cost Per Lead</t>
  </si>
  <si>
    <t>Total Admissions</t>
  </si>
  <si>
    <t>Avg Call Duration</t>
  </si>
  <si>
    <t>Client ROI</t>
  </si>
  <si>
    <t>(blank)</t>
  </si>
  <si>
    <t>Count of Call Id</t>
  </si>
  <si>
    <t>Conv Rate</t>
  </si>
  <si>
    <t>CPA</t>
  </si>
  <si>
    <t>Average of DurationCallTime(m)</t>
  </si>
  <si>
    <t>Company ROI</t>
  </si>
  <si>
    <t>Adana</t>
  </si>
  <si>
    <t>Ankara</t>
  </si>
  <si>
    <t>Antalya</t>
  </si>
  <si>
    <t>Bursa</t>
  </si>
  <si>
    <t>Total Calls</t>
  </si>
  <si>
    <t>Eskisehir</t>
  </si>
  <si>
    <t>Istanbul</t>
  </si>
  <si>
    <t>Izmir</t>
  </si>
  <si>
    <t>Kayseri</t>
  </si>
  <si>
    <t>Kocaeli</t>
  </si>
  <si>
    <t>Konya</t>
  </si>
  <si>
    <t>Sakarya</t>
  </si>
  <si>
    <t>Zonguldak</t>
  </si>
  <si>
    <t>Count of GCLID</t>
  </si>
  <si>
    <t>Count of GCLID CTM</t>
  </si>
  <si>
    <t>Grand Total</t>
  </si>
  <si>
    <t>Average  Call Duration m</t>
  </si>
  <si>
    <t>Client ROI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</si>
</sst>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0.00;[Red]0.00"/>
  </numFmts>
  <fonts count="6" x14ac:knownFonts="1">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
      <b/>
      <sz val="14"/>
      <color rgb="FF0A3D62"/>
      <name val="Calibri"/>
      <family val="2"/>
      <scheme val="minor"/>
    </font>
    <font>
      <b/>
      <sz val="26"/>
      <color rgb="FF0A3D62"/>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E6F0FA"/>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10" fontId="0" fillId="0" borderId="0" xfId="0" applyNumberFormat="1"/>
    <xf numFmtId="14" fontId="0" fillId="0" borderId="0" xfId="0" applyNumberFormat="1"/>
    <xf numFmtId="21" fontId="0" fillId="0" borderId="0" xfId="0" applyNumberFormat="1"/>
    <xf numFmtId="0" fontId="3" fillId="0" borderId="0" xfId="0" applyFont="1"/>
    <xf numFmtId="0" fontId="0" fillId="0" borderId="0" xfId="0" applyProtection="1">
      <protection locked="0"/>
    </xf>
    <xf numFmtId="0" fontId="3" fillId="2" borderId="1" xfId="0" applyFont="1" applyFill="1" applyBorder="1" applyProtection="1">
      <protection locked="0"/>
    </xf>
    <xf numFmtId="0" fontId="0" fillId="0" borderId="0" xfId="0" applyAlignment="1" applyProtection="1">
      <alignment vertical="center"/>
      <protection locked="0"/>
    </xf>
    <xf numFmtId="0" fontId="0" fillId="3" borderId="2" xfId="0" applyFill="1" applyBorder="1" applyAlignment="1" applyProtection="1">
      <alignment horizontal="center"/>
      <protection locked="0"/>
    </xf>
    <xf numFmtId="0" fontId="5" fillId="3" borderId="2" xfId="0" applyFont="1" applyFill="1" applyBorder="1" applyAlignment="1">
      <alignment horizontal="center"/>
    </xf>
    <xf numFmtId="10" fontId="5" fillId="3" borderId="2" xfId="3" applyNumberFormat="1" applyFont="1" applyFill="1" applyBorder="1" applyAlignment="1" applyProtection="1">
      <alignment horizontal="center"/>
    </xf>
    <xf numFmtId="44" fontId="5" fillId="3" borderId="2" xfId="2" applyFont="1" applyFill="1" applyBorder="1" applyAlignment="1" applyProtection="1">
      <alignment horizontal="center"/>
    </xf>
    <xf numFmtId="164" fontId="5" fillId="3" borderId="2" xfId="1" applyNumberFormat="1" applyFont="1" applyFill="1" applyBorder="1" applyAlignment="1" applyProtection="1">
      <alignment horizontal="center"/>
    </xf>
    <xf numFmtId="165" fontId="5" fillId="3" borderId="2" xfId="0" applyNumberFormat="1" applyFont="1" applyFill="1" applyBorder="1" applyAlignment="1">
      <alignment horizontal="center"/>
    </xf>
    <xf numFmtId="0" fontId="4" fillId="3" borderId="2" xfId="0" applyFont="1" applyFill="1" applyBorder="1" applyAlignment="1">
      <alignment horizontal="center"/>
    </xf>
    <xf numFmtId="0" fontId="0" fillId="0" borderId="0" xfId="0" applyNumberFormat="1"/>
  </cellXfs>
  <cellStyles count="4">
    <cellStyle name="Comma" xfId="1" builtinId="3"/>
    <cellStyle name="Currency" xfId="2" builtinId="4"/>
    <cellStyle name="Normal" xfId="0" builtinId="0"/>
    <cellStyle name="Percent" xfId="3" builtinId="5"/>
  </cellStyles>
  <dxfs count="9">
    <dxf>
      <numFmt numFmtId="14" formatCode="0.00%"/>
    </dxf>
    <dxf>
      <numFmt numFmtId="14" formatCode="0.00%"/>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numFmt numFmtId="14" formatCode="0.00%"/>
    </dxf>
    <dxf>
      <numFmt numFmtId="26" formatCode="h:mm:ss"/>
    </dxf>
    <dxf>
      <numFmt numFmtId="19" formatCode="m/d/yyyy"/>
    </dxf>
  </dxfs>
  <tableStyles count="0" defaultTableStyle="TableStyleMedium2" defaultPivotStyle="PivotStyleLight16"/>
  <colors>
    <mruColors>
      <color rgb="FF0A3D62"/>
      <color rgb="FFE6F0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2.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2.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2.xml"/><Relationship Id="rId61" Type="http://schemas.openxmlformats.org/officeDocument/2006/relationships/customXml" Target="../customXml/item34.xml"/><Relationship Id="rId19" Type="http://schemas.openxmlformats.org/officeDocument/2006/relationships/pivotTable" Target="pivotTables/pivotTable1.xml"/><Relationship Id="rId14" Type="http://schemas.microsoft.com/office/2007/relationships/slicerCache" Target="slicerCaches/slicerCache1.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openxmlformats.org/officeDocument/2006/relationships/pivotTable" Target="pivotTables/pivotTable2.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[CTM Tracking Metrics.xlsx]Calc Sheet!Combo Chart</c:name>
    <c:fmtId val="4"/>
  </c:pivotSource>
  <c:chart>
    <c:title>
      <c:tx>
        <c:rich>
          <a:bodyPr rot="0" spcFirstLastPara="1" vertOverflow="ellipsis" vert="horz" wrap="square" anchor="ctr" anchorCtr="1"/>
          <a:lstStyle/>
          <a:p>
            <a:pPr>
              <a:defRPr sz="1600" b="1" i="0" u="none" strike="noStrike" kern="1200" baseline="0">
                <a:solidFill>
                  <a:srgbClr val="0A3D62"/>
                </a:solidFill>
                <a:latin typeface="+mn-lt"/>
                <a:ea typeface="+mn-ea"/>
                <a:cs typeface="+mn-cs"/>
              </a:defRPr>
            </a:pPr>
            <a:r>
              <a:rPr lang="en-US" sz="1600" b="1" i="0" u="none" strike="noStrike" baseline="0">
                <a:solidFill>
                  <a:srgbClr val="0A3D62"/>
                </a:solidFill>
              </a:rPr>
              <a:t>Monthly Lead Generation Trend</a:t>
            </a:r>
            <a:endParaRPr lang="en-US">
              <a:solidFill>
                <a:srgbClr val="0A3D62"/>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0A3D6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 Sheet'!$O$7</c:f>
              <c:strCache>
                <c:ptCount val="1"/>
                <c:pt idx="0">
                  <c:v>Total Calls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'Calc Sheet'!$N$8:$N$20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'Calc Sheet'!$O$8:$O$20</c:f>
              <c:numCache>
                <c:formatCode>General</c:formatCode>
                <c:ptCount val="12"/>
                <c:pt idx="0">
                  <c:v>180</c:v>
                </c:pt>
                <c:pt idx="1">
                  <c:v>140</c:v>
                </c:pt>
                <c:pt idx="2">
                  <c:v>20</c:v>
                </c:pt>
                <c:pt idx="3">
                  <c:v>38</c:v>
                </c:pt>
                <c:pt idx="4">
                  <c:v>37</c:v>
                </c:pt>
                <c:pt idx="5">
                  <c:v>26</c:v>
                </c:pt>
                <c:pt idx="6">
                  <c:v>32</c:v>
                </c:pt>
                <c:pt idx="7">
                  <c:v>63</c:v>
                </c:pt>
                <c:pt idx="8">
                  <c:v>64</c:v>
                </c:pt>
                <c:pt idx="9">
                  <c:v>70</c:v>
                </c:pt>
                <c:pt idx="10">
                  <c:v>110</c:v>
                </c:pt>
                <c:pt idx="11">
                  <c:v>39</c:v>
                </c:pt>
              </c:numCache>
            </c:numRef>
          </c:val>
          <c:extLst>
            <c:ext xmlns:c16="http://schemas.microsoft.com/office/drawing/2014/chart" uri="{C3380CC4-5D6E-409C-BE32-E72D297353CC}">
              <c16:uniqueId val="{00000000-088A-49F2-9875-EDAC080287E5}"/>
            </c:ext>
          </c:extLst>
        </c:ser>
        <c:dLbls>
          <c:showLegendKey val="0"/>
          <c:showVal val="0"/>
          <c:showCatName val="0"/>
          <c:showSerName val="0"/>
          <c:showPercent val="0"/>
          <c:showBubbleSize val="0"/>
        </c:dLbls>
        <c:gapWidth val="219"/>
        <c:overlap val="-27"/>
        <c:axId val="2127872256"/>
        <c:axId val="2127870336"/>
      </c:barChart>
      <c:lineChart>
        <c:grouping val="standard"/>
        <c:varyColors val="0"/>
        <c:ser>
          <c:idx val="1"/>
          <c:order val="1"/>
          <c:tx>
            <c:strRef>
              <c:f>'Calc Sheet'!$P$7</c:f>
              <c:strCache>
                <c:ptCount val="1"/>
                <c:pt idx="0">
                  <c:v>Total Admissions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'Calc Sheet'!$N$8:$N$20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'Calc Sheet'!$P$8:$P$20</c:f>
              <c:numCache>
                <c:formatCode>General</c:formatCode>
                <c:ptCount val="12"/>
                <c:pt idx="0">
                  <c:v>59</c:v>
                </c:pt>
                <c:pt idx="1">
                  <c:v>53</c:v>
                </c:pt>
                <c:pt idx="2">
                  <c:v>56</c:v>
                </c:pt>
                <c:pt idx="3">
                  <c:v>69</c:v>
                </c:pt>
                <c:pt idx="4">
                  <c:v>63</c:v>
                </c:pt>
                <c:pt idx="5">
                  <c:v>77</c:v>
                </c:pt>
                <c:pt idx="6">
                  <c:v>49</c:v>
                </c:pt>
                <c:pt idx="7">
                  <c:v>81</c:v>
                </c:pt>
                <c:pt idx="8">
                  <c:v>65</c:v>
                </c:pt>
                <c:pt idx="9">
                  <c:v>1</c:v>
                </c:pt>
                <c:pt idx="10">
                  <c:v>4</c:v>
                </c:pt>
                <c:pt idx="11">
                  <c:v>5</c:v>
                </c:pt>
              </c:numCache>
            </c:numRef>
          </c:val>
          <c:smooth val="0"/>
          <c:extLst>
            <c:ext xmlns:c16="http://schemas.microsoft.com/office/drawing/2014/chart" uri="{C3380CC4-5D6E-409C-BE32-E72D297353CC}">
              <c16:uniqueId val="{00000001-088A-49F2-9875-EDAC080287E5}"/>
            </c:ext>
          </c:extLst>
        </c:ser>
        <c:dLbls>
          <c:showLegendKey val="0"/>
          <c:showVal val="0"/>
          <c:showCatName val="0"/>
          <c:showSerName val="0"/>
          <c:showPercent val="0"/>
          <c:showBubbleSize val="0"/>
        </c:dLbls>
        <c:marker val="1"/>
        <c:smooth val="0"/>
        <c:axId val="155629664"/>
        <c:axId val="155631104"/>
      </c:lineChart>
      <c:catAx>
        <c:axId val="2127872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870336"/>
        <c:crosses val="autoZero"/>
        <c:auto val="1"/>
        <c:lblAlgn val="ctr"/>
        <c:lblOffset val="100"/>
        <c:noMultiLvlLbl val="0"/>
      </c:catAx>
      <c:valAx>
        <c:axId val="212787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872256"/>
        <c:crosses val="autoZero"/>
        <c:crossBetween val="between"/>
      </c:valAx>
      <c:valAx>
        <c:axId val="1556311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29664"/>
        <c:crosses val="max"/>
        <c:crossBetween val="between"/>
      </c:valAx>
      <c:catAx>
        <c:axId val="155629664"/>
        <c:scaling>
          <c:orientation val="minMax"/>
        </c:scaling>
        <c:delete val="0"/>
        <c:axPos val="t"/>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3110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A3D62"/>
      </a:solidFill>
      <a:round/>
    </a:ln>
    <a:effectLst>
      <a:outerShdw blurRad="50800" dist="50800" dir="5400000" algn="ctr" rotWithShape="0">
        <a:srgbClr val="0A3D6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0A3D62"/>
                </a:solidFill>
                <a:latin typeface="+mn-lt"/>
                <a:ea typeface="+mn-ea"/>
                <a:cs typeface="+mn-cs"/>
              </a:defRPr>
            </a:pPr>
            <a:r>
              <a:rPr lang="en-US">
                <a:solidFill>
                  <a:srgbClr val="0A3D62"/>
                </a:solidFill>
              </a:rPr>
              <a:t>Call Volume by Hour</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A3D6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9</c:v>
              </c:pt>
              <c:pt idx="1">
                <c:v>10</c:v>
              </c:pt>
              <c:pt idx="2">
                <c:v>11</c:v>
              </c:pt>
              <c:pt idx="3">
                <c:v>12</c:v>
              </c:pt>
              <c:pt idx="4">
                <c:v>13</c:v>
              </c:pt>
              <c:pt idx="5">
                <c:v>14</c:v>
              </c:pt>
              <c:pt idx="6">
                <c:v>15</c:v>
              </c:pt>
              <c:pt idx="7">
                <c:v>16</c:v>
              </c:pt>
              <c:pt idx="8">
                <c:v>17</c:v>
              </c:pt>
              <c:pt idx="9">
                <c:v>18</c:v>
              </c:pt>
            </c:strLit>
          </c:cat>
          <c:val>
            <c:numLit>
              <c:formatCode>General</c:formatCode>
              <c:ptCount val="10"/>
              <c:pt idx="0">
                <c:v>99</c:v>
              </c:pt>
              <c:pt idx="1">
                <c:v>87</c:v>
              </c:pt>
              <c:pt idx="2">
                <c:v>107</c:v>
              </c:pt>
              <c:pt idx="3">
                <c:v>95</c:v>
              </c:pt>
              <c:pt idx="4">
                <c:v>94</c:v>
              </c:pt>
              <c:pt idx="5">
                <c:v>83</c:v>
              </c:pt>
              <c:pt idx="6">
                <c:v>70</c:v>
              </c:pt>
              <c:pt idx="7">
                <c:v>80</c:v>
              </c:pt>
              <c:pt idx="8">
                <c:v>101</c:v>
              </c:pt>
              <c:pt idx="9">
                <c:v>3</c:v>
              </c:pt>
            </c:numLit>
          </c:val>
          <c:extLst>
            <c:ext xmlns:c16="http://schemas.microsoft.com/office/drawing/2014/chart" uri="{C3380CC4-5D6E-409C-BE32-E72D297353CC}">
              <c16:uniqueId val="{00000003-3104-46D5-9A83-FE936378FE95}"/>
            </c:ext>
          </c:extLst>
        </c:ser>
        <c:dLbls>
          <c:showLegendKey val="0"/>
          <c:showVal val="0"/>
          <c:showCatName val="0"/>
          <c:showSerName val="0"/>
          <c:showPercent val="0"/>
          <c:showBubbleSize val="0"/>
        </c:dLbls>
        <c:gapWidth val="219"/>
        <c:axId val="2018222447"/>
        <c:axId val="2018221967"/>
      </c:barChart>
      <c:catAx>
        <c:axId val="2018222447"/>
        <c:scaling>
          <c:orientation val="minMax"/>
        </c:scaling>
        <c:delete val="0"/>
        <c:axPos val="b"/>
        <c:numFmt formatCode="General" sourceLinked="0"/>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221967"/>
        <c:crosses val="autoZero"/>
        <c:auto val="1"/>
        <c:lblAlgn val="ctr"/>
        <c:lblOffset val="100"/>
        <c:noMultiLvlLbl val="0"/>
        <c:extLst>
          <c:ext xmlns:c15="http://schemas.microsoft.com/office/drawing/2012/chart" uri="{F40574EE-89B7-4290-83BB-5DA773EAF853}">
            <c15:numFmt c:formatCode="General" c:sourceLinked="1"/>
          </c:ext>
        </c:extLst>
      </c:catAx>
      <c:valAx>
        <c:axId val="201822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222447"/>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A3D62"/>
      </a:solidFill>
      <a:round/>
    </a:ln>
    <a:effectLst>
      <a:outerShdw blurRad="50800" dist="50800" dir="5400000" algn="ctr" rotWithShape="0">
        <a:srgbClr val="0A3D62"/>
      </a:outerShdw>
    </a:effectLst>
  </c:spPr>
  <c:txPr>
    <a:bodyPr/>
    <a:lstStyle/>
    <a:p>
      <a:pPr>
        <a:defRPr/>
      </a:pPr>
      <a:endParaRPr lang="en-US"/>
    </a:p>
  </c:txPr>
  <c:extLst>
    <c:ext xmlns:c15="http://schemas.microsoft.com/office/drawing/2012/chart" uri="{723BEF56-08C2-4564-9609-F4CBC75E7E54}">
      <c15:pivotSource>
        <c15:name>[CTM Tracking Metrics.xlsx]PivotChartTable1</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0A3D62"/>
                </a:solidFill>
                <a:latin typeface="+mn-lt"/>
                <a:ea typeface="+mn-ea"/>
                <a:cs typeface="+mn-cs"/>
              </a:defRPr>
            </a:pPr>
            <a:r>
              <a:rPr lang="en-US">
                <a:solidFill>
                  <a:srgbClr val="0A3D62"/>
                </a:solidFill>
              </a:rPr>
              <a:t>Contact Channel</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baseline="0">
              <a:solidFill>
                <a:srgbClr val="0A3D6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A7B-4304-BB06-52653627D125}"/>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A7B-4304-BB06-52653627D125}"/>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A7B-4304-BB06-52653627D125}"/>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A7B-4304-BB06-52653627D1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Email</c:v>
              </c:pt>
              <c:pt idx="1">
                <c:v>Events</c:v>
              </c:pt>
              <c:pt idx="2">
                <c:v>Linkedin</c:v>
              </c:pt>
              <c:pt idx="3">
                <c:v>Phone</c:v>
              </c:pt>
            </c:strLit>
          </c:cat>
          <c:val>
            <c:numLit>
              <c:formatCode>General</c:formatCode>
              <c:ptCount val="4"/>
              <c:pt idx="0">
                <c:v>257</c:v>
              </c:pt>
              <c:pt idx="1">
                <c:v>26</c:v>
              </c:pt>
              <c:pt idx="2">
                <c:v>90</c:v>
              </c:pt>
              <c:pt idx="3">
                <c:v>203</c:v>
              </c:pt>
            </c:numLit>
          </c:val>
          <c:extLst>
            <c:ext xmlns:c16="http://schemas.microsoft.com/office/drawing/2014/chart" uri="{C3380CC4-5D6E-409C-BE32-E72D297353CC}">
              <c16:uniqueId val="{00000002-946C-4281-B4F2-7328A5E1F53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A3D62"/>
      </a:solidFill>
      <a:round/>
    </a:ln>
    <a:effectLst>
      <a:outerShdw blurRad="50800" dist="50800" dir="5400000" algn="ctr" rotWithShape="0">
        <a:srgbClr val="0A3D62"/>
      </a:outerShdw>
    </a:effectLst>
  </c:spPr>
  <c:txPr>
    <a:bodyPr/>
    <a:lstStyle/>
    <a:p>
      <a:pPr>
        <a:defRPr/>
      </a:pPr>
      <a:endParaRPr lang="en-US"/>
    </a:p>
  </c:txPr>
  <c:extLst>
    <c:ext xmlns:c15="http://schemas.microsoft.com/office/drawing/2012/chart" uri="{723BEF56-08C2-4564-9609-F4CBC75E7E54}">
      <c15:pivotSource>
        <c15:name>[CTM Tracking Metrics.xlsx]PivotChartTable2</c15:name>
        <c15:fmtId val="0"/>
      </c15:pivotSource>
      <c15:pivotOptions>
        <c15:dropZoneFilter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colorVal">
        <cx:f>_xlchart.v5.2</cx:f>
      </cx:numDim>
    </cx:data>
  </cx:chartData>
  <cx:chart>
    <cx:title pos="t" align="ctr" overlay="0">
      <cx:tx>
        <cx:rich>
          <a:bodyPr spcFirstLastPara="1" vertOverflow="ellipsis" horzOverflow="overflow" wrap="square" lIns="0" tIns="0" rIns="0" bIns="0" anchor="ctr" anchorCtr="1"/>
          <a:lstStyle/>
          <a:p>
            <a:pPr algn="ctr" rtl="0">
              <a:defRPr>
                <a:solidFill>
                  <a:srgbClr val="0A3D62"/>
                </a:solidFill>
              </a:defRPr>
            </a:pPr>
            <a:r>
              <a:rPr lang="en-US" sz="1600" b="1">
                <a:solidFill>
                  <a:srgbClr val="0A3D62"/>
                </a:solidFill>
              </a:rPr>
              <a:t>Geographic Distribution</a:t>
            </a:r>
            <a:r>
              <a:rPr lang="en-US" sz="1600">
                <a:solidFill>
                  <a:srgbClr val="0A3D62"/>
                </a:solidFill>
              </a:rPr>
              <a:t> </a:t>
            </a:r>
            <a:endParaRPr lang="en-US" sz="1600" b="0" i="0" u="none" strike="noStrike" baseline="0">
              <a:solidFill>
                <a:srgbClr val="0A3D62"/>
              </a:solidFill>
              <a:latin typeface="Calibri" panose="020F0502020204030204"/>
            </a:endParaRPr>
          </a:p>
        </cx:rich>
      </cx:tx>
      <cx:spPr>
        <a:effectLst>
          <a:outerShdw blurRad="50800" dist="50800" dir="5400000" algn="ctr" rotWithShape="0">
            <a:srgbClr val="0A3D62"/>
          </a:outerShdw>
        </a:effectLst>
      </cx:spPr>
    </cx:title>
    <cx:plotArea>
      <cx:plotAreaRegion>
        <cx:plotSurface>
          <cx:spPr>
            <a:ln>
              <a:noFill/>
            </a:ln>
            <a:effectLst>
              <a:outerShdw blurRad="50800" dist="50800" dir="5400000" algn="ctr" rotWithShape="0">
                <a:srgbClr val="0A3D62"/>
              </a:outerShdw>
            </a:effectLst>
          </cx:spPr>
        </cx:plotSurface>
        <cx:series layoutId="regionMap" uniqueId="{1A118279-8CC2-4AEB-85A1-93EB7C34FB67}">
          <cx:tx>
            <cx:txData>
              <cx:f>_xlchart.v5.1</cx:f>
              <cx:v>Admissions</cx:v>
            </cx:txData>
          </cx:tx>
          <cx:dataLabels/>
          <cx:dataId val="0"/>
          <cx:layoutPr>
            <cx:geography cultureLanguage="en-US" cultureRegion="JO" attribution="Powered by Bing">
              <cx:geoCache provider="{E9337A44-BEBE-4D9F-B70C-5C5E7DAFC167}">
                <cx:binary>3HvZct04EuWvVPh5qAKIhUBHV0c0SN6rfZe3F4Ysy1xBgAQXkD8zvzAfMG8z81+TV5ZtSeUqV0/X
THSNwmFbxAUJIjNPnjyJ+/c7/7e75v62/8nrpnV/u/O/vCqGwf7t55/dXXGvb92eLu9648ynYe/O
6J/Np0/l3f3PH/vbuWzzn0OE6c93xW0/3PtX//g73C2/N8fm7nYoTXsx3vfL5b0bm8H9zth3h366
/ajLNind0Jd3A/7l1T8/3ra3r366b4dyWK4Xe//Lq2cfefXTzy9v9KuH/tTAuobxI8wlfE8KEmEh
uHz4iV791Jg2/zLM9kgoBRYR+fLM01sN8364jIdF3H782N87By/x8O/Xac9W/PXqnRnbYbdTOWza
L6+u/8d/7+tyuX/1U+lM/HksNrtFX18+vOXPz7f5H39/cQHe+8WVJ5Z4uUk/GvqVIVJXl+6+KPsv
G/MnGEPuRRGKIiooevjBz42B9hiOpEBMfHnmZ2PslvK//uuP1vJ9izyd+8IsT4f+WrZRY+/+xCCh
aA8LFglCxPeCJJR7iHHOMUefh+Vz8/xwNd+3zOO0F0Z5vPrXssc/2/q2/xMNQuSekJwBLOHPgRI+
D5RwT3Aso1A8GgRA7TNgPoLXD5fzfYt8eY0XJvly+a9mk+G2Wf5Mo/A9yCJEIv4YJRAGT1MJ2gNr
Ucgkj5nmRZT8s/3hen7LKo8Tf2WWx+t/LbscuOG2/TA2X1z2308rFO8hHErJ+fPkHoo9GVFIKPgR
tl5Y5I+s5Psm+TbzhU2+DfzFjLLqPzXRiz0K4BVSxL+HX2G0B/aCIQa49hS4/ud/+9E6vm+PL/Ne
WOPL5b+WLa5uIZn8mcAF6T2SiEqCvuXv58BFEWMipBBDDz/PjfIH1vN9q3yd+MIsX6//texydLu4
+778sjn/Pm4RsReFYSRkxD7vO9Dep3Zhe1SA3dCXhPKCFf+B9XzfLl8nvrDL1+t/MbuYu9v75k+0
yy5eOGAXZuK76CX3JBSNlIXsiy98pl1HP17Ibxjky8SXBvly/a9mkPbPhC8S7QEP5gzKk++Zg4R7
VArJBJOfh6GofJpTjswPVvNbNnmY9iuLPFz9a9njPegdY/Pxtv6yMf8+dAHlogwxjOVjzngBXXgP
YI0QCJHv2uQPrej7dnky9YVtnoz8Z9vnN1f32W0/W+fZh/5V0QuIL2QOxvhjxIC49SKxEBIiyl8A
2DdF6rdX8n2rfJv5bN3/90Wu3xbAvqqCye1wmz7IiU80sN8ffXhJUDhfTH3Ele+Gz+cdO/j4yysZ
8giFgEJfhcrdbZ5h0j8/Lab9Eo3P5tzfugFUS4gfkMkkcDIWEhnuBLH5fjcCWgzcnELcCZAGdqD3
6qfW9EMBk+ReKHbxiDAOCVgXhpwZH4YiYIBAIyLCIgx3JvSriHtumiU37df9ePz9p3bU56ZsB/fL
KyyAptvPn9stFng9cBYBi4gIlLugrO7G724vQSneffy/UBJ0dkJijcWMzMWy6HrYalq3ImF8zN9X
M5uTbg50GwtZFBtb67yN2yy0mUIkbEY1u6WzcbYgYZTO64LHVRMWcjvLpprjNkSNwk6417RmR9nE
hN9mPI+WGLe07FQdWL9fEzPZZNDmkLOikwe9m9B0bBcieoX0GuIN1dnkt9PCm2jbll1tj+d64Kdz
1imTcXcp+na5EhkZrALpq1G6XaM7IeciyUXxfiCZTSaD17TjFXtfZKs+qvquUYM0VUJbpF9zPu7+
10fXUhsRk2gO3+ZsLLY4l+E+7fPJxtGUNXxrrJhOXanXRlEXZIXqdNFe6Qa7PHYjj2iyzJ43cW4K
f42iILxova5UhWl/tIhougrtHOxrx/qY+jy/aOq86BX12I0pCsh0UbN1AqU92HaZsHijWTfdcr7a
43qdqrM6a820H/YMUUWrqvBpuEKBtk/LwUVq1EODwDBVESnXlFyVmvfhsWlxYZUIev/ejUN3lS2i
vXWjK65n3vhjXGt+gJiRx5ZXU63K2YptFa68jetl2nTIRncRzueTPOPhtXBerAmitTvveFRU8WSi
A9uZNUvLaHBDOk9Ee8Vd3/mYFmKFtD6D9SzOCNtnTabTvJub4xpHCNzEccMU8mOJ4tLVnChwnNXD
lcKP4B5jK9PSd02kgmqK3ol2Cm/lMsrXvmT3fZX7s5BpWWyyaawWNTNDp03mKn5rrIcbz2OJmw1a
x8bFc1k2l7DF5VGNS9QkZKzRpefTqBUX3RA7OtBYM6+vCrAu3RSFRiZZ83E4rQi4eczAJV3aMDae
D2H4dmDE9Qp2P3w3obE3agrz+m5odZ9t5mC2ZCPKsOApaqqGbMYxW9otaBzOpZq3U6sw4lJNmrjx
ZBjCrLuoFne6ZgFYtg/CpVQB1y5LKstIF8uRS6S4p8WhJ/0QJqLxw7vQL9Ft5qs1jki2qp57fFD0
Q00TnffzOza3i3v3tEPxDEPujF36Mi8ee0Fff/3HyZcG00PX4tv1XTfp22/XRsOf3/3Ib95olwy+
3ulbd2QHv19bJS8g/XPb6jfw/ncH/2gyIBiqu99LBpflCj2gp/njccrnXPBAtRiRgjHJIkQwgO3n
XAB1CglDySDXA+iHhNKvuQAmkRBD+RISvONhEoYecwHMYgQRAVnkYRIR/1IuIPxFLmBABAlljCEM
nALL3fiTXNBEkxDL4kjCurn/0LfRSpKCtMEFOH/WpDSiODjNgyXbNyMg5UJosdyggkRkEwqSTWdt
lQ9vZNcv+lCLXLaXWUhy9pqy0SZZnUftUdnL4hJSyD5vOj4eaBb68WCOpl6ecbKiOJjXQUnTQUiS
gm5XJwEBByHfL6wLY9JMeDPwKD+2edOlVJZz3BT5GDcrDNi1OpwKPG3atSpSG/YuaWvZqZKQIrH1
eFYRWxyxVljlDT0NFzEf0TlqPqHZ3zVF7S8wL6ZKIa5lnNOoVN0wp2HUD3GBu05RW5Vb11afxnnC
cd5PSM1ROR/wovo0sa7cmrAZkrJpSAKoK5K+gjfMvLNKM3IoOgDzIFhP66msC8Uh8BNIZG476wnv
czK6j4JXF4iU27lgXI25yNIg7G1sBvnaDj4/DaohEStOcOOaQzEPeWz1vGECdwd2EuP+SEaf9CWa
E9ZPOq0DjrdaGK18bmtFxvK9Net+xtFlFJlsS4JCno7jgK9RP9eKaiSOu5Lz2FYrjz3L7Vk96Exp
Wi1JZtlxiH0Ty7YW+2QJg8STodRqpT3G8UzaftNPdD5cURAmI88rreQixiQoiNAqGMszQ8jwZqhQ
odWAg+jMiblJF98Vl7MQvk5Wquv3bgrrjz0fg8uwkpmIl6io34ve9psJs+hMQjrD0Hjy7f6/Dmv/
3wEWBVz4Xfb6RVZ9ClmPkz5DFgjvUBpCG4RH0MQiPPoKWSHf21FToI8ECUIlhwd9o68kAixBYQSF
iQgRFC3f6CswYQoNL4A7hIjE/wpkvQQsIMYc2KskmJAIuPILwHJjX5HVaBf7id9lTXs1VZnfLwtS
K9z1uXqC5d8jy4D1z7ny7nHykcazMETP8REVPABOaoBJ9IuJvV9Wta5FFzfEb6PZ7xtfUoXH4tPa
RMkAyNVXgeopSWmw3qwBsBe+vCcOm7RuWpqIbrFJsACZ+sE6d5z9GafflQeCh1C9MEHZy22Rlel8
wZyLZVcz5YR9X+YH2tE3A0XHU1C2SlbtDMRVksQurlVONheF/j9YCBiFQs8GRVCsSLxznqcJpSjl
SDqyjPGS4/cmqG/q1Z2sc5DwunxXdmu3yYH0i3W+n1l+FYxFp6B7LePf3w9oHT3fjodVMEIJJLiI
0Rdma0PgafW0jkAAo+MlGu4L057xdYjX1p2Gusc/8BOo6H71PAHeAc1FgSOOIGE/fWvd9rwdObx1
y5o7j/QJrdy7gubpMLhcUTSejwKRHzyUQEy9fCpQCkop9GOAL+zC8elTZ+e1bRY7xJnjQnmRf2j6
oombStZqFXrHKR2ktd5fQ0Lz8Sw6nIZevw+9r+KIuUKtHfbHAYZqK9JNklX+IHN+gyHH+mWMYuyX
y6kIJDBi/H5dKX0d1OKqKk1a+KFL+ym4qKVjm2riRomO7Lb4JCjsp9+35o4k/fpFuRAIIwLCyEtz
dkQHaNXA16GT2G2qIYOMvQt2kQWHUGxDqRW0V4LpE7c27yTK37oMSrNKug+/vxBQWH69jogBJEIF
DeL/C/AZ/Vx0ttytw4Q3zYxvxzA/4yW9+f3HfMd7I8xwyClFIScvYyiDEJZuMUMckHHLI3wjluYA
FeaIEn/aDuTj7z/uV5AKp3owoxFgc8SB0e3c7AkHnJ0OlmmFtwry5R43hU5kZg89H7bF+kOA+P67
fXvYi0ip2jAcWwM+O7rlLOuHM+lo3EHUZMuQAtssfxAk3305DjwhJCC80JcmY5EpirVuh1hU0seC
dhEUxetNxolQgy+KHzxOsB20PENiONghJYkgFwqC4bTU890cc726coDdHD1r+2Q2TX4VmhC3Me2b
nG0FwG+nnJUUqaFgk1PNFOAPVZXjXFldwLKyEXcK6wxfCeQdfMC73G4mP1X1IYfjaU06hZXDB4zX
2JyavCZjjLv8riUiR0lGwoHEUK2ycGPbkihRlWiMO9LUIs7LhqWgbwSTqlkt3/a8lrGcA3c8TB39
EAzN7A6okRRkFDTJO9cIn+Za9CjNQS2YDnydTQetHnSuyqheo5gOaCn3uQubNzPRzbu6qouLYkRB
nc7ZEl443tgS+L3zNpFzVyRINzxXrhoqqYRZhkHlvMzFtu58dFnPVN/zwgy1qm1X6HjGjZdqNHRZ
FEJ5eZdPtFB1V2OezMMYmtgOnG2CaGBIjUBDzqOCDjWkatmyRFNrsxSgos1VlwX4Kq8Cd9hrHUQg
pYzltexX3qV5XjCr2lDnQ8Jt4Zqk4ourUqMtVZmQ5rysJmFPUGaQVmQITdJkndmGJm9FShdOrzla
QIbRvbSgDMhIJhH28rar6dCo3gh2wMrab+nSNjYF49f0XYiqTqrQDlMBC+9lkEyiyOMmcyY8QdyY
Rs2VpWZLLZpOKdauO1kccA+di/XjGDFzEuYtuya1uS/ZxNN61CLGow2O665qj+q6zQ+pLrPETVBc
1CuRifQhSfASJkUzw4u4ftlmSxcCYaiKpJ2ciKeOXVW4TCDZQeISk9lgSu88q2uwtPSbELszw+Q7
8L1yg3prEtoJc4Jxdlm5fFQOBb1qBAedj9Tg577duXlexLjq0AkFd1OY9eMGBJ4iWQRHigTuOiMz
OTa+eF+zKTxt7BIqhm2e+iD4ZEd5Lk1GlYnMTTXOocJtdLijFzQKpnhiQad4KQoFd6OQGEwUxqZ3
OAaVzqazjd65dgWXcaRXlfUiHpfxrGhALtuhOO5EnuQ2LNQUTSfG0fBgGDlNiy7HyZCF5ec3Wisf
Qn0KKktNexoz1JTJRFefkECP6VrpRcl5OsPjAjHmxyRrW3SaaWPjeelhxSGYeuWBU0MH5R2bbQel
Ui9SbIPtgJosYQ0DN+jXPGXD/FaOUJTmlDSHVUugHAzxmjS2XVRjw/fL3FcHVA/uOCxWtE8AA4qh
fgPxXMa+WfRmnZs5jpa13V9yW1z2NQqVrXEdM9aXMek8U32Eq7RlhVdkWmrYbB8o1AAv9F4PKvOT
j6NeIxU10XI8VqLeIqtbkGZpvV19+HlZi6zflEheOrfe96y77lyA9k0duWvQv7MNdU2tqqhuVR4E
URLkJQR5HrTnQS8bKP2GjcGm25+0eWdK65QzSKSlruD5QA+7eu3SsTRJWbtJZZN8HRlyM0bLWxDb
tJpwlIP2p6H0H+vzPpqzGEDtcpzmsxXMmpksjwUOLsFXRxXUw6jaAMp7P0dgkrzMVYHDc1RgrHht
6wMQd0H3hfIaNFWnRBuUaZb3VDFTwF9L8XHG4LlraPtEToA0UWXfjBVjcVEJmVjQ1qHirqqYLJQf
YGa8olk5xqxcHNySk4tMWoCYDCoXgPMoVHNe4bQrqu41zYJLG7iPZUXJZi7HcFB11Z0vTnRpkR2y
ELOkLPSJnsNR+U445Wl91svsvG9CqPGX6XXpsFXF0q8qBBBNcVPbbTDjLl2iqtxfnHwzziMcJK9z
rlo6iqO+K8uNNXOjqrGakwF375bBryqY5vygyuhbNi9YhTKwCWd9FpdGWKk0OEjqlqk/wFVx3lVZ
f9wVXZ+EdX7eFx2OPZgSM7RsetfMqnTDPWiiCWnLPgEQK1WbDUPsd5VUvVIfSyvCC5nL7ngOJDpB
4zwchGFN42DMqrQYi+lY8wnctuDmpqMr6C5jeGfDYT6W3Ff7EbV3lEc3bcR6gJs1SCSaB0X5sCpc
z0PcNrnZDJqcgz56gJzsU1r11ab3lYFXxRcTuFfOp/NpLBls7cCSbB63Qy7PbQnaqpNFt83x6Qy0
MyYrq9WS7+4MBMmA49VBtyq9I9sOO6OWOtvqcu0VWbtZzSZ8v3oSAZ7nmarx+rqY1+Oory9aCM5s
gJyos/YRD3RRtwkXfI1zZIZTQICYVt2itCEzYA2fjuANIYWXI6jkue5jH3TmoFqL4njtsquixkQt
Dh0uJgPSPnh5EBndqVUi6IZVEFiSq8o0h3M1TOCTzUdR6sPWZCNwIXFQN/ztnDVhPDQNT5ec+GQq
wjiozZtJ6Dwppokdtf2o9zvQuOK1wKdTw0mSN/gTa/xFWao5FKkgAGOCMwiCwIstDjzd+HWJ4onU
edKD/+T1RI4GVlPFAYdhxfyU0BL2EItlMwMZS4Om71PXR3XMB1wpEFa7ix1dM0CAEo6qWTGPQJ6q
ovldjqcY9fg1KI23c2WgPZSR1Ji8isU43+AsnBM86Ou2bY+Rm6EoR8Vh7xE+rHJom+igK9OA5zkI
7DLphC33G9YNp1O3fsy69WwNgmkbNeZDViCcRmUD7SsJzalV2v1qhsBpOgpLIySGBtD+UjedEjN8
2aIMrIL8nK4Ne59xePsgao/lkOOtCfy57FucENxAmbVeGtw0lcpqfQciJVWLbtKeLEPid5s+zlmU
drAJB81QQybaUdU+H8M3iLXLZtF0PmqsuBgB8PZLQU5AF/jQc0ti2C57EgRzFBeGAPECweaoaEiT
tAEQDanLMbFIwtbB9yrAwXYh4cpN0IDG1iF/208RUqUFQtqG2RbtiqsdOx+rvACEMTqmAop5NyOp
WElv2xUyGfDc+aAvbZasPXjaMBgK6YIWaT2DGkir9g605zoOKJ1TW9tbbbO4X/F+sJYpnucuDdsI
qxkNRoVTFevMbRspo8QDmqVznh9Gaw/paOQqk7ze4sF08diyD2yVhaIyvNGlKRQ0YSqQJuf9qhg/
gbYKbgJ8qCXLVke7rFUMs4IKl15q6OBBOyVeNLQObTRvQPEqYwYNm9UNZ865/sBa/HbahU6h66Rr
oPUix5Os1FdtWJx7MLFFnTtwc+FAtA3diZ9WZcvg1rTmRi7eA7pAt9TtnGGCt1WohWfxHPIrVNEI
8isU2t1ktrxoabwOAd9nyzSmJUImzqYBKIT7lMngNqrJweShZtGg4tZtsMY0hy4kMTlVYdhvQSWb
tyNtIOrFFqSGk3Hu42CCreuZh4YQcBhXziewvQe97T6A8JNEYZuWOHOqquZzzHWW+kWmtujezKhN
PfR+SzbKeMya2FJaqwE8EdLKmmQmlwdlPZ0txeK3JZkZaO34xurmLJ9duxlEA03hZlBALaAvFXiS
zr0goCXnR/BFpFNa4AHK9uwqN+Gm22lQtCraOLQa8EMGpz53V207H+d1/VraEciGCeKaORD2MNPK
ivpYkuFW8/lOjt3VMhTAQsQFA0qd2DkCBZm+b/vsg53YRV8bo4g1rbLhwmOkw3MI3nfcsTrh45rg
InrjBLqCwlfvhAsCYkHFVRdOR5OdfayBD6uxIOCV0ig/UQLEiF0C4WNACSTe1n12HXhzD+0PqoKc
M3DN6XRZ64tK9kx1ATl2QdBvxUJZ0kl0Do3sNz32dGt03230aOqTXAT3zPn7OgKjZXW0i7TVxyXJ
Q1XQ/nwYuqPWrE289Ppo6uG2mgBeOVnJDQMqOY6EJcZN/hhKXKNY36LETz2A6jqW+6J3gfJ1uEAo
zmH8IPqthYXyksu30CRsYg7tknS3a1ZWC/QV6nwbrPCmGXzXRMkSCq4F8DKWTRBc2Rmxk8b0QOb1
CtXlAHAeNAKoLLD3mbalCnXtVTH46915po0uMN8vrAVftUHfKZIH5ELOg7zhXHsDSWgok9FYsy9a
K24QMHClR3SylmAuX+dYTRWIvAKvInE0cscjw23adi7aDp2s4eRAz5NSOgGSJq4h94wtEME2BeC7
lY4cFtaZxAbospbTuLGLuQbeHigg40USjjVW1ZAH+y335qTtUZYuHegBTVU2mxHPDBjHLl1Rf9+J
iN0AkVkPx5y6N4smRllMmzeOGLFtuDSXD2LM40mX86fnNZ42O5/2Pv/x7zQlnt1oe292hxvdy4bs
f2arlRAePlGufnXu5qz/OL5otX6e8njsRuwhUOpRFGKQfdnDCZrPrVb4GuHuUA80LTjIXOJBHX/s
W0CrFeRqUKojMKSEhgfoR99arYRDgwFOX0cRfAgatF86zc/MCCeNHn9/euzmpe4Fh+kikMQRHNyC
w/UPZ+efimyTrheDy3FIqi4/wRm+QFKDBkv3JwN1KRzHn3/QEoBe8QslioVid55IYOi7wLGmXYP5
6SOjNoeLSE+Jjspi3cDKhrMV6i+gsTrqjodibK0Kho5vu6LXRuFI6EkRLflbAVke2FPb16pZbfMa
hIZBqDXi+eXsw/Kwn3x17EfSnADF7a6qZoFmKdSl4zaoSnJucmYvu7nKjrmeWzhcMt64mkxxgKC1
FwM9vsmAYyUsyqDYaocwmE7RKtmQ8nA+DSRUPaJjZUqqrt7MLb3wvWNHu//0vpcxnNv5VEFTO+6w
k8c+WNCBzMMlwQCVPiiuGfM3I5qJIvN0MmVBse990MRwMqNURvZwTEW2ali6Ng4kdwoo48W0iGuU
NUXSrUOlhqnl+zV187mHb1jGvYjOSF628VB7q1yA3wVNOR5Xtk8xqUE3ghMsLTCIrMdLQga/RQO0
oLVnFwF2b1FpgZsYUSeojg6AzG8EIzyeUV2lGK1AYfsD4Im5Clp9Funagb6UTWrpYCGN82k/9gCi
ICoCn4N6U8hPVVG87lax6TtzJRZLE2i/p640cTOSjXTRKdH23vnqNLPlFpLoBWlzGVuH308gpWQh
3bgW9EnqsgJSS3veG6KVGaByWjSoIpaEIm7AOwu3guYGRd8hQSNNpbPQ1tbSX+mecKBAYWXP6drK
LeUTMIfM8DdNwDch6a7IIMp4bqJWdXmXHdBiOsFVxa/CxZw7voAn5PK6K1B/MA1RoKxv31cNyy4L
qA0hxeDRn9uiJiDD8UOkg9Op0B8nX7yB+m6r5+oiWkFBCPrhYx8wyEMUvGZeqw9QsK0ndunum4zB
cYQShJelHtIKjg4o7Qq9j8iIvNLCiiqu1hLdajS642gGpqQkYZNUXSVmfsjQoD+Wq61XZSon+YZV
QpQgawazygndQv0US08vgoBuxwyoTGkbeMTISmXzarvq6i7vcXlVmdyCzrYu800h5/JYlmF4UfXd
es3HbHdz4fRWNyjahpzNlZrgBT4FuUcXkQ7Rp2aYiyjpu1nYo9w0TRGjimXHmtLybeuj7N0MB+6C
bbsUU7jN18FedLYH5WiCiH/rVh5dykkEfGv7LGu2xKBWGWj83g2BmdIGzhAVsR/zlOiwLaCLCcct
xrAsUheSdptbkD+WgHVbV0X2wIB8XMT1HCzzgQ4gAmuQFA5X6PX5z727/2cZ8D8yuYWcI+gU/Pah
0mtT3w7Ps9vjnMfsFu1BGxSaAhIyEXyRMfx6qJTAN00eujeQ8SS0cnat9y/ZDcE3USVkt5AIkNx2
X3n40pSHr0HAWTPIeAJxyAKQef+F5IYpJOpnXQ8GZ10JnHxCIchRUrxss9Sm7prZtjYpqS1LOEJU
twzYoDD73vGqEQpU6ua47aogUOPa9EFsQGafEx3S8tDoPJBp5pcMRIVBohpwoB2Sxi+5OwQCzoIz
XAn+EVoYaxvziWtg0WRqoVKEQ3vQLxkgMkRAs7tZ08AeDwbOOAJUATYIi4KYDODPrmuCdwPuoQJo
fPmG2FGcQN0XETiTKcC1h52Xrzt/L3aeP+xiIMxlnhYcpJF11lBiQqM/tSOHsBl3EWR3sUR3UdU9
BJhHS8a3wy7u1v/N3Jk1yYpjW/oX6RqDmF4Bn8OHmCPOCxZnAoFASCAJ9Ovv8mPVfbOy2qqsX9r6
JS3zZIa7B65h77W+tdPN7AMICzZjc9+X4s8WXf5sV3HfucN9D3vSVA/Nn41tqjQeT/2fDR+Ovfe7
bnAK2Pt50KMNbvPhfkqM9/Mi+XN0dPdTpLqfJ+x+stD7GdP9OW76UPs/4fPK15r641Of0hpULpqo
s2bDrQlqgcMcnA7L10CLKVdRqC9e1A1vVQQyEHhvps7VGKSfw1Jn3Y61xJ4i5sGU6kCmdQWrPH/d
oelJf6bCRafFde6xdaoFIgW9tRBRRe5acRKGm9o6QfJaD/xpondpNwttnVe+rZecKcabnLV2moEL
ePw99dbhSOvEXARXssnJgjrvCP2DPsWk7a6xh1I8ZyRUJ+EmrvI6S2wGVRW+ys6G4zyVVazi9CKi
VLlSxatoc6SBQIVmk3QHl3btz6iN0hcxef2v+Y6XLk26JjvCoAoUnTe0XiFnENJwymajig68MIQ6
rrySg032c2JtvIt8sfg56Ope5cR1zObjOt6rAIipWCEjm//h9f8/OxT/P28Lfvx1uMZfT8EgxJn1
b07N/z2F439wpj8/8g/6kv7XHceIEvjNf+BLvNg/SPwILQEAogz8e5jCFkbd/78OzeC/kAQHNgJm
Mwgoxib8z6kZ4fXAk6CS92n8f9sS/Is1HWIsA6Y24MPFGd7yb5BKkukpHmlIi25sP3VjHwzPTr1E
kbXYr788lf9D94Hb5m8HNMWbpXixuwcOCjX7my3d6SmYBxmZYhakd899O/rjcRp8Bp0DetoAI3IJ
/HMTZe1v5dSQ7voG9fPGn3S694AI9NDC0F7lqa+r8ZGkUkeHrq7b6RbIKB32AxNzs43gtZODnPp4
OQWymuU+TmxyDhmX4to1c/AQTWyuL0PTsrW0mVrkqYnWWm4dDVB/G0CkaxnMLpq2PvGwv/xWuU0n
AzdA1OL3HwJAymCvRGG3m/U83+CvJP4WKvMQHvXYy67gg+z7PbX0LmIFUKxqjVealwHqYjz242fW
3R1KAU+UFNAUJFAZ0+BRtHoKbyjaUB6OnYUjFysIvrnECxQ24KbeZsJ5fmm81jP5nHoNOdtl8Q64
m4Uu1WwtKkMHUl7uhlj4/YMZWQTwi2svSXNAlhUsjmxoq6JfdZTldmS6K9LJzxRoC8Hm3LfEW4qp
xpeYp16bJXk06frNrtoNBycMfW9JiyCAqcl3EJcb3yePkLziMgrwSQdHlqIJDNlYVsHBmZzMOYVY
FNr7KyFKAFUE72jSZIe2DJja4BcIMsylbhZo4XN0ycbkqY6bsfSr+S0jAOtWrwYUr+acNMFHo5OX
eG2fyDB3G0DrV6zx4DzhukCrCAE8qbemol7Rw28psPQPcoX7nfVRlbO6B5vmsroA5A9rkMkji/Ux
Wz1WmCXY3i+X3A9n3O6yL0jEijYhV7PYvTEOuqSlezhQquw6+xiEzQmoPUqNlmxTYAs4tntbQu5O
S4kvG773z+puBil0Mr4vj9Yza75U0753fXAO7mreAPtsDeqvZgqO6MDOIxTMsptigzaw6nf+MG2p
jG6pAQ+wgGduwUIbX29dqp5Wv750TpH9OM1HA6+iSnWde8mEBEOrzqSykK+j80Qs9MNh3SV23bt1
uPoOn2AU8YOA7xQFzS8UbwXiIOpFafOM9mQDff+yhrgYe129hrM5ebTaE9q6jc4gYU+uOiyxq8qV
zB8p95o8SFjpAri4Xuzun40BH7asCOYVkvMyHOoEZsswQ0P30QzktEOyR2GflHxo3pFzITnJ9NWk
sOWSmagcEGeJ4A8M0+ynT3D/1dlySZhsdyAM0VgGPK9XbcoUJh0Q91Jxt62cv8Bjns6j37/EHWql
SGYnG7iHwbGbCOo1ByxTGOddlgpmab9GFm/U0W0/tENRjWLZViG45TTw34IR3R1L5yXP3LRLkTiK
4vkDH/QhSPGrZLP3IwNeIoFE3Rxrfis+PVVgGXM/Mzsl49PA9UccLvs5RN6IDgRFRjR9bxRsD12F
eqspowXMMlKuKjyTLDglK37pgPcoJuT0PSRJk0+VO7SUgYwZoVWscXuDoEx32Tjesr6aL6q9d1rS
7VELor5tkl+AabeIEonT2tVPI3y4olli4ORR5HIqhYK/D/9MDO6B1qEq+kC4Igy73zXr5nyCw+26
tZh9N5wSPX5CUK421RAVio+/BMv8vA6ArWQk2kZUb6IFpKnp2ZIrONCcNSAVkuBqXIg/mdlparxx
x9CPhz1Dn58AkOA6u9LJPzZreKir7uS1sPS7bN54pnqcOk3BA2KHBkn/2FatyhWLLPgKPhddGL3V
qd/h35mmGInRCGEFzTaR8Tc/Mqcg6tJblQTJZh6HYNOK5GVBUujQSruXUXeYJET1uZbwZtQmtfKw
OrxbiAKtgN/LCtL47qnDNZ0L2p+XQVa7TreFAkyw95f2EPfJT6saUQ523REEJHKT1N0maXRYhFVD
ShwWPxz3y3FIg5xmy1gMnZ6ROgq2YIIWOIAyKig17WEw5Lig5NvMCMFMRS07761B8bfXid5W9bih
4cRgv1aPPKkvca9+QJXfVsLwXLAm2mSw5RHlYnmSVl4B9uml97IymGySx3ZuChWpCedufZlkullX
lWziHpEtXBLDBWtdQPSxyj8v3GWFbydy9cJ+KjPd1HnIWyjlo8T3arotj6djkhEoQFUV5W1mTkLy
oxzDqVBZ8jtEHM7CjIZzvNQB37DUn9PSefIAeuEIAMg7RSkcNUarbq/B1uyDgT3WXH3SIDyL3n+Z
0ffDWEp2KvRiWziXvA+ZDH9NLRSXIfDBO1h+hgd6Hho95gIOeMGjdZtO8ns2Ni+BFfQXXEsPuUF5
TWK9PnZy5bslZFtcft9dIj7nUYB06eV6aMGGVAFfyqga95Aeg7yF8r9RVhyGmMATS6rv61LvrYx+
G9GERWDGdN/SZryZvrUnH+bmpvPTEFfk0L/UFW5MnVBaaKQv8KDwJQ3eAhagRVjANJCr7JLzeHwK
ojUsKfPPTvDfSAlO20xDyVrW8MI6bKieTndQY5AFcWBf2BDhmlX6qrMJRkwNhays++F9QK1WjOOU
YuPDwVaZfquyCu1ol/B8aCICA7Jaj4kaT7rO1MHD+LgCduupxdrIh9rz8iZpP4d50IfRiz6g3GUb
T7hvUIgeCY6nisLFtwq9V4CMTBmyjj54YecK5GVYbqgkwNnavWu6YyrYYyTUOU2G5yhl4cZf6/h+
99lN1AT0yWVrBc3QQyTRefwZYMFntOggXw3dVYJD7Qs9tic1kaVvev0op7E90YCcx2nM4OF7n/Xd
JGW+px9imEM4zeNkk9me/LQhzOBlERd/YU9wcTp8cXcxLCVw4tNkO9iIgViDdSdc/Onge2491Nrb
uQmgMPf42iWI+ivybLvJLTMKls5ujFcdujncpH1zoIG+YiTQl6XLGSucPiA2Y8q4gjPDa6RKIgRY
+hX7ZE2Bkcy4HHrYOf2SJPkMzqCm7gRUB0LXYH4Kj2+QJDhxFgHLyLqvuAuv8Kiv7cxeRkNL3+Nn
1XhgrUb+4x4cIhWkwlrEXsmAVjkW3eIgfJxdv1sD+rHAe60SVBco5KAYpBLUNfe+IHaKXOjoDb/t
nYNevhsbvHrJrMBI2hNw85cMCxGKnjpSHZsi5fDQtarZte9hDC+ZMoWY5OfYkgXySBVcBD7McmhV
jaKMjivXu1QtY/PI0rbHtZKSZClMbIdfzAZJd2gaaQIkN3n/VHtBt5x7XDx+wbqob0rloug0st6L
d8SvBgJJM0ySPcgZb/jqlOvebauFgYCP+VkGDnMWnidNPZSEoecXrZrwIjQZhunqqbDK/gMye1eh
/kk7oiEsFshaHhYCVKo/mPtf+ONRzUZjLpcuqC8IjMSRUDjC7YyMMU/TLsyJzBLotWsMDKeNezz/
AbWbh983m8rQS7pnJAHMjkgefnT3a8lSH9hh0s916Tr40mW6EujKXQuxovFwZfbh3W4l6xAGuYdg
7QuynPVY1MQst3/fef3d96H3hHUc3i0fDB9L7zOT/mrCyCFpEm4SXcCx5G9TlPE34/E96QPchmQl
yUcsu9Tb/Pt39f/u/dAwCzGDLoYh5kMv/JP7+8sz7Yibw9qzXoF0L1BFOozhayh9OgF+WhDwUoFZ
21xEDCu67xdU+8uaQi/DPucF1l5G/sO3/K/PAdpl4GFNJRn0weBvZlQ9BNgkvPEK0SfobFoDhlbg
aHkYTANUb2XrogqI29P13z+Jf0lmhBn9Y73BA6N3O++fn7+ps8ggUucVGqv51CdDelq6iZxbNKA3
Mo7kLEVSwZCwpP0Pv/K/9Pd/RAcoCX6IqD90g39+a78hqc4gShU8sfV3U8N1QCvgVF2EQYvVphIX
p//B9fv7XsIkqAjzbWAjZVkEzvhv72mDRSVJRcEPcXfsk/1Q6Y0WH//+mf755H9l3DGaApQ7hoRE
cQppOfpbYiCyoZv6RPSl/5xtgXIern1c7qb8+zdzHLbiA5GoR1waviy9oCjSPQ797b//CHi3vysa
iAV5cYrADURsaD5//xBdixYvqUVVzI08ZZ14aSqUXwh9mjJE1vF5aawqOYmOS9Ndxz46ABQ3IDvY
tF/56EA/Q7cb6gbq7YxjTiCmfVyS5ndMEOHESJau6OcWBZQIu8dAuab0J+BaoWre5zHpcMzTEc4X
L5OsKdwUb8FQF9EqngWPjgmLbyPAythXZUzEZVbBfuZgXGOiDkLeIYIWsZ0B2PBsUtzXIVCtFiXi
Qxp3wQZNfJPb3t50WH3c8YQs6p8x/veHC/tTCky8RPNy4bF9B+ZzjDieMvih90rbz2BaPj0zviMF
cGzD4USw70qw9ptkREu5IDdqgL7lC8leahsAEcJ3VHnbjmHMAV0OEHmvmaHJaUrTH21Atm5WHMAs
VCnAUShDePvsN/1lpPF2ZXY3JemxD9MyXtB7Z943jGd4bub4i8kKQF69X234xARwIsMUDpfps/dR
HIbqHU/lRRit88BLtxGImnZlRyj2H6jQ0DXXl6ZfyzXAf0zqOVejfjdwE7vWh3U7IkRGyS5qyA+w
M6fARyaVjuaXoOIF90OWd7PbWWaPFcasFNidJRHV65DWyEKM88Y1U9Gx5KkJg48Iyr/V/ZvLxFH3
lOex13n5uEzbJJVFM4KbrLqDUEFpxgx6eHSoHY6RViJL3L4DJL7XxvvO2C2rzFdvM5PrUDyFzD7z
tgKcEm48GK8EjGA6Zahf8cUa7kCZ8Zem9o89lbyczVQ4aiyupVSIbe0G9DLt8BkziDl1C+UhRplW
JF7zjILy1c6TLKHIIYXoYRXFyHY/agJFwc5XOB0vtV7tVsplylml+I9BhMlWef5D1YqdC4ZTDGJd
ePDl+9Dry4rczYPkuGQOmHWP7xhzSzE2AzqFa9IdgSObD5gQMnL3sEYMvGM4PRIdzpcBrjp0hfYS
ptMJjfCVyAlLfu3TLWnosYWfgdb0mDnsMw0SeTti9kbuG5fs4GmHG1IHbA/Abr12YnxAuGVXVdpB
oGgNQDHb7rlBh6knFH1wUA/gd14p1LEDlZo8Qpz53XLjCjOT95nP3wSdk8KRFY56388Hjd22YYJ9
ztn8AsqtR6ItXsoJz8JL3A7nATyHFcZAg0Nj6MUDGeJirrornms5CNgiDYa4FrFbTA7X2uRSLHHB
FOo+L1g9SIIgJzk7J1O158IFb+viWryifslG3Kxyrco+MuI9BTlVSMhsD8pmVSFQJubROPMS3i4w
K3/Wp2mRv6sgOg66lhBdRLORvuvyRNFz1mRPdtLvZLJPtlFFPTWY+1CFiO+FkMhG7HY04vSDKk8e
iWz2LkXKM2yiIuiz89iuIBRANnjhBnxnUibCkfvcljw20RVY8SVa6s+pC3IEjnYqWPZ+H+3GCpX0
dIfVoTU6sV6Y9q9VFm0DrBQl2BfSW0c4eJuA6NJAnyBy2Y6pXwxrd9Ur+94P/qYR3p5xeltiD/yE
O01rHeXgXbdeJnYy9T+1+/Ib/127sT1m7UzVjvacNO+T8sxutsmUJyHaA6tEOQ2abIRV44hfuMaH
YwgGJNnO7+NfMcHsEDT8o7fl/prATGLuUEUDhnbESMJ8JQMA1krBAItVOzzzhEVP2rYKkjAeeoaz
sQ7Gk0/M8ChnNl48wpbdmrkOsnD3RtEbYvGvABKTBibPtCwYbxO0L37WyRtE5J8z8Q/OEBDemV9G
lvwm+s4CpmaJyjhksz24rqoAQs63ZBSI5yyh93txEEmOzawhcFYc+tuSemfRoVNIETIQLKrzqDZp
HjUOOAPzXqPA+E+e196ZVpa8AjLWm3aiU8G5DW5D6/OsCPBLnlIlUEaHyfy97qg8tu24Qor0EHzg
dVcVQ4LoT53OV7vyYSf5dIgzdhqMB+QeLipwBOcKh0QQWJ74zIyRG8vJQ2rT22wDWlRoj8okhgLR
VLjfa90eh9qnOWoB5CgsSuqmU2/zFH7IZcGsHdUhWpJMQaFiSY5hKi/TYh9XMz/AsCM6T5JZ/AjW
+WcI43PnV7GP/BGBCNzLCuqWz6oZcU6D4HUycPKdNzTt83WG5mkcGP9VyE/PjuPRMOr8vEnRnj/1
vmOQOnrOrtCq6C8frsMWgL5sNq2kvsmneIigKHaNdKeVzm1YgnPRokwBsL8FrLoqNCvkgKO1AQ01
Zn5fIgUX8dwM1cKKuqLLN9bQH7r2on4PA9K/zFmvt0vagK4lfbWtCQSLsjVTM23ZnwRf143NGfpJ
nHP8NXcsfFxHq7aiqtB3KTuKaYO9zDbCOGinPA3EdXWT/qgll5de+3UFRp1MZYup0tDKRfp90n2y
6Qwfn5axrw41ax+iCsVM6C2XtDGMHEwUGlmg3s+eDOqLl5nU6qgCjlh0hjEOj51esZBbv1ygW5Xp
WHUPWIxzPqoF2Z3mtpol2aVEvBkI2ksakjx1QVUG3sA27bJGBQjpXdqQrhCM2PcmUk9+pkXRWByA
zNj4UcqeF5NJsg8yNyEELlbR30MY0hfXK7pu1hBA89Je+6AqsjbZ0FF6G8zQwCvK9E2KEX4rliPY
72EsJGIb+wyoOAL2s+DPKEV4ngCEOjQ24k9ZPzSv3qrX9SUTtDZ5auoDgLzlbJmk7wOS5gValGob
AEjeZFC6dgOyG2UUKlukQbXcWpCfu85ldk8z3c37iK7hDu2DbCEHGhzoPkXUIcR+3ptslJtqhka6
1OZhSBf7AV8sLhenn0FguJOa4YALr6qgj3QZ/Gahryqx8ohAKXgwgQKvUJ20dIsSu92lAnpf6J26
aPzCo4EpnV1aHWzhfR2UG3etWxBPmpJSJrbdSt3VyM35KtkzuJu/TNQMD1Xttm0Cog81j7ccgI1V
uxrr8n57Gke3YWD4aQlwiA6kq3MHR+wEj0jmzYQ4NfKNSPJZ4w5pGj1WHbg44nhcyCQabyJZd2nF
pschUhvren+fmGwjGB8PsEQwEoVycdLWnbFD1iLztdoQaSFpq+4Lt3+/B423WRuZbtmdgqnx5cwZ
Bxcd2NvUj2WTIvra4/Surf4FrOApDsiE1kUdg6F9sIFFCIbqW5dmP2SbuZK0Ol+hzZQmmmsEG9UK
a8nft7ItVQjpl3RYgKS2Z28AO9fa7NiSEYBdM59lmt7qjhTMTd2emkxijsSyWygzm6WGpQcvA7ch
U/t6YIAjtXOviLK90joOMAYF76sG+8KrQW5CzJ36oAMffNgOqCF8KBz5NOngm0URhgA+KsrQtm4v
YMJ4h5b5CD8gxIRnnUXspi0818mFHNUA0iRdlCLOVYXnRAMpI4iYfUCunI/VxAs69KDygoxvZuRU
ZiR5arTukg8aZsAiC6QjouSAp4AhD1SuxTQke4uBXeABnfdDqaYxdQ7vCAmzie8IZJLrPISPnNPl
gqlv4bNnSZfLJb2NE++3UU+Hb7GdzmYBDrpmDcgK4h7lgEq1jrpXmbVvM4JteVS1GpopvSaVpwCY
IPXUheuxVtB/a6u+pfGMuVfenCF2lyaIjerV/B46OZY4WT5bwBfHFsO9ELA0H0NXoVkASvHQ19hH
lSfXPfLJcovJQkgVTChZbQ2fawoYhrZVIt2CckFyyNS3tcowyo4kF+EJ/nMa++URIbKk9JNxg3Aj
HlUlDg5cT4czD1U2bOh+3g4teXND8iiMwuMet3Wmi7hG6I0NSMG2FuAMm1wxzHwzecvc51XVzLuF
6PT7/f+qAhWzAugi7kVJvcaHhpuWlRFuPVbwmNbPYWj4M+B/+xabeRh3NXR4fcOcBNHl4zxglM7M
q40bUM7rFVphTHGZeyUOevikuCwDW1182260yXaor8e9C9kj7Mu8ERPGLMjrolqM+xmfNIVXDTkJ
pCecLZXAUlFT9lt16ajzeZjfqUVK1i5JARnPO6mlItvVZ2PRipEgC1vz7dQOSE+KcQCrFGzG2va7
eiYIdWPIGI6WL+NPbY4Q6VkE9ORrcYSi9QNWBt3gQNywOqEbzDECXQ9xMo+T0YCSQTSuWdQtDMKT
nrAChGmf+SAeQjidfRo4JMIxgEhF9wAIfLSkVhc5B+q20OyUISb3RDHxKA8G1A5Vwg9G2hti4xOi
X/IiYUXIXHeLLvrRe2frjFOyDg+L8ZDjrRCxUkHwhdjOa0Sq6AnOOwoqOtvPBNHnPGFqwYPpMCDC
9u9VH2Bk3Dp/CoLoPQwKemDMvZA1E4gmNij0ofBtbIRRh/M6VBjnJA/RlImCBcjkhy0kgbjCEBMv
XrwS+qZ/SXC4F2B0PzyBcjEzyEYkUfsQrpiCpyPU2FafcfEFOdYkAIOhik9BbDBPC144YhfBYz1l
TwCovoxMfivkrYukzR6TJa43TEaohYSuC0rQokfDJRvWYMdTWPHcs8U6zLfGZacoFv2BobbJmwwN
URvW7ogU/rppTd0esXcHgA1z9itk5NajEtcOowkRsPgKp/gk+1bdOgFtwCRvM65gtBThQcGFPnAk
K/wB9pIf1ik2r3qTazACwEuqJ5q2tw4+09lgXABEZCuK0GrMntHRru6Uyi3kWwCmmUtOEoEXMTXj
cY1xQdJ1BJ3eIyk7qYHvax2s+8rUz3A3SE5n6PAoQrbVGM/11mvJI1PRQRPTf2QRKmXTClOsJMTv
O1SlauBkjpbls2eeZ6nAVtTThfMpfTFRC1O8c3UJLoNtRu4hBQI6Dd/w9LZMetnrVMfHrEMoWkzr
sFeRQb53qPaBYN8BOi8/haUit0OUHZfOffdUkB4zsWIeWfspJYUMlIyffahuzhuHzVzH5JD0GHjV
ISdW9t34AurmV3UfBeZwxm6GPvzCVIChGNMZ2VlY41Njk03aLrD0Jlm4kR2bSQZ5sNQ3zgYEGzt8
TTMh25jGl2RdTHFXHgJqntNFX/GEEEqP+/1i9H7S8HswVOwUBg3GGGKmyE7iOIbgfW1NBaZNjtkV
AvE3b3VINdL0ddX+b/iNSEsLcfACesNcNboPOvbBoQPu0P+SDdNKwg3DlMglCuIdcpC3tW7hunCX
7rM/9DiDERp68vs4Qa2f547kKPUvE6U3KOSyGMbuOklA0S1GeOcRQYoPGeUPntDm4GJXF3Icn5AT
TQsgQ7z0tXcaerPreKPzBhXgsbH+8JPzIdjN+BETtx86wOasbfIgsFXPfFyeuwYaP8YSQIyZxkuw
UHwSx5ayCcZXKb3XNUtuNQZWLkyE+CDBUlYRUUVIgxc/YleNNFxOPP4I2/tbNKMWyqL2NIbLiqFn
iOUqzU7+Mi8hsuNcYcMETREt/jUau581xc5hESmBr49YPSgRe+kBPmL3/IPJFoSq7m1OGpFitYai
Pkf6yOFGWVU2lxR/lvNqfZjW8bWR/NklwCOAzb5Mhr8L2uzxFDE8M8LfrPy2jMMHit9DJtHhoveA
nKgwVm0FxoE1ki2lDHVfQEaDtzKTTSTHZ2PVK18h85AJ4ycZR5k6qtM9lRJ6dq9bo/YVRz66wdCi
qvJPmGULTnZ6Glo+5shhvNGpnwtFMJuj9fr3wYugtPIrWPLXhMK+GpnZUrEelop/0XR5bVtvF2Mq
FXJt/UesePvm0TjOrfG2DR7MA1wKpKBH5E9i3Np5Pd+DJZh04ENmxDdOW4wppT/kMrZFM7fbcB5u
TCd4X/MRoUCd2g4tRt96SBeLIpCxKAgSDjWGp6IH38E2v8aYPrHqCfgMKH8UPV9Gif1KDCqPdhRb
yzODf4Q4K0bv2YwIVzTuFzY3PVHBW2ShMQixruSmm0QFhSx97Lh5TrByMx9es00wfjA1897X7RVZ
YtjISMzn0ULQB8JTQP0FPx+N/bZR7IbGkKEjQoQOyevbSnsJiYmLLRzTTT/H3UfWBhjTFXJRWhxB
dIXFyOc23oRxjzg/QQIZEMEXr6cHwHsG2QHk+AOvKfsBk2+HxWBAKyYp8im6QELAlL3oQ2Zg+TiS
nNhd5TxgmFPcb/kCfU8w/GCbQaLDLEeUznG2FxzEhaVKfYsWhQmJWbRDh+VwKi6koK6GJMPDoMIA
kSGajxZHcRmECxLwyrulaL3zsIrQtFXVdY34w4qZvrDazrWEPBUiQQ5Cakmfkmh9tYtVm5Drz77z
Ovhz4c6LMewg7DDBw+EiFD4K+kpjSEefNpfGIZrR6vgr1f6KqwNv21eY7JJq++hHUZDPCeiriCPW
Al7h2GX2zRM1KF80rZnsH2LMWCyZ173QlVZYEMOeY15jqdsqKuC+QhbFpFtPXkabXsYqPCE1gzmY
nHFAeebHPOEIaDR/bgZvxyn8R2dSFEzSHCx1R9lNqKEaeMCmmmjOBVK2TnhvM8Wt3qSY59AGbMYg
EPnf7J1JkuRIdm33wjlSFIp+wAHNAGu97yI8JpBoPNB3Cii6zfw1/D3Uwv5BZBbJrBKSUoM/oEgN
KqUkxFtzg+p79917HlK5LMMRKNnO8AsD7ggdBTbDzYMOQAKFRgT9aTbwmuACeZRrM0clE6RbYdXP
SzdBILAT/5SYNARWVq+8VNKJYn/mmSLg5NlfSbkN2MoRzmyy2vDRHpJgy5b3tcB/zU23K2RmXJY5
/jEqzA8Ee6tvc2Uat97Qlnstgsic4itOPAsBtF6ezHhFxg70tdmi3SM9+X7uRXDFtW4d69aApqGy
+z4XyGMx+SR+UwPshH7pY6SEstQGPsINg4nln8lfex/zbt3ZMCfDpfdA4qY+jr4+Ndo3nLL9ixs3
/QMonfhhMqDmtarW8w28Z6wuZqEt6iw97ebBK9JrIrgsOTmPA4Ioffl4yIKMs4cyrum+Oa629xbz
vhsrDYKDaix7x6h3rULQo+qGIOhTNpO/6ir7a5n7y2lc/fhEyUebL0jXxN97o3HPneO8rh2GU9xY
QJn88gc47Gyfkl/fFe70vhY4P9bUfShmQQRN6jdsDZ+ywB13OQXE7vdHBkt4xMjsR5W0ZkTQ5r51
KUaEncsTA/lkgyWAD+yBsMyL/FImpsHTyq/vDsNpSucnZWTWWXiOjFxLfgSFCYJZEqfu0/JqjCvn
t4/tSuAUIX3dfepI2THjbyKR+NfFkuulNZJXmx7+gOUwAq1SA4LD0GmbVOxazvmx+2VxQRfrYwzI
MbEIxZS0XsvpsLojTeiIN6YMzDNQnTem5xyOVp4BaIltXHrUc8oVfqgFcCZwHN90Gt8R94enkmde
iGfKuRvMob0VTjDxwixq1zspr5l5af0uvTOQwUIrUSjc8ExwZRZ1IYlHKu4GzHj7GnY5bo22u++m
+tVtnImDtyyNPORnK4uDWrsevTXpmr3rZsx3zMGU1dEZs6qOVI9PeWeqbZDk0pZvAFPHvfQADPeJ
2eH62hTs1OzpWIv21Mn2ribBRX/rNtHaQVVB6Cfz7FoPXcvEigPnPNbeoU0pwK0xXg9B7cP3GTOn
OlgtvbqJojKatLYeDWGojSWS1XRh/PhpNNxvVat5u3pADNomeJVdz9sqIIpe3JfJK/rDfaCr8m7B
ZBvqJehOnPEFFk37NNemwJNlUMamdrP9MkWqdnKlDMzNGPHJkHhwu/MQtKgZ1bsTB0ekcOQmp7yt
yRDtysxzdp4xnKsVl1oQzxi+p6NqghcFpQUpRb4b0/gWTPXt6NJUuLRJCBaLjvcLrxeoriX5FKfj
53FaaeOQ3ufKFwdzDV49q3+eeN96rV5CpHfU2yCaa57OlHIy6b9U6SgYc9V2FE9eHQ42bbbtL/su
bt4wq0SkLs9LHt/qUXyfLfmkZvOmtWJAJCtI7GABzlNa412Nvyjw1nACsqlbENxOUzyVVa+iYsBd
yU/8E7PsnchTKBIxbPWJ9HvtFiJcK1i2uV1GXWCdktW/xgpzmpNTnRXF+JWMJafRCJ8Dz2zcWQzc
ZoSndnyw0i+V1aV7tJmLAZzcNyAOWPEn5s0vcf8xLTS89EypAR1DfU/ygVsrkMveyNJT49mfpyZ9
aryOoVtihVzP1wTxtJf9hYbypGf1xVzXqOnXqF0BaPUDQ1f/SXcgCLxhuC1gZPVeej+jDPCuOdOy
HJ02++KtYIYlHpYzQKHT4Ji4NOdzatrnykvTY5B6z+AKeNBkcx0AkR867Fd0jyt2kCwnIpn8bJ3q
JxCbh9ix76nHPxVZeQW7tcnY1huBHHylXqxxkdlU7auBWcYrzOmG+BfmXYdiz5bTK+yrR+qvYSdT
80CzcQ1ASdodKqfwmsY95JPr88Kg+pKvWe8JfOlbc1iQ16pxfO+kS0OgdfcEfDh+5oxiOl1MWbFf
bPNStIrJ/IaCyQhFgRIxkPlnXwEz8XQZlcbg/uxLmbwGiUoOEKMQ6CSMoVqLajrHot6vTmNFcqlf
Zbau+GVNbHKMe5XGFzEJDzpRlY9hDdEUjFFaH0e3FeHWvUMUi/dx7H2Pk6l7bmoEUogQbgyR2pkQ
nExPR+PqROQG+HVzyCtuup4HNWL4dhyPuDCuHChaCYIM0bjxaNniC0Kp4mlMTz536/3qWRwRrQDZ
XOeg9rzg3rfaz6vNNEfE2d2QkizlGu2xpvn5QQw6SlJbPGWJdEJrcW9WbAa4IKKFqc9ge3isW9U+
Z6w8wFJe8eTZ004U2J+BMPyQbeaHtYsxnSQvpnSnhRvWmi6lSHDEGn0U8zpGniTdRhH3XdEs3Y2J
/eLF6WPsUcSp9TsiphMB7TKi1U49fuME4W9rfywv+aGxsYdG7yXnJSUWkCdv3mKfy6B97lvnMrUa
mkezHZOi+lpXdMtFf5WzKI8l59MOLz3hWZvYVlAG36lNCID0GWKR8H8kpRF/y1fO8qAGANoCa0Cw
7IwMK50LUWuxarQ+v3+0y4UfIRnq61SkpxIIYcig6obwQ7dL8EMbDQ7bPHaLUzqQMGloBvfQzT4b
hvG6uu29WDzQp5IpXwVqaVIuKIgt6jU7XuStDGBtoKK7dipU6Eg6jDV4pEoImazoHQxidkIEOKbn
MSRm/ymp++9dUVGuNYwGvZtqBSaYwEcyC55Ze3jQjZYRhDXj0Jc6KldudYR3vUtyV+18h1Endeg1
b0l5WAkoIelXXOm2uqzGFKVrfTCHeI4Gyci3XYP10Hf6vPhWFfF3v+RE8s+qQSDPY+OOIOLFsK1P
VY1RtIe2dcj65GG19HhrLPm7yobXZvKW89D7MXpEnuxT7Sy71hmeALgdgjIlXt6nM9ydgidF2AfV
Fl7koJYw87O5UqGe47vtrsLUn9ccbAfuXtrImF8v9M1S7Se7WiGA5d41H4wDgBd3h201fjZ9T285
m8+YacC6Z+VDXpqHqXBjXD32/ENo49PSa35i7WAhZcyyIyjq0Rtm6ZFXA+qP7+efZ1t8pMoanu2x
JshQA40zCrkykscdAnL8rq15fUVbXZ0ca7NVGcF+KdaHLE2sJ0kGAOxa73DbML7eKzz7gMqyYDck
7RvO8xsH1CUOSOruxn/rK6UZk9GuFkHBFL3jZuxQMJg5LTpE7jyXTSoxe3UX11jd85JRqWhdvHiT
fGTzRgW6pJRHPRAdHaYCoQRv0eZ3JyZJc9+nsUL4bQX2PYMs7hE3phx3Kb9TcuVvvwaHrPVwNPum
6r17K+0IskxLAmhs6sxluY62l6Cu+uwWuJbppnYJXejQwvG+7IuiUvJeliQ+bxe34VvV60xqxkjs
cd92WmQvs0SgjOaC9MmFaX8AUs4BoZpBtrR4aCxm5AVxKBD7Wi9fPektTTQ0ZutG4PTLLHKmMefd
sLigEf2kKe7Hwqg+Rk1tY3Qtx3c38EVvMsdb+shzKO4I2oD6OfQBZQZtVJ5/uNmc12/1zFO+q6jg
BZS6TOsPeARc+uzQcU6Laa/qk0JuLRkIviGO8uonetj+mwwYPoE/FQv6s0PdVHemYZ3mKjBAhpbi
h60tyRQnpzJvesa/8dhU1Q1p0FFdGAzxhzGTJXhPVM3PxcqQlS+K1/1bZw758n2S4+h/nzGfvKVT
LLLI5kngxyJpfVoTitSncTIbO5RrVdxa5rhtv8nL5jgTtVgg3QUlMHDK9froTonVRTiCLQw5SYdl
w6dfKvamKgvx7JjjcJSxp4Hh69TPT9yeM6/7Kqb4UCjAEYCN7CC4Fqvw9TtVHxyIHl8pHKmSo3M3
BfC6PoP4asWO2BC9a1oMrkBsSBHhjH5tLKpnZsJhhsM+svGNFTg22pjqTFnrMVlKLP1xP5kvthcH
WUTAw1yPY1lDDtmNvc5uW9cz0nOgpx7vEDHA6geaTDofU7QZXEa5qylx00m3FmpsUY/xhdF6kcOq
nDp175Cbqp57w3UprpgXz49NxWT60tu47kMoa9K+JMAU5e3kkZNDG2HgEbc5wkihLIP9EYuYnWg2
p/E7KlY9UXKR+r5NR4+qXoDZQLcWhRRPprs4n4dETUtkdRrHgtUzAH6UyihrzHT5dPATVzEQTYGH
StWZLDXYvKMXGBGpwg9TLjEtnm4buHn2KD1yHvQa8t7E0T4+ueXq2qc+yfjLMC7GZKtbv/FuPNq5
84oLWO15KSWt/9wuY2jggPOZcZW5cZ/V1O43BcBpvpbyliuZ8lWeHcNtvLvVLblEONaxzQZmA+8N
pDr2UTH2iKtGihtgl8Hyy/fYCNNnu1iRYUThtq+1SlKHkVm5NredaP1rjr/nh7G0mnvTSZoTg4Xp
Bsf+bS4ZQO64BXGdjMY4PFYtvIx9M9ct80RnGWDZsz8jZReUFSH1GRj6k34lioF2fRnbaiQYFyf5
oeprwv7gt5Ej5oxLEU5usZvTgdks/oiagshJ8mzkvWhW33CMmN+ynIsFDOkvOya1lRHa1uDYb60z
CnWgUwvaW1nk2UzYZtwy3y2vzgP402WTIdufVt2vNSui8JdDVZmxquUYeq2z37vyk+GQZNhlq0fG
I51mjDpJ7+v8jKuUBj6XFWy3ESqic2r9jGSDdo35yXHTlyKbMefOcgNe7GQ8yfZSA7P5mfB9i7sa
2QS5DYquGSm7GWPaYsZVpDPtlx69g/h4X8Czke0Csw2bkUK5cOz0uwfAEwZnzs2ia9P/WhVl+zCP
Qf/g2AaqTgpUxdg0LDSmOVlevXzmUQ76YpD3Mwzaac+gqzw7+eS7YZ7bw/dGSrzuatalvB2x+p3s
siKos7JvmQCcUw0XygbIz3YvODzFnBQXnapiomSzMHBRPBtsDRAB81c7k7y+GEg4Ok18VeQcfrnt
3Qyb9lKZ+BT6Omb2oTYz/RLDuUWU6u7INnNEMlp5HYae1Islezfqm67oTtnCIjRAn3OG19YfjBeH
0FAS5pZlnWKrSm8GRN8HqMp9aNMmwLHDhNAdBq8yX+QCBpcfVmTEVIzy3MfT8qzTxnxA0tjQbh1q
5V7B1mMzUtYm58a0eDRHVEAbpQqZ7ejqmpOtq5LxHmNW8xmzLUcIyhJUuWC1++VkCcCA4TolnI/0
UXG7r6rF+iB9wgYZS5ETHLLCHMM8XuDgW8lGLs8Y56H7sP6khdN8o7LVZ4NNsDTnynTHz+7oY58H
8M49pGbE5aZpuHAbn7/T3LjTF+U2ebV3bRa10I04zrQjldffposrvuFzovpvDVZOmHaa3OOv4dNs
TgnSLrMAa1dTH7OCLB7FT6hA7j7IiJbv4wkW0Yb69u1dsqJpRhwvszpkIPHi3UKsEpyQDsBEwwQ3
8ovwKwMLCU/Drkh742u55uN7n89Yef1pfiDq7PshlX75xsiwXKLJ7HF7CgO7KHPexL4rtMsZborZ
jsO2b/yfom/BZwZExiiAWzxRPRenZS5DTZij8t/HZm5fsEDp28wjuwy9yE72JCN4L1WyJKyaJb37
3Ncuhk8MgMT47MX/Gq+Z/RmHHR9bSyqIB59+C4g4BzuTF+BOTwEQaswIvVe+xGl/A3CbhWT04lTr
PTi6eljSz9AfULuEV9k4TYq0ZBWakPXjbAjxzSlxHZSjrr5lrtkh2znEtg1WlTFMWVvUn1JXT0xP
cNsJo7VCnE2igU5uj+deK/dn1rYUUougKiGBLA+ocOUb1tSUHJID0DueVqw5lRiFFU7m7DzrsuuN
k82o5Q4VZozkBOk8FFY6PdHvvgylIzms7Akj8+As+cui4vpDj+VX7aH2uihx4EXHJ8r+5EFyGz36
zA2Law6w+cqhGxDjTgOCuMpV+47JKA6TLanrdTB700bfWE0ThEXp5R5GKmO4W7NSYzdPzfR7lgQx
vhG7b14zdsndrCvenj2jvoIA8EjCVpiresQm4f/g104ebSvGYDQkjXHjtL14VdrLvjc4TgxidTrw
DyNjYcZ8qNI2YPpGnzMf2ZxqwMgOaYK2i51Q8NbOS5srTVpbJrdUi1vhYlnVXU5boaIVH/R8LJE3
eKB+hSZWX4/6aFlLgIRZmQ/SXXlfUu3xvmdpRe1iEK0A0folIwf4x4m8GEPt/GRAD0smKXNEfTEi
f//6vDGDdw/JmXMGN8V6xd0VfNHZYH4XK5G0EHmufUpTvbHDBkshouA5OheG4MzI5ooTpqyBK8E2
8dKjFVvYbXoPQ3+fd1w+DTc0niOHDxPb81QmdYMfUy7OWQqm+1M/Ih7id8R31dHMJPFMwZ0CU+er
oxXgem9MBytKnhffFKaa0DFz5yo6l1N3tMtg2cF3JXjRGT5VK46t7/MyWv1h0E4JI4fMwAftRXzb
kDwOvWxeDiLxijAH4bCnbGAUCE6LP+MsCp80kDFvjTg1MwBhu86PVSBH4NyEc+uIXGb5barp3kPm
CuSZlrj3DmZDFj0KEL1/YlSWLrRH032beJA5ysyym441ixLYpii9dH7upScZ4bE9Cj9pR0YkmMQo
fwy/XqxhWNP1DTWlfOMBdjAj0ookYMiHGfE1JgxWr6bm7qR+BkYMtioreUUAWJsV/9ePb/GKG6GY
4I/VQTA/KJEtOVxYvyaFwM8GZqCoNjh4lSc1NEo/SY6kzO1n2TA4nfXsvKWuRXFZUXWJXU5H99k2
Z+iSk+3jXHIHthv083qHw0o+TqubqFAM9eZYJz2aPbr4ZOMdm5I6IDsGTK6dWtL00dOBaV0s4JkH
3an2c8nM6C2FcQsfQr2qBpey8rvih7l2CbcxLmoUXveWGQAVeybwrJJWU5LPdonqduTpy0MNUwGt
jDUNXgTPk+dnBSaMvtQwEdw1a6OfzGpRF3BG2R1Tzu8m5A+9Fwkg4ygZoW68NbJYXPY0gMoPy6rg
Hikg49onEaSGin6//UGS47UmksmjBRQUfLC9zA+rTtN278eKd/iIzjJe7YR36S6YHTpK71feLtiu
mtu6N3rrUPFOYTFAnSIz//oCKOE8EQ3pXCwHOeshHtwuoeSygq1zc7XDJTXJhn+x55kHvygC3pcE
502xn90mNdjCMg/iW7G9V3DZE3F0BOjxwV1zCQ45sIvbYfHn+LCatnN19BDAdStHXqAi7vgixD65
oKZhmYuTpcouiDZoFbaMVdMZy2Eai1Obznz876cAQ5nYvfiQBBIaJLZV7PGwFuQ9fx1gxAy8xUGJ
GjMfvPeEY06nNgxnp8wk3wyLLIaYpuFbgmou1omHjhGO3vu1bmxxwsOJnx6/gjFgQptQ1ooLxHF6
iRF7nSAJ6VYLrGC6t4DX/VdB2HP4iNdqWIv2ikRgVaCJdZDvB40jcU8+VhaHxPHs4BSk7qCOprv5
ISce1OMa1xxey8pzgdO5LN6MKuv6PdqvyzAXdw/vanyaH4HaFljMeDkghIyD6+31QCEFnjBexb5O
6av2mZvxl1xEW9ZscJ3N/KRLvvdOGUWdhobRqE+8h1yEzWZ2kmguZ40yFStcKBBB8Z5LO0ieh17F
FDPDkFzA6bO2xHR7Qc46K0hzdFIuJSMjfNEQlGvHOKYmm0yWHcZAObw6dCB+RFlEeFF3Lk4pz9jK
99wby7ff/4YKIb4/lH1S6NNYFwJGLx/d7OlXg+9MKUfriBLETFhYPUibzCk1p4o/+HuRCoGJRc8E
g8o0dvxDbgVOOAny64/0C7F3dOdMEE6YKlDeLiInZz5rdfdyXZBcnWkQL0mt7O55xp0TX+jsefvZ
amYOgymqeOutgLd8hvJSw+osYlxD+STv8VnEUA7dFDAH4mLZMyEsyPEHeq6DUz+b1heqfP9z0cVR
DvYbBxnxms3NayTJk9Hy3puS+i3J5MwVUt6Nk03Qw6LtQYpg/USVPCU5U2ySZgNupeGnVME78UFO
RMfhsj4MYv70K7b3T4zVy9J+/Ou//Gmn+X/GWAVScqsRk/yvUVbvzZr8HQHw90/6gwDI9j0TXB+h
x4Btb9AB/wqzsuzf2OBkCYzdLlE5LyD1+VeYlfiNDVIc6L4jHQLIG2EXA/qvtdLsGeft8Z+/3j+C
AHT+Lo/pkOP3XN8hzS0woP0NYUoHRU5Pn4HXc+CGsMlWeUxsaDmQiZaS84A0irM8JZ7sn3q9QdMY
aOifZEfwPsQkJOHvrB1tXmfm95Y9B8mh76WoT5VbIMgsCIw28ydVfSKm7pGYGwf51W3JpERdBmGf
u8TNzX1L/7ucO8shc+1ps3CvTkNBltHJP61jqx5Mp11TBtfa/PCVUSdRFc/sKPFtRUpyibPu0hE7
dWhHvA7PQjXYgMF/4d0Ssf3Uvu5qCsFfCLhkhgZHag8wXAxeC0jcxotLsw0dtwRAbveFHFhzDKhp
g63+Qs1R93vvNuv4PthM7b+IjUkXb3Q6+xeoDjwqKbnOL3zWefYO0wVBSoV4SuLX7aFocvejRG/q
z7Gymh+bHQLBnkrvU9fO+XcXrG295ycvWebBn+l9HbPWwdk0tsUFgQYVWzc+YKsMZ+xXloIQCEuI
0CAI+iz88f3RmU/T1FussFGTKsMlGMjvFLrlA62ZdQvr2AvUH2vQN5O9OB7nKC72S6ZaGxmT0e6T
FqBZ1szEJkbzyk4S3pdvORHSjKSLKh8MVzpXw81YwqLMVDyh0idv3ZjqqwraF2vqcAvD5wutArkG
4bl78wb/h9l72cnMVlhSbBe9lFZcHFahGIRQHH1J8xj27cr+HFIpDTwV7mfIPHHcE5fU3k8f+++N
oMsEgFaBnAChUxsftLr+VSyt40Tk//M77SeDe/QG6CQkszqfnLwVz9wsXke4t+HNfLWNTqEGLDRy
17mvIFaaVcXub6vxWBiVF/XCUh9GbsYub5X/YY2jF+lK2G/l0NHZe8F6Um7SfFMFG2fIjRAwhRP1
QSeaPv3zrK2HbFj+57N2453+d2ftc5apv4Wt/v45f3ADJdxUUAWBbUsCku62ge93bqBt/mYBUjWF
JX8xwbfv88dRa/m/sVItQDbjlA7AocJk+OtR6/1GZD5gKybQwV8k1n+EtirNv6U7sOLTtCS1kePD
I7TZqPonqIQdjDneXEwQ4JDkjRgWNnupNT40AKKOK7Olc9tJHq9syZCKBHMzBvlr86Cktt/L0e8w
7TGmQQdhZRHD9vy2jVmUnjFTvPPcLr6f0WFDL1+DeGeYLMnxnTGJZACac2fjav9qyQkGPyV5FRqZ
Wdz1/lglEeQquw5jM2/h/8TFfjLlp0rO430JqQCgDQahJbVcPoWHnCh8v/yUjJE/B0TU3k23VM8O
2kuIrdIKgzpODyvO60sz9fhGxOJu+UuL3ETih2VAwG7ERLbD8iPD1sPwSL2ZJ5FeO7mfOzGGqQkb
gGaMFU+KzveuhRW4Z3HdErYF3aEHECIikJyEbAnC/mCt9t6zXbZftkz5WG0acKHgyIUAvmmAmThN
7Urup1iIfo1pqs5TOWh8EPhoXxL2YrlRTaPBokHWw73SYKPDTP6I91NkXEvT5E8MKhNi5HtgQBCp
ZuaaTdYNHx370eKdr7ZfDtMFgRWSNw8pw/N9r5fyw1xhrsLv4hNB1aYHq9DxJ0Du6CVu22yTbhnZ
Ret/NEE13MHfCd4Dlst/sBDCC90+sAkQgtABcJI+2lPg7DUBvdAIhuKmNVhzNFoYoUp20IdO1xGI
I8USapNYn73i9rPgWO1mOWbX1O44zQNr2bZkJcultrNtx1aFYFQXVaSyJWVZV6zCURJXdFRVXjNf
A0hQXIwD7ya2n9SgKXeAL20W5GBZWtvEJd2Xs2OrYO4UVIb/bdJ8iSYZ6dNIKlxHhi8P4zqKW3Nu
1G1lJtkPuLBgBrIcfLVpEGJZ5+6hIem798cAA2YsqNqloDM1RbWGQ0ZWoKLrDVuVe+/tlE83HWb4
MPZwimV+0H12sDJ9cbxK32dsaqST8LofTLv9Z2+wMxhJDM1HAjfhYmK7apxEv7e15z0gV7VvxsRW
zkYT7u4nxwpHjo+vq89rmBBYuWV3FPdeNw/ZcVW4nbKZkb0uCgczulrgcTkq3IC+Ifu5+4cuW1am
8itmtqIfH4bRajFu+VTzopxZFOOpK6rGpmwUV9YVdSfdK0ZlJk/wvKzl54Xr+5UdsP4lFWwDSbzN
cstGwS7y7AkT40y5cPf/5Zr5X7WKAl6o+d8W6//242v99c8F/h+f8++1uu0x2eC8/3V/mDBkf79A
qNV95iHU7z6IHvDF/1Grc4HYNt24b8HQtqw/7dB2f3Pw3DpcUkBsAtP+h3Zoo81wQfwZ4ALIh6uK
u4qDzP87TAw7iWKmeBDosBliC/QACi6rHCM/kcVG72Zmh5MwpGqDMAqbscJ8/JV/AhEUc8pfkzhz
LlnuDLdL7rfIHgwOBnYFHAuk/L3ZrvYtk2ub5fJDeTEdpQ5LMQeHjpnTtUFJAVrdxDwXZpUS/fSX
j6pjCTR7/7Z8cZcebSvxzqkXV5fYW9tdWdX6TiGZhxY1KzuJqv64sPoA5hOGGxhWEGZ1e5NNxXTr
dpkNcENBpx+J64zpVIUOu+p4gusUy6uHO2qxuVhiUhR7z+vuHELke1GO8y4X9nyz1sX6kreYsIsS
uQarMak2BJxDTB0KlyQhqrBZj5xKfgvmTScgWHdKKQbPGtubioRnyC/SrfvsCyFtjyiiW7GmbkJH
2mtzHs9DMTbfaslXJyeACfSAdrKI/WKBBDtLK+aAQp2MnzMsCOmZXQkja2/Kwr7rXdRDyJ6g/lgi
5Y3ByU5zk3YnVvLLkm6jvMnUwWPlO8M9HROGeVYEBGgL7Ghkcmr9MrDUerw6Xd2HTY7qQkTTq3Hv
lev8Cn2X/YLIPOaJ3POgsdoWE03MMGP2a9q+9nEaLYm5NxNX49nIudlkM6JOOh6zUCh1YDSLgSUg
h8IDkbGrmJY6yLGTwW64wRTk1Kx+tLbNfP0Jx8L02lk5ImmWdzWDKzKI84HrjStm5EW8cYLVKV8T
eJL2DntB+TTGJus026RtF7yoYD6LIuV9NNUp0Fw7mJyHziXeeZ8sslEhB6nCmtTV+UUb/EL7vqsC
FnQWZgk3kIh2EdqNxBDctPDSoIqBFA1bSftNtEmqOMQSsrLMC3LKtzwRkogQaU44uJbov7a4JX8Y
rS7f61g2X1DY6DjbrieWHPTlUyKxOUdJPfdP7MNy/cOq2vVhToglPZhsEuFN5GTVnacC+V0QkvjJ
/4ItrDrUm28ZWQbjwI227LPbGpvfO6/tB8Nu51M9Ga9bNXFhHW3yXkmsEYmxmtdWY6Yj86UISc0p
N9HcFfdZkRC7xppA+VQM4E1cgiI72aZM/w0UXBRAGJojwcVlb7up13zBPC/UT/BG1oM7KZ4dQIW/
k7H+KQP9j60JRPEA3ea/loGi8uv6l//7l//z58vlj0/7ozsRv1kOq8GFa3FYOXTL/365+L9ZdBiS
RbeWh+azLYn4a3cS/MZBz786Jtwsk8/6j+6ExgVQnC/oKhBu6Fz+ke7EFhtj7E+XCwSQgK8jXWbc
zAb/Rgha6i0UahpDKO2B2FGmyXBS007rLxHmWx4QGzniSakQaAtMUCziW8e3ICPQFHqOb36zAZix
G69JUhdGlm69U+sZLadf3aG/mKOakivXpb7D6hf4F3thxaKft0+Mby2DFbMOLmGf6ZwXitJACOEJ
yaH4JGgeN8kirPiguX4/QT2HflcSJOqidmJ5XmI5blTZ0Ed3mn2vwE9gFRE07uPiVRt+dR9z+N8z
SR5ZbitqGOkIM7g1XMxxwK2srr/YvTX8RPXdBCF/lg/FNMJNUYlgS6jVJumFQXJ1mCphvM+0M87G
5R5PSE3kOf1lfGPrdxEqjGhYdG/MdGpZh0Rop8fFHnr+lJ283q8J1bL70pg3WG2TrD/tIgnwPafj
Jx9DEq5RuwRCk7Ej9JHRMhxYzKzgI9hqzGh6OQ3JOEQjKnTo4Ze62JWL+WIz8eJqcdlHVUgMGfl6
hwV33Q+itS5grMbrnOZ2xKEZPyQObQ3gI/xuhH5hr0BVHzicKmCldul9atztdFblZw87Ib5ZFhra
G4MgWOWXBqI05O98igwWqRK0lcftc9cSBqPhFI+WpYwjdzF7NHIC/F7l/jC181qxTXvfKdvbj0FW
XHEAv0N6AFuTFG2UKeN+saopqrwKnnvs37RsVOWCVK9+Yjz64winwAiWU6Xbi5UvDxZkU+hotDjY
5QmmeFHb9484YR5M33of3ayAwj0x/rEW1pQus7tL2fDJ3l0DiHBenZTXvFjQGayZu9urhIOBmKQK
LQzh20XXZJG5aFdYr+cO6ii/UkeUQvw0sjJ5YMrA1RmkWUTg/XlU/XPW529xA2e2FUTh/T65rxXj
TNqvm9oRD2lVf9lenwpPOylRYphAu/E/1423wy5B22SVV+gPP6aSieQio3jMbx3ZPTE3YoBSBUfd
+dUxMEQ4Gll3u72eAZjpfRsQNsV6U+19virEeIO/kcgOip2JF7hn+U76HbM4eP0xm1VYVM8m8MAI
DmshPncpCW8NmOe6/bPCyTeyeQkPWQGvQSu2ozB1/H/snUmS3Eiapa/SUusGRaEAFMCiFm0Gm818
oo/cQBhOd8zzjAvUMeoMfYaquld/IBkZwYiMyI5Ft3SL5CYlRJJOdzeaKfR//3vfa3EJHSB1OOvM
Ks59UD0tPkCvSE2dJDgeD0yZ4Nq6tj+bOs6cCGuXV5Xac6INu24ebFL+9Tlx9KsZuJsnZnAOrVk+
pLl9xiRbbDGzGYdk4M1RTLgAuZWeZBwVuwHgmZcGSJpRlfbruGmeOP40lDw7XzeErLyh6lsgryRw
9Wj4TJgIkGBhXzofzsY0KblK8owm2OoGwxa5XJXxMeaXNDogaqoAQC44XZhje2AIu4Y3+YrHfs5r
lBPlzcRh0pPnHEBQJWLQvHbzBYAqPaKqvauxP5JVNB7yMNs0wfQY22G1ZgULNIQcwm6IwYDDyfoC
Y0Kte2hW5ECqBwiJEN/s4dEI9WA9Fyge0OIqSmo1YvUAUY8uVp1Vpi/nalW/lFn9hH8ac1ESv5eB
062qhu0tl7VpmwBBvaElgV8eLNaJPVFGlBwHW5hV4422RPSUPw7OQdSZ9Gjcs28YKJf0vojffMPg
rlR2uPigbRkXd1L9Q9KDkCF8FnZbw5+5+GPw3ghj6ggJljiYYB8ThkWSgNdbC/OmnoC1knkJNnj9
mnPh5sZBUnSD4Ot/Ihf01Dblk3Ty93mZEzDnlbwIvj+ujAoTQNqqaJ31xUQpPPx/V8M2msGE2lWd
/Jh19qLPswWgzELfjvmY7xi4XsFLDRuAZNahyKz44Bd0uzGNsTs10DUop2mhzxvtS9TTam9gDfyI
r2tgm+pjUsTCtsJ+lC62WsqFeKTJh7ixXUxBXfKx5HFz5RO4PvY6MoRe9gEfoOIIEro7NlXf7GoV
drsAowPeF6DVButz1q8p4eXMVM2tyJsrNWJTTg3MIeOk4bvoi/oa0ApL+dDI7fvAGofIw/dlv6sp
gYvv+NCwDIxhK1fFfNcAYePFoLr8YwOS/JauqH3QT8StYFa2O1J+KaiDMcEbyCELA0oHsK8FVupV
xYL9Yjd/T8sXnx3e159dbtH9N2jnP699//DaZ+jShHj7x9e+j5+Tz/X0G0nh+1d9lxT0D0I3DZf9
mulIVxd/06QlXV50V3Lf07n5qa9y8c/rP/0DrY3c+hal2ADYilL8XZM2l1sklWK2cKSlu4tc/VfW
f4tu8cOtDyMud1K6NAWbRgp3uOX+GnTc+Zk2Ycq111kw62/03uuPgS3Sc5V26pZb6RNOyGBbNaCq
CYUKqjEa+FHOLEmrp0ZuXQk3boZNLt3h3qljAIhh3BQXILdeJ9nx+w219ytZ0ymGYGDpb1mZaE8O
Toh3s0zlBq21eK6iMTi05CQWU5FPGsYuxZ6C4PIxYTV5bKjaIsYQz3OyLdFGqHR0KnKAlfJ3Td6p
G1Dt3ceMihq5YaskqKOgX42ooZVhtKkmsRnMhb0pjPnLgGH8UtT0HUd2FbEtE9OGwYmrUJJl18y6
/SrIdOzKfkk4IwYaFio+pqtu9Ft1DtvEPWdRudhpir7iMUVqlkLKvCe6iUvtyRQhtnBNx26NXJ2D
R5vRMynpjdZdg/Ne0rZzt0THsT2JDESJzp1sqBbHxagZzU/MktYj20/jToMJGO/LlNrdlQOmSHGh
hWe7MmlRp4l9mPRNEHNrBEUOOVfWOO0QbW60DhRN0VTalYYbaG3ExU1b13JNX837YPgbzAp0e1B2
45C0KaPipu8bUP91ThG6XmPxs7NoN8z2oRpsa41MBtGxihuOUxCWIecZqraxMkVXH4yZ03xUaEuB
k57j0KmwvtDqifvW5XdY7r+ET2/7onuosMBS1FEl0E+dYGREJ0qC/FBFSdJ4mEu1w4CAgifRSTDf
6OxBdyUJ4vu2oDlkZri+kvzRk5CD+1bXpbPDB6ufJCP8m9X2lWJX4Ch/pVCc3qIEB/tU8pboLGIR
mPUb93GCLYycHavypbT07ouudKBr/0c01Uv0WkP9fW//v+j3xRKg8Az88Rn4P3LOwN8cgd+/6PsR
aHyAbg3ZGkOQxCVlM1l+V1XFB4e1m4ukCT/+2zn38xEoPqDmSoFDwtSRdZeZ+Oe1nPOBvx8V1Pp5
kv4rR6AhFuz1rwdf08WvZOhs50xc2xzTPx6Bo2H6vIthGeIqSGmAjQqky1kJ8VqZpOAnsxP9dohT
TF1FLzXuk51xmeqK7nI5KB7WrlZs3IaV/cqlYQdPcCnKbeRoPaWxTkhMlJD9fEdo0bW3ma+yJzJb
ne6F3QBzy0w159mxmuoa41lzGxhRvIvGpn5xAG/up6liHZbgRXox8Pt9HlWDpMcSqG52c6wgDXVx
haY1Fk+NGgThRa270UVZvRBv1rehzK3XwcCcaIEaOBnw8H5q0gaqXljF8w2wveyeZJTB+iuMy5OP
PnGM+tSi26zjtPKTOtjwCbwt/UIsHR35HaF8y6NT1AHNOumNpw15fZ3ravCgYWUxLrnEgdOX+9QH
tn7uyl2sGWQjEbXSvWMmsEkbFEoqYXCSY7vU7b1kzH4cJvb3Z6ikHG7OWPb9mRCvahAIImpYprpd
uidBF0BZsRPGLQiqLHyg913znAyv8AlUdB4EILzcdCTHMRg7kkBkfXikkZ/GmtlMTBYhXtqwgRjE
nGAn/NqRNu/FyFS8gLs7qiP94dTFUEsbXOFvtCab2ylDdSs0ouAr2U1dxpMJn6A3lajpD8lQzPAI
wA93WypxcsqP+gi7mwFMMN86s7mMfAZUY6AuGrATJ0DT3SQZhFx8tOOge21tG3ejpddv1mRyJnZB
TEyxMRscIth1IPF2tQ5xIoo7FnJFjqthpYeOHR0S7uGPWdb0jLeijYlcV6mTo37GhOwNAEOnIgl1
eTIECZFzFDpzsOtq19VPEQmpZBPYI+53+NMwDQYRWOAWJliDxTbS2YWQOCz8Zq0wzsfrIXfL8mWW
HQ8uTVrqMkDcJJJPmMTFwmzYh9QJsu1sj+Ye0Gz5xBOlcz07TMXjGAuyzPDitBvfDcZmLfvEzrc2
gLv7WDhpsy0ZabG+Wl1JpLIN/Sfk8mrf9pF+hsxnHwG0BJ8Qo8ebKQoCT6uGcRsZCW9r1eKr9UWJ
6Q+HETmAKoae4QfwyeeXEEPwjbTK+p1JPr8vc1/fSLtdYGzMEydcIIo2I/BhnyptjokgmtJLqrjc
9bGVne2p96+Gaeaz4ohuuIkSZe7AHPs1XpzY7AndWTnx6sh5zevWfITpSMIoXSzMdTsNb5R1lyxN
xvzCkWjv46EpzxkwlC3+Wv9MwqJhEu2tY0q1AKTFZaNSDEWn7YJQi68iZ3bKAxmpHtowxajXRFta
bdcj+Jy+fqcFzf2TkCW24moOT4Ne6ljXHYMAqz7qvPGBmsg1oIHixmaLuBkqTQGKkcAW4LmCdrby
4tYP7XB5fHMWNLUJbXvCE24cHQGjOYwDTNK2rRGVX1kW4aONqWvOvKvGFGOXah0mR61ri8mTzI9U
nYZ0aFlpGGwxwPb9LQ/3lizVWEUa89Gy8cn6wXK8JOTdu2bubylRgm2oBU0OUi43LxF9ehuZ6v2R
DblLpVWy8JQjqN8zmaYg4lqm9fUjRQasUPlUeDM/5JduVONDaPE7Su4N7wXGHIgX1kICzTUNI7Cp
BvWE7ga60zRngyokskAla35nmtaICviq0jibL8M8NISDJkBKwLgDcqAgK0PlyS7J+osAKfwIGR1H
WJxW9k60DWnZEmdRyCrJzWqkz749sAzic4RrkPa+th+6m1SzyYVr7YwtKqlU9Gi1tJV7Fsl6eJY+
dM3NgKZv/V++jPw/Xj36J55Ny2X8/7MbC4VtzW8uLN+/5tuFZZnMbIYryEsW4QYMmD9fWKTzAcs8
wVwqUSxz2Sj9TalnMKNBmWZS2zIXCV//lVLvfoBUtayVTUGtzF9eA//2vmKxTObe5NLIwkbA+U0n
C4GOxk1qoIwqoXG+SOGzIB1TnNNZ/dZWpbO3F1yLkcrIg/hTbsMMzwy9qUB5+gn6kAtwjhSoiwsn
e8DHDuQLeOaiE3ZYRKbDr17bm28Xqf+Wd9lNEeVt86//gqr0ux+YWxX3JaW4yLn8148XLEWyyzVa
X19no8u+LshitUuIBhtr8GczVsSmZs2ZTWWDGUNLgz0nR995jh0ChepSsLorrj0lyHv4Qut0VAaQ
DNldRs2USyQ6bsI9dYTy4lT82aNUmnsj7d6PcOrl4/3S8fkE0JbShamif2utOMbuCTx3BIfwQVF1
OfHyCVebYNJFEQ+rrHWTh2AIwocAOre/Drpo2E6j5jywlr3HQGR9TKyUM4RlYDPCiQflulLLGEMY
Qs2wKFRM0lGTycAvY9SmuWqkugnSDh7eJJ3OOjpzqY6dNcjHKRZsNLNONQHuEnGlM1zj9w+Y7ECd
lUFyQzUl7Zu9mVEiP7GVxToDracUbDzITlgrpviryE/Gj1AmB08TNUtVR9y3NjJ9R4P9ZmwcYgSp
+ZHc87nPCrWpYjT3TDfKAperlR967hu7PJjtq0QVWDrDrD+AZI83oTFGu1TLrupATisO8N6zCtP1
ap9oAaAkMnVciNFxqfwjLUOKkTFelrOHGmKfhza60ydd32RJMG7RN1lmhOalSsONSI1rfM7Eb1ut
fDDnjvIPljOb0WAjTWBnA5sWbjtpFny8Iw/Lr8TvUp3YmqaUS2XHrlT1xu1LOkYb299YLP89DXDC
jtqS9sXKHEpbfYHP1pyFNwWvKlL1VqSVg6KXVds+HYvrsJTlGnWeXkeuNEeZmGxhg885rKyTYQY8
TDuquwn4b3xoeIj7LI4m+KTaGLWbLrARU0c2NLk73Cg1sbRaHvPOIIfrtLavUj86lGRmOxpt7ap9
TIEmbNnoPE56WB0SIw5ffDx5yKO5xkOr7WS9wz1R/yTYQk+0/BXWG0u78No32uKYhfibXVFCGSko
7yR4Qb1WX0A7CvvpqDBrf2mCEVGcqx9YYocclCFaL5+q/oFoLp/6kpw7xjUXVlCdGFmyAzNFU50L
OKQTDfRP5SAxZgA2ccg5kTxa3azvx9pk62Q4kbJRc0cFE6pi+R+6EQ5aq4a4s+v7EjWlyPWAeuIh
nF80xJkE9o1d9V5EzghyrMx4ANvk/FgYaE20zdzB/6zHuf6Y5L72MgD3eSE4rT65ImgfSeEAXB3r
+VNDWwwXkVlj8UDVFLzjPkHTkaSTCR6zx+q/tTH9U/D8h4LnEjZAa/zjYf/hv/79c/Ljkvv713yf
9cUHGFmoazTIovHZv6QdeHTS3M3/YztC2ob5owWXEZznIzq9uzwpeKr+MuvrKHo6AgJJCf7X/Cuz
Pn/Pj5M+nmAmJtsE2sSyXfzmyVkAwp+NZEF89fFearOxMgp5awmD0uDqkyjSc91kZ6Mz9r96jf7O
I3ARUX9QGJbvi2RroXKwxF+uBr8WWXUSXWlRzNOawo1XdwYEPdniokqdjYTZfXP2cR8L3oq/880W
Y8Kffrff1Hxp+AnCyudqK8up3uqU2KyqIfoSTvbBccFdstV6XpwFzHymcRTsbPUy/JL3cHf7OFAr
Jvx1lPlw7kc3+iocVmBR6f1ss11U2elpMJbHSdJW42XEqMLOiYFgVY7OcD1HdmnudTvTfaL1otLh
EsjszbHYgvLZT9TNqCJS/I3WY5tk9QyQsyRrcifdfqL0Fm1gWueN2V65fgSAqZ3g2m87280+Oh3O
2qlkK83iityr2SXiDqeASL1EC+LTYLXpnSjzDDOVTTR9O4lUJSeC54Hm9Y1FQrqXbVV9JnqMZBqV
dXfVQmMDFmhhQFhhLhhrzwTsZJPuSwbzRGisfx4gu73i8ZH8hoVjX6M128kOqpZjU8LU128UqBK0
HcosSg9ZKZkJfDGQvgvAcxM+oPntonJ68lZOllF72Wa9uo1Ebr90lLHpB8787AIdIng0Q1C4ikc9
4bsup1eo40glpMczNTTN6w57HhNNY2bZMdMi+bHVevsVv2Kjb3LfRLQxBP4ondsGndKBYX6r5Pvn
qfgPT0U+tvqfroE24DH+69/f8JT/eDR+/8LvR6P8wNCAookhVHH4LFaev8mgQqf4EfcNZnzTMPhE
/yKD6kidDBwOq6BvkYafj0b3AwcKZywjhWMbgtXOX9gESWuROX88pDiVHYEOS34do9Fvbun+BJ0t
SbDTR0wX4xrID2JWaLdgGQpWjf6mK+zDpE0ROC6bT6/bUFbhhb6S945Oa8ekTPs1nvptDKtw9NwY
gw64kck9469Qh6Drx3ONK/xeRnXx2Vm84E2pxk84KJjUQ8C+8sztn/OHUC11UVnLpZwupsXWPzOK
7Y04RgrUawt7ROznRb+P5z6+LhtcMzM32W6NI71gvV7N6ItBb8Wfac2tjjIogLNSWEZyljDApaml
eqvyhLKzOoajmU450u0Q9vMN8eGIrvtsLm7NRSTpv+ol4yKdMCwOG/ioxY1chJU8sbVXGxY8mAaJ
M8mx78fYDO4cUMeHWtZMFaUDS2IRaBKfyxtVqWxskL6uhkXDGb/KOQ3RwWvW6Yg8AYIA0YkopkNv
EYAKa+q1nevIxWm7SERwBNKtnqXFgRA+cAYs6ed80ZOGFixMUkfjT+WiNuWL7qRlWUQuwS2s/dfv
WSwKFeg15xW2L/BRU5+uQrck/c1xibzkbjvNfYcIO+7oMpo2jV1gCJhwoReOQ1FFNxOpY4qBWoJ4
BjcF9uWtYyroa0UKBIe8SgYmogEYa7XGtMmDqrvzGbyOacQjp3HG97DPPlH0JjcpmCdamEZv1INT
GUtj29ZcJyEO3YY6u/JaZHehBR8w46XdYI58gCx2HziDu9YW/CgN3txZ02gnQnwInY3eTNPhp7RP
Ss9cHJLZYIa0Y4zptaiyt6n0H0fe8KycYiiqfnA7hg1j5DwzoyjnC15v8Ltzy/nZhFe90V4Vo3tb
MCKcKSU82AKTPq/uBlALAlo0litMXshUi045wBSRsO8X+TJrSuBZme8Q2OuhL+fh3N8bX6XOLCMN
szYWBdSdY+ZLzTHmR/+bRLqopWLRTcNOpduxLaKDYatNmKj+GHVOYu18bk39ivGkJGicU8xOVhM9
bZcGATKtzbLUC0egfKxl6/AJhVKxxXCHYthZhAgofIqT8ZnkHEHMNpgl5TlamOyw9bLXmAqNXsaG
I8v0KO8NYIVE7QgEz7WCkcdI03Z0mNQMJ3ZLtc8qIuxxEIk+b01VZV7hsGuTHf3q8/Q8MfnBAQhX
petelVP62hjyhUC3wjkbocSbZrBt2/Kg0uipasFmz4KWqpDdqOVOXqHROCSRysIcs2WP3Roq/AUG
5ZWlZuPRt9rii8YZCRy0jVMDUnICUmw0q9ZYkV8kMTHrUv1U647+xGPXpF0YvmYnh+qQazzD47gu
aJ6SRv3cmSMAmryAMMHRpa/pKovp52ogFJOyJmC202j3OZsp3R+F7sOsy/OBwiEDCf309Wr4z6fq
P36qIl79aVrjP/6NtEaSfE7ffvNU/faF37U6MnoW/yJsw3g6Ap38m6tWWh8U125LSELcuCl43P7y
ULWJY2BUw9YrxNeR55eHKkZaOp++zSEGf91feKhav7uKLx4OFC/+OjaMvwts5AB+UrC7uHYsutdH
KpO3k7LaHcsZlAUX7DyWR5MDvqHottCCEl6gn2hvRg3reKoJ/RfM+xzudX4W8/CuhV0PbjC86Jm8
dcaCsttkMNZ4OhsgUiE+9IqgVp0b8HKF9dqPWsA6JMjXgytjT9d7HTZuSlmb4gi3eMSC9GLB4Tbk
vPOulVtNUHI7ael9VBZgT8FCeTPS9Z3S8vyKuBidV8QPXS+kmOOSVtWwt2Yq3MC4i8wCbzTNz8qe
YcM2Lp4BCHHnwAlsrv5swAimhT29u8VwzZ6mW//5jAW957cXGCKfSK/8Yib/uM4SBfr1lEURZF+b
DjTMECqWJ+iK8zQfldPNkgzcYB0c+ojm0UJgUpzD8GQS67trG835pJn1Wx/ap5LIFXChHjagCKvr
RJrTmkQKwYyqewqLZPYiohOrQKXD2exA7+WwetclnVjbyrSv2lwD90xBAM1GWD7JGGwHN4mOcZH0
YM6BEJshbsGEtlQaZA1XsmWog2MyIfel5gAPvOMu31QGPRqIHuG2M2dSY1NKM1LDmdw4HM+0Z2RQ
nI2Yd42swlPiawSYcdvRctVP9F3ZGE2JraC3EeyWg8nmDZGvKfEP9hOIqlJv2CAXqdo09GhDMhum
nVHRxlP0WnMh/O6uUswnlyG0rKuhk2ha9Ct4/hw7yxLLJrUojOROQe7aFWObX6IKTigU2zIegTF3
+mMWQ2ny2MXoO0Sp9JiYpQEoQ4DgREBT812R9RBJhVvbdwUdeQDf2oIsfxxYN7W19Fn1yXU18e6n
urHchF3iHsJoyPaJb/pnF8i/BxKMVtbE9PdUFtsIkY5FZefYbYimt2A588dI+vk+mbr6krB19tqA
JXcPaYpyPm6UgUxZxBklQMJZesAbSX1iElrjKbS3ZFOjtcrpRx7CKT7juyF2IvTpc0J0YxsvTUP4
HKDgZLnFPXPsaLyyqipmR1WyVSXak6/1oWtRwkqDlFUvjAcBGPyz25mlp6cURlJ1w1Ew8NNhNDjo
U7Zxcj07xRMZlmbWANz08cQ7K3zwEXghUPUWXGz+KweFdDAq0IkM9tG+qIb4XLt5thW4T7Op3U8u
0l2EdT+snWsJubwM0Zwrn4ekIBpmjXqx9wF4ASlJCP5UYF9iKY5aErrsCBPtNhTzF1Hkl2HgrKFh
cVjng/Q30WC4h4FtA4aoOt2bse9sJxOQy6qjuffYE1zeUMadHfLCio8yLt6H3g52AFK3AHGoPDQG
ugKi8k5awfxNsPtDyeN3CwY++ZYlKFJgN4NosRzDr5/vIgi0//ov+n9vZsWdHpolSbS45o1rXtET
C9U0AbyIpfiOONf39doffkvj731P9j14WhQT2O++5xDip81SpwML7VtbV8f03GjmM4bwbVA0NIZm
OhnTAM5yaH+OEV4xrU/sCxR1xKao1lmIYb6n06yPyVwobZgA1eLCyqyu2g36e13a8xl0ac9poq+E
NYAuZlu1Gn2LzBFlq71B91ECpsiD2FmSQLJpHBPOpsOFv4m43MB+8zmXtJqrNTfmPz9umT9/f9zy
QLPhlNBZz3MU3fDXLzoLHLMwAq5YwVKVExs9y3NOzLOdFeW2DZfnkF5TYk57MT9OypJKmQt6Hn96
ynuMUYfKU7+yIUVldfnC8Gnii0jss1+MRLzn4QlMr+eimIPJGr6YMmh2vqRTWEjWp7qflLvCZhgt
Kdq5igZpceT6xINHjeOzFCN2E1oe1nFlGeshNl/Lrsw2JAXbrdDENseiRTl21u4jzeTszFRxncxx
SdWVa7b5sddg+3B9cO4hPVFkgC1eAPsuu/njAGXxi0ukQnnhHL5a6WwQCElK/Qa7jfPWdWbEjbYP
Rx+kSAa3nwJlPLsdOle50ULKHteqxA5DQC0r+00xWwGWduhNlyQV/S2LMXAfQ2XjIpFR5mhbIbp4
wP+41EaMo26cEIFKBxN+ACgyqqnpo47OYaWmEx+rGmkUXjfVAy1skGQfp6nFylg5qbgyXF4rXD0U
iWzbUcTvbp/l/Zr+IdZXbpvGJ0W7oOcXg7vBePI5why+ViOGhxYfYJVOP+FzpUCKpOBV6/QUZXbJ
U5zW8c4ogBXwOc8OPpmHAeiuFh2tIQNDawaCwP4AIbuJaWwqWaeFkbqLXAyIXTnc27G80xK25WGZ
zxCuQmpaEq5M1C5EGzeUd7NJFzeyIo9PK6hZgIjZs8pRXPKAKGlQYKuvk/COJ0+441s0h8moeAFd
1ArlXjnEAA+qK+7kGAb72k1LNohuuZO1iqi7jT8NofGsSYnhNGi+gBfnXGbcD1rBceUyGmYtKHRN
Ts3eJzq6tTXQy6HbiYUMPVBnQsetAU73HHe6fz2XTfbemRj6Kxv8FKSVe1jEPC96ptdZucET2aR7
PQm0gyZyUI6sNAkulPwrBFAHvHagWnSipB7zSltuLDMJjzE1uqegqY++NThkANJ53SS1u9fdPGEK
YzeiJvkWLDM6sYrP2HO0VUlPtKNDc58pjBp1Clp6EKgWPFusyqcuYJ0496LeCdjVbGHbgsAJ1p4E
4xYULEWuAY/XeorJKAyO1YHnpN98ymlmEEs3fIKlg+4OmDEZX9RxQPGAOdpN33HWlHsNdMqO28QR
vkS0LqcMqFYnHmD7PE1FEW8blcmnFuTl4xhWyUWf08jr9MEguBJA+lymU960GqW1pb0r4ZGxyYoL
WOpTXCkPuCS30mAwaYJEa2aFuXKsmGvIcL3AYin7OVURbGL8IheMWizsmtqF8a5d5zRGP8bDtEBq
ODnsgH6BkugL0HClrXIxpQeOME5qi+Kilu1aGjdUScrQhw/QuY89JhuqZVLtsY1lAxKtdCmdaCHW
wZJ/sMzM2CbpkMLtctLXoKzSi2UWu3K2KQ+b0p9ADCMzQ2f1Et19DyZKX31A36siKd4NerFWIkye
ZWMla5/Cl81cYnip7PkoRKR5wOJJYjDE8zAHTEt3jPvPUfTtf488A/htkUP/eO11+s//WSfp5/ot
jX6cRb9/5fdZFHeIuey9hII0Q4iSe8g3hVeqr2QaNh4MqNI0Fzn552FUfsBMx2LMNr6NsL8sv6DW
wNFDMbZNU7FUE+qvDKO/n0WVUnwP0xZ4UJh6f3xe2+A7VMlmDG9n/NKFw7lP3RN9kqtsHHDL/O3F
+TsrKDDEv7scwCjjL+M3ZX0nv5IMfn0ja+jQg6yu08vAKtxw4+gumx1Z33btmHwCyDvfdG0jxq1f
5AmPFpvw+p5OcUHATMfjzbhibXBgNXcTBMabOooIcgVx3G6GItDSvexHblSk9JMH2KPWuLIAPOHs
mCzn0er0j50s3OPk5ztW5s61Q33fqtdAnGPi22M0oXzvdVpqjqvKG83y4iTFxe9ynxMHFzk5t59Y
WuXVuC/m8bqt6ltXJC+1o67rIF6Cbru61Kn0XHKoaNcAPk8Mn3edaz06QRPutLajWYKKkY2a6tMc
+R3bKmKXxkJGNzt0WQwRbvLJrQU9LfW9soPnsqweqa5aGbW9M1P25Y4NpWqGyX3oRlPd1a2NXDXh
9jnOFUOuG1IKoYn54BaZIt4YQg6TIR06oipvquVK5mo1qHWsxysXNg5JUuMLpyqvWj0cEb/4o2N4
qPIQfkvvHKO0oTCd+TBgisqnpQA0Ho76aL471FBRYenQrOEf+jQ5W077zB1nNTeL2ZB4AAEl+xSp
pF3RS+3NmZy9Zo73GKB5KdzcI1/x3Jo75oHHzC/e85oEbUYR81D311MakuQiCDI5jKqOup3tCX9G
+HlyHjvieXXgbhQ1Eqb7xV+wSMDS77mOApcYHmeAZwzE1YpfFODYgg+nqJz5OPdPsDDi5KWcO3a7
OtereNNm0VXQZlvnOkhfIp6xK6nph7GIPlmJzw+pnmwKwePiuQmCPYoM82i1tQsLU/B1QZFKFKYB
AmpHVPnoZCZ2jcG61q2B0SvaTlFxqXklhJpWbsrys7TvcgcIg1VBVcuu6FfeTGJc5dEtLAC4/ytZ
7YyANUpmXGZJvi7MKEEGEKEN0U0eB08Uid05ptzK4T5OtrlW7Z0IXK2BM0jcJlg3UrTV6yTBk1EV
O9vMtnranCoownygCBFvWjqfVMKNNp3z2xn9JwCJT4epTzQtc3FbGuSfO0ghcKoVIBATg8jEyB7o
HlUH47pKWrRut3/NCWDTKXpJwuC21IMzwPdrPZ1PutV4cx54buvc6nl6lcbHhq3oaKtnZIRtv0B7
i20aqlNKVXCUiB0OEGcF6KCM76PsJ2vEJEoN2kz7nmWmXhuKpYuR1K79xTK+2I04BS1J9Cjimlt6
YxWfMp7pnOXA+sgPwh5ZBWbD63Ij2VI0FPDqcYc6Pt8Nw36KzHEdymEbTm9h8hB3O0sR0uvYp5i1
m611HWQgxM1WltfJxDnANLAi4CIpG1q3Ix6f9imMD0HPD5Ve121KXShrbojEq16OJwvCdV0ON1nz
5ObhjgGzqMWaqkaYXsEpCqxHrYJtXz+39d3ElDxL0NLckK9SO9na0/TKaUEPdP2JeK2XaXuhMoKX
RE37FOfbuCHIg/NXp4O3vNP0h6R5iKIQIxoCDqyPRHP2XfEA0FrbB6W6ctptStFjwdxvtPqn0N/U
hJaQ2RYQFFnx+Wz5HjayizLjfR+CCPfJA/NGGvNpV03Jupppz7vMSbw1W/ASNPLJsT1WAEq9SrQf
u+DUWdkttPFTpEOwarODMWhb3WUTVlnPkGcg8I/YxRo+LHV4HdYKzOxusPXriADjWMJbHNSxZ81N
Ow1B8LVgLB+wUNkZ1TrdPtAEJHA7fEBFOjSzf8jNibodmCO9ZBFTyX0pk8PsJkdJn7yR3UhlvugI
O0LNWytkDg/tW82+ldbM5xosfR3MD7zLr0NBeHMI3hdJpCznh5lDb867XcQ6sI/pp7bWdReudUdT
RG6JCrTTI0Vru47WC3Z7macvFjXjo815gf+Rt4ijP7fGdepE17Gun8yoWWeMT120H9xwG0xXmuls
GVI8l6yobtgblYiT31lbIs+EzOgJElvxBSjNRdb2k649h9O4iUeIJ1w730rthc4Xr63ABZClsibj
qdAJPYgaSiM4eCkpg1W3gZVRGIYBXztAWWZiACxAlEJLbY/zognuNepRrco9BZJS1rY5zgaud8qx
dP21AENNhwCZfD3yQgtLAkvQvntXgheKejDI4tZAE2d2a+MkaCuHJwQ4LUPLkKgf9fhe53zjar5j
OfSxHRyO7umB0fe5SPOjpiiIsscYsnG7n+3svXbMXeQw/4Lr3jkYIGIzvvi4PutAO4/xBMftf7F3
XstxY2nWfZV5ASjgzc1ETHpHMpn0vEFQFHng3YF/+llISVWU1K3q+i86/onom6roZpGZTAIHn9l7
bXoIr8Ztk8llKbMlQeSvqmFaS0J/T2MYvBepf9sikA4hWNIVzp22X2gkn1Wlvc+AyQT4QZjSAOLx
j45C+KuL/C3fwtRHT8nkledmHvUncitmauWe8Ig91imKxEOFiZusqZRQTzvdMR1/ISn3yrr0bS7t
9CJXTjjp4FOydjNOosULNIHuU3thnNwpE3t7XqZVKoYcfe8M/M3R/l7nIzkMBLTkZKUFENf9bImV
jfRUKJd5dG5yoIKH+xoek+XgDto2pnfrVaCxY81YNNW6onvBRbIfuLs1i2BqsOGRchM6lVgTHAc6
A89hvudsk5F7hXT9YMUt09Fk02FtdhH6xEyhA2wkyZK17K4tw1VTXFAckWXDAGAIXjA8zcgkWClt
uyDO8VIz7FWMAbEckqdStRbVUNCl6BuHu8BU96z2noZYnFgCL0S/o+7juLsrbdrI/t7nIgTB3JkF
SSNyHenk4IYjXG52miwRvd7epmI4KORCSXPdEEIxPMLKmXWWuunHd8dMoI1c5QUBIzI7j8m6flvb
6HLEyuX51lA7NSYD0CHexsFbbLyaT45RM2HmpLjVSA82PI6ietP0hAfA5HFdcUHCBbmHuPVHstQq
4V8YKk8uC26BEa30dkNlcMdWPbBWeUEonbW1hyN5F6taG1ZWlVz4GQdDUrwlyG6QVjdzU/h0xeod
Z2oXMRbwPlvgt5jtkG5/7/fHPkmPUYxikioI6+SAUKky2SzLgb82p8bcEO9dnRLxe2dVw6zRA/AE
I48h6P8V8w3+HOVB6XHjw2BMDWAJBsQikhFZ7FK3bfoeRZYwZ2X/2JXuliwlYg/cg6WTgavRV9Zb
zUKtivYnZbDi1TMj5YGhlDcZa4G8tG8UsPtJa8yIecP+rnEYcSLydwJjwuGRz5k6FRqwCSl2avlY
v5devVTT4RoxFf7XEUs9n3yh70rnWefUjnIoi9p2SMAotsdRY2/QoqDFT6rZyGMTlrOkHpM1Wlep
e9GQCEVop8MkGb1zeuMnMPBm2E2o3RVwZk+2qzhQOwIXbFHEQX20xsq6SM0pBsClDX+EABJdpYko
d6xFohLMvZe+oQzWwQwO3bou7DdoZP5zyUpwujFDZY6mLSd72dRycIXshPcJmS/7kgSOapG2mb01
9Cwuwdt7hpxD7jLWmJrGI0dYD8KGqHkII0rnvDrwcI84AHV4ZV6CgcmL/SXMvpYTUkKaSvqeHHbN
aMvZuZH6t22Hpxd6zZH5hYKQuP8+G05RES5e6pcf/sfy3CdfN2/VcHqTTVJ/X3pO/+W/+sX/+he7
bcybFsvYPxrK6TW+fe/lSwqP+3+y+iX52VX/7bv+0FJN8k2sahr/UMHr/dFpe1CRXLa7FkRXiyac
Nvhbp204n0xkDJ5DVfIN5/qHzNRGtoqECv8Gy2Qa1r+19v1lNTBtllXPtqaf6CGq+rHTtshZ8bui
bihdkhoLRr6CTnnpZzb3G1VI3oePHz6ef9Bv89v+KN1ieKC5kAcxrE0oQj7dj6N414l1TYK+nytB
3T/qcdi+yKBY//5FfpkfTBMK0/awsrBkPQ83Pr6ITEORsU4j67EuL+3JMWGFtE6UtMgv1Iu/+2Ku
7mAYZlgCGsFxf/oIs8xhPOYODVrQ6sSa88Jt3CuicB4VL7v/+y/F+ogRC9sMrszpw/0wqjDLXCuH
nMYXcVg1a9LwYqxZl5jAtfHR3v0/vBhiBAsVio7D6Kffi6UpvGm61nlU5PBQCrmqUDKxy7HXiSo/
//7FfgEOT1BKTcVgrWKhthg+/firZTUKllay2u2jjr1+1jpftLwflgB5GGVo/c4q9zJ2vefMH9Ot
8BsB4Hq4/f27+PW6cS3DtlA3ApmYxlk/vglyMmvaFNaIJJerizCJ7hAu7KRDilZmJrvfv9gvSynP
tQ2X+w6RtTXpGX98sb7kgUP9jCWirwlp9nQ5Ey0kXCGN7i+uG8zh/LCPikmE4Z6JPF1lwGU7aDd/
fLGkGtLCcTWNGmi0F3YViKXp4aFewggmpWhyCZoI5RSe8Jqay40sm+hx8NpMv3FLX/P2fT/4z4bT
u6i71MKMr6FOMFOC99baMMkQIKpQMMa1OrjKnWy0FDizavX0aBVxg4s0D0YWNUS+Oescazq5UQ2d
5SzEmaHtUhii7ZNO4Fg3C1iaEp2W45KepXFLVjxkhujd7LOQpYEysKIpSQojY7bzfTLuQlf7LAAU
q9iH1GbyMdf1K/Egk6KTOE3t0jZTwI964ZVkzEuZk7s0Gic71cpxzvA/cWZWnzbvlRoo+8ySOrk7
GdD3KMbMeRF4wUXI+JDVWwT0kUVzWWGk1gt9LfACFYDVtJLI7SCqxiWcQw9tPr1+SLM/emKjgoOP
HghJgkwsvdLT2TsbqAZsJRryXV/UVKVehNNzlrhRRDQSFuIGUZ8gm54oPndicKaqWJcZ6+6r2K26
uQqDUd/IZAwFDaVRNSusoZpYNMVgkl5j+clLjY9rYWZFtS4LFiLUEOR96AYFqd2SmheWR0KFoF+x
UFm5AOxvTUsST2ik5MsajaKeOoeVbIBICJ6PKK9JgYzn7djhl+GBhYawH0GPCdYQAV1tgORybik+
M6K6ewna9hawJmFCKSbStqdVRuyw9wZXLFiuOJCco8ukMffY+6jPJQKPMQ03GMNrutDkkX1YT/ZL
SyBxpC7SUqonRfRX6HGChW6FzD2YTpg3diGbFQmJzlUEm3jN54loL9Tsmc+eZ5EP0RLE9y2QF0Sv
gs0gikiodRrwbDV1m31vJOaVb0qiGQupQrvzHr08YPDH0MlMqh3xOf1SIlfiHPIuFL+tVywHmUeT
0e7CgvW1kg6AdewMq28AkDzZF5YMdsKXbHk01lFkd+dO46zCsrgjKo6lN+F0M4I6LfSKA4lbQbFv
dBJZS5JnF+5osXvVetSVKIY9RbmPB7e50YvSPylWpT2EaQgYlQzGRWm5PVwHSaPYTO6zPKiuPIv5
UagxmeNygb6iOK95YNrzTmdlVrNg2qVcE1S6LdpIv12WuowPWsY6EA0SUaMludc2rGfpKvWKgOZt
QXbYjTWk7sxRbBKuuxFImy8ZC7ZveIH1JSVDQUbWCGB3sMoFx5zKuRCx0h4SmvmAuEDmlYBOL8yg
YLaXG8VhzB3w6FWtPWmMig/dICVzT/DZYVJuWiDmM3VMTpT98iIn+hA5K+0qg0iGLXjNubSbB8Kn
zEVDrTWrRtovOeC59mDLKEtJYH25tjQ/vSadMX/zuLWXQqEHbF3Ignr42SmE8iBaYBD+OCwmjeaD
CHlss7j2TuUIJnwIUFv5SneZAdtGEhCZc3Qz6bayi3bLkYaqJwdyZocOTPsGcapR+PvAduUyQAaM
lX+uc0fAg+Mt12EqFmk1FvMoTVaTQW0taCnWowYeLtK1YoYK1qF1g/rl1vjPQrUm8jvT033lFN4K
TNZKbZGgCBjKha0XDOKYJXS5vQhDv57DScZQiF4cjrKsi6s6IdO9ZS+8VTSy3nz/zizL4X3k0t17
wfgMyaxf2eROADhKaYDd4SXsM+cLz9S9UvtkBUchnbKtqEslSQnbTOsbYOMeQT2tucWiDryuKbtV
CCNpT7vVblLwREgFiJRkCtqEc7VCeaORCAv1r7yOBRJIHLEM9xsD4wrXL0ddQBibVEA1aLFiLPK4
wZKjZ4A9YJ2vTEBh+ZgVDNjkPkcIc2WVbii2tlO5HA4IadOZb7rxrdH7Ojhhtcw2BOJSLWhsGBiP
GMFKN0RCTwYSasZivn3KLB/5oFew3DYC+VSS33wF5SxdCOJPIHGqX5Q4JtETStkVCut3MP/eIhR0
WnXVZIsxzPBcqpXk7sGkGRxKLkDG2jH9l2pEVx4k+XyeW2648EADsMzVEWa18D+qRj1Q2hM95XLK
FCL3oLXACfQV1dppPK+uiVBmHd6ReRkShwjTI3GZlRvxqo3Nd55wDZsYR+m/eNIpXlSnNuhsUVn5
MzJmBZjgoCdmqh3echYq/V44FrD6pMhjbWYGsEDWTq73zbaTXnHXFUwCZ2k5bcsJbScXGyLyZU7Z
R+Qlcu6Ggn2J8+szm/VkjbvxEDOSWOTt0N2mEVkJZmbo24b4b7TeUXOtazhyHR1nU+53N7VTEGqV
9+9W7KqLc5H0b+sqPzaV//1/iBCPoJ2tpP7b3nMPyyh9yT5uef/8tm/Np/HJcYkCpOzTeXTQLX5v
Pg39k6lOtkfPZhEM6Ii16J/NJ50lOmXkvhO1bSomv2uO7U+mY4GCI6LkWw7U9/b7W+9H5/5PhWln
+/+PVamJBRPrJcZgA7bSVI9/7Gcq3pna4QSz88F0L9PMj59kiwI0DXRtZaJGsfZ56vAQJz+QoY3t
T71c6sYj65/QAOqhhXb9pBEf/RzXrXZNxRnep5Y6jRMHIwgXrLjLYaWJONmZ+hmlRt4mbA1aNiKG
Os84aFVADq+Mcyl4oAl+cuaGXb0WpSPTFVhcUiTbFDED7ukAIKXvY9YGKNzbuzJwucMqV0+bp9ri
ptuIhvn6nMlNIK9Q5NZXoYMBgNVOHRw4+B1SEbWuvAXEGaukXIZhP2HXGm/lAbuJVrHnoptqOBGz
uZ2U3JS+O6T51gdZyYfEtowdRqBFSwXLwsltmu4u5llC6SNteQsQk5bXtmpxgeSZHzdWBgwDqmeM
QolZKGAjKbhwdCaiTTFm+BGzWYuHzzwJPIgxYMbGQ9flmXpKbS8QO7MjVW+neFOl356rfv1rBzA1
A4D1+uAa3Y2Ck89HHrgE0URpwM+1giWNfiEXnaLKcPOfI+Ff036YjEvoEv/5NGor65fsc5N8PBKY
THz9tm/CjwnlyCrHY4CAjZl/fT8RdAeUCM5fXH8uJ8b5K9+FH9on8klggX9LlLA/CD/UTxjxNEvV
HL51mmX9HeGHjhPwx0aVMQoHAUcC5BADE/VPR0Ks1IYdC+yzZqnc2Y2+IEDNgDZkh4tOquraUNDi
UVDAFehLsnGrd4cNpBcHxs5HMuY51TEYik3VBSGCM0Gi4Ugd4inpBS1EsWwszow0GKjk9WLjRhYx
hTAGaSo6grG7uzoYLhQu6WWsaO8mKI1lFOQJUu3woTQwFbJuQ7SPX8gjvnAtE4TxWhT58ymwdpYN
cHyBt9Uzu83foDsQQu/kj5FnNztrZMuf+YiL2ebBU3O1A/GUxSG34he/bFnU9g0A7iRtDhxkrPEs
4a/6ym1XfmAdkzy6xSQGDnmQ5iLt5ZdWscF9ghUavQFZK+syr0pWKUu4OSnnr6EKrBFJWL5KkaW3
mDIx0sENzsIrqmMMXs24pHC/dzBvwEIjKkBWDuQ13ohN/eFOnYqPNNoZVmOhGQdI14ALh6ZbNWpw
UwPM2BCQ26Os069opjauNuQzX0n0u3II27XplHdZ5/f427QnmdT0NFJrlmnjtVCl4SSqdoY7xDeS
FcvOKZlWNQ6QaNG4SbANHIH8o+vzI9iwK0yaxgyXN+KELlvlqDIaYV6buURQoeZ1tgkQVMxNN0hj
JigG6Uw1MDcsW6U3hqcIVv0TGeEgHY38clC024i417V0C4PFSAR3xiKeAXXpnhy+aydMGIlEzmtq
lRydqXJQKrghocjv7dg+NLqyU5lD1I181IT6EEOcWiiO9jjk02p8itUpgDwWi044ZEunevBsD6nh
z1kX15DSQgJbyG6tGUiQA2K5WyLi411aUFnPdVlYWL0lWaZKKK8iBOS3WqHzn5Kpa997TXebhySI
xCGiiRSdEO5tNO2A0ALKZWV87fVsa6bIMPwQiIywdoBMkquIj2FVhbl92bLz4NMf/JnTKtmi7/oO
eY+q7VWtIaczc45e14htgdx2Bg0qwTBbOHSr/oY51Q1DoGI9Ws0F2cE3lZ/QSOgZSwcC8y76MsU0
XpHTJ3AJDcFzFeNjqSOI9NGw8jsxPjEy4lPwS8w7RYTiyKhuNAftaYN+Y4MM4bXWlG5peb22QLZG
EuuY5lDte0GuVTaSl2RfmCYxvLaeLKpQCbdh760rQZ/mUWovmAApMz6xh8TBlK+Gh9ru32y7l1z2
aYdsg2e8LVhPIQF6CJP+OWxSfaZ2gtpf1o+iImKGgc+4IGPkCShPtAo7NntFp8rTWCrR17L2n1Y+
vwwaJ/k/cnxtGuMz+vxp0OhZNfAAkjfm0vOfxZjvTYMU5Vg/hVr9d8eMvJSFGAm1nwo9bYIEf6yx
YG47SK8AQit4ZFwAenCo042i6q8fnjT/YLD/6wR3eiEqQ5twOpPfaxpBfijmJB6wGJunNWeaRrCN
NF8D1a3mSmKcouTddosUT9FeSfN7xyJ812FD/hfvYNodfCwneXZMHymeKosxLh7uH99BXhZpjxTN
nJojG4sDTl19MB8TMOxDXsiz6qVlSdzjO5EyMGZgk/ZuQnHzF29ksm/98ka4lTHTwebC+P7jG0kt
3Dc4Pqy5IFKTnTTiwukBYwfQ/RNcBKNKoFsiH/RaX0vBsR5EgPfzTn2NA0v81bv5B49ULIIaGYMA
HGwyM358NyQkBHpBgztvuxJqf+RsJUUlMQz5ylXIkVckqrVwylPrPVQan8PBe+4HRPoivdZ7Zv9s
Vo+Rrl8qbZj8hTfjH763iV9GLwJY1f7posEHXaUBZud5j//ONvJtVjZrks/eCOy7bssu+IvX+3kO
Pl0ijq2jsTKne+Ln5JAqawVbBS4Rs2se/DC6H1UUWqXeH39/CVBk/XINgG+lg5oQ2DY3+0+/mRvV
YDvFJNnRhmulMh6lr73j+amO5JC8lBF+3SSpvmguZjqnc7+I/pVGOp6fA8VDqmnpKwUy8qou3vlF
wEMbfXSBT1WFejROEMPSzcI3VQlNNvRFY1/izWuY02qB7tC31O5pUExHZ3ph53dKrSHY7DLHbGeJ
pY4PQkjvws29fmuPKvoi1yl4DvPwDt/iEr6/mxoIn8i+XaQBzwlLG5z19LTZwt4Hg9bkz1KpjtbA
0jxr4EjG6XAoVANbPT6iAfTqqXO78rUQrfboA186+hq2QMMKRgjdqs9E2zuBIyQKDGwDwkHl6HEu
zWLi79ZxboyX4xAH63OZoGTJgxv3q4R4gNDwhlnUqWRjtQxXAkUs7LbV+Mk1JpalKiv8I1XMWNJr
dTj0dDOzwGc+2JMGczB6qaxwxDNLtNlx8GBB+1A8umNc7TSJFNSCpyWIsINL2S7cvjppg3EJH+qZ
VFkqp8HaBOFwFbfBnoVLSO4smAMfTl0XluaqGoK11aGe6VDPzwjyQoKxMYtkZ/mo43WYlzpqwdTh
sSil9iD7+Ark+EpY3ip1cX5b7TOV13OTkSmm9mwMNLe9KVpsS3nS7IjfvuvVNFs4kX1VAznHMU+c
Qqa569yAgNP3tMNqFdyATuCWVcWLhiJoHvVMxvwGDmutHVFBodkwKCF52t9mks+tLIF+96ZQlsaY
XIxJMA9QQ6D8v2rtiMbQCZpZpjC3N0Im6Fi43pnz7cMqMNcDR9wyD7Hqh46fz+tAO7a6dsLVCAGd
/yNAF20MeCbE+KYoBoqixMCD4Bwo8S4skOE4R02UU7E9owlnPKwsMLE9qbq2xUxxZ7XRFg/rIkqj
XUStwFuN7+gYlo7VgEDzeqIJKn/uwfeek4v+7uncPZgjbnzUM5EKaGLQkYkGZOcc8rCJ3rhWzWXf
tv4s8Rplk1TlWlXjRRt5U3KYv4FziykiZfYXj3KLvaRe4w3jQ9URnxqD6swjblTYOK69yLWKvDD+
zFlsQMwc8j1bNzFTFUCBqf+lbEZnHfXwBcLx0Ab+yTAGxKZeNVPL9mgn/l5G+YMejgkz4uyF8f9T
alqbkao1NT4zHTzK2i9JadCxmCjtSFE+1AAHzVUSGYSp5NG1qng3JHPdnc+t/8zb/tLjb6v0wx8O
+V+kHoxh317Dn4hi377r27RN/USk79RBO4bOqmhamX8zVXgTIhz4jUXyojo15H9M2yYYJ6c22VgW
bHGeEt9HbZA4KR94MroGlSJl4t9prN1fayNy05EMoLqgErDdqWT5UJ2BW+rx2UlWWEow6OA0A1T4
0KUdc2EncVWugsTW2pWm5PGa+4vDPwnBgwIX7/tHOKMwRxrDKjqqgh6qM8/X4MGzQxWnet6qi4JP
15xbxJ166xYC1W0Kg/wqC/x6Kdjsw4gcUSLN7GhgoWsGKgHkjNPTJblxlc90L9LeKFwy5G0WxPtm
Yt/beYmWnpRS714XtRZvbCb1N6xlEapN7Hz5FaN/RuobE10f3Ie2lxXEfUmg4ZvOmmavTjz+ZiLz
w81CMI3Te40jjTBZOxw+D04rumXcjSbVfz2RMkFm2uPg3kFbbVd5xbh9LpxR3E3owzusHQBRVJYI
CU6x8yhSwxJdhkVdspUZ3dv+DO1MzgDPsHfqBzdwulvtDPhkb+sdZc7L7CIRETnTO8ICjpOyKagZ
TT4XmgGLqxzNsZxUsoJtbqC7CF2VtFxiULC/tQb/udn/8maHqedRiv7zSdr+ZZBvVfjTIO3rd327
2e1PHqZK0Ae6QzPHv77f7ASwQgDEnIjO4pwh8GG0juSLgfc0Y0PFA4jtz0Eaki+HZD2m7iDdsTCj
BvtplP670frXHuNjDwJqxLBwa/FGUJ4x0PvxhpeNHho582RQOU1y6mpahBmKMie5q/rCIKleQ+Mr
PO6NFfGPTBlIpKJhUnWnu8uFqVOACl2LKak6oHRNR2A3KZvewCOMkXa4Ikgq8WYOinASu2tikOaM
6NVkaWYhKNy4TlBuW+dsT7MtyfmU7AM3vgfolY47Ime5iB0tu4FkTtwq3I8gvAqNMU9Wed+Ny1EP
7xOykYZ7YUj7vhBM8A9EmA4xC3De3kHooeUfytbMhgvoolp/SUmS6auUZZixlE3csOoyouIiDvk7
7AaXATVOn8pNXnKW54SKDkz8cTejTh9CtTPW/hjrzykyT3XWAOwJP7Pkr7S5W7Jq3pDT5IqV1Mvo
KoLpiuZWNzvBIGVSjjRx2M0UW5cnoldk+maKCnllhLk9XQRBa+L2VtTg1Gagyi2s8Ed2hfkXw1Xi
Zo0ThCxBEQuWDX6Uhv26NFzyOQPsv+jNY3+8lq6XbnJPcdolmKvxIsote6syNCJct8mrcm8nnno5
gANsrnNmPHiM8dV6u9KzPns19pFQtZOWwWQKfqgalRDJkVqrBmSKIL+MNLMRhzbDJD8LXWnIZQ5c
ihTbREN/HYdpdxQmYdOHwiawCX9cZx3bcxgqJm++h79M3SxJsKr0r43rf46nvzyeJjoMlcBvjqf8
9eVXg+fX7/qjFoGOZ8GYmHZ5PO8ZQf1RixiGwVeQo1qahmLnz1oEFye9uIkwbaKC/1mMTEUKh90E
77MhN+iwUv/G4QR14ZfmmKEXKjvEr5ypaFx/PJzCxA+KRKU5jnX3aI9ta5qz/Iyg7r7iqMWEph7a
IJGMbjBqzKTdgTZokF7jZoj7sFt0dpUtq2LYYpleKqmxgF6/TgeRz1MZPRljWsCwK9m9jy2ZwIMT
L3smEFQndbAYmwiJhpImiwZLUKZG5pXAxXCdTrlELAr79RQwiB+CnmdQTW2Z91PaB5ox6N8uFiIb
xMAUd8SNTPSRHtvGSY16655IAvlZZCJHFGRVcA1CJdsgvEa60PhmcErNsp1x9lsLf8iUmdG5dwRf
XAIQXtWWsZJBs3C6fIKhl4CLMJPDbGo5yGLIznaTHSIPzV6NJGPhFO2D33u3ZEbxs6MsWjDaxLeY
r8tA/+yXLsKf8paDDD7h4G2ahsRMJbdXsjZ2deHcUorN0XhuM7e6dNhUuFa15nheOrX6pffIOyAP
xWYeg1sNCg3noJpGLGCZUUs8DrIqaQvjTW7q120NNk9Ft6HoEC+scJ745VzvGhRGCeFzeXZrYxwZ
EN82xnAEhYrftH+LdItBtZy7MYTuLiW3uk4xuxuYi0qnXBUpqRpWXh7M/NYclCtpYs2TwyaIVeyw
zY2ImFL39HeVdBeqnl9FLQ+QivYfFuE7GcyXSIAjZHjKwijG+xzllK+Px7Z2ngcHD5RTYUacMuz6
YJ31+UYl7AOx18ZstUtHxPcRI7qxSq+C1CIqCl2i8KqXsNv1Ml34obg1yhZU+XhboQaTarwuihtL
inewvRI1lHAXxTRKcRVMAbhTBQ+VWGj9lgBk78IiFvYB8Q2zGAGJAYykWud3oQqfkpDwwD115xkO
m9waf70Z4Zmz+ejY8prBW2N2gDECxjAoc+3gwpY5s6ESfuI7pj8mRgYiXdHh2sza19AhqdQfLv1K
PsTkYUC2PzZNhSYSPiA7Ia3Rr0y5zGACJqa6VuHehG5/bSjaghPkok4FM4N9YhpfUsxTXmFHsz5w
tlG0y0z9Lo2yrRJ6n21o6wnQiekcIi5ROyoUuGyDZLNNlKCb9ao2oCZzyNys2o1d+/rMLZr7Wtbh
zg4ZMDATsTdm1lSLZpQEUorhcyZ8/IuMw7puR+tyG2X9BhTZicvnAiH3uvRyfFvhXMsb9iBp2kO/
My7sRMeQIrq95xEXIyJs0SIawZEnuY+5KiGVo2FH0Y1o3et2248jtk/a69ar0VaN+kXaKKc4GXHt
6eStdMaz56t7BnYLxUAJnQpJTFJfzSrr2E1IiCI+VgEx8GYSzp1etxexZz964/hI4876KEI4Yx7a
iixQlxDW2FnHFoqqmq5+cG/V7nVIQF2R5WvMmDvsxgGFYOIsa7Iq58PYqTsS7FZp8JRC8spi+9KL
8CyD8lmLNNj2LZ4iN3nPO91laDM8xxmgCNg0bDMBq7BJgz0Rs9cFyxVmm1wNuoXtp+sYr3dn5zeG
Vd8FjpMuisR0l4WdQpoJ9D0IrnJeFPZAFYHETQejOVMH/37AREqQT9J3m4m178KeyLX4WPTtuHK8
7KY1umuAH1+6kJ1j1CzwhG57K5pbSPeoTg+BBa9VceOjL8Ib4Z0MWkCrwpI+RruQbdOMKg6RYUDY
ZDySqhoEbGPIEiqm7KMAHPIcNLt6UF1cMso12+O30hg3tSuHbY2aCWG/dlk1Ps8Fhf1SkCrsnZgV
xnGLL5AHgMIQXlESbSNsxBUdArEAoccSyuty8DWcctUrcmPUWxSti7HEQYcmQyG+ElxXmDbGUeu7
ZgUYKN45SUwmqmvtNZR+91rnYyQLlHZuZrUHKRQQCzfusDIURJF+NJTMMsPa3PhpXu1BBnB/UvlB
uvr3jm6muuz/OwPONBehffpdJZT9bL/59j3f6iDzE1RULrDvnIs/2zSKHU+diFDoITwadb7yXQHl
fTIYN0xJmPg5psnMn2MZ+9NUBrFEAHXBiIeJzd+ohGjXf66E2FixA8QgpNmm5v4cOOIjac7CCkZo
Y9eR2HV6VagnABt2vhduk5pbG7J3uoAoRbcSsENo5uOYcLioZ3FPcxb6DCNEpgFTKo8EZNc8GMnk
2rk5rdwgPcbqcKBGZNFp4eN9dkWeEx4sDQJJBgWpkRe6oXGwUId7qw7Pco8eaBIoFWya/a3S6wTt
apOayUaZXF0p9SRyimgb2AQUZw1UE2hhg2kbnTihByOuu6Fv0m1XuDpNS8WGfSksPbjt3Cj/HCI5
/JIKFXwwEU4qyU/DdH42JK8w2kQy7xJ9VfQcATHKJUBsbnpNeJN6XbV1mm1rdwieaG5Ri9rW6Ow6
YhlqdBDNcNsLwSLdJO14HmE0a9fumHgK46Wxuh3o48NDy4aDGtDHhcTqmoXXTu+z7tYmK8UFb0WW
ykISjrUpyhaZdaNoetPM1brpiofQcwftEOrB8F5aGS72QbNM8aj77JxWYULCGWbumK0AaZmmuQrz
yCGsGfOIccvug/edgNJwSqO+zTPXZw1RZDdJ7WP5JLML7E4VUzXOSYzz371hZPRGOrdzAx1fjtiJ
PPVI6BlIv9YFZ4Gjsnyp6jZpOLwcIWnbR4fBeESEPWm/Nyrmw+sqsse98PHp6o1fvplF3b6wnWeu
lKUgJgF0gBUxzoFR1jk8yjwHSZXnUKkOBGLFQU7W1HCOnSIKB06/m2CdnZl+rQ/4x6eYqpxz+yFX
pvAqoWkBX5SRxXGMOfWdeQC2iDxQqS9tr8fm4MdlA9rEGogH8RvZ7tiniAsCt8qtCMjWUjtz3NsY
U6k/J7p91k4xXEEBsB/SEBYN7LchmG/7HNtVO7ayjKbpu29PVZFoayK+BlGwCgnriu6dh6Mzru1z
JJj7NR8MbDWeyrJVhov0TNpGXac9exN+G7Nl9OLWep0v5JnPTQCEky2A+haHxCr5+Hy30FZFaWO1
iDvZXptYP9G1xALdHqJ67c1wImtgjxa0rwIXKM+KpH4341whzKhyIBf7SIbFPCQt9sZACh3MKsBr
CYIYiM6iSOGKhWP/GIyOOGAgalYNmX4HV+NjcfpQBweJ4WyljRYi77Yv0SrwyYx+l5Fcm2Ks4Tfm
eYQKkO4c6H/jPENt6amTlCy9hC4pT55Woges+DH2ycK0o5+SvmXuYI0d4kqVXD9vmUcKiayllaCK
t6FjYdKgUrnxqy6eIvEGyhGpR5dxNfgrQFgDmTy1NT1ky8JfRvR+O2GMwVPvR+U2qb3g1ClBBZUk
Nglw9cbgRGRcvKx6Vzdp0iLi2gQuH7BqZbTT9Djb+qkpXmwtKRJYkE6J6b8o0nWED2HrV3aysBS0
BHrsiiWngXPd9hrr6YSHrto5LQhJxVm2fi/vcqLB54Wu2ghT2jy+LfSEeVGSyCMi74EhjVLZ1rKI
TFQ3ZsUF59t5dfSHUTUX0CNsuQe3Xb+C+8BapESTzaieHEfV2XxUnI1IttQCdWmWAWZlVBDxe3K2
LblnCxPYa+xM6CNpIciAxOYUnC1Pxdn+BBkeK5RztkUlZ4uUcbZLtepknarONirG0crdeDZXGZPP
6t9bNXwsGv4vCayZ12o83X9XWjznmWiSL7+EyHz9vm/lhf4JBx8ECtp/RiMf3L2Gxldg+zLd8GD8
nke9H+SUkxUYWw6WRyQZHwYt2ieVL2CGJH4BSQTFz98oL3Bq/lxeWJhTzyAtZjbgtH4yGcZhqZRh
IIk57b20fLYUJyG5q++oYke/JASq14hXgz8nxnRZQLNp10gkWtoPTabdrcgYDf8ve2eWGzmSbumt
NPqdAdI4P/SLO32QyzW4pJAUeiE0cqZxJo0b6F30Hu5Lb+De3ld/jIzMisisyrqBbhSqgFsoFLIQ
qXDJXTT7h3O+syrw6jL8KHIXOB7hTKRjRTEWn0QMFW6fxIoOfte2XxphEU6irLq91rm8UuYNmbjO
Ky5l2HVi2dWbyxlDtpWzz5CBEjLYeHukheYh6QwoTHk7X0eFfm4q46n3dahBZbkXSYXhiZVNL2iQ
OCJAzdXI/ODjQDIt6vEta+WjCwb9OitpD3RjhguZI4lkA24FeeVPNMSopEcNbWCjgQme0/zU6+y4
agmLqASBXOPu6bXonLDlq9SWb1xrO9PlGhLFqRbNfV89Rj0YA10HATXQFbsBPj8zKEUGaT6zyYuQ
X2SKqBCvP5iY5nNBNbB1ncbcmdF4MFX/XENNhXyV7uKMUNfMPUnmHwD7kfOxQBJKcPCaPaY3+ThP
3W4ZiiV+DzYBKHeV39SNfl8O9YfTu6TeTMV7Lof8Bq0jMB1+kKCBoLQeyehdNbkRXWuTnKDi4IAi
RYa+RlXOrdUO9aFozFPeZflZJMtrUnQeYczcJYZS59O4+L+YR0NBPpEYcaRNupCecetpKc69wSOE
QWhwIowT5uBNwxnuZu9dYV5GEYqMBclvp91Nk8rzeTR5ceepYmOW9s35kKOBMNIqiCPnIyWLIk60
57x/dd3uHgDCgU/0Vo1YhPL2lluKrDLPe5jMMDCWps92r8oMi1yLpI+QTRS2o4Fdi/hwqz/oUrst
5zo7kKZrBLYXX3Qd92BCfdgIF1Z0ObyM3hQ0LOXP8bNddlN40cT8BnjuWadoM3Wtab5Y9AkuabyT
8wB/LmfCk9Cns5iDmvCPPXP/OTs1NmFooP52p3b5Pvy14Bn2U8vXfTtO7U+LSRnQPbIpn/+h8fpl
as1SDcEWyVSLpuqrK+X7bs0yOSz5Kp2PCC/LX7o17xN/EfUGuH0aumXW/RPH6dcl+Y87NYsgZo5y
Xs0y+Ocfx9Zohpu5nzB8Tp7dhkf2QOrJsGsNaEmSJ8C68KqwU9Lh8J6kNlGdoJZOq7VNK1duSoPR
WaHX84XJdIr8JGkWF92y3BFeWJLa6zh3zte9j7JTCcptSCfy7TM4cG3tLU/lMLibrGq8d8EWX1uA
rPRKlsSnvxFFQcKdatFUB9RnGGcWzOAADLgHnejWXgowPJy8jdfQEaKBRxkV4MpFsawmO76eQpSS
xdTV1r6rW/HQ1G11Oc4mj3vSKI3jKaTRIVSr4JFCkaVhWXZlHq9sv1tiw2ex7c1RXMtWYQr10NNc
Rehp+/WkMX1hUEaE45ALsSPru9/XGmFTN0nnjyc+13I6Kwb7jsctr1YdAReMTLUe1I7Z64zxHMZL
48otHMfgx5EA6+zJy6DntNShRmaKfmPj5113OjdWgzj/S1b4/kmPqm4B380DyvyhcK59wSgt1yKi
umesxCNDM0ir/+Bn+1+3nlpWSn8qoLl4xnr+h2HNL1/17fH3P9EzU7GwlvpaNPGAfXv83U/CpTDy
wDJgNvmag/GXYY1hmS6rKQ+avwla5C+Pv/tpGdUwsKHK4s9xz/zE4y+W0+cHXa/NrIY8Xeo228Pw
suR0fC+iYWbnm5MXS5zsUAuQtTvvDeeHvmq0ETqTSGT70aMAZIOsRw5SkbxF+iLyEo1dwiDxNBYi
2s5pUc+0BMjUwDGOH3g+tc+Eao8oODHzBQp4QnE1zrbVbCw1QXD0tXrYQbEOpyu3xdQMDlNHTePT
w7S08UvVxQYo3rtWk9zksQn2yvDK/A7c5mieg5rS5TFMmRERGX/Suwr4LwjMJt1M+ngXRr72mfOB
akiI7Kodsb5POl3ZqupNFhAEdlqb0NX37Gf8k1VqjG9Hb/hSqRbAb+O7bINk57FSwZ+2a8LB/Yjt
iXAkoI3uXU95qC90o+ZKKS3dTTbjT9saHr00opdELLdKBa/f+gBQLXJcnUczjnPY0cz1mZqplQtv
dk22SHbCZDNtPG2qdpoaQdwZIwUSrlk/S0GnaVj0nCVx3q7Qo8KYWXzWuIEhT216ra0+47A78/R0
3imncrAhuB+jGT36CeF4bQq22UAaEOOq8N3q3siaKy+LrmErYspI3PLCz/0TZGnzWKT+C430IY6s
4iwz1JPnaBF2pbwIGq9pgFYUWLpbeZnX8QNQwjsw6g+Ta10m5Dwci8Gwt5pHiIlVYxyHZ07yXq2z
ZNO6dk2W8HyPJEGtmF1fIKEYHjxFVRc6U3yIHaMIzKpNd4UB9BlPWbY1xvFtbBIWD15148RjgvjW
T9NLxgmIQOuoD8pmaE8livsNMWfg4DTqbNfO/d0sw2iD2X6HYLQ7WgjPNxDVzEeBbPjasOp+Fbkp
HOeCFlpfzRSwuyX+lyz52TpqUvbbfMANBaLNGT5nMDUuZNVjkMQVMq6KPsveKb/FGiCve63b7EAI
klXemTPyYCRFPV0zsxoP1QD/O6p8I2CQYaGmnaytayXVZSyUXiJ/Rm0aiZ70GWGzbWhN4yKKhXdw
R2gTqBkyYgk7Pm8wRs9eaIqPtvLct0458tLjIY1WRpUPb9nYoFbrYJlJGRN2TgBIvLXKgttFweGE
gWAhsCjXdlV193UWwvaVys/eIsTCWwZT3b0sEnkqVXtMfFe7gcaRPsVtlOZHKbX0gXj2iOwxcofv
2k56T6NnPlqDNa9nj5tKTBmNgkq9HFptL4wVKWvU9EXTQ2XPrGE8NC2D3y1mzwE0I0L+oALzGt/Z
aZu98b4gFSeSM9zFhKfEW4ZGW7PtNblttQVahnEGPLdf6v6SAhfCAlGNnbMt1dHcznajy700+vEM
NnnM54FC7tya+RVru5HdI0tVZlNDF8KAoOxgp61ipLQQOfJeXjrp7F5JfpnOYhfIRawzDzQQjxxZ
cU6Bxu/DHW0B38NIiDMKODAcZj/pW0KAi3gzlzqRl//Y4vlf9YLVuMWofk2IVn9WZbMhfX3/Xrb2
w9d9u2YNpGbU3b5BeB5tzTIV+HbN4uY0sAlRSlvEQXHP/lZlQ/g2yLbFOaoT1Mkty6jhm1QVdQi1
tTDZlxsswKyf9IB6fzCFYMlDgY+0gYsdsNby599pVemxZQdL2V8TlaMehsh0rl0YzG0APIf8RC/J
rjK9qlmIc2pdo1sR7NzH+GkyynQd0Xa/STWoB3it8GBMJnL8TvoWpXOUNmzYNeFdZEz6LZ7OYn4n
AQVMQtFAXq4tOwVJNHCrOjrX7GwXBjdJPd6Y+Ge2Y2XuYrcyUYblCf436dRXkaOT8NEWDte/YYUH
opSMvYrNx7GdLswOxXfeGwu4qLwflH0Uw6SOYaTr+zAU0XHW0uyuGazhDmGJ80JkrWJ+kfrNTVV2
zrqhH9q4CGyZrTNniNeVUashkDpajjnWjnnv3PX+HD4g8zrZRmIch7li4eIOV2Wf1LdosyLUJuXw
BSQPoRbiMkSxZbk7s0/PO8DdrNwJJHT6QLfGlzrT4SIq9Tgnwz7PxHkauhexTLZh0fFGzvMuLqor
LXT2lNtE6SoHPZpYaVZ+TtDDMiDKAjfpy7Wc9cdB5zLPwW9q3QvmkUt0As8SbYS0n0suft6TYJIR
ZoYYEGe9nk0iMlMJmQa9BJI5RGsaRMpwpiHIH6net5VTXTlWF0j43kHWjtVaYknkdmouBNmLzEff
+zg/ziNywrr1rmLH3RTuW+5uQZHeGZL3oBDrFPlQXLhH/gJU91hemcIVqwHujI+ocKrnVwEWygyZ
yydW/loZ6r5BiO99BdCIZjgg72Sbll3PcMl2Y92HvNh050b6JeYOlAio91Zt7hF2VsyHiuXijYIx
Wdf+Kxzze83r3K0inms9zhAChD6ufZmwFBhNfyVSsk4YR1PZZDEsD6LLgV6GROaO7dEHCb6uY8vH
qqzFARIJmriweUBILKB6FkngRfrLUIfsAciqjLrQoyvSkbmW1GT+FkfCZy9pSZXR176SL4WHeLPg
CmGHYGERW8Wdrx8VwL9VnaCT8H3khWPGzYqc8zPhI0Sjk36FluYFhehZmaLVcEiDH/20IdNLxyg6
Ng0mW3meVugGKp1QqbI2zsuRX01N+7CFumZn/jjN7Zc2MlnGh/upZUpPyhjA33Ae92Sl7ePKuKkT
xRaPs3A9GvOpMIq7MPROBNAAYbGKm9Ef98C8GF1FW91N3X0BANTjTeT1IzshJy27KjTrM3sDrF2O
iRqgM9+myHzk3NtiiXqmTFpCMwx0XVZ8IZ2EodIgPkO8gJo+F9tZTdjxtAx1kuZcwYh8YaKPVa4e
upWaBsX2qHgj0fIq6pJmY0PwXDdV/dZYFBh+NRqrsS/fRD6+iUHDoZK9TIw2yHxEtUX+HbgoV8I3
zSfzkKZTWa45c90gkRFz1DQTJEWWHBdzM4NEmkQHzMKcDc6orLN+san9f5BY/lPOmBydzuvPbr8V
lqN//9+/4x98+6pf7j6uMSwY3H0OeJOvTJTf7j6f4As0jnAOnF+om7/dfab/CdgiITQgAX8Z2f92
95neJ7yupstoiXypr7P8n2gx/WUe/8OEyYUh6bs0wbAQafZ+12GGkSulHG1IAEDprG1n2V0OCc7O
r12JKmzFuDRlSCpA9vLAzRBCImxN1X7sYtBo4VD1D+Sjzm89UQuXHUgpQChd4Tx33GcVPq/Gfh7N
1qfl8aPe2yUmfA7atwK+WTYV7i5CLzScRXpW5Jcij3uSAIZuPBvTRokDHIMFIWBaLZE6pl07K53F
GwZX9GPeeWGltrVhfcYyDBAJRSWguMVcGbbK3NYWWOAxzLrAFZ0xbDIOKDZzhpUIWrBKUyQ3hzyH
ivLZQx1VkgyVGBPRjKnyKiz9GNSjM7vxQp2cpiba06HlKBQzAzp0HZtS3/m2l3MWuSOSHitOCVZ2
2PHp25716DlbTMyGcFSaPUyvO13EvrlDdmBX66UVvp+NKLpTaCCQSA+cixOqLINuoew/Ole27cF0
6XLxzXTaOtIn6e1Uq4/h1o+L6KrTvOKqoMz/HGkRHaiQOtTf3Bp4zCNyOjYGkXMXeH1kvSkR/wH6
I/3yQZt0MwROkxBaYCSCXioLMais0BlIN8hKGBRo/pi479y0ujGVWx7NoWS5aplef0kiG/bl/yqu
/3NsFWEjwvmzo+X+R9IS+8NfvuLbsYLMCLMFVgJGVF/BvL8eK5b4tIB8/8axwsHBLf+r/4s5+K/u
L9wgrNqBdgIGNX62pEal/ftzZYE8LdU0qGHXY27yu5J6Goc47iBVaix7SGn1GRewXSFeZlSpuK/i
saLuyioytWJdzc+CwRXSvKF/mhXO2VXEbA6dqjvrNfjuDAWD6ap0vqwiBwx462aET6HwmKELcLp+
JiUkZbs3V/6jHSsduomupddJ06E8iP2KnL/amjDl4t4AH58nywS9z1S7o1eZxapx3yMw7lTN5pmp
PLB6w0duOacmDk9tRUBOpw+3siSAeSAyghybyzqZLyG57RCfTu3DIhsq2xbQ+nDnQx5ZE7CerLuR
uACIGte1mW1IfTPXaNCZqpfllubmVNjymZy0ZJ8Zen4ucpBO4kLp6H8SWFlAdrNsq0fqnClZfpop
T7dyxKnbQeKFhFeeCRm9zsag3VW8umZTwowmJMVJ8zfFmEQHQKEIcxv9IxvjNrBD9wiRaVWk1XtD
4IpjyzMj4yCyi6dwTI5V4d8bjXc/9ukzi8aTrdTJsRCKVqRcR+IiDtliVskhblmEiim6piNZ1J8A
FzTros7tKkDkexm299NMdq6whlswKecz87fAD8vzaej3Set9cXoi4mznHO8r4g8bsQvh5hjo7HWZ
tNt0oq5vYdolEPsZwcxX1PFkEam4CliKXwgSFDqTRDd0QWx75ZlXagervjd17ZhoZJ70+cz8I0se
G/B46xqU8Mqk3lq5RkrQbWK8lZlAQoVk1CwJjMS/uBvZ46oohWgKMxJD8avtefs5IscQ3OeqLLFq
h80zVsbnCgPzujZTPuuU7Lc6oEE7Q1Z/2VoWIyc8jGXFQLOu4NTN2HTnjkrUfolrREPo+Xe69EpS
JcR8E7MOXFOWX+GYYlLbEY+YnTW+c270+nlZDLuMu3AVN1N6IFE0e52MCiQJISO1+yHa/KKt2L2M
kJjn4ion9odT3z1KjumLgZ1m3/WQRHAcaHwTOZAVmENgZmVzi3eZaRf4fs3xDmaOzKULA+W7132C
95o5McDDU4oZK8gahry+W34x0/6qVSS7zH57YY/AXLzms905zC3t9LwyJ8XvHb2xmVVbvfwSxm50
QOd2ZaQ2uQ9pvNG66JDX+aWT5c15OzOsjnRidNz5oTTbMzuvEpopEP+ZcW5n/V6ziBMKga8iqFrB
LWlAW5oD1MzuIw6Z/5riDtntijxiewshstx0bnjVuCHC5WgrQLs6PCC+v+s6N0gxKEA/k96mjPCI
udEZUPuNU42gfit0y3Wq3TFQXoEgxeSBLkl/YBG0UV32rtsx8oCjy5/0pAdC5iF/yjQvCOOQbYUp
i36cNLthgJ8haisNKuG+QuK5lbVhrONKXaM8OBoak196XVbinbax6+p2GJvPltveCKO5oCIJdMic
bm/b6xabfUtMdcXv6yIYvzJK7UvcWzd1Qaeiy/NCUPnUyR5m14Xn4/1iqW038XOTEjBVvXFqviV6
f6XJaddxNIhJv/Zy/3mK86tQFbeYy1azwvBZJcPWkuqsmuG4pXSYxqNttdtwIluKgihFnBxpKO8m
8EajY6sDUniHhp2OIicEKpsXJPOIWC/SGV4z3GdjJnB9RF16NFsUi9ZwiTAPt/yS7NE65FlpmOMp
tV9bw3oPvXgPgWNLwuM5lRI5IN156kdB6asDAc68D1kOkI8BeZSRtEPQ/br3zr12hg1bkeNLA5WE
w9YRw6OFJV+SD2bEzTuhqludJwjQFja9Mj4x834cRsK/lQaKBdnfe106QdfMBCs+jUx8SZgewT9r
0UtM7Cin7Jldya0tyvMkpRCaRvlY91FgjACTunEzYdoAxXfK8uGW4caLBuG97wski+IjT3MeOOfB
G7q90adXpdRfS/agMFNDaM/aNiLzbTXLjMfEH41lAn5dELxG/GJ2FkfGpVf6e/QkG222MXJEF80Q
b1ilcGv5G9w9BmtF1r2RIn5sntJHPxUoSEC2Mp4HCcyVEU/MJrxGMzeCSByns/SVOcznyiBIJSuO
RZk+F6M42JNLAAY6BBQcCb04CA6o0tdFOcYBq4Hr2qkLJrT2pU3+N+mWjz3pRKpQBxxHZzbyhD6k
gIyjrWbG/X5yl+1PVAH0hZuGfaAyOXz5N9DDnbeVRmzSdJv1DHplTsxxxEeIoo5wE33gOwYCu+Ej
3tsMmsPe2U2V9xjFbGGbFtSvNjp70W3t1gGv6rFlqPVrUmImqnw0f4Qvt+Ndiy3wOXVwYSgvsLp6
Q8r4beF6c0CENZnZMDImiy2HNWck3BiE5CFsmerrorpUdn4ELnwcRpC1BfBFvT6YDYTqlT55N66t
Pnsa+TyS7XRCve0QMOIpc2f4VMtldg3krFq7Hew0hw4g7GE9Yy+/TOL6gC2D784+NaSdIj5l3jUl
7ypUFyL0OQbGo+3YXypMkSuoQgSX+7dVW38xwAuHBJT0LU95k3lnmT/et73Ci5I+YI387M9q50VM
FgFtcFM+TopVg1sfXdnfhjHi5S7kwgOqe9WkNE0VjhON2GvR3UeNjxcJm/pqIvgo9qfraKj5dfUu
q9A8Z0231YfM5dJo9y5g5H6S/mrK9IPhDN4astCVJ5KtjOZ+65KbfRRWPc97p8SWEtRGlcRbcsrr
6UqfBwOZN5vUx6QyR4z7GiArKO0oKKC9yco61sSIBWnXXmZG42CT0MLe2AivrDAssLY/WKHHCkZ2
A9OtYYoJn/GtVkmmMii1AzJBi03JbmRjkVIc4Urz8mSnysa4dyJU0oGhxTEkf37soO+c8pYMUtKW
0ww/bBrO+gsXoSEQRRb+UQ8jtckanv+w0BAOhSq8jWnfX7QxVMchrHvjgokou71a8z7QiiZ4Y7+q
2oj/bQaTgRWEdBNor0x2pY1vjOV+T4B5NKZPtZ0+G6L2d7WhZ/eKPShjFc8kmKhRo7GdUp5QvRpL
QnASn6jBDqlmlTjx5TxKFFkSHcMKQoM5kgjN4rJosIjlhmcekOzS5WpIFdDXIk4hxKeKFh00ybgL
qD1PLj1IOe2q1anurAkKlpYRqj2kOdTfdHCye3vWZUBPGdEuqiR8SmuF585I1E2bxNbBDNFNWF1U
rMGP8G1L2cpz14iqKytlgbrqen8pHka9m3cNoPuNPdjlrUS+8oJxqYRQCiZ4FzZEUK/i2eRNzf3l
H4veQAXlyTN3wrqj6VWzZwpukshWEJTXDJMMsMlwTjSNxgnigksI9eIjmZBai9I3tk7TymDoKeJE
yqc2k7pM2sYiH2zHDkSLSJNLRxe8Vigz68yUHJBzp1vPk2ySy0qF+RrMlNOsdUuSYN3DeCxm3d9k
qbOIriqzJHIoUdiOyfqd5dooTMTxXR2P9lo0Ob52LoSeC6kZB0a6CvXPiaRxKDFZlSERMbxsmLbm
YOXTsoPDUFDj6ZOCaIOSgcaSIcmWmLPdBolMvHRX/tJJsz0ilOb6l5HNfyv74lomRKn9j//OWOrH
QY4HEHOh5HK2sEaxfme/T5VRhgpvX+DZDCKS2XZP9mx2635o1C8bsZ94KbEYUWC7wdBddFA/9nYt
0ofOqFs7EE72bNjzeZgnH1YUf3zX7v6Vn4hm9Hc/ES0vzmB0D6bFKmgZXX23lcGN73Se2VuBdJDX
2Vjze4mh/L8GEP/ZAQQilu8+kT/wZ/7P/3ou86RvPp6/X+8tc4ivX/htDqF/QoMMOZVlE0Eq2Lh/
nUPAl2CeiORZMPz8lkP0q4LG+8RODw2dj7ju20z01zmE8wkOtbfEsng2pjo+9Z8Yb5pfc0Z+mG/y
GyQcQfoPviu+u0Wv/N0vkRKKSaRitif0pDMBMiiejrbCyRflRkuTEV4ZcUkOeI5wbaV0HI3wSt21
VzkKCoTLKePpQxivKX819svpHHSqTjZDGWJyAEcDfx8/2FztB7NEgdy04pl0MuSqUblp9Xlyg5Gu
pt0WJOLiT3I8nQGAkHujLcuDmc30ppOrXwBiZzlRuaNGol3dPdk4Ltf9hDmz9myBWacR8Ufuscpa
CSfq9smc4P+R7sDphdFSniPWddO9lff4yfu4pgvF3ZI5mH4D9G29IA4P6MRlFDM2XbdCM28I26k+
pF2l5dZqmjo/7/veoexsPDxNtRLwN7yxnPxVEqrJCrLJKMBgAcm5d8hdg0vF9IW5bJ4By7diDS59
pUvWiVigEHnUrJfFugd4+WCYuX9nRsNEwUi071qz9BZ4tBZOgUhTKk81lTXIUPHu+hkORqBc15BM
/cAELqFhsrHT+843krPZHYkMFmF036aaPW2QVtOBKefeHtRFVif6hWXA+gA715avdR1+nmQFS76r
YnxehUMHN3n4d1d4wGCImla65V0zdwC2qmMSkrY64PYOojTOA2H2ajfjCrv0ByM5hRbN1sgU/S3K
XW3dumV4cDOWUwThgqCe89ELcnr6e7ui8GDqhJaIOmrLoITcWTVkB9C67R0VUvzmE/98q0xiHxRu
8U3Xtc1ZO4WUxCZJDzeCWJlt1aE3X09j7tzHbTqTmjKQLgq79cRUXtvUcQSMdGLdafRNcqpJKbxI
iZwYYjaefsj3ag6+fTtJbF56X+ODdr0vlZ8+tES78YVodQbMeXwSTrsl0ebGmdKPPLT795iZ3LpQ
rOGY+4JYDTVvh9Zef7FF9ei0PjmdmgNKGJvSSnp5/OY4DVBVybcy0A6sSUZAYQWP7wNMRLnzbAI7
tShO8eKgpJ7ZNJ+XSGyetYjADXzHd51Kq+2QDjM6MWNYF1gOD1ZvJjR6pb8zQ5PeTfKXlHXyMufg
3lxfQSNoBzIrEhBSR1eH+40br9vMkRQ3jQN4gfI/O9R6iiR/wrFLriY/kOYws5ha/Hhrx4hzCk+D
oUFq1gDXsUd41k4b0dG6IhfXWWtmr2FdaoCmKvdQt6a7xbuEkh+4qb1TLgg3EPIAA6NWvw09eqAo
iscPsxloFKp4Sy5g+dbAkz2rbeOebJyrPAF5GJSzL59qS8+31VhZO3uqh2Bm/8zwwki3dmVkDlBm
rTkNPXr1pMonjcwDg9mRXbZHqU8VEBg8YeTk9OqJ302evaRuEcSm1n3m9WGK0dzvjWCIxXRwGAZs
HVtjRU1WQjHgSQrJ1ZBWtxOzWMxtfK8HtjaTH7RNMb3ZbsMOczQHGJEqrwlm0+YdnLrsppOsyH2T
WO3steqz3dSNn4FebzOHLXfvjxH0wY5DAfZj4xvAnjP1JSSsCWvnnK/pr8Af+BFxoHa3KYf0Omb0
2LXmYz2RgdvB7wVwUSHHir9487B3JzXuJ9HsQ8M7b6fxpOhBVDiHAUsX6lBnEP6rkKTr0pqj4/Mg
/yVG/pDoDDN69e7XqcICqONFTGYDtb9CmFdPzdKzJJY5XHA8XXtxfZr0qXhUnc5UeCZ/Tsn6iz5W
1aEqMvgyscv42UMrwHaYy2DT9KOVr5u4+tC1/iqr52SzWOHsC1fJ/p2UjW6bWaEIUUq33qXfuxMJ
6FFe21jInUSeaQMo7O/u5L9SJf1h0E6BBP0WqSk7RJzDv1vgIRBUukPoT9A03hlV8U6M1LZR3T42
hXP356/1VQjzw23qwHjxXDBxZEVAS19Ktu9uU3sEOF24kuDfW3+bB/PZFYGvu3b18jQcIGU/Eul1
YsBO6Aou27W3Z1O2/fl67SJ5beg7PrqvmY2/Wci/1gl/+X+ITfnvn/4rf/Mv+qdcRiMB/nP/2L//
z+cy+49/a/7j334s2L594TctlvUJHh9Wc7xb5OOaC0f2mxYLa5llYIYgesFcaq8ftVggfTC1L54I
iIL80V+0WMK1MI5RYRkW/8JP+dNhFP6+6hf8h2/DAFlm6Bi4fvwVy5l8xUQZgUSohjzdOiMYKWAV
ozzpTJY9QFVmBpWmAygemnTC64oKZDVYnnYjlJOdetthmJzxwuiLDP/er1sHAKdX6tam9X2Jqqpt
oVV4dKaPczjJ90rpTCl8bMayq2uICSIimx6QBdYoWcikOkDN6J50nVwraBUJ/grM4fGNVmHgvBwq
y9k4s2+r2wzpbP2tFEImzhYrBCAmWLkwBqgNybBhSmrGJZ2w1j1PLeyYyZHXNWZP8p5UFDZMV7OW
uw8dNDjWoaxve3PwgpCN8MbpmKtqsnyl85dPlu1D/ZC+8TKWIaqv1spGufG6zngOU0KrORgf5g6c
Fw6jIY32JTJa/axs4+SFIjc+jWmF+7RovRgD3LJskaOZDDsndheB8Dyb3q6oxo2VL1onWs95XU2t
N+0gD1H1pbZDGLfAWE5unYY0aBjiKLnS9Fq7H/SW0QU7SnhlLQlg7UbPrcgIkJK2/poASSL5CCLL
iM4DgSS5nBMY2ZFrV+AuDE7wtcmto4jjRsB6BIjr5oHRq77Yl5pk2T1BEdsz1LKgF4nxvUh07YUZ
43Q+tma/o+JuAcxG8jAQlrSBOwvOw2y6+K7OPGBFoDFaFcQYVxY1gEBCNbjZ3VhNOA7R0vE257NS
x58/tf5fzqN/VQ0pzaLDw/zdLfOHLvOuL1//QBb79lW/tZg4n2BV4HclEWQBFf56Ynmf2Dxj3MCH
obuLJPR7BQ3eCRo+OKYYPCzBH/3aYvJVRBOR+Wn6JqlHfH8/0WL+4bxC7eOC0rANCB0LVvXH86pq
0VDnutvhhvTs/TC2W1trllBIQinYCH/31vyVy/4PI5HlxSy+7YUhIpCq/vhifm9meHiJ925ce98o
+xEQ0N/B9/9BEMRLoNNleCgWVdJXS8p3V3wLuX1uB36eVnDkGpT0xHq99iPOMCZ7Wdroa71K/87w
6u+86O+hJE40az0ToC4whfCQGSY3CuFh7rL9dKdXO8FXZevO5Z+/mUDufn/X4N1DRMwsYhkOYNz5
8e2MDU4ttIdDkA6DuJ4BFOzJu4vXJRF7gekzKISij/c/1LuNMeVqP5Fysel6Y9pZkAHOY62WJz4C
Vlxtb7Espo8ZHmSaEKTOwPyj6WDCNb0zrPUslkezs1j298YYsNFo2d051WWmVccsLo+CuBFEltF4
DyrIvYRLOe5zK1Y2G/wkehKw47ZWFcWHNlqcOHpWE+YgUl9ct4t6iI8SIZG+aIpqBvP3cnAQGumY
is0djIc7seiQSOFAklTYHJX2V6GS+VW0hHunizd2HhbNBk1gre+SrI5Y/E96IejA5DAEhPsMx9yy
uotI1OV5w6iVMDjFbHluLPBUc559cRmvbwQBE4zgQ1qdukzCTVVH8nMbj0zbiatKk6y8mYao+lw1
hOlBwJwP/KsN2uBietTxGIMFLst3YL7aZd93STCFvLDKYSyYmZVv6gjZZg0K00X5WWJyyGz3qfWb
8obRK767TsTWyu1G42woEkBq2RyWp5Jd7qOqtOLeIByShZzHNmQ9xqGzmXwATRpBH4QIzh27pqa0
03AFdsK8MEjsiF59jNpPi7knXVH4YijqIsEEu4qyLxYr6GtasIF1vpL7vBD2U1PwdvhhxNhhHIv3
KA7lSVPo0eYoTS+Uq8RLT7O7Y1jDKmVy2cnGdbaeHdnv8RwdVcfGbHbKg/QSzMF1klz1RX8L2jzf
NUnsIVxms6Ulob+ZnY4VA9uTQBT6a54zh3XZIGlT0wV1n1w0DS5rP+QqjhraoylF0rfMy+3xzv6/
7J3Jbh3XmqVfpZDzMKJvBjmoExGnIw87sRE5CVBsom93tPtl8kVylpXvlV9QsmzJdZ3XQOGiErgw
YFiWKLYn9v7Xv9a3Koj7vasXzMOyPxt4anHJ29fMfSeKuJ5ndbnvh6ZFXJlfpqJ8xhl3xTM6C2bd
vhiMKd+40FRCXBgvFBWfDIM/y9cvRKu4nyjm2DBTclLPA3cXqV4Z+UJEpzQ+U25zaxH8jIXzOZ1z
dK3C+mzH821R2Flg5eNN1S18m+b7DuAGDDwscCWCM7RTkW8aNXevI8Lb+bhctR3nOH8Se6urfyZa
wpSZjDfRPFIeLUtR8cPQXVW5+1mZ+61tzlcZ3opuVl9iQSLIIflvZsVJM7Deos3bG3t2jGORWXt+
hvZxJc8mddrpYmQp11A/mKrMVZHkw5Q5GBqLt+UDYwDNjrW3vOiiPNXOHFEylJ8m+mn20P7pB+q6
HqhpH1LJe++5402GUkELaXF02/E24W4GPnF5mSyW9ZV+Lwp2Q+5YvKdk11By4ndbEKlqyudOVKfZ
M/cTcypcf8TJxGI6Zh/Z8TBgep3uaVOiAZfGJoSx8bZYv7wtIa9wJqy4mSOtDhxluWJ1w0eEBWa3
sBcswcNAkTcbPzYaYjlcyM6MUr3XabMjxYqcR6X8dK0LeW8kfJGmTq+ODe02YVSrcEZMFlieonkh
WaermrbiDdWaF50zj9s5yQd2pPNtYmWobY5yqNTxlo6Jbd6U3X7hq9uwzdv05Xw7pdMNDhm5wQmx
L+t1/1TS39zqhr1WA62SXptgR6F701LnMyj5t62DhzSddX90hpuBZ6bmTD2LIcmnKbkC0tHH7ynz
i+Ly6dupfClnwJ0kOp1rO1lumm75wn0VONEk7qhsjs9LIX3PqLpNPqxmJ29+0R3293xDTfwDoPIH
RV7ReP1idxNu9KWAD6B7iBHz8okujOWET4LCH2/axaJYfE0T3T71LPJ4uPuXubnJhL1nUXQEy+Kn
8ANoP8ADhTjMZRZ3CU1TZzMIKhANphmoJLLgD5D7MLXmCxW79DxEg7wdMgwwpXbvtHhxoli7ikaT
X/SfFFqmW8PeZ+s3vsQPhs/W3ov1SywxhJ2LZEnoGE6KjeJ1+hTi33fjTZ27xWOblg+JNuP8Sqvh
mHTFQQO17rN9dB8phCWcFtE1AbZUfj2D/x/4wX+48v7NQf2HP/U/qG7z42K8Umr/Nr7gtnv+Iusf
2ja/v9X3izEkf9tUWZOhyTB7f78Yk2tmk0BQHe85txuVm89vLBgCVzbVAIbKbUq3+a3fRnksprru
ONje1u2L81cuxvqHx/MHtQjiOFq9YZu6s5Z3/iRNzVIBfsQ7DJy+E+dclPXVPedSIpI6ifB7tel9
Qv7cA+BmkGGAg3MpaVTZsnXNnwZhKriyWLvc9KOev6pmmT/N0DCRBuY2ueld/DLz0rr06xZpuWkM
o3/AgwQGwCAcHNFnHYx2nJXYYqgnN6iVOc68ureq2eHQWgwakzcZXTVB4Y110NsWlKwe5RIL3rir
kUEuCtgJdLs1V7GbLQHlSctm1LJjF3GJGFol6C16v/Wlelewgt57TfNaWBBLzW5ojzBTum2aKyzx
yRuFYq5pOTGi8URdHRt78OJn5pC9z6nzxorqniQvx/qQ3ugci1sTcst14rFQx/RuHKkNZYkvOXWc
pNEf+yipbjzaRv1IHWHOdbOx93LjHZDEeKJn8aIXPP8UvfmiK9UDO7MrdRHN1tAAUepErSiPv7cj
99kZIIdrN4M1XXZ6f4Op+NA2dJooRXSgoQXTjrvvogQvIkckx9WeWMK29+w3avSOjjF9bty421PV
4F0n2aIfpFg8Sv7WRpx6Go/oLjGxcHHmtebKqM2uWxvOisMiLpjaFoo7Kdkd27mTLNmwCB63M4Yy
z/YeZGe1JJrOOgpCL43EuRC192xZ0SUCdxcUI5VNs3eW1sYuT7mPaIW5o9ZvCVOJwwVL75ZVf7ux
qxaZXcMMzyM2JjxO8+AEkGeEDsHVYq5h0tr859QJBeMEl90M1/82QSjfIpebz/Z6hBQRj1ORYTJI
nfFmLWoPCthGxzTT8vsSYQwDTCHs0lfTSHkpzcgyaUqakjdbncpz3U0WrDlqtXfqnD7vavR2lUsx
4KgZ5Q0ZuxqIKKcGEkkdpqXGbcGy3O4aJJDcVqNSkPa23S1FfPqXhNnvip+tYrvIvgmspbDwRmkW
6Na+vWjVqQdFCBaRmEAZoHUnp05t8p3Zau+4OW4Kr4E7NDVx92L1ebvLgIG9DbHbH9Y9fBirHC7T
QiGjoXbKXp+4IEW9o94ti2s6/jQMVjCw+DvqnRET2jWXNDDjIrtWrJGppTaVT3QyIeTwqqeO0IqH
c1tvO9/M2/yspsA7nFJNO1CVBttYN8VFUmjW5UTQeGMpy7w3c7YU3E28q1ntRREoirvsEWRyJHUx
7SfDerOyLH3Xl7zbqf1gh2m1SGQpp282dCnVZMAjKnshCPrm0r0KZCnadarCRzy3n9kTWOcLnu+r
ySpbgcEsEz4cQPnS1irTjmbI+LqTXbKTQzW/qqLEfvrx/P7nYXe7NG//+i/Pr2VaBcAQu/Sl/1GB
5iBYT4e/fdgdRPPc9T8ZDb691TfdWvuFvhysBGgOBlli9zfdWiUovOYgCFLxIETT/n7YEZayPn7L
sjApcBwy4f+qAjm/sMvgmcbL6WsRzl8QgbSfhRneMR8ReolD2sn5w1EnSnT2WlSUMVnusNHlHFEq
X6GdtOVZbVPhSrHLVQ0EIChU467Ji9s2ExV0GTy2HANYD2b9v+2601Zzw+8P4I+PykXr0ing4WD/
SZuKi3SxlwnWa4xjMBgBFW+G2DhlEyvbNO0pe7MlVqWasIG30DHVcNF1O4249/fv5P9FtOIb/ceP
gq8PcRU486yOflRZtKlhFeE1Bl7C6KyF8hM3cepnMubV2W3hnX4q8FxtpmU2/6KW9fH5MxSwluC9
/0EuU6IJvUbyXfHM8qQbzUMjE7CemZbu8ny6G+neIKuaXf/550un5h8+Y0J7bFFQ6Sxy3j9/xqYi
GdDSgs4PJTJuTIb7p8FROyz7ikPxSdTGpnaO/Wz0+8Jlcm5rzxFndpSvNk43db8oNlDIGF8Cz920
BvOdzpK9bI/UuAL0pmCRzX3Cj1xoTPr1WBr2bnDbxEfErhi98U4Lz3iWTfSgGgJ8OKAI8ziYOOIJ
Dk3haE/Kk+EwxdOjolx3Vfq0TN1aAFD2J1c4aYCd7AWneh9y+G6zzMQ0MDCKOfmEG6tUQx0rho+f
8GCq1tkCev6cAoDxMsXrgtdydM7tOks2hFb0bWN+iBxxH84NjOEcZ/JYz5fSUV5yXNg725g67mEY
0kuGFm0zTGoOlR76Jw4XWnlXj40NXU3HhKNWEQ5J+wMcWn5ARLk+ABRVhVNqm1ofRkl3+YobjUVL
zIDLQc2g1ZxPC6SWnQmWYt5x/9C0rWbnLkVqubWM52nCIuVgaeVR1TpcnCq1KPsZdykxgayCTK5P
kzPv2JCc6cKl305lZ02gGqTTmAmsGAPMQdtnyCJ+iGcDb7A6ZRC/oXNxVdSagWy/uzjxFsQIe4eq
VKeg0OP4iTK6ymUlHaX9ziWscq3XcGC5HgnKBaSZHYEiqhfEhu6tKV72lqbYB85z+Vg0khm8p3D4
zSIO0SCaLrTGUeXA2SyiXHKKRgVygGVRmheT36OO1DXsQ9XMRXGhpaOGHTWW/HtWFrFsZsw2SCZ9
PjzIbKSvpilqwpBdnDT7OIqh+y/ps6tiikncwscz5W6k6V6mNlunGc9qUPVFu6viTjnrgY28A+8p
HMqmNK7QH6+vfx6j/+0xqjuk6n73MPrjMuUtT7vX5//zbz8ev9/e7utBqru/aKbDgxilYmXXrVC5
rwtgHe8dmeIV+wFn+Gs53G9TI09ufofpUOcs13mj302NhPxUlUcebs3VYvcXTlL+vp8fnpwUGPYI
wzsY4Gn2/fG4SC1ryCzqC/1smJB7Or2QW3rK8ILL4kWqWhvCqUswxNVPals+FdjVfOJQF17pHgoQ
MnfRQBCrIyWzMVUiAbKmY2TQ0zDNm7V1bTxYCcJy1fBXVn2znLwlvVacLn0GrN+Ell68DrIrjqjP
iEgjQr2a1+0Oz3l+PgoCI1B8zpdUCw1K7LKpPetS+Q4r8M0yEqA4MbkDmKDeMrs+7LezkWIUF9QT
HOKqakJW8lVQj+UlyS2s9NmhNeks4RiuNzNiNn0EGXkgxfBCunv3gsomyNbThaEZR2WcsqNJBmIX
9Vm790TZbNS4eMeyowNUhXbpuh4p7bia7wwiTjthpi/OpJcXOnHLhyTliow9G7JDFpNRppweWmpy
lFrXvlSWHZam6NA2Ecuijnt1hL9Oxt61PUgVjayG08AXaTPkI+03VJz6FAkz3C5Nux1p+oi8BWFJ
KeXjAPOT2ovWO2OH3uyq1Fje6yYarmcn2tEXj5cyHtJHZVTxvvN8Cwq28ycPZRaUlSBgpPSkSWbr
SZsWUIbt8G7UZDQXEZUfxjJt5CdCj9tlx88x3w9TeZzL4sVltw4lGjMAyzFSGmnx3gPtMmLoXaZ3
UsR7bwjCLblxzYLp2lzrWs2m+wQBUQsyz7kcM9JNRW/b27Lz1mMaWtI9qA/+M+c1cWvqvbhMNat7
iNx1FlKrjsvE2qdOwNJxDzhMa+5PXEfo4M21nsf/slax52srO32u4sLhmTwFnq7MG13nWzU1RB/w
9DQdjgJpzdDKx/wOBwNxV+ZVr8CkSvpRpGlp+nas1lfTIATGzcQKSzBqbyTRaJlIYcU4e9ZVYGRW
9/q8lUojr4jE5k8Rq9AOtCpVQFBRp0ucF3x3ynmOTy41QfA0rHm8ZvUThWYKC9WPy1E/uUolr1pl
opbeTCcnXPhv24eQLq+Sal0pDblBrIYwHencVKGwQlmRjZ2BSOD1qwNQtoN+UVc172EWQ+EGORmd
tVfWPJcOMfgDdqX6Ip8XeSEkvFq/K4f53MU5VkKLdxTcisI+h/HtXAKdkjeahXIZ5DW3n03nWfGd
M8ToG6oFrsQGGgUgvBw9Y2uOpXoD/x04ewZUVt1YRV0cF6fTdlE5yjGAuavdu1WXzoFdgh3f/mMP
p/UU/O5hooDv26m4Pul/+EX4YfK+Ht665eaNL2D/6zN3/ZN/72/+r7e/0yrOaPWnGIxP6fgsfjpz
vr7Nt+GNlTsKILt4z1GZR347cwzrF1dXoSyuBxHv49fzRiXernN7hrHpriMdp8CvgxszHVQOTi4W
t4x92JR+/dy/DSN/2lu4Wqh+GE/Wd0IHIuHktQiR+o0fzxujj4eqtnXgpKlQkm3MZSc+9iTMX3to
8slt3CQG5rpEmo+Car3joCR0p7OzxRpef9DV6g/SmrFC14wlkVcdSIkndyYIdxZ/INvSts+fUs6G
T4TzPtKhK+XNEcUrBCh+bTZNf298AOGi0h5XOhxrxHpDAilPtkmWD885LYNXBkyQ5GIg5ckupKmN
LvTgo625PwRO264osTathfyYrRJXn54HrervF8cAOVPqUIWqmqjspNddeXBNKtlD2r2A0NnxgNJq
u0wnQQNEjpAZp+4OT4Xl3DA/CV9z2CGh2ujeZ3oXrIu0XMXTml7TJ7MoaY6WVS9T7NN4LdE7s97x
ZRktoHSwtFGKUSHamnMedxtDF1QqokFV6Z6jgL9Felkbr2Fm7ZSmtXLu0QTCXZV8GbXVBPY12o6X
kq0u4MTYdzrW/FuLhe3RMOPW2E3Nh3bsRvGlOfRu40u1VFXM2BnrYI08nMc6aGj21CbBabZY5XGY
uUsM6XKBmdElHflVmWT2Do4fJypQkvbcUHr6DSLcVJcltEoo/0ZrzLiE2Y4MpZK+s59egBKJVqno
RnAfPMixBqhIB46dkJ1f1Eu1HwTJN8uJLIYFkUbNuWs20YtFRRoWg0gW5iZuFPBVdGPEZtBown5V
seDXB6MyjPGSTyw9YDdfcpxtEvQ39RruW0XLSn2hK02rUJhEZzs3pCg/XwRtUy77SacmiE85eRq0
DYkHMAc47EOuUoxvCawQxdfswr3Ru7p7taGH0BLRgfMtopnrf2O2uEizEbw3W/ZcuZkS+jtOi4yd
weemUi6HmkU26nmT9HFgUdcehYoTac+x7Otpz4a6eev5BNMvxUexpbd2XM4fdZdWQ/OltqwlmNVH
IaYYvaiAUT6IOchS7pzI8/RnCselSnPwssXA505WgjTpWrfJTybVmwTEDPK90RwZ50h4/CwR6Eyh
Ik6Khf+5JyXkzsm9NcQV9ztXUMqLjDt4Q9h6oOn/qej9nUcCrikPIee7DvSHUeR/d/2Y/rS9+vZG
37ZXcEpUhCkHg9YK3jZ48H6dQ1byH7oJKSBIut8MX7+eC9oKRmJLZdJZwMJi9Zb9bg5hYmDjZAE0
+qt9tnwIP58LIJE4ejh+cJZ52M9+PBd0M7EjxcKOrzS8BqmBaSQ9aCblBmFh8dLc5W4WLX7LbwB3
lWO0i2svCVuZDCWldXlKAxF6t9IoxbPsS/4n+jRd13PS+1ZnlndKgZeKSd0+LxptlmEzTs6VqEVy
Ps2celiKKms/ODk7eJsWoWqnq5ExBW5RzbB5cuACmcsgY5WGlobNRM6fMIpWXS/tKFZ7i8BfmrK5
OrpyKNPdINSUjyZlsFIBGeUGkQ2MBZhjq7rPuAvnzrBJjWwKp2nWeYhMNj7PoZhPztjlO4hg9Fyb
VJlsaMemIo7P6bouga5NipbfYPQUe+xIGesUGGY9Hs61PKcYhUp3TjIgYRUTBW3TbD446pCD5e+L
s37iEyps+zXqlOE1Mqceh08Egrfvlw3ezJ0cJYdPv8+UIjDW/tnFvR8pafNysSUcdTFK71ooxOCH
5kGXtEYZQBUS7HEmEhZThEHHTQvqLOr9cR6DxYF27EZ7vRoO7eRsKXnYx/gi7OwLKtSuBD4yGeXL
AHBOoxRmMSWZEBPwf72D+n1PZuG50dmER04RMtJc0DG17VHJ6jIOUkIuUSIvMBNtKW+5c62Ysggs
MxE4E5r2oCr0UzAbFmqkjUqGlQhwr89t/5Fe2ydcqX4riZgpU7hKs6w8N1rPEGaJNTFPyrdzQerq
0k/s5qy2vBth6iE9IECH8crKNvSIJBDWPC9a5xTP+0SLwhnBeQTJKEBfefMcZmOlh+iHx9Fh+ZFG
F060hGyoLlj0YHOLAzFpwdDCm0tmNjXlYfaaAKDFS4OkZw7DGVxdZCQPBmGxk63rnSlcsV1u2GqG
Mgg8ea7FJ2LmAecsDhfz2soSqks97Ran1cmzH635ywhNDCxjCsR6IMdjHydCaBsIiKUfdwWoDbW9
tQZa13XV3EYDn4GGLtrULCXHhoVoHW/mweDOQd/Omg3aJv2z3q/Nd/qphX6bz9FV0684acmpHqUD
djoX95COhNA2z2rskcBtp7eMfFoVQaHIk+PIt4fR7zMO583ENhgW3t6cbztVPNGHed9EcRRkzi3T
bhjDOE4lng3d2UR2iXnQGg6VPtJ4unYw09ZkdQXcNNJwUwQl5otcSK8S5uuRBbJY57IRddvGEUeF
X8zy0SmGh9x6o9KJQqms2Tsy2i5ue93HVGLXjd+LmBQ7ImNqPzrztK3o46oVj8UXzY3JQAnppQJH
h630eSzqrTFVgdJ3gaiBWSjOo52M22LyDraozsYpupFWQ9GTPNfqwpfxcula9FQz3ZVR8ejOhq/X
yd7NzI1SwtHWRlBMiryxMCD6RD1lQBtYOJGDXneApYYzVPSXdco9g5+YVDHI8rUXTQWoW23Ks0pT
UtpITXJ+X3hsbRRQSh75rEyYF95y0yfYqgQlJ5ho0rjbzjUsHWtaXx2i3qUxf9rEQh8MZPKhnAcx
X0En+8wiM6g0J8xs5aKzaFqqFiMoK9Ov58J3Fg/nOKJN95qt3R1JdewYNHxaWb5E5rDTPOD/seVP
HUqIR7g7674UUbFLer7awt2UCy9UoQSTMG/c7Lwz5DnfuRsKm7AYwC8gy26eq7rYNIO543/6hWiC
0p3IxWVbIz+5Ut1blYnpyeOVyk+x8NJDxbUr66JriJbzDjwonrxUy4JaNy/nqb3PS4q7TQELSx11
Av5QejBmOf2DqmkAO20MW23X3blL2V+7Xt7vLI01rcYrYTuwpvShhiAYcM/0Z5FXU1CqmQDy4LXb
thaE21TcZkbb85PiGVeedN7VrnR3+Eyvp3lRb2hFiD7Ni43jlCRV2Cw8o0Ye+t5lYenzAKKnhVhb
xNW+1ebkpsT2WJ1NWtMEwwrxuI/6yK5uBtZ3PGkNJ7mLmg/yy1DgTlMAd2w0TjQUZUsv2b4qVhs2
PQ8gL008FDODSQecCEnOAvtm2M9yuaWn7pvd9x8mG/9/OZmz8V/XnX/7GrZ7lulz1b81P07n397u
+3SOdKva/EMLgoql6NebmGH/YrgM7YzhpLU/rPK/TujEuy2WrbyB8W1+/34T461AScK81DHFq+66
qv0LEzqe859vYjYlSBj9wcjRyUAs6MebGEJQZ2BEyALuBshFs2CxitBXf7LiyT2VtezSXWnl5tlo
LWw2aUlh9eaWnar4PQm83O+BkBlbQrBt60esdXgONWFV5m6Y9FT6Do2iPnR2/CmKYl8IAJiV4ALg
cACTPhXc3CZdZdqdOHa7QAN7tcmXapt51nnV90+2Oe6lBYc8zit/GtlexbwwRyI1bgPxwVmzPgaH
WbFhFdNtvcLO2bfm7Fo5Wnw1GlEIy0ONwDry9NcnFsiJHGFSQtq8r5COPT/P3e28dKHKpHjimWDu
SsPqDwuZYUyc4xmEseZcr1m+RZNt3g3ztPPOCSPq9m0zJdUm5oBVMUEW1WeS+g+lwr2jsk9TWX5G
MA0aMb4SY1i2dd0UwTK0AJ4q19x2ZXSvLdmTNWYejNhFnAq+63vemwyl47yZqtbsoQLkm7ITLWEp
FNjFHZHeMMQc4tmIz7M1YFry9MQEM8d3itY228GKP08LyBk0z8injct6FAMGq9FZ7sZmQFxZJmOr
ucDiq7z7ZHmiOIKtuczc+S6GxEGJGCTBEG6ndYbzqrunDQb430IuSTVjGY767B3wqVaXhRjFJ0LO
0Jx0zqVo/Qo5UaX5uaNdDkOkbxobx4do6DsulPIadfdsMObqU6c4ymZskjEsW5NyBDFwz1rhQwuB
BIpw6JxgoJZ4phrBToG2TZxuhU2xg5NtCUhTLICOE2BJNXdt6RRbXdHRnrVyuGobU1/D7tADetPc
29QLXhncqKl5164aS7tv19SwWxrJZQl3LZRC0YA+WzXPYG79kUXUn/kXHk2FHgJnkZgVTq0KM7Sl
VHdUwb9QBQJeCPZqzupf0XFy1nk+f6ncZgxnXk1An3iEswzJOSfs1LD788rj8u4X6jyEsat03nFJ
BykAIc5pv7H1yKIxujB1yhuUiK/wYJoxNP6+1iBwKw0LGIdVRsJVQjcobdjVQwvChaA7wC4Ny58f
TWpk+m2lWdOnssOjHsQJ/vO7mEEw2oFV4ObeogiYrK9RLZzYbjmzlQmXLKrFJtJKQqeOQ01XS1SY
+oNBu0qXnqpDG4HaJ5TPblMp6/mT5sUmJRHStB9R9sorTXjD0WKnyRpcH71zd7a6Y6yY0wXSWf8i
S4gJRl/XD8OSWojvZn+dlIVnXhf16pcq64Y1rRMvNjd9XkyhnhXF6R8rGv9eM/4f1onocYD92fn1
Ka3qn84uSpTXt/l2dlkIxZZJQwCr0a9nza/hMAq8kBcsx/g16fqbuqz/gg1Sx6iDF/DDOfv97EJ7
0FXqE3934v2Vs8v52YJDqyLNBqgIaNVUCa2upd8npnMuZWaVWDXmGi5Xm9jENLDhUua+itGdtk3h
0gjlikGc0LvpqO3LQn3E5ans88LC35r0RnaoKQKLQq9Lx0OhVempHuT8wMNpfhixYH6OpqiCRmbn
nxvyGmcjILAHG2IpcVOLsWaI7J1eG96bPcp6h+Db+sBHuuTgdhYzFxiLiAFBQg/s6/4C0Ea0ZeTI
5cZEeM7DCobIjmAT3YKdZkxhNriZ3ExqP98NS2tOzCjutZFKeSgc4RxzJR0oSU2gwC3EHOZg6Svn
CP7NtXzDijj63DHxNWDnfmdVW4/nYAzYdaet1T9aYtZnSW/DiG6NuHsvoLrs1CwpryLVZkMKAIvA
0ZD4EWs9I7SXtiCyMDqbLmu3lN4OAf+isjEpX3CfXpBrfaVPIA9jNsG+bQsvnNq+27tDrQe5hhvF
BJ8isxOS6EmfzH5TeXFxFYkVBaKQseUYDugAcpEXI8v/ePdUFql7I2uLQw6JcHEKcYNzafW9YucZ
dEv1e8PD61ilTWhE1kjPzqpp4zBs++WmhL+o5/Pgsx2svcb0UdLjoC0xxzjyKUn5MMu2uoSfZfoi
YqhN11xL0lD+Nmn1jV65t7k+8a1oMmzSwGXUUiu4ovRPngIxcojwOrUG8LSs46ckSkDqLpb1mZbf
nuMh2rV4cYwoDQ2bsSlPm6sel8qIl1L2xhJUyXINYubz4s5fhty81mfT9POk4Osiq3SDVZN9Wgz4
T5X6F2bKvdRYKZtGvI1ZEO9psQ2YCu5cvdM2DvUJpYxfRjN752/odw08QM4peZMlYq3JqTq+9hE2
9UPWq2YSwkY5pY0zbjHwPC7k8pAEdD4c9cxcqkPqKOeKpjCy9loe6DmtNxuKiliT22B9WpuW0SnV
5YEt9ICeP5ODwOd11rIjYE70TjXgw5Bl7nqnyIadAtmBwFa7W7FrldVfdETYII3HZHOK6WmwynvP
Ls4ipAlfLa0Lq2Wqxm3KpNfelyblCRH7TWkvR8C7mb/iFq1xKEGnFRqXkBF45Ry/iFbF3Dosy0Zt
qjPFHKMjPaHg0GZvpwMXLUbqJRy2HYlHm0N15ZXFFcZrYm52ebFEIg1Q0aJjofZHvVK6T/04csuK
iycMupB8IfWgLOnS/lJR3oWWkOrliUodNRyzRdkgCVZhzHbioNcQQjp281ciYRsbKhG3BHou+uK2
y7wVIGdH1m3ZSIdXgocE1GgTHBNJ/xZyntkltzV2YnrBel2bwwkf/HoEx+5VPQ5KUJKRsjZ1KdAk
uAo9EyanY5ixjwWZWo437WSwWsjanhQnlGbe1sm1+I54gPsuvcR47JYGVsk/j9S/b1m76uZ/6rXd
/ce/l//x7//5b8lzhZPzq95/eP3Xf6EW8+ubftPnIXsB+0BOt9D6v/YJfwNFrNtcpHts3+uh9vtu
PJp58BShvxNM4cOACfb9ZKXTgFZMVoZsekE/sT38K1MhVqWfp0ITnR+hH2enikvo55M1s1z6Kby1
G2NRWV+6hRrX/LxV9XICU+uxyRs7jCSUbrMXc4jvEtKl/W5F9bcGvFQv23hJ8aroNrhhhqk+q8vI
R8QAAcbIOb6nU027VLGyL3xoW12/VevYuG4xIcah6EfviOsjfTEGuuSNWKTnTFD2NS7L5RC1/YwX
DscSHfWx2fDkMfps5wCwKzdW3vWXrTqSM2VVmMBCWJ3nHyb0bvWjj6szHdGNyUKufvWqx7nOV9R+
LlY3e7/62rvZue68og9KFovIu2AUyMM1m+zDEo/3xA71wWt39uqYh0iDukiguF7d9BCdyCZ+WOzx
V3pkM9kmF1U3w2fl0Me2al1SxoZbhWo9ninsMJrVvW+tPn5Hx9E/f5j7k9Xnz0Zw3rQyj2/BfZFA
XPMAck0GGB8hAR1qzpFYG6r7mBAi0JeBPEGCYF+1unwkIF9viEvLW2NNIIxrFmGU5vBmr/kEUEfd
S/kRWpCqc2NOy3ulpvmOaSs54dUqAyDrQ9CtuQe5JiDyhiyEvaYi2pEtqFiTEumamYB4rH/hxkeO
Yk1U5Gu2wv5IWXwELoiP1FCql/hgrHmMaU1m4JWkUG9Na7hrboM/V/RwLvv+5ICwfARmxl0jG8lm
1kziIbhELJI2egQGVruFBhZht3nspaG+VU1aoaLSFB3qo/7WT7VkPxwbdy2wi4NTDVPtj90cVYdx
KdzFJyqZvyFZohcIy7uyhonrQrN49Oi42GP8hLjurVwraDdFpg48rJtxN83ao9vOyo41aX8WK9Zj
NPbNmccK4di5WeEX9D1cANW0L3C4tQTUNRnBynfFqcngkKupauI9bpXtMA9ohouyAKCj54LLFYWp
bE6rpbfinWq1zd7QmuRkzJEemI2tDaDCNHU+KJYjkn8+xv/OBStwRPdPlb1PzyUbwB8f4N/e6Nto
5BAC9GidYTxy9NXR+V3WM39Bm6PWmIe7p+K/4R39tmDFoAYVwfAgdxDe+814w7PdxfLBs13levgB
Aforo9GqU/5ovKHXmMUvDnFcpy6Qoh9HI5utIp0pWhdweYG3TcwcVd2MpuIm5tb2YE8qxJwkphuB
Cu/yUkpHiw4eGtn7oGOTa40RkxfGC4t1KxVr2RZ6a7yWO4wX9sSVGWCzO7BvADBHn2jcXJUAkU7s
E8gAKPwI34zpUKMEpZ+0xl0dgeYS2dtENuvoo/blK0yvxT5GhjV6KIbYtSG+m+KcgUB9xre/NhxT
gYZrL6rL/dhmvGAZL8JoLsE68z25jBVhU8/MYbktNEXcRVXmPrNSvY9N9KRemIAh5HxPFWr03DmG
BJGjaiczX3aZXmu33KvgOoLEgbQ1YN/B2F5duW39LETi3NVJPe7jtE8XEvK1bgQDpjziV5WdYD9d
6cIKzkN8OOn6pdCH+jCNTrt3WgYKWyzWmaAC67PqNWT7NGH6Y9r0BzsRxIyJVNGhQLZtU3eae16B
at9HbfO5L838i7kUUZiLMr1s1+Vs65y1w2VXW6VPLyO5y4xOnHwdtdxB7QJLyaLtiNU38Abi2XH/
2sko28oUdRVqgnIOeyLdkKofjgrC7X+xdybJkSNZtl0RUtBDMQWspbFx0kk6yQmE7k6ibxS9YgO1
jBr+6d9D5d/XP7DwiHT3jIrImJRIieQkUiQyaA0MUH363r3ngsxlwh4gL9fCSqTvfqf0z4Vhxzu3
jSYwamAT+43KCRhTi6HtNBzgR3fg/KWVdBbBPKe3i4FvIogSFuE8X+ojKgSwwENi809f0xJyO9yR
ILLYkZdZi2sBXecAncC5tz053tqzsi7SmCiEWKJ7CoFGGdq9NtQ1+lQPytGh5tDXI9GyMiKkk3i/
WHmBf3GxHueRDSORMWddBbniwgWtNG/EesLOzufifD0im+thueXUDEmU8zM62PkhPZ+q3fMJuzXr
fNf2sbd3zifwpgCrgK53jBh1ckTP18O6VhEG1JkJJ3jzfJqn+SdDbz3iW+thH7GBu3dqYWyksOjn
rk0BubYHBH0CKNdrx8Brkie5thGmuJw/EZCYXM05bUZAlzX9hoHo1mPeLcXWPTck2uoyMtBaMtNp
J8IKhRDXY+zZ9wAIzW1mVpK0YCfRGSsW3W3CAOpR6wRD0DnuNRJj/aVCqybRn855n2bbJHbGI0O6
Mg9FmyCtK8ilPfW1kkehOMnOo9G+uVVS3ErNokkYN/5FMXdOmCg3O2WWTQWgadNJw83+MFYVOj2o
2jjbke3xwU0yL7Shbbaj9JqvUZUqfa+3nKQLOWLC8KF4v3irI2i30FlMvv77APKvHUCQZrp/KA36
r/+oIen/uHN9+6N/NPXo3dGcc/AAwpr+TRpkWX/zoUABooPzeBaNfr9z0elD4ECzjWITIOL3Rw+E
ojgE+cNv/b6/sHOhMvqnnYt+o03LEa4wB511XvZ9U49FerIrCC7w7+U6zEwWDNFsV64XkGA9XI4V
dxRkUdt4zJANaeEMQtUMfbARxSZupI3uQXjufOD1ad5HrdS3U+bzHzLqJTutFg4Cz5go3BDbAS1w
S1gNXl879Z6nVCOxy1OSGL+2mbMvcnCKT7qUcxSaRtl8LTVFrIpOSvIbvLyKUJbRgHms027BM4z2
ZD9aNBB3qooIK6nqaaMXCFiDksySLU2wNNqsZNvrLu7rPaLLadNq5vSuCAK/weMV3+SxuVonGo0Z
ml86Tz2A3h0gJf0yc0oWPq11dlaWlYz5CXWUp9hnu9mkaLVfukJfVGgNMr3lt2JKPySZLjZDJplJ
MMKLdNJs7HGTMynG1OuyGd91sZsfpnwpK7ohqfHQzI5+pOuD+YB7iLSbGU3SQYp4ulLndSaGDBCF
6Xn5oVS+tcB06iHLgbyRgzK307pk6eviFS/rOqad17SC1a0prOW56jRkm92Qd6Qard1Z3TWm3UTq
+9cpdzAv29kUE1J0blroa/9CrZ0MsfY06nN7Iz+3OlK3oO1RZQXzsjazEfRj1eOm0k6Rufgf3ew8
WHT05pOHuPdecl9LhhOq+VoPY/1g+wP5StlsYDnr+9fYGPp712uEwVnHdZxtYukDDhcrHQhXVtGr
qIkbDzCBDyCKV481rJ9q3pl5wQzGcxO7uZjnzD0sZ9JhEamT1aX1G55V8TSeiYjtmY6YoEizt0Ku
1ERS8fzHbEUp9s5KVTRWwOJiT9pdUSIu47XhL1YpR5eNAWvwMs9mzdvnTl7fpj43Q4B7gaStylz5
gs7spwYMI62GcqOlT8h37XeU/4xVPHFvNNjmdZGyWdCB2vWRgfm7ljZBdZ6MtykJAjvYlNnWiybv
7t9L9b+2VOOjNim7/3v5wHX69//8+lOX6Nsf/bZUwxfB/Hyu5X/xjH3rEgEaXVszuok1DLzaqvn/
dshYMyx5Ff7oH4KDX9X92LIFHgE83gbnlr+o7vf+6YzhuGQikPhuGi6ok3VP+H6l5nSQjXHNXeW4
hQU0WQMj+WyZeQbhgbBeG0k1JbNERw0ApBL+fjFLgySIpPB40G30kVgitSrfxOaIB0eoJCIdrlMA
Qi1vBAWSR+iCJm9pGGjmyzJfgiKZPjgFY/PAJjiX4Wk/2B3zgJwk5Nywh/hSALAkrKLXVx49QTCh
6ZTMPDPdLcZN1PslgblmfRnHLaB5d6IHYCdGwunD4fMHmmfOL4ZK24ikpfP6ZDq8RqnFLpCVSdKF
NWIEdwvbUWiNqcFEIq60qygdi3pbx25r4mlY5uaoK2L5QtQ8vkYWTcED2M4yPzAr8PONU2S+gHpX
Tfec0Wb/AvGqaWwRB6bWfmblTS99ubT3XTwKKPANPtawyZDCg19JyHiOV4g8m/GW4UR6tMdG7zeO
s3gXRmoRCQcNJnmWY19Wx38/zP/iw0xLFXPLf/8wXw3/7ydjqPXLn3xr+JpEQBr0bgFZAgE+F3H/
EGQba/HEMBWn5/dk4DWpFkzvqh5CCUTBRpPh10eZpxwFndCpTrCH0vb9Kw1fn+Xix3aB53lQNlfq
Jc0JEEY/PsqpmKbEMGMd21aSDttpybTXflSCZHKJB3lKIJelepa+uaLmKG4saetcJUTAdjc+B8Rk
59JnvYILh6mwJo320cWreVOUHXpsQ48n4OpDkzK8sToSt9FctEynKuMxN9d6rZyw34Wa44zvjnK8
K7heaW0wOzT7/RjD7N2yC5blBzHgStgxihKPZWKn5taeZ7TKIIcS51YhybP3sW5LGeBY148W2t6P
zTiQPJkk+rix+jnWd2QcgWToXARLH6KojcsdUMZ1Oy6ZO/mAg2+KZjIQIQ2Lt+xx/BTbpCi0F3ss
MHIDB8qbux6d7LKnNCQLoPe0evzgzr3xpkqHPKw8XrJXBjpG9tGn26wOpdMQLKQ6mDgXKYp9fZPq
5WztmmYN1O3bNVzXOQftFvYaumtVawCvbmjENUVZTjAvbQZCepPcLytM6A5RYwSkT0eaJn1Dqtka
7+u08V2fcQyHBdRySRtriDGzx/VhmjP/RZo+EtOOpW47k4txzcALHw/KVMqauZjMT2nbxfR/4v7x
3yvGv7piYKX44xXj7/9ZvP54UoNksv7RL2uGyVCHfZpimUjZM4L31x6j6SGkWMH0v7YfmQT9uv0j
HbSZ24CQx3ZHI/K7k5r7N6o4Cz8e+gyDO+0vIch+HhGxUECG4eAHA221zv+0+y+ihAgxxudU9evV
ENxOw51m5nzj31bRb57C76OXjLVT+QNnBXEiZkRPYLSnbXteur5j5lpladBEt0lH8UczBPyFp2JZ
+Zc8x5szG1PHdUCMs3fo/OWxHOL3P/4EP3sY+aIuKyNZ4Z7vwG9b187vPwAdEALQCnxnkNNYJ4r3
TJoHW6vfozp95Uz3J+/3u9+YlXi9tizw/Jo/vuHYRoXrMRUIrdo5uJrwt35mfaiqhebQ3HyZrPG5
iHMCRixF5w4O5B9/X+N3vrCgTuQQDtmH7vFPshrNZm2cbY1ZlAKNWY6s247/OaONiF5Bf+zzEl4b
w+kwLWCS9RBQD0tDdBsBmHcixQxgJ9j+cvxvYVHREM1IoAn++DP+3ke0dYaUhLivd+BPH9EA2haT
iMEoBSBVP9f2Nk+L17jQorCl84qYXP0JRXkt3X++D+l7WB7lrgU///z/f3cbVFMWYfeb25BUvmoL
zWciwKWyT81K1501O7rSUkaSNYZ/joiHIRr8G4BlN44ie6bzHswyomct6AULvAiFlhzjMiO1BXqf
DqnmT37E37tAfNz12SSjCanWj/dQ5YDTtVEjhmacv9o6AsZF2H2YNgNslGqEfal+qQ2Rv/1+Rtr6
ij8+pzYMQaxmvNvvWH0rOzatXpX4WdOcbJkpJdJkKN4pn6uLXohy+1fvABvh8mpSpqxa/cU/fkG7
ITdHc2UXon7CiDLQE899QBDdiuerJDQK19LMP3nTf/qOeORZOjmU+6CHsE7/+KaDpExXiwStMNQa
7G40R1r6qgrzcrGR7/zxN6S4+/GCkgQC8QOuxGrRxnj345sJ9NBdn/cDJ5hZbJp2WFHCzMYz9C9e
e9cucJ3ikni+Vs1/cvesF++H35L3dExKTt6W2be7Pgvf3evSG8vRZj0H5wfBdl2G8iJ/d3tcwxLX
WTCTFODXevYn39gAG/bzO/se3kf6ixBRuJP89cz53TvrTCjsjNjNsHbt1wHH9WYh64imdJqcir68
dl26Il3Tl6FjAw/WZS8/YGe4mfo6DSfEW3TWKKf8BGG4O2hoAwh7jegN7kethFFEped2DleQl3jl
x8MphUDQjDfFNEZMyStxjI0pI+iHW8E86O00hSrnYSKMpTfivUJCLoLacXMzjPC7D9dVqQYGCk12
E2UARHAZeRiSyjmzidvVBMzBBD1UtxdmWY6hky1pvdUVK0RJCtllX8UDzK7BPGYVJRhlJ+OXLWkV
g78ZR928abxlJGxDI+oC13vs7rFZYZQykznd+aIlB0P1icvUCRDYrvGxJQe5PdASaukRIA22hdud
AKdlWCSrobrwlmJQhwGVpLlDH5cg/ANEa16UQi/3nRzQdqRat9wCyB3soEiiyQyqOC424yLij3T/
8OfHYjC+qgKKbVAz1htDt21Evs8c4zZ2EWy+9tZsgefutQdYzdVN1ai5ZZLjup8jgIDAXIbPhFV1
LqDrrAfWLvEJzJNFDLfrzKQ144Ov9nPSQeQaqXIeYz3GmxeDYRqROfduuo0igpYu046xlwNUHP04
LkQtcry1nFVbB1VFmLTZe2Z1iFKINQUgagGtzEgMiY172eMBkDT0tiJqvCABB8J8UT1mPZDv2sze
8y7SsRrUT9o4q51HOiVfVaYbUlVRshdGm2xr0jaJWc3sC7eJXy2/epgoFA4dxo6DLDwmKf2CtW6C
QQaRp6Cn4R5SpcZj6S673umAwizLXoJJDKbBf0H5Ii/UnMPFmYjUS3SZEYmsQ/HGuLVJ/TYOyn54
xXWJ78FACVe0injUvozDsTDGADUemZrjfN8Z6kju601V1ddIAHdOPaO0hpK1VSL+kkTWCvzUQqT+
/Lmr9nO0zGFlqj20iKt5TPoNykSgzJ52khBuNvMAC5koPi08v1IlLT5wXt4TVgoJrLstbfx4c1MB
6PFY9MljezUK5zmJuvumNR5LnWIAb8CF9GfIMf2FO4xE0Bfk6aIHDYRGcpaGbQ4La3ah1boIrcUm
fNuzyX9qSK5Hb7RHFpKwnbwy/quCHMRCm1MC6gXcartzPvo4pUiFz1/9Oqu2k96k112VvQ910h2m
Bqst70QcqoVdUrTdGkngnXqo2IVnHhNztQ768buo+aXWcLWMta5sWiD9Rbuzp+hk9OqmzsRdjgYz
SgbSqpmBehW7q1sVAKf1JhTj9HV03StkNu+NOhq6a+1L376iVB2v7IgOlFETDpsJid1A732cxgwv
m0LDr8xEkZA7Ll3cqxPlC2Tq3oDtRn7OxqgNh3gZxYE3obkfay+eLK5gnuOrhRXhRykCxwbOQVP6
Tyw0d7poiS2mWz5riPpj9kE5NUXA4CfAWPkiePQSMteDebXfxNp0WL8xAiwBVQgtZR9Nd7lGCFhT
ZYRZC5Xd5WPpByXWO0yXrfHSq3anTbhLabGNtJ9NbQP7fQ5rLkGQLetnRpeYN8NnxoEfVYWquaqT
93HkBxsp0M2eBzFf60LbpZBURRmSIBNvXedujOzbSiKNWXpBWB2kvMi8maLk3XKWx3ytIjVVfx0M
sD1Tn730s20dFwBtwdxApLMGIoU17gbivLEpyghWm9Bvep3iSvP7SwLp7kfGFeGKtW1t3Cqycoxw
Utm7iqhmrbkRGz2ZMfza+tceDA9X1lgCRp878nI/mPWUc3r2j2OS3ZREGQeZ6Sabmfs9tvgmlj7f
ycU8xCbPizWp0zIwelpozaUQsgKZyicNUlOAfDjCWkuValf13dLQDNWwh1QpiJPZ6SHuz6/cK4DF
Y5BQloTks16teC5eR0t/rBNthx/0BXZzEqxOkHlur6NS+1xFPRT/bq42YGjDtkIBr5YUOH1bm9QQ
7JbEXHKr990crvwrAp5QmuacaQwLrLBupy8sMvij3GeT6x0hkgpTtBFBbWQnwxguI1IP7dG7lV19
0bfSCrSmwvru4xmmwcVlM1CMwy4iU7ozP7Bk9hv6RCUvX269xL3rWFxDhAUqID1tCYclf9d01mmE
huxw/i35mydZEWThEMg0cUnOZ622fBWpmgKroexOoABTSrqN8HaWgHMPeX7ukl1bla9Zyk0wchxT
ZNoFlRGXYRQ7xSPxRG0w6KipzZh9MWpmxlpJe1Gb8oTe+VXY8pTM+sd8zdIWw/jBi8SXcxnpgVAJ
sQnpn7Kc/bcdyY/3MGSZY0NMZe5ca9N63/XdZd5Oh87115QE+QZxF/cuRqZVwT2nUbXXNTM7uSYO
eJ/WdDj59qcuVva2mvikHjjGDb9sjaPerYJutENSt/xgsAEsOq6NlbPz6J1LthAXGaKVkzZu5fWH
NBI7ej0gaVTHTz18XtRKKn5ekxAq1y+3tc0nmgYg16Pn1OgVNZTuFWLzMhvvqW/GbebhlJszHpzW
X06Vkz7C48faPmrt0ZqWG00RYo91EVcfSITBzTddatRbEp1hTQtWiJQ5V8AuYW6jyrkVyjxFzjQF
g4YGZzCTK5f9TJsEWIeyvesrtHp639LLQv/JREqaO066sLzM0dhgzCUcRIAfG7x3eA3jtp7as+gd
y3flkm5exWZ6w0FDXsdKXrDcxjvOMRejzxYaD8XKo7KeWGO4kkRpX+Sklu4GbIGXAhDEg2tkbGEt
T2pkcnKkbuvDbuHdnbR58a0cS0dGuJ5mLI8McpPLrp7TE227noxOR996hbqM3R7xjiqNg57RI3RN
J/8I/+iZIsMHDOM0+8aZzcDiR9myRl5F5Jwaqi8v8cWngUuHeGdHrRlaajL2JQSbMNHJp2jVywjb
PEQmL0iDGdLrecbpKBZb32UpO0YnSjJe1kU/cXH7NfDUN73HdqWR+bK1pqQ9tH508lULaHaeN2VB
NDaYoTuz5jRkcATMGCEG+Wz013aVfeKeSIPE7B+wkJdBZ82X2kKcp19iNBQsSnk3PRPcSzxsHb3F
srka6pwgSSwCwTnTwlgaAk0itmkLmQnlk4BjyikhwReEEZM7qJPsIXpmOxfnFSZZy7PIJRd+LErj
mpeLd4lqTpBteF0L0ydTyxKKQItDfyQayJlTzAIZmLyRsO0pIXaeyXsUoCNWG0aZ2YtcqBeytIRP
MRWkd4wGp/5mCNEIX7eyWXZF4bUbD5jBVo9nrHJlcjT9hJNFQ0IcDdqHZdI32Cm4inJ2bwYMeIdW
kZOZrgKrjkdjq42QSYelLG9LS1pHgmKcA8PaL0j3axQ+aKLrqSN3vWKFjfqq/hgjuL2OuqbZtczh
Ke7GO0fMHkno2fLk5q0/sxo69QmK67xdsmH+4AJSCyzPu1g4sAeAh8S+qcqbUWJE6JY7BvtHrIdv
ZovGrLIKQuQsShxE1TNQkSFeGRHxVdSItyKpipM3TZSEmb0jIM8J+4x9g8xY0nWVuqN2KsNyRGkF
0SDd6f1gQSxmfR8AHwSRjo0+yWIu4By9j30d9o7/RfTDfpIM2szUPNR5tK+N/GQ43fUgDpbV9fsM
+CtQ72/bs7H45dXg+A+q0W8y3FT7KeXrCUKRcqRl5WwOm1iSE0fXDOpsP+NC5C4+L7Za4d0U+Hlj
vXeDMnWrw9S3aKT1CSiJ9l6nCcIEQ4VNNR87OWFciRiYRUAE6k9WQV0v7HG4bO0W5OvaArJLqAqd
yy9j4IHYLglWX0XCUTC2uCTAHPjbrJ7umizKt+yTIkwzWm6GXd06ujT3OLtghrACJLL6rCUm9fay
1A++Od1MumNddMKH5cgOGLS1fq9ckFZp5kIU5ieOTJ5ZVxFOLFk5pxjOA1DH/SyWZZcbgIOZA00k
AOT2EZV9QSJhrI6Dk9nBah62c4xcrdlIJCf551g0VD0GEMOEHFVDMyg4TMTrFfR8AF5UrGsoS65T
SE6FMkhFLN9TdJhB6fMIEVo1hE5JswLG4C/ZQnbLHS8EU5LeZvdSZA2iD8C55JevheyJPalGLEvz
8HFt9sUTtqAOucXjSG7aJqoB4dR9/tRbPFyyqJ2A0e0boTpcDBxd+6F1OIfx9UIikB+wM924uvjo
JeVnLwZfJtyEistOoGZKYzcR+hSOOoALMsEwm4JKA1VoPCJLLwPbWa77HFZ+r7thn9qSAxh9kPMu
v5b6nU6Ffu7D+GQ+hiSrrcKVGhUiJ/6syt8QoqQL54N87KGoEI4gvB7RR2Twi61yUCQ4l03kvUsV
EfYAu4eNit/NAstBRYriRwk2qcgHAlJr3V2sigcIPEdZiYRUcGeHlZjgLMEUu3UGshByNzB1rQ4d
WJrUietiRS9pVzvLyGHcvSWogLESo1/uhgjxqPKJI/I7dsOs6oxwtLjSla8BkpEiYlHsbu1Ccqem
3ENFGbM1dqeh0/fz4JNoQOFn6LLYJJH/udR5x7r0sx3ACgSfBa5la/HmoOi5QYYu2joI+KBR0kAv
08E59Ou/N93yPV4KC5K08RiXQ3vIG5eMao17l/AMYfKsJAbZFueClTrxc6NV7qZtiuqW+SCpx0yn
Ak5P/t4eylfCO4fQnjH+qaZ49TTurcVuwceazRd6DsBCW1sLKs4dt71m7SNpyZsoKh/sTuMgXCQB
rsY3x3XUozubzkcrTmPOoPSXbXVRLxlnLeLR1687PtUs9DvDa4sdnFO0AV51OSrKH4cQqR7UO3yf
6NkRsHna2by202E3iEILfZ+kqWwY7/BykUxUJZCk2wQlr/i4huTBUuGRzjUExgmUmWtQqGrbqToJ
cjGaQdG1GCA0fVVGkWGSiWTAEy3iYxlFOi9HLBLyGpN6AI6thleG+l37BOCQBrVG6zXRxRMFMInd
DtGZOhDQQ8SgGG8E56bC1uDAriUrucka+Oss36sOvtGYdJ9GB9K3X6IbtpfpQ4ePbZErmEWzAnAJ
75rIXnMTuzqrqhs6Tf+uuONp1A6B0SP/NMs6grzkHGuDaI8+dkPS0l6Lse5DV0LYA7dACfhcY+O5
QBp23UfyypHlc1JMG0aRdy2NqrCTvEhmsX0Wnn6SPe3+zKelMC2EflhGbl+cDyleU8ZbJqL5wUhW
FXY2E6GiuddeZT6eSxCUah3xMe4XdL7j/QKfm05gFAo4XmmNYx+rPPODMl3tEg/MmmnMmTwmU885
AdkIMASneJ9du4Z+JSkbSmeeQidiN8WRTNXfmdeph4AEava2o1hC+Z5M8GYatVkrXMr7hl6KPsNQ
GszAHpxXkpv87bmdMGhdtl9a0D6Vw/KY9OJBtUjQbbFYx3wVrcTr/phF7GYsjToSkkCrcNt73Zp+
50Qbs/Xu1/5HYVJRp9BF65Yne+FHL0tS2hU8pyTvbr243NqcFr1ivgMq8x4lDDBsbIRy0IttZesv
tSE/oPSyA6dXF6W1PM5RnbMTG+8Fw3EAPXRiax2d+egBtpnXHa3CAUkQlqJXQxtBy8m20sacpa+T
8kji2bw9H/gMj7VCh/IewKa9O38hjsrOIVbI4rL21a6g3GMommk9oEo7z7yEIC7McZr3xqyPmRZf
R+tCmarx1Yls/RPPPC13J3s1XIDsRDvKoFFUHrponk0P5zHkSA/MB20fueCq9SOfi4soaEEZSXTa
aUjwiqpm3+uK/mmcbNuu/FgmOIOy6djGOXwLS6FvF6repLF1h1x9w6lO4Yi0Hh3y7zaC1IPAsZqn
uUWzDfDkmE96tZnzvN7YkEACE2xOGhips2bwAdDBlibaD7PJwYc8N9gc7aHROc+YyMPDetAOcj39
zFLcolvnNx/FHpN02A604eheP6QZ1YXyObEY4D9/mXMNI9RJHbV2P1HK6e1yM9vE5tTtNoPNhDJT
bQiYFJu0QYCPVpHWT7pa7HyGMh2cB5X31W6BiY13iYfNGZ+hwT/7HoJQ3HqQoH1rCfUR8ruIpB9K
epR4KSbObRPCzzZXxLmN/AJ00ugZQRXdWQspR0aivYG7qj4WHHR282IzmFnmt6jC5urnKcKkhgox
45zNls2Skvc7UP+0DA1gI/DLdpCpAGE6UFJydZtm8E+a3no7PzJdyf3mtMnjMDm7bkg/+hWpa8qH
/7CiTuu06Gl2Ewu9UskEbZnc1VcXGiaQmkcS3Rhhf7Wzb2j80ZjPHyshad11IF2M6pkf89nErfFL
uWLMHhGSBBdvOkLv9rHpHRAuYsKoixNjARo4ZM/sMI2/5isErcqBoIhh2kV2fvDXLbGOCJVT+dxt
Fo5fhsbzslRQL/rO33lZdeqsFXADAKw14tBqdPOCcqW9jFkqN+O6AI2jQX2q8nbDhm1TdK3AuDj/
JCE9haaUZphgC9p3CIiDWo7PFC0TZkgMC0NNKTt0ya1eONvBZCeZ2vbou+nGx2IfKEfdsv0fl0Vy
G0TcAlm9St9G5zrRszcdDVzQGWuCX3buxXKEXLS+2CrMCWuj9mVdj3CUfs1EfTWSZgmb4/bcrSUT
iZ+hYEg15l9hE87h5EyfBZ2MSsXtayYXyuVxPlnkfG1qbGuBAkIaJgW7aJsISGWd/jy17rEn7ZCS
tfPpaOszWJa12eGSVp9jBclSQFiaqkJJQweI+3iVCjZKbUhewdrT+TaAbImp4VZj9pKivd74tWD1
ZOC/SWQUI+fjIJL16qvek5TIYyEIEUPnHTdcvWTIXstR0A+M0RvkGaNpu6+4z/r4kLoQ4Japv29z
iwgS+Ok0DYwdG2i7o/TUw7Mnp61wscTMZoNppuvFGR8zjSjeJ8f8ivcfKKINZA6XK4LaOQHVOLQf
XBlTwqCKZ5xoPMA4iUPZ2JeFH18rzq+06V/lujVKyn12GNPdYV1Bl+BhLGpI9biACxPNgcsg5Zpi
ZGE3XpvQ5UiJX0RYgc7jwv8xBNf/Xs6JxaQQdcpvqpJ/wqVevbZff8alfvujb+o8A/u050Em4X+Q
Xawe729CWx83H1oMRnkQUFah3fdKGxgn/AFvj1BjJXH9ps5z/8Z0kP9YMKbAYoG/+i94IrAB/jQV
RXbCXJ1PxvuhCP55Khrb2lxPTd0xtq+v8OfEr+TJS20fgyU+mbmKv6J3hyQf6c2DldMXsSTFytJf
5U57rH2XriCZD0nSIeavyze6Fzx61bFyZ+ahsQYP2dNcvAycTABhidgcbyJ7l0TDJXXLCEzDh5BJ
VsQAhBMXq7sMA0k0TNvJxDU3kuEPkDntitZSYORtRKVtZqFmmjvodh8r86ukC4hxb6fg6TnQ7zsk
uMQL6he9uh4y49CM92jx55FeZg9homntwHbVXeHATbFdgh1c96L06TSOVAmZ9hY1HEMdB5hV638S
5sBwKbWfM6dlRCNpbEcZtP/2ybe/pOPkcloZrtHiPQ/G+ErHLLmcZ7k+v3p1W1TgtAetxsnWlBmt
pJaq2O7lySzd3WK1/uclct1TvbYi8m5cdoY407YOuL/2cL9DP/PIzKEgqZJ3XB57t0mBbJLnTEWO
pr9/aWpzq1u0Ajn9luKBudJpKbJ76TwZkR9C8aN8/UJsRKh0WB8Zxa5nq1DXW8zRnAqJ3uuDeqye
LOYCG3JRBUZJGJWOTkMsf6iWaMucM9qo0kOBRdPANxl2unG6Gx35WLQvtnVF8d8HHYDwxrRgNUdN
thXedC2o1JbLOq+tXTaXt7lwqcLG1zq3yp1Oku2F73FgXei44iVJP6VTnl7URXbyYEIz+GFtbWn3
MVdlM6oPw8gZ1W2I4zIxUPpIRsN8TDCJL9NI4ezQwVAco4bGQhKqSThqQ0ewwDCDjU0B3m48q/IO
QIP1TVt57YXidguImc93kOm0S8tt5FVDEvFm6Ehq2uWDOeAkQRUNY4WYig95y72cI8Bl7bf6i1nT
AMClqVysjbNE42tT5xUzCqZ2l02SiE/S1vLblF31Gb0fNC6r8OULB9EZnhmyzU/RxOFVoiTJglFf
tFuyO+rm6KAZ3ZIgpGO81PG+nUyXMr+UhTZcFBGoEdaR5r5JbOOTmal1Vp6INjva3sCP2qBWH29Q
cLL9jbpWXLiQfUeaNOsemkY6J7wFWiVc8yxC4RCly2WODBT70FCU17Kw8sd88Mzn0TQW+o+DTjSR
y/jhQdfKadq5MxNMhkUe7JixkTeoANz7bjG+2DYAnSehFCQVfZgX75SmdkTwrEWhkuZTkdLPruE5
VE6TVTvClOQ76DrzToth7IZtpk/Wddu16uhJhjWw0isYwK3sqos4Xr7UoAKOVgHqq2kxbh1w/dUn
m1YVB3jYDlQtudMdwDlEHG6UMgRYG/WLMuffu9+f5hbZa3LQH+1+f/+///V/3oofdabf/uiX3Y+Y
CFRNyNLZrn7UplsmcRDsN997Sf6hM8X1TgatoEYzkK2i1PlVm+7+TTeQnaGYZCtDJuX+pd3vjKD8
Xo3kIEOyUULCsgOfiT/+R03QACjIbvPChLXa5lvUCAS5g881k4K7UuoPi6jWzAaJ55sZQ24+llLh
Pdfy+URYwrxl847fDDl3YdfpTya0QhIQDHfvcZQ9zCVo6TqanirLJpENRcAG8tWBnX95L5yefU8Z
891i9e+GzO50V7OoIbOiYSfEEsJmjZuQyO3sIpJE6MRNLLaOOwwAjeM3p+Ui0VVkTlXSf5/Me8hV
LewpnIoaupOrea7vUqbO+XI1+uq9t8XlGh525eVwtTGyFYGVpY8jdFh6iTyrLQy/j96Kf1YL7PGF
bJqbnimSOQiNvNrMB4SbV08G37wa8oxQdkpl0RQ9Dj0b+m/Ud9c2ATgBKJFk6zAs30pkUhxt0xe6
7QduEP+gCvmI8/wTtJc5UKZ7U3Ksirux3ZLpcEsn8XOldNwvjXYjCiPaGBytT8hV5ReohtaHbimd
m3aSDO1iRMKbWqtv3SkuHtFs2pc9SqDjBMJzrpG3jx69VCxtjJWqMt63JOlsKlzkCc1OQwV2WrY3
SFQ5hvid2b1FvVIAz/17RLMzs2+GpNo0x/cCdUtoxyT9AA0hntudJGhgtx2uqshpkVemVphb4v+z
d147cmPpln4iFja5aW+DZJiM9FaZN4SUkui92+TLzDPM/dzNzHudj1kqp4Pu6cIAgzNAA40CWlCk
IsPs/Zu1vhXt1VQmLFj1+dZqxy3/Ks/Lz9ZE1T4COg0rEfNeuJz4RoJopC96OOEwGt2rGH+jcJpL
RyTrkT/eN+gDxr3Xq+zCyO35G7qgAxS2Gg4oy4LTUpiAsWOHPaDlzQDZMcsPO0E2FZfHnAZ17jWZ
b0bs6NPZ5q3IvSV0ss47ZrbOwp2gCFKRkSjMzEpRmaDkWqfyW965aJ7rLv5UEwx7mnoYKcLKyjAZ
9YG3Z1pBpY3rdkHFYYc0KIyhnj0nbHlYTy7QYdLqerbpindLwQRuP/NFjncFpSL5hFq+t6zSDfGy
ClgPi2PcJ8Vq27ssj5EReSo5A7K0DlVdLYcyjz3SPpzJCpmkjE/og9LHTJ/0m1UpdTSRij50i2N6
KLjMk8Y+dUhBTvqVzPEc6KXMv7eijRCoDrmq4bG2bn0ruoZopWwFJjPHHjN3D9NFaOs5npPUHhyW
d5FRv8XtSKw6it+vsSn6z6Y9ofnLYwEZK9ay+gvkG9UcaNL68pURJLsbx0vEHU728i4mA558KWkx
EOjrVrkhWXqypDih5/XNqhCs8ho7ia/bOjW/Ti4/j7yt5BF+fcW719uszUczG0oGv/rsvFUgfiBn
LhlhKmAKys6fbaMr94w75uHQTbP7knnQpH08PnhG47ZrYOOTiFztdHyxhCVHHUizzkTdF5RbbEsQ
sdAlpmYy+GHEUhpZoMgOYIAApmdh7L6w6vbaEtAMaU4r60PNUNa5K9lS7XtZ+WM756+pMAz3Ohnr
0kElYC4m2ryM4ZQRTd22e6Q+8r3VUMkdHbLundmgVsZDL+PsE7D6/ogURa92aPO3IerIJpSvI16k
kNUggTEEOqcURmPVqqCLi/qmBwsQHbQySvd/uqxufz3n/2wA+FkRisIBGwMqVKHzH1xQfz39OcrH
eKm2J0sgwwUO2/wkqtrbpY1YzhP4tuDj3/tblcRV+t7Vff19+IiIemcU1aXIFT96uD/+32Nd8r9/
+lf+4Q/ans7vP+m/ShQVPbFNE/vPGmmybH+2rPz6oN8tK1uuBx0q7jSH2oF389dGGsuKbsA6Q1Yi
P5piapbfSgnvF4A42FEAef6amvhHKeH+IpzNCgEI7EeP/TcaaQikPzXSqF2pJHRMtcLDAftz/qGN
5HkBMDgz/rVJ5zRd8kTDGrkLm3E5rQ2Tb7uO/HJM29eUsyRMEtO8cVIi0GoiCNIgjlEnbAd1YCVo
APpYxs/jCBqwVJBSTy0zq9exnOw7d7CgP6aFAcMLbnJkXc0F2XUErY4F3VRDnFwci6w4gVCb+52B
s//bbC+eE/QqEssJ+ymBarVNMMpuRF2cMVmOU7KNgAp8IakKtg7aZpzyfdxeoH3x7GMrBMudxcrg
YdJ+UeyXzrT9CZ2d8NN6NMS+XbMBJYrSOmChzFnjvdEm2NBqTSeUqpnkzcxC5MXMN28bwkTmZOUU
1WJvehmip0WUrXhMeRfZgc6Ss9KIPJJQUQdaYGEA40BXU7P2mjexfOWfp0GqxExxpMAY2qIZsgeX
i/TF1es44dSkZvISmwSrKO3qd+Hmxo0xmc1jyvpC4nJrSM7L1aGF2nDCc4FaxNaV9xn4ge2RQ+U1
r5bYjkO52OYjP7Oi/HKy+pC1CBHzXvL87ciwm6vSWerbemRCn7OZz0Lc9lRhtVHGQxDL0QRplyzw
JlhOp49TM0dsLAajvyCFSX9ourjimjQbSLEzst9tAxNviw0IG7dkCTDUrNHk7KdhNODkCYSBgTaa
hPSKmDzvmjis3aSTbE+kfMuCIs0Jid9ls1l+44k695pFlszBqRfusS4jjwLLX8GKz0V7EbC7Vk3Q
2QUGynkG25mOxGWGYpiSu1mI4tXqjeKlBmqXIsDJ4VqUJVc/Gt1oOmlm7fHfwu1E2BWuwi44ee+y
9qi0IjAP/amfWpPNrt5faqTCg0w33E+aa2iochOG1Y0schdEms1oWNUJqTr62Gpf/v6Z+39zmv75
MP3/i9FMk7T1O//4yN2lQ5H2f+3efjzox+xS/oJjQtcdmB4fNjWsQL87i01v8+gR1Q0r4M8kMpzF
BJfjDWI0yfmKieqPI9f5hQcwbKRcpd1isvo3Tly+8T+duBbW5u3wpm/DfPifbFOmB58vgzgR5KPM
ropuqHwNwSFLgIotOAZil6l6VL/LyGYh6+bwDfcS9Vi+p+iaOTBLWW/Z1JXDsVUrcqYp1dVljwQx
CbzigB6zOriWonZypsbXkaIcVDl4F5FFroAFrRGwe3NNFlPNihU9CDDJ6sT6hj0FFpIwQh5wpaOk
8cGhpwSPjM2BjIPpzkn7JBj15EsSrfKOA+4Rx2XiGw2yqWFQj9Xc0CCiyTE2HUi9cNJoJoNQ2zUf
5aiYDk5dfTCwXQV0cyM6BhOXRkcKE1gWksY9xHTVoAChdPW9m2unfM2bELH6E0JiElDaFj0n8v85
q7+vbZvfeaPThqMzbjo3mTEBZMs+LelXRpwmZgkb53BGW+zKhLoIffHOGQRoLsQp51IzhL/0471O
O7ni22SvB59/kvNXrA0r7IApu1mE6o5aWhRBVrKdzYgg49AarAOUTYDKzvDeoPjAhcHKbyyG58HA
goIpBDnuhOSBPd1D5ojukuTSL2ZtIaexIrV32gbdKn3v0TRmKzD19TpdkM6m4BEPomW0KMGYAXLg
uXrzfEPoXuzXk3oeeY21LMtOkdJeEU8kzGVTRrhE6+Zx/toUdA1JMT3XdSHC1pOnroqI1O6UOmVg
lY+OHNgtWuyQOmG3R0wt+VutltTvZ0TxWpIiliq1Tbk4IS7Rp7Y99rlRHqKp1t7aRdZn3anwjqPy
OxTIMPiiZvo91UXGikz7mujMkctKl34RRfOFvn0IUGNsSy/UqMKYx5txcvq9yBb3ep56+yyq3DnO
iCO/FBJxpOOyCCKpsSYholwQCufRiIQrfhEJDahSEzJpI3KOS+dYe5IInuKxR72McGovFJMBdPKX
qe4+64Xr7Tdj/2GETMlnymV7GTmLezNb5L6IaMj2RqPNwWq4Cx9yRvmaVvSha7fTqXNFGhTeyJq6
8JydUQG5KwFaHBCgM7Dt4zetrpCn6IpQ6B6bDrmbtFrb1HIsgF9MJX+GESA+NNvOt/WuMUEGfWZw
L5tR7asVOV6erraPHSQ9ZqND18MvevZEb982JslQi/Te5iRWm/QaxeWCIqfI52/LyKWK3ujdBqxD
/hKUuixq+kusgM2OVjINR+h2XO4mkw+PVujjF9DzRoNWNz8Wcw2ltZ3cU25BlgYGdzlapJMcLKGJ
GH2Y3QMuR0kJLxwR2yBStOU2TCHUnsVjyqiV3lukQPgYj6O7HdNcW4/LB4Zg/kAScMkPBzsvNPq+
grf6iqc3fY/6mtGs8Ho5Bt5GOJirDNhBjobbYB2OY3hnwf28tIh/HnyGoeVNrc3xc5RNqqEqbRBz
fgAV0g+4gvEBWlh0ycTdzkTybdb6mi48jbJjAhaqDS2VpN+2qHkofXNDcjS2kLzwET8N79ZG+jks
Q4EWPHEbcdmNhPUGUN6uMtHEfP5LVAhHjTr0Rg0dEwq3i8o+KHUAB0yHNyoLuZ9mOCkzH3wns+fl
YJhpxqe1wxbx0Cd21V5BnEkQEs7OpZ16g/7vvea/SiklMoip6j+uDc7/838Mn5Pl54bs14f9mO0K
aEAfvnn5K7eNYuNHQ+b+gg6GnafDhBdL65bR+EdDBlSWuTJ4AfYVrv6n6sD9xWWuy7AYt96GKf1b
8UME2PxUHtCQYeK1dOImcfJySv21uxe9pO6fqSphwinzXGuxS/2a6sumsWCts1OuGOoQUPJ4jf8G
5/KItqr9PPZWtPoYNGItUITD5GdKeTBuOPXtz3MzWtPemNN82Y1WGyX7nnyZGyJIvkXElT5Trhif
Y3JmXtsmLh1Ml0uNfdghoAVrrQW1qJ0tG5fSZgKMqprmqxy95B57ePcpz7oaDazWD++GY7YnSO+c
23FpPUx5a7xsbuUvxtLRLyxmi+8rlzk7FDFkBXkxjNOpf6yh/qqhWv2WuiPiib7Gu0NKW4YG4lQn
1oyd2QHE6Xb3bq8SpCQDedoKEglq92sHMNDOnFPdtxPsPOva2EGDs88nVz10MzoIXSblDRHm8zl3
nHVP8ot2MgEIVzuz8XhJ8i7ux+NC0Dd4ptm2t2VZyUmSGC4BesaElKpDotOiQ5I0XGNXDG92OYpL
7kJLZ9CWQVvCaGdcjZHZJsdFMw2BqmWkCbZleXDNHtmhhaTptZQNfV/v4UZCD1cyF3enSNtyA9kS
L5nsWA5h4QCDDKxW+tvUkAOmsRFZpsiJg6hhmejP+SLCBfnEiejx+JzXwjojN0H+RMCT2JcTeCn8
Qa1gpZov78yjEe5u/XxKN2wqfDAD2mNyOpXtKyRr6KjtqH7LDchrvqnsNT7F8wTHWTdmhm3Wanu3
00cDrT6a6eajsR4+mmy8NjTcKHtpvpMCq1pvTV8Ekb2YLz/a9OqjZU8+2ndUxLTy/Cq4Y4eicm8M
pEn6DiTc8M64Y/r07zbqX4St4Mhh1PRPjsr/9d+7//3fviVp99dWSv76wB+HpfkLXRQnovxYaLG9
+u2wBI3JMWpK19yWXrRHnIh/HJaMreCsWBsJjZ6J5/HbIozDcut90IDwaNsUf2sRpm+I6r/Y8sFx
SGEJplSc18Tm/mTLFzHAMcsryGq0xpw8TCNGGjgaziN0KVwRCVmDd6xXHffeLr3xSDCzNA56wdxG
l3gX2d+L0XfcIbqpeiwPeHkc43bMbFxY3NuH0qmRYcd1oa1o8RKJMMKobevQrlOMyrocJTuRtm+u
R5C0L+S5YQJaosX8ZPOT4cDbomfRAY0j6FuPIX8ebUJ2LCSVAfQiHuxDX8fZda73thUule2ebbPS
vo3lms97vWDSTXrrMEMtxgA2RVH/FOWtWo/zgvIlIjU0xqMRyX3a29UbAok5LGUEc1+65Yb9tU5G
76RHd3C/MrJsnsGYRCSb9iIw5zZlmxOvlyglsDMUY6p8kXosqME/2l+gx0HzHyo7rL3UesbDo75Y
g7Xp4KwWo40rViSrXDKOeRr0UtzXg0jCvOwudBsxJ+6CRbee4c9rxFOuzvIMeAm8EkaWB3BRKvA4
ccOs2fypnlkzNWzYpztJ1pwbfUAOwVFdPvacUq9NVFxKHMo+drdrbm3CxEpTC4WaXiTCETWyCnP4
mOI2Et+Qxlhoj6NvWQ3jAHIrjcl8LxvzokvzF5xMbjBX+rY0Ij5Z6bYv+JV2nMvfp1LcjbhLfLl1
W+2H/RZvGhi91U/b8ZaV0jF39Ru7E+8Nbyzd6Db/KhcSysxD1LDYmGeuHGk7uBCXk6Xc81TPD3ml
3qRNW6jkEgUEkROtYruhbO3v/Zpv2W14nBWBuO6jZXf3okPQaxr2ZdJMb/mkvKth1tnFOa3we7Nm
2MruoSpGIlqdej8kWYrVELW6jCeEiSTKn1qRjEELJOME0abxPZk6GCb6Ciq2i9VqFnPgZDR/7fpE
XAxaJ2dAB2ow4SvMNmjN5msijC2f2dZQy46pOJgr8S2QJFS1d/S0vDLr2PGztWb4RtZqQTIobIKF
BCPXHtgoGUXv//sQ/9cOcctkRPTPDvHgWwVCJ/3rCf7jUb+XuwzBqHRtj3N3E+X9doIblLsbVcRD
KwYDk3nZHye4C2aPfYVHHKdN1skWlv7bCW7/wrnuImIwGWN9CAP/xjQMeNdPJzhkLm4K4i/AdxmG
/jPaaU6jlvxwNVHuNpE86F2JVSZe1QXVOAthVN7afdv1aJKiQt4RsqlytMPmKI+mXJz7OAfthSfE
ZS5AlWKFVVqSA24bCViLBVTevT3XA2Yei3k2ceWruEhhKb+zKs2uS0b073NTtmz2scEHhTnr0Imm
mZK66gTTdFf/MrkWLllzTeNnd9Hc6zHtuBNA2FLz9kUJ3odBOx0uFkfNoyo28gcAc7IO6RxpmWPV
HPuhbzmVR94ilBGWbP3YKWGA9pqx4EiLNMIwZD9eNxkpZHesjMfxCtsCqU+LRTASfUzfh0ywBb5p
pA5y7wGCt0NFeyux85ZdhJw8zt9nDMOYiCEEvY6W7DvG0+JTo4/jrU3Kbh+OAPbs/WjYQ3vfaASS
+r2b97ezvSGqtMGybvtq0wET1FB+izzR6jvDKXWKytThZmM1PN8sjer0HaJ2YrEnUaurGGzxoW2W
4txNvbxMI50iOten3C9nbAE0CCb+FVGQlxyZBcLvVu8Ae7I+fY+koT/UvVlyW+FnAMyAcCqkgG1e
7VirIn9EA9KghJZRCVsotxpCHlO2VHM7aW+utrIrVk0JHqIzCFcIItvAhNJY3rPrDvW5cJL8qW56
hqKAQmdvKF4XLk19p9VDc80S3Hk3Czdpdgldy+qvZk0suRR9NYf8k/XzsjrI7pNsYIGccONhkHNR
isiqxRvYEKC3ixd22rBVdZoT3HnQryeSc96HufGuLOirlxAc0Yy1a8O8ZXs5sw+GTDsm6133QZZh
Vi3CTBfowwqIh2RLRKzV99hZpuW4JLY8jeCcWQnRNvZspHN0D4Jagn7rg2yD+hEXwgfvZq4LVfFp
8tbQE+hK/60n+xenDlC8XKrbf1JKf+6Hz2VdjX89h3887vdKGnE9yHhO9A8NND/xh6AaECp1CTg/
HZK2AWXu93PYJDmSBTHjog17B1WAWcWPc/gjHsWiNPfgI9quRCH9N85hlg8/ncPM/lGobcnHMBK5
DXh6f8ZMaelSpHPpFUE0uSZNf99TxHBBoN6BU7w460ulQwmpMEwcCseLw3oiPhGv6hpa5YQ9A634
3ijpbWGU+2apfYVHfgRIcFeI8cIEU5Bg8T9yGZzgpX+esxjUhmKnCUciDxBgtHu9QqebzWxWq/5C
ltWTsFLqQ6d5iA29D5hOMHSXstj3ExZTaVQvo4NyEvBAaNpZGqDKJTkPpJtyL/KpPYzkTcA6AMKD
r20yXnCHAqrHbgWqBR/qQbOLr6NevyibcErV3y59vYSLNu4nt71USw5bXvfZcFxoU4d30Y5Ow6R/
LrSCiXCGPVqIMQ3KVWN+wV/usuIhTbIDcVVXTiEem8qognZeXqd5PpdSbHyw+Isuyu9JF98ksTec
aCzwRSTp08CJ5OuicoAc4Zd183xvJ5WfWX0R5E19oLJvw9SJpuuOJKsTJf+bN/DjVVM/RYy7d3Ee
t3tgX0HKpodNylGPIOmha2Iq3hmvkUa+xVCP57VxcQFKAPNmjItjHaZ9lmDxMCdmtjGL60+A6cQn
IjDfFS4c0wNiIlNTBUO25kfA8Yxsa/2lWib9InVgVxSyfids4FEzdP26U/UjMtp5B/tVHdWMdS8p
6u9QdrnKIlYmJWxam5V+4Nip2i+jLB8qV7xz/3dsOFjMV2yDQ5ul9F4JVumT63UntFfX+pDPwTR6
58X0jqnEiugkJ1XHEeqpIjnMfENI+LXbMDLUF+C21oWEbQEatnzIdMBAwAjx3PT5qV9yhvcSo7zG
LsobuRx61NZtXZ77cb4VC0+OGM1118ZSXiyTu/p9Mn/WIofuZSlRCTXf3Tm+aLxsCmwTkMGQdWCI
GhRKvmUwwUYagN17wlja69XemokdSNvlnd/nKem8x7V3+mCGFwZ7pX1MYwEarHhoClFhGkWG0XST
GTiz3KzT+kG6MgStsDAqgmOR63xOrU/EElTsM8aTgc7AiWdsrKu9N9OB0FHHfIBADmFt1rEjd9ix
KVwwC2bhLMlXsxB9ojC3ntp4ugRUcdPnOMVze125X+U+dtPPukobqL4oKplTWgz7sPLaYz5dMHKP
MUlAEc9RXw4kvPFBq5+1BtboRGLjvtOXmxIB2A7jV7IbctTnIu8RZGsOQnt2NsgKEwaJ8ktcfPdI
qwtpL77GSfO4zsWFVSVd4LFnh0olj81sdEHhNHwZiO05NCuvjJYCn4KDQTxz0pw8ZV1Lh6sR4FK3
yeLVHu5vc7YoNfYrzd1+nNP6Ws2GGSRO5/keAe2RZR8Wj67ThGp0nO2yQE3hkZugi4llm3cu8cl1
LE9C01SPah7OjpFd5Xp3VdTVigomJ2499U7OMF4RXmGwXRu+yw4T9YKnPVmqHvd/vh7Wyup9sxue
oiG6ameXrRn8mWOSVA1rX4PJJjZdRP8a8Bq4xngzjeO4xNcj8TD6vHY+e2CiYGNYT/I+HtCWYCkB
a9Y0ZK63GsPAxjsK2zpVznqtNd55Kq1jKZL3RfUhGbQzU9D1xBrutuOXpL+r2jDOlnc4DvrOJCP4
DZfdLR/kk0wrzGp5G5poIxE3A/yBW7ObKg4Tc/WV25EyUiF2ZaWzvlojq2WipophfXJZTkWGfI66
6Kk3ogdzkEcWcv3bwETkFVXwjIeSpr3UiHNrGbcGRq5OnkbEKRF3mYoORYXxZFU33tTH31uP48JZ
9G0M8WQreVEY7Z0+mA9zxBpobfdEZ3dnK8IgjXBz3ZEcjCN3Nay98LQgzgZf6U1gVvmtu6bvVuwc
Utf09mRmWWcGEfNNJWV26HDGlFh4wAXBSrLygwDKlg/x19x0oH3UygyRo8D0sa9XPkcs/tYddeTn
j4+Rm0XaPqraZB8pfoWlaWzGzTPBhKBX+SR2eKSbkQl7Xj5Q3h11hKdoJDlQxvJlYbyxpZ7EO2OT
D5cWYtsSFZI784nu9Jb5LPCCXjGBRovkx5TpwcBmnXVTGi5zRsrVtF+wyDr4bXJLi541kFFJ3PqE
MEKa5UnH3c2EPpSNneftYtFhXEcMKNp8PLfL8K0x62+dYYVDtdwCf9rn7AhnJ38ru/nkqPbRG9Lb
raJftfkWWfAUsINkaF08yUS/r0qo2xLunNud2A5cYZa9SV3nlk3nK1s8rK6VtsVFi9BaDDdEQ+2e
Rx2ft9lmw6uVG09FORzNzpoCcEd+o2PwGNfmOI79rpLgLbnTbwgMRXFLZC3D9gKuQtYGTQXAEJF2
MskDGLPsCnV97C96O+w09AGn3MaBWqWRCiezVrdZj2xHcG2mctgNSbVnJ3mX5NnXkpFd4GbqEWbn
lR6NnynFup1gUu83dp1fmLlzN87qHKfTbUaDQsMEH2Jw7iVQ5WHKDks9Xce1i2TcO9dte6V0D8ds
Aakh2eeKCt8jyctBwEWW1K4idZINKWcMttWz7L7XI1+aGt7OVhRoajwviXdsLfQZrkU2lsrb28SK
vScVaY9VM1wnHjipJj9yY1YsQa12JxiB7khJgz1CbE0/nYEgfnEsLCpRz7eciU3Dq4kEnQ38Pk3H
23ntsVnLSyCwud/O3cb5ia9QQ10JB7soBnQgJNzsIntNnS0Kr31XpvOM53e+0IouDZCl1W9Y69Ql
wZpfSxdDdl5ksOjH+0GaLefrpkrOM+9YpISmZBrBdaabnccaHqLhdYGdsfQwk2dUBNR5M2Xh1M04
xp2IDLm4vZySlsiYYlmvpMyviLCUMPNMzMgotgzk+v482CcvqkGv6SV3iFFTaJIi3vuZ4PqrIXAh
iN/rGRETbl4ExIzteeUTZOQePMm0BfdXOn4uzHtL0bnZJInumXUX+zVxVn8GXNaQ3+XV5FmjG0+4
sOiNL7NquDDFUB7QTRKorKlz5Dq7Jp/gyPXObSxbFfZc87TnTA9TBDuIJzz2QDAO+S6AvSV6hngK
kWmPWYHzbs4hNyQiPw2rdnRS1DuuLrMA0T9DWEoOOFjmEIxJQdQ0kuLLuNTsnZ7FJyvOb7sqe+tW
rONIJAy+1ROVgRnf6DhnFw/H4sjWOteJQWshbjnU4qjm4vsYgdsucfNntHlXUZ7s3fl9LjjYidKR
YCLzZ+g/V3oMzCHu0M5U1XD0WlJ6LO1Qal0AvOoFcep273jpYWCzrW9j7bW9p+k/SQzN6OaMI5YP
lBGjfhzdRoSI6Li9Ewe2P6nhSCB1rNSJi8Gxv13RVfmOErf2qL+ran0vku4moqTbpVK7gRN7k8/9
YdC762WGPqMNKixLGhEG7kjzLTLa6grd/+DeSGWsB1tb3qJa4xBWCVnsLODDVqFCdEdlcw/rXLj6
HD8kKbwMup6gxiLNfKCLjp2DGGCewYAmCwgQDiobRC4nbpJSe2A2MHZpUu/TLdUB2CiOrb78BCE6
geOgED/I9BGc4QGuxz2hTQHaq2qXOgmGeDt6SurxvrcNXoCsvS4r7NJE4u4lA4nIfEm9WIbJynS6
jVyEXRyH3F68poT0ov08zfNwUpV6jiJ16a1OFpaFQSHEd9Ni/TeK5m4RASTefdppnxtv4d2eiB/k
5jOt4q2fNqUs2UdwWdwvEB2o/aLxwuu8S73hayNpdHrKeTEgJ2lGYGDnrrePMZG/o4d+AQcq36s4
Sw6jF70ug8PUJrdvDXcLzfXG7N6cpwct8tJ93C1Ht1i0cG0pAdCqOaHoLP1FK02GSSmHrxNrbRB5
/eZUL9Nz62DzJ+h8N/fxmWBG69B34y2BM9DqLNJ7uybaU51d0GisJGq6V0IVrGYrR97Vpn2mmrBW
/YINcrlrUjatIyTH3dqPUMOg3lnLwIg8cY0k6L3IPg+yc/wpQiUsDTQuEsYQJeK51ZKgrRxqHFYf
XpqeUHcpsIfazkltmDB5C5y9g2fMcN1d1buXjTqQg9H0lWZ/0ay5OTEyaoI5Gcxg0NmpbwkgvWOG
ej8GltAjWPDYVMs1FBYiVSaBydEW84NVgZbopsvV0IlmM1NtF6XZ0R6MPcPN9KJDunxh9MB84+y1
KCT2pBGtaqNFj4lhPTXFJBkQFe4J3I59rDuLHLfYgQBCOOV91oinJumfqFcOYzFHD0OnviUa6VUI
GZ6EtzwvZKtNSxwYWvWpc9T5o2YpKe5QHty1efXC6wF4tJyetEziszT1Q2ub+zZKmwMqrOraqGW3
I9Brj1X6vtdm/TQppV+yGnP3Hr7ezRuqUDQtwp9R517Azi2P9krTbhfGTdkZ2m1BCM/OmlIUDG7f
B3aXXes03dwmQDr62Hwkr74Mpzwb9l7SZrikUG11kUxu8jx/M01XHZM0GoJtb+M3Uj8uC/mfnVC6
P7I+glicvpmae1GudrZPkoLgZTc5YGEzJh9mrDx4EXTPZrA8zkw+qjfIjIvd/9slxX9J+4OJbP3/
MPnq+p+HXh8P+XXoZUpGW46DwBOZKwL0PzKBmWyxcPiTpPa35bGpM/JiEQCbwyKxkL/x+8gLiS4p
HkzCGK1uQ+y/l9YBS/LnkRfWA5vJgE2sPBQSY/PZ/ImsDtOQPNN4cbatl/685BDeDnkKixlAgNuX
+3K1OJgiLR9CQm1B95qMwJoLBiroZ3IS8K7WhAk1qtl1RhZeMibyx7HzDo01DScLDMdF1orlwXBU
81jXRI7nmaBZWKSkLzMd8TYMBgV+i7JtN3rlmzZN+N/j6ZDKfaUZfuq8tAa3nwk9VN0LqDO7TjOf
Fpn6zXrRAGd3v3XuAX6az4l7m+ZutWtQ8ttx9LltmMJXejjUlm9pSDE2PjeTcnqRU2M6h8GWt5Nr
74u0vsy8K6q77RsXTJWzN7JntX5vi2tXtuUF60HRiru5mgAy0n52CEf4Dr2hzY0PVZqNIMe0L6JC
AJkU34amBgLqvtNrevGllxAodrKNw+TKqyz/pGUPacXW03oWZfR1tdnDuODWoH77tQ5Ex1OhYhq4
TupgJICwXHac5VNkMWUwdDwCHOX6kJzAKJ6q1Xx04uq2thk8oCSMhzlceANKdaPhMUyc7CaOrjrv
jPRpZ1vzDZ0HaGd7yQLyJr8vc/cKr/9FGO6F0XknzTNZKIHFtUZeFrp4A+iR1JBPxLx/keaXbS4e
gQebX6Hn7amom+i00p8YK0uqdSJS/aKQUCYX3vk6ARGaUL+PQS10Dmfdd73rweDEU0+VcUvmE7zh
p3rw7ugmDklvvTJLfIzP9fyYwd+v6CXV8l02uT950+uKLVHT23NVziGQOdbQR1Uo1htIZjuknxu/
MreuhsgNVt04xYLIDwnT1i3izxlw3dhedx7i5q69gua/3eqHich7bsI+SIv6yp6mKtxIr77LF3kX
Eae48S1tCXxvy3h0LizvzII6yq4HPKhOD9unVFF20IY1ORDjhfgqHIv2UUx8LPQxJB5ghx9ItMqf
7HelHjQ5HgjYDhRM/f2QzWHDpqU32GYFre3dL/EeMDk86Po1xuI4fV2nIzzWB7oZAFXMYvCxNubX
KjqQrzyYta+vD5Cb/WJu3tAH7CqPeqqWjIQO6QS+Ni4etKR6EcpEMpcesLccZTSf644FuAbsDcsc
SmLGCNoTsOygaMXFkkVX9TBCI0v5jGZ6QPjBvjGKVz01LrVBfqdLO9TLnatO4BOvyiQOUTr4qSEp
R+xhbwz22THdUxNQu0DJvuGO9CcVAydV+1ofLvKFz+4qwo3B58VsLAHt25pGhDByNu9SauA/RSiY
ssbNAT5XEC28FWsX1COfaDO7RikHONqwb2MiOz39Ys2uvWy91EH8+ZVNo03r/4WvHlt5gX63BZ4A
XCj+tjhAy5IEbzHGgedx+91RCxTBODP8dCPvVeBY3AEYrHeZhjr+P9g7s+XGkWzLfhHSMDkceGyS
4EzNlBR6gSlCCszz4AA+p3+lf6wXIqMqh+pbdvMl7ZZZWz1lRSolMUiHn332XpuAcobmo2GfrVr5
keIuGBK5rQYcy2iKQ7fLDADB1h3XDCQudOLiOplvaXHnWbhRuGDCYIto5hifBXww3Gm9zR3N2U72
yWOmDuDc8pi2xwF5Qh5mOLikB3jDSO+pwoKgFb7xERvVOZzoPSBvNCVPmVv4uPMokZX70XhosouT
LdvXVaw7G5eTDfvYdu7ch1m13OQGJvfC2yuaJoAI9uExTndww4z2RMZMvFCoTu/Bs2ZdTfCLydPC
eay9jTlBx0rWsr2t+byYbAK8jRZthb2tNGsrZ5TMqOtRraL2AaHHzCGvYdNvj7VzMR1e1c433sqB
MeHJg1U8LI3oWz3aeiwcsV+Q40ZgQ7pwTo7nZ9Q2aM99CJOYV4xZsD45YmUEXD1LH9xmxEWTO04K
OAm1sQCJTSjke8MV1dzon2Qp7GRnKrQp8ZFUrGMxAjlc4UEL8r7kwhs053l+rvi4h7X3wedx8rJD
VB0t7zoFNThyXPGErnGTYKJkoPJJN2ERHGNkzAxUZHArMd/L8FQwwkOxfE/YkfPtMkgDm8ZSe3A2
dbelm2BkNGakqCkISf2W1lyqDFhf66jAp8KRb9FrI3aNOT94UMuMLe5IxcDbbePkW9hLv059I9tU
ZGHYsPTbKO2x5W9KDnP84kTOmTUS6z0oHt1qi18qssHCbtzJDzD9Myy42T6z3+r6nJGWEC7xDL+E
0mxbXxRhByN/zRkV6sb6pqCNJHN9bLJzysbGGPmBWpYu8J9V71Ev641VtzW68UObSIKRxQlP+kSh
zGClAHLZhZQZjqPoax8ddZpVvFzseju9zqLZxXDVsFauzIZfH+3VyL1Tkk/3TkV+h78hTW/4CyQS
bfnIrQcvzza6V61bL92WC75FyiVTqGAsYzvNgKr1eHZq1WMKiI6AbH28tphxeczj5FgThKCuYT51
06Z3z64GfUenNiLAwym/OLLeti0k2+lN5h+2F3E95+WAxGnGbDA022d5obW4U6nzycjM2AZfiIbj
nZl3AB0mTCmg28wk+Dqz0qZENMyKc0lD+6kP4/rGxYF2cnPHoIZGzI92GRk3LBUpF+xHlLi69OZd
qKVs+MmQP+TRj7AL+4yXNgLQOltE9bYNgVNa3Iv+3a2HhOd+RYVI3bbVLabm7LGu5eRQzCQBLQxF
Su81tel8Up2aCJFTaQdVGUmza1M1DftWAz2z1tuymagPndMnA1lq1+Rm+xDHCTUnjqOafG+1oQKQ
MIWiu+CxBa2Gs6FfqmIM785INV1seY+Kw2AAX6VB2EUVL9LyaxeECTGipmz6E7Vb8T6k4orW6MEZ
0SiGYdh6AWLA7GHq0INe3NfuBHN19iCL/r0Dxn9uItB2PPlveS779+59+tMY8uvX/Ny9O1SN0tsG
ysWU7NcXO9PP3bv4RbL1ZpGFhV/olseC/R8uVvkLl7/F8u8K3KI//ugfHiix1BCSE5S4pBZ/1F+y
/GOh/ZOHle8Cr80GBc9P4fAj/H4MUebYSEmaZ9Nn8zGX+yLo/b58/Z0h4f/BDCCr+Odv4yyzDnsw
ZifpyOU1+P23SZM8DkhusavT7UNo4mEJZHXs++TYy/yNwiNye0SIVwQHlDN+JUgs1s1E4q0wWJnP
992YAxUVfmLPX3K72jgqhGV+507vHUXvgbNZumuUrR/6gltlvy0lIr8Plj7miBt6qIL6mK8S7hw2
ZStMUmxNWw5L7jlr085vudJum4xhJCLXaHlixu4P8rT/sIp3it6fXCrtNZnu6Iw6lf0z/t11MUI9
r7C53wdTQ7TKkvOxg2ax6UNxz9ICYD6rf8dyWKCP7P7iQ4KaPqZPQQo7NR32XYXKtWzAMpacAn5p
LK115L2B0D057l2HXRbB3YrMnRxegnzvJedyafWZjG0zapts0C9Wq23S7HEUy7M96V1MXGrjGNzb
0Com02TbYe4tau+le8sB+hSlqGz2p0nhxTA8tsm6l2o7yAr5cQlgRuFlLuPp2xAieImRiynP9cZB
A5o1gg8heDIzcB+99mAVF+i020RaT6WXbxPhm+9UZflh/o0GCl9URrzpuouWX8JI+DQnfAW0zqBQ
XPKMiJretPSGWPuRxXKutOeuo0AhG7ZW4wuvWAvLWCmQcBi8KV4nZi2HaC0X/YTBATbLtqbuK3ey
p2KG8V9Fq5w2jfxry3xSW5cQFVlj34+PdmX0VFHiXhjPCUGqODtmI9ieLNmW9ngIh/7WWy4aNh1E
UyB2Xl7fWXgDStYLGTEOktlpvAswwCCpvvaQAmT/WkaA7zy9ulgpaA/YmxM7mCF7hN+5TXRaimxn
OzoKVYshyH0horvNLdaGo+L7f01ocApKdw9gBaMvVlsBx7t0L4mYWLtEe7c4NBMh8w6MWnaxBsUt
LPVnntGYA57TMiCZ37+k3HRnFjpz/+oC+YMcx/PXfOGdzJoCaGqe7lj1UIQ9hS8xC11RoCl79qrL
buPp2rEC9vjLdx3WPP24mbTPimV96vTrqqQCtyd8b/pUfK9qL9qYyt31yV1T9S8YZfgUzp/a4Bxb
sqd16ZvRY1aFkIG/eVB30guPPm5Zz3m417kk14jgbk/JTAxq+DWbz4vxTi5WdweDiYlvDZewFvvd
VBzSRhzxH4+g8lSsjnNblswCXzrtiOPyYM+budVZWMRsXN6GgW2tirZWhQN+3iyooUY7ivTcqfC2
0NrXhbubR1jQ64td6XSqmX6f29ThELxf9QHh++BKuQ43XXA6KsISApkemjrLxLdgwR7qDKXiJpyt
k9ZYuyR47ggPT8kLxGQY673P8bx3PLGeG23jOm+Ang9hj8dZYhMp6JnJmuqU07RVGGB8Ld8RLQIh
DVrUeuB3X7tct+oqhsu3QbcQzlHhcu5dWLpt9hTx8UutJ2tuINgam9wLLm4J+68jLryJCTgei9TO
/VizqyObbXNvFBGFMwAf7OQad+ZDXE63KfXDvondQc/pBhlEuQ7b8fvQJ+RioPynd7EznHIPqL/s
WemGM+s787sGho6KE591qpfHV5XLJ9HxSbSG+zanjyHTEfyHCRq61ptnGFsbsvDnUnW3ydjjRbzP
M66P0ZB8rwF8rTBQhl+inPcbXuPvU8R6A1/KhiOhGY4a9lNI1OdaHWvXQ8RtiSiXG0wmpy40t2zg
EUKoglkaYrT4jKcwjIVfLudBUlfcyMgA1NOl1fNTijloHcniDe/TKnO/d3XmJ62AHvzWuc9NNeJH
Ryyg/Hm2N3zSSm8zjiQyMrnPoveMuLTu5tsMknrjgM9nbscZwVLcmo1z/WZB+sdisW9xfNL75XKV
n/h8B+kb/RowvpuNRSgXptbJLGz7LCLdJzjsj6nKGToGTOy67oD7ltpOUYiBgyrcW5UFPCc6Dua7
MzWdb4aEm4WMjfPo4TeNkuhqzexHZewXNRuP0GLSe6d5ej++IBf4PMcKjGDiVlfCYjIyvlZtqfmN
o1CDWr3Z5oG6WuHSBVW03406v1bhxO2ehO8ornCjzhlLyIG/BWPcWhYAkwo0AId9c0DW2aW5Fu4o
eNw0bbqLKg1QZGbtKiffdfb8yGCShA4U+qx/iFW4NYbpMbI8YCj13oQC72r1Vg7sQGhlRToQt4nL
2Y33R0XnAE0RO2818PR/CCV52J5mlMfAzG8DF8pAfGmnkYN7ng4qF1j7zPooLVZOyqbLTp6qor6v
snM7WucWeqqILjGTYVt/gPDd1eBSI4q0u9o3GDux1gWttVdgzbgxkJ+p45gFByuFaUQ5Qy1d68Dl
6JFNIK0mvtXF9VpmmnZs4/4a5s5r70xbLiQIcNJaxR4GQ8x0i75UXeYq+2rRGhgn5iWih4W7BM4b
VJ6g4TQey4mAbgJkRU58muQ+nWI27TipVqCqLYbVodh7Ft6dQWM3X63w0cPmxCzlZ4S7HYrau57v
lp+i6RnxELGNcMks9vp7rfAJc1OYaxbWaHlquVXkYO3fxjY+9lNPPny6I6SzGtpNx53DMS5Zfms3
D8b4WND90niseXAZTIhFoK3WHngFppB7RdNUd5T5/RD7tr4vMzaSHWIO5ouMd0MarGfnwyXELqib
KQO8P3okKfioz7CjpSXwgBx0HCi0RFGcQg9Sd8To8u7G4XG05mPMH3X2Z41RXYrxu66zeYTgQGWq
mXuXKqFSKRV49u6t4SMabuwhNDcZR+icXge5H4Jr1ycbk5Q3VuP7yMM+4S8yFXqJOe9TmAv4DVta
ZdwMRTW7Ry5yG9JFangNHgwOjFGcBW/SCRnjw/o2ufXeYIxmgcj6biIMDhs6a2jlMzdqfhM2U7Mn
KasR54hKmOFWDMYqBlatBN2GBN/dL3XxPCKB9kf6SSs4ueCAhuU2yC4bs5sb7iv3tub/NJ115nBs
aoNfBJ9SGaxA2aZezP4hdU/etklu+fAH3UPV30NCZ9W+7g0eXfS9EaSkwhnVcz/NhyE+C+2ttN4Q
vkjjrhHJKeip6ieLi175moAZuvbjq6t4TU8JjUDeUt/z1jXFeiLoHmG/NyjMij+TSKE0OWTTt9Dl
65EiDY4Uy9MuVa3j+bmdwnc73S7ECcv4Vhr3OW7P8nW5qBXhaY6/BPE3PsBDu3OGaxPvIthBzURt
W2jzNw+44+iGTi3WfDdrRXyKm0eZzAbUXeiOvITw7SQRXEvJ73i4qvhtlpr5ZkkaGhG9lsYg5Y3r
KmFDLGLUg9LLHnoW4CuZdN/LRm0bijDY8DfY1WSAO5Zh4qtbSw5rmWOAiGxSTqEdF1DKBm6Boekg
vdVTeJdEmU1xp0IjtEPu1HXTUzRSdcNO2Bp2V6WtpQ6VJJ75z/ZkbhtaR9j2imPdc5ZGARuGqSuP
EcZ5Q7PnGwnuiNdG8n/zK7S1TWVJyZXMmkVImIBbWJvBM0ctu2+1Ud/3xCjypqYGUOH673J508uZ
64Jm8olGIKygXGxdl2tJ3FTTawkx4JHpjQ/d0Ez6Y61M6mgnXK7BMIj7klTHdi6o5W119TV12u6R
ELm+KScRX6qRa3TMcee7giCDjtFuGwGERT43943t3tVdjS4fBi6aBj69sMlogvO6O70Ay6gq/vUs
IWvWoeX2Nov4cFI8Ze354jYepxvuZZ8GRZxaSVbsRNsHN57ZuKuq6fOjYKg5gBa86VoAuin28510
A+PA93a2KqsXxoPRbvPavqnruut9pQgpS5mC161tpT8pNuk7NQzmVhFTvG86hxU+7sDl3sySbtdm
lnkbm064EY14x/iSbDqnc1ZeE+Pf7Qfe8EYljsMUvdLG8tERnzOL8SKV2/nVwFWzdh4Cp9D27XCV
1uhTvfUlbgAPx1NIbAe3gPHdGO+dodtgDt1qlfR7HbPRYHybG/0aR+Epc/Qvdph8GxS5zwDLaKeS
C+AP0/jWkxldJQYujlKQeCQlR0FLPPTbOXPUBYPOsmifDroYjspGjjS1B1t7crXC3hsJv8YmRCfc
iiHv1zzM+Xtz1PwB55dVmj6+/L3azv/I5bHDBvffyjb/K39v/4xq+PlF/9RtiLVIwHSIkaYDeul3
ug0JY1gMUnd0wVmCmvFTt1kWyA5CBeRFS7J3XuIUv2UmfkgsaCCua0kgD38lMwGs78+Simk5P3hS
Drwpm5/mj5JKV+UtEdaEfle9xyqpMtlSh8uOzb0JqZZuN2YRcthgvIVzhqmLZxut3e1pIs4A70nv
09sojsSDhGhjH4usYWlohXK4ofKoOI6hnr1EiUKlZotM5swcuGNTBFeO1DjB2ySyVWQPYVizJtMj
ugd9G88Th0QCRj2dm8RYT3PKqTe54hRWlfcRBTr4kzSDr72mq9rAnlSW3EaKMkh3WmW6X0bIBBdN
hCwAdWcsnmuzB9ugmW5CqrgX+YrPJs1VJsGxazBghtdnaQSHmLvoLWb27BS7IYYt1c7VC+jQ7EGV
Mw545aSasSKBIqMPqp9CtRVVlb3l9ZCjxVOLe9YKHCQ7VeM0DIcGolE2mTcpCM1DrQpMerR0RtYm
bE11ZW2mTpo+s6iaxuSUQ29Zl2HlHSdgcLh+jfR+GozmkxyORVZwqg8g+lz4CLiAj6kzcsrFIbDY
Ke3ixNeXklScwjk9Hm6oLrhE0r2ppSrkVuYsaYFi1A8mpvvrkM48hpvQSfcujJrqIREgNlbpYA+b
TKSBfouCRmNKQH+Yu+HNyW9ucuMFJE+RzzoydfEWcvBMFC55PUT9JMlZf0yl2MZIXBTaxfq5DQex
lYmwX5uOwFsrQSszxdXhrVPGjNZJob47Xqz4ORiInRR/T2/bUbDJomqiNXlKXNx8CE51OlXwp8Dl
b//e0+o/WImWRMl/J7z+S6/G/j1N/8//bv4UyMUCs3zZT0+MvYjHC3DTQUM2TQfbyU86nfWLSU4X
JJwkJaZbBsfdb2K0a5qS/+mW5XjG74JgFs0aaNo634MQv7EEhv9CEExa/+KKAUmjS4NIMMskZD5+
8N/rxFpW0ToMFRL3xTowi/2svXG/VT2iVfpWuze6cT/q1EKq57iknAnjKb+kX3Z3Tb3gq3dwdTdB
cFO32cXt30d56HRme1v6RXOUXn7K7PPSy55mh2b5yAUMu7QPVxsOt/0yMQmuj6n2Yg/WNoP5vyzz
oTfCu6Mf2aIeCOjxjewoao8FS2zw0mNX+Z1t7jgL4BK0z+Aj71oZHCM0w0JoD4ThV4v5b/buYyD9
icpvek+7UsZZMY4OtJtyTMEcvdh59UJm940zGmRx4YcUiYngo67j1yKCKJc2X/nCJ4erP0L+ip6y
27Yffeoz7pISpIRrVzedHbI7r8oHGjSuwZx8NUtwCHb9rNEOVCQsnLkn+ZgX0JJcFB9zRKFg6QQb
Qjcvtb6XVJXO3Ys7krAzKFc4zChTU/tcvqGF1ktOd/m9hYe2eu7NcA187x4PzGtaGnez92EXRbaa
uDu2d62qNnPxHs7p/Sw4RxiJU/O+J1/KHNLcWSa1Gwq3bNkN+6WgOStKSAsN9vOZfyO07gclNwVK
ZJ+dWveUU/kWSNbr5heVVzdKiA9BIxlctvScs2AndjQBcDUQlHJCeSjCJpdpjYOoxBm7JniFB3F6
sTPW9h0Ro9G9RIHxMYDIGCfna6z5QTb6HU9KMh1UufFQvbWKryRj99RVb0nu3jh9s83sl3b+sBNc
TuNUfg9oVlQEJJZm4px8XF7pL1HTxdu8cXa8iKwTiD91m6K6RBAUjXBPwzQOhOXtVZIuRCgk0WFs
+urZS7TH0dZQw3nTCzJUNHMGR83tjux22fkagiShW7LdnpHdIK3ZyXPmvS3zZ8WO2KoTInznyeCI
p3uy9QgUExuskP2MnEZXk6FvVvhooMgiW6JZG/u2AhaRc3GwdgJM0JxTFaH1O3IyvsIXW1L5amQD
BiybqQ76CM+nvRrcnid0enBIeoBpXo3R1bDjnWwh3reyf6Eq6sFenPWWoV+ho6xl8zIj9A1Z12JH
LneCtt8WV0JrvLKE3SPvr6lj24n4y4QK0DJrJ0Q4Z6t9FerZlnxcJetpPMS6l8DLwzfeDu2H4z0L
A0otJh+zb/dGg9qTRNGrlcxbEaIUou/yyVoNwcnKXxOqV3OT17p8Q+fYQlP1Cxz6q7Z5K/nte1yt
bt+sMWsiTaEQWLO5qvBzl2xVnELwu7C+74m16G3+aKkbriRbLhIHeLZvlmjYgbvOxowdIOEVNWI6
nhIUb80ktR7AEsBMrbzgjsU3YYrPzirXOWvvvAaP1J1ll992/EmjqWnNreyxTacT3teTHgCA89Az
RflaZGKT4tFmyHErtaEqe0Htpa/0hR4wEawmdzhbRcrbX3uW2e1UfhUMw1l3iGYPmzJnU57Fn6YZ
FSTKHd+x80vhOt/B1uCAl0mwFunSS9aX723+dRjGDK9Y0q7HmvuXXZ+dAXG5ir3vAdPbKgLru7Ni
7Q6XDSKEOe0rg09gh9v7CQNbH+3nfoDlnG7bnPfyvuhhbI53Yz3cR+jKbmdmBNJeFDR1q+lvtOg9
LU0ElOQGVPDKpmgNIEMWuucmplqiaS6jrF88OftWsPMIozV8Sqk3WA24y9IgOeh1e5FJ65tIeRNO
+UBJ+u2Njdel38b5xaydDa2QyPxkIwnVHjBQJCtJbg3IYv9VWuGJ9sC1NxYvyFH0sOEbNFioQy5o
fRIlmPwEw/j7mOUuGk4Jp9PmLq3ollj1A6x5S/XnAXJVOL83VSVXcFKPFj/jssFC1nwEvLAp89nb
j0X6apUM8Lmyv00sX6bJvAakiHWbTp4e1/2JjMZ94+CUmhDhTbVv9X0YUIlXxPeq/mz6R7EYc6oW
c8NoH2uLB06FHtmPX9KGVZdbmxfRpNgVuuk+GELUgAJIUIj3u+UquHIcCmZgURjtqNgHVGQeybLA
ajTcnagQn3OVs5Nq2pMZZ7A3bfvZZH5dNznSkPlA16tnFXw4SI8O92K0AcWNuU48qYAqGs0FHE2P
GyRnTOI8paWMAKu6trkfqJ0GYJwSaFC6ltw5ETYxGpwr71U3C/jKTFneNfY0wJvEWniK1EvNYqby
EeNK0WH2rPIMJaa32EawPan6im5n0/rujkH/jeaQd33o3yj5Xb4qSuf3OK2WJk4tSg9aFbb2yslD
Yi5zkHnlvhIaAzg/PnklwCDIhiFeNwp04kumhvSR9zOyMiGxaTPrSWrR/cq9lhjGvPboT4Lv7ZAp
otc7YHuEKf61tikh7K2ou2fKQL0rouAg8ubD5Tgqk/yNdkvKj4LJ5c3S+L2jWHkVFO8W4iGgtiJk
zSq8vPQBNGhbBXl/RRPBjdCDL1kwY7LEnYJRsO1Jz3rq1gsLrLKDi8dzXHfWAzVB0x0kPQyaMQGc
OXpm14WayT+xZDNvKCsb1oVRI7yr49QPy0cH9I/JuZ541Q5yTutXDUuhKnmYPY3HXj2OO1VhXnIz
u3mWTFrS3SXpomRfhzIjKbtGZ3oVw4TlJL81OrpEDZcS+8QteLfqY3WR2mfOcvuoKNrKw97ZjMhp
ay6XLcI2/RdWTy2sBEbuw+5jJ+eyy/I41vKRCr9hSUqQuc7riUryAB/vfINBsW6g2NrpMYuWzaa2
bfKlYDoGR6UGgJyBc+6sVvc1isdUead5l9IkIRDuI3T2WcdSSiSQTIjux+GI4y484HgiG+WwdbS+
UQHCcUKIDM1rqJrnqJiJ3KOBO9Wr1JLj2LG26hPamL0vyl15DvJMvevifpNDWCqHZqcNDzh8eBkf
pLGNwvAhr8bz4gkER0olqQr3nRNScmxcov6+JbMchvbasKs9wQTII8l0bQZxae3GYpnLmgR+vz8Y
e4K0a8oO4QNeAougV4FDz+7cx6no3UcrPgNLQsL0cBSzsCUjsw7LWh4HaOkfSUPGtWZ/yTCwkoVT
3gWRtO5pBStu5jlMN2Fn2pfMscPHfNSIScRMm7YGWhUAD64BJ2y37IamSzyWBb1nLgThNOm/m4Tq
uVnN8Smty2mbOIl9pymM0NiyHlJrFNvQCsqV3jeSJqC4tW9SnRbzyHgmnfsxRTDv9da8zSICJ/9/
PPxv4ppIOfzb8XAXN58EYf9oVRK/ftVPycuDXU4zsgcKROKbM1DQflqVoJCTuLdhjzr0aWNo+ud0
uEheqFmWFJYOvlks3p/fJC9dWFBFfk6Uf4ld/uO3+aNXiTQ6xCZggAyIBG8WRex3kYk8qTXIkxOG
BVakRyFGbWvEzEJ1Uqa3TuS2F3DWwatjZmSLZaA7N3Euk5vWBSUZGB3X6aGrTnbvfjHITtCbN2q7
YTS+lEY17MZG9BuWoS5JStdtKUDs9Hw9og7pawe78tpphXdnCcJBJG3TTwX8hvsoSMni4Ba9ooyY
H+aQl6F15Z8IR7vWp4LZ70sYZtxp0krxrgfzzK0QD8tiYx6ipbfRdjo/bHGja/2I61SO3hd7nrpL
jvbUPWJWKPZUA2BbTZz83Lgq+oRcgHeWVmLtG6UYMl8DlXKjbZ3E2XM+evmRzDyLch4oLR0SmByw
VgdjXT/CLvAujqFeaisx7jgr7YdE14JNNduMbfmQEOtr8IQ3MZZkYFE3RKL7s24H09Wy8VTNemOe
rLphQdtP6mMk10j0xPjU2sD61tTDiZabm1mbIW7MxNEsSbyUlbt6QjtwePpmUpws6gLvyPpTIO4N
3EvGIdhbcTySkqSH1w71Q2t3VAFTj7CK+ujOMWC06pWFy7uxTB9urcsoOUAbYjnIFVKMt11hV37c
TdpGb4IBGT3w22Q85PZkrdUcNVQtxNYhI4g2jNW9MwkstqnWsSbI3h0eIbM5HXqPHB4d9leX53Yy
sCjmZrAXY8wDKk/0bRi7auOCzuauUuo7qy+95YznyRXz1BrzQruxNSNiqWfGfjXpi3fNxNnbZKrf
55Hd49AkZw2nFowKT+dRGMUuSplCMlmKG09l7DCnM+wzes9IGHtsQGXQtrx+2bwp2Ec3dRrRcZFa
PNVVf61jPMaVSoJzEYrqIUhwxRte0e/ibOJ2rCxZP6rewkQUlQljVB+zlTPCByMsOl5B1tfPUWvW
6YrkAC4Uu39rA5l2m1ZA+eIS20cXooTVHmEc+00WMESkTYK73W2smQHZUMA2ojTqnnlaAnYA6kHW
puiXVwhMbr5rDD5fZd9g9zblwIgwyvgplDrFxwaViatSVt1z58gOYxbemBxzj21t6sSh1jJAjEiM
fPm3nMk59tGUH2fXy/Pbnijn9e99ZvyPXIAIg93Ej9cBxTP8LP9FLfQxGrOJ+9Pj4Nev+ikWmr8s
Khx9guwM7YU8/Y/Hga3/YkJdJSD3cwfyG72PP6I8CMn6n9TWfz4OiNBBXUWmQGPEB/vXWniNf/WU
4qY1PCh5QP5tB2/tHx8HCtZpNaC9UZcAxu+O7ikcoeZU5dUD+88WbE2WaW/tJFmdiywyofg3mnNb
p5LZzKoXDkCnonyLOBS5d6U7LBjUsTPRcQwKT0st1h9cw0vSx9Qbxg6kEOrNuqk5ltcqSrxXhv0+
vylLWc8n2sSQTsIwzHA7/vBjG3VIiSuxahhyPxzc/Q83d7oYu8HJ4fGGzqP57WL8Nn94wB0zDO6C
1sYZnljVgEtc49mA0UTHPS5+OMlrM+06XzbjsOcTi3qjzzWVbKUd9eHTBKAj3raQSK7lYlcv3WYk
fjbro7ztrR6AUNABmfZJ/feLgS9MPgH0ZNcIfBJZ5JbTilB1yzUYVuE9QxfjWwY6MfbNxO3ijTYo
xDFzDi1Mpl0dscm253EpzknEHlwohqymbKMzEQN5J7xJzf5o6fNbNifeVo1lfDE7C6UAhHi+ko7K
3iNhGAcZTMONY1r61SEU91yD0nBWblKzY67q1Ih3ODzDltq5aMp2czo6PFO6wLmhOXV6UhnJNr9E
RQMbk8zBbhQatUE1u5E7k+UGwI+eUl9WX9xjeVllhC5kk0aAcuBCIDKVY21ZLWvjFcQaiEQ79Gbt
BjSBRzSFxpPjKMR0hzUh3U+JGY9+1tXJkYEdpZW/1nujnQmSs5JOOJW7cVylcsLO0wmaWw02hB9a
MYwvnWrHF10qaa7HYPDwAZBEZyXV10+NnsoMuUliDRwo5wWtUA12zCI4a7VtBU/pyVU2PfOdzqZ8
lXtlf85bpa5dl4BUAGyWE7nLVP1ka7m3DzwJT9jqBrCBJSEIB/H8fQxbiT0wNuIbs7HL1ywpw5PR
Vvz3JPTJJ1QJ56s1ToixNVWA5B/oUL6vLS1kmnMq/XtSuulZT2Q5b+c6DDdx5YiHkZkKvkSl6vea
hwh6kQtMZTN2peuCnZiAgFVtE87oqsAEGKKkqa21Rh+Cm4qpJ6KDDEJLF8fxgzvQ8QvjMTSSxySc
k/cxF127FrC8Pv/ew/4/d3/EE8Fg3/JfkwR5IsTFt/c/Twi/ftnPR4L+C+Z9A+M1/I2fl/2fE4LL
/ggiNpAmAUePBdJvE4LOhCCE/uszxDB5LP0cEJbeI/5bhLMhAP4a0f4L6yPTWo78P1TT8syjCcBw
LEuC5F4S37+fEJyyTpQmvG4zQqrzBwfHdtTu8fV7GiZX1wkPmlJIwVW6SfAerotKvrnj3G01Fd2K
1mKl09/qAfZQJ6RhI7VTYwfAI0Bbzp9Dw7h2glKbOg8XYIICfZKC78I/+6m8Nr7l1JTrNk/K49yN
j5Wnn3Wn7Pd6VEN4kNSO6KQE+exCEIntyPo6yBaiUCNYBgBHvWfBWnyOXW5tCgVvJs9N8RaDZN4H
gzE8qNwWd1Co0i9wl8tHDXIy/KgJ9WxVjXr+FmXSDr+JsbIudUFh9aqcu9bBEmxnGN4g7u/tMpV+
lloc8FFiY5CeaIx+znURvRI/D4p7iPwYZpi+DhUruNUsS0aB1LAKko2F+9YvL1Cdgp3bTLaj9nRZ
cERmoD5U4AznDlTUJuMkvSGzVXzOwABhJebjKwzF5tS3FJiXbOlYIYTVNY7T4kH3rH2amESnoq68
TqoM/DnG+7QxGxJXHFyGX89Z+mUMnQbsxuQ4UOr+L3tntiM5cmXbf7nvFIzG+eG++DyEe8zjCxGR
EcGZNM7DX/U/9If1YlbpKjNKSqku0EA3IAkqlCor3D3opB2zc/Ze25U77Mj5MTHN5mQ7vLH0i65b
JcUU7NIW5vdSKeA2+2h0lcR+7JevDZ8yXpB8Zd+IefUC1zYuEE9Ay0jmhc0eSo3GEkuaXTbFc5Gz
D43nFdAoS4x4okHxL7TAQS6HnHNjzqtlGQtCpJivbQbLYR1tGXavYgs5GczZ4glSbHQevy+7RDqN
r9G8FhsmnXcknqa/1uZl2poX7M6Iy7sQnOwzmrFoNdbM1nLCDWfxp4egrxtbEtI93sJyakSNnNFn
cHkaZMNDh0n9uxNUia1VEXi+8TtVBu+6rGta6nHnIpDv2mw8MUhAYT4qy3e5Jg7WPmy8YthbytZx
WA6+XKHYDU/O1KodwXdWsAUJCTutCg1K3aSNGerGoa2rpV3K7EA8Q38vvu/Iu3lzDifNPsRVT3Rg
EYz8XNJacD4yWOPOVtPH8doCUCq3shgwQIaY15xFnlTJS5g1bP1J1wtuey8M74QzUMrTgvFDH02G
c1M4lH2Fzv3C5z8E3wYtuXi5B6N3OfSV80Rt0Si7Sdkma3QdAv5HwDElz6RfLgbHCE/tFHmPJpq9
Mxw7ay6zcYKuP95PQpM0M9uTyIzGXGb6wOVpmMIQFUi8TngWEFDenSwCTa/cRJ0Ts3LfBWXusx4m
wKzubGyAjGj3RtMvtABDv96G8qTLJL3S9JZBbVX5x0COWKBtM1Jn4Q/mhqBhc6PxDdBEU/l2kjSV
OxeMw6Su9JxxaBLSPvNSNW1Sg5bhv0vgv9YjQ93g/rIELoq0/flE9PuP/N4g40Skg9ClAcYZx/le
YH4vf4JodtPChekh5jcQXfyt/NEgM5Ay0JPBtqd7P0Szc1hCCOjML+UIUxf6n0qkoN5+qX+mBcoX
Iu98yqIVbH+pf0xiLV9YKN3joDCOoZX72J/iKisYqE7JR9IQeVaCbgAFJCfzJEs5NetKl4iUo9ip
SlJMzTrcJbaX4IUnQu4yCA0XpAdTGyAXLA7LqR+xt2gmTmx23aO17hkosTzO4lPa0hbYiNnSaDAM
Hztrr7cRenIC5MgrBjENdhI44qJidEgn3sQ/y+Ct6MXa7+HsrbOy1cju7EVmY+iq6zsURtazz55X
LkQ+Ek+NmDzr1gkDm540Mx69pVvYANBTL4QOIYbeptrlPuPXRnd7mzlfy1sbNe3OPZwfG3NET3ic
N8mU/r1XYt0AwIBnDXtCapM5tnbIbd4MZm28GI0a1gLSpM8LG4O5FFqdIWvvxDcthZmreqNdUFqQ
jbQByfQks66dLsLkWIUVp6Aed74p3B0Ba5x6xuGT8fpDnljWjit2HU2NXBpsPBgWe1cJ/N3HGv4u
bx3IO0ZpH8TddceGlI8ZoYJY3YzDN1h/9cHTZnigEt4h8rv+0TYmelhJZGQfkQQMawgnd5dTqekr
wzJSe9cSpzaifwiwGVtlf6OlMEGilr6hnbtxvRhrNgwIVVMdlOTY7rXcGD/I7kj4je3aPSVGUcpl
nNqGs85kWMFpYIq8wIkzPvaNH783Y4z6JdCe49aHlTxCPb1KRl2RslqY8aUZQunIJQniq8qs7Cuj
rcfHIWnMK3PSyYOUTdVCdZmwQY65lj8o6ly8JBhY22tVhwwkt2ah3pTne0XXDBUKYYsohNRa7/l/
4cAWr2EglzFNMESK9bOAL+x16mpombIYbnUcE/nomPyuQd8CidQwoHa1V++MEg49Ke5v8JLRw9dn
Vb8M5QfoqTVGvazecnY2LrSqbZZZnOGP6CFUIM1l3a4uyFnCelKW3ZryhaBj9LYsDhs/zYIVpaze
JNXI7EVj2xAkjEPlnmTabV2Hb5VbgOidRZrsYp5FlflY33IBInIinravlnlvd/s+ii5dsCKDjLcl
A81tQPbi1pTVYzMqpP2yf2RHCVvYsj7ryj5MPb82Ecfgo8u1m42I35N7i2gqWsV4ClVHu1SzBTMr
yqPm0g9Pnftaxbs4qRgR8e9NGlNHq9/Gpn7hWNUyrdKrIUw/63TyNzx57/GkHWK3f7HzYdf2grj4
tjsCOLvy24asDqUfDIPVoO1Re5gyhKhTuIegGs7gsNke+XwoI05fVFoQ4M4DbyW43nPzmAw9LMbs
03AcbUkb/Nl0gnu902/7LL1WyWx8GOj7D/mnQGdBp5p2dRINrx5Dd5T7ULsIWl8kg8XpEzNgp5jj
dcVdLVFIRcOuVA4CBfFE1DC9yGHnV9VByuggk/g6MUFQM/tVywILCjT+J69QFQSa8jUkd5lu/6iz
YzQAgdAS29Z9WbFNFeK+NfPqKuiG+lA3bD0Gt9XjQ2XOd30WWIir2L/Wwk7AMAxG8xR3Ro8xNoov
/luq+fajOL9mH/XXfPT/mc1LyTHul0fV96jKOfl/fK/7+/f/+388af32Q79VaokwETkjwXiMssVc
C//au+RPZjv+rDM0nXmS9cNBFeI9hZ0iLi0yRr5Lvv82yrJI53U80qZoNv5Z9Tb3x9dSbdA3Z8zG
jsTlAfW+DLPi3BnGTCDcZgAM/4Pk8nc1FNUd2339GNuqvdLyrD51mcLKaGvjjsTI6EKLwm6T2Yyw
gYvdDKG46bUxXynjsdPkdG6Fj+akxSnTVcSOKoTQa9TS/YZYEXNdoK5cDWZrk8jbupcTaubOb9jB
xqG79g2ERaXfA8suEkhWPoxQIaeLKa1XRHZOm7CarBXViLrfjtsSnbNA1LVhXOGsk8rnAavSNZK+
ao/6wVi0yv1E/YzLDm0acBJZsr0mhamT7UXvyQdDs2GGzRGfJh09OElo5m8cG5sQ1kvL19duG6i3
mqn3fZImkufWonKvUBKKm9ZKnMvSq+2LInO057rP8ZJpljFcTDiD2RjYxXjOdYSCmsrAdZm0owGv
SJdtQpO5KzOBsbgQZSvJPgozf1EbZbfLogmddmFaR1NgiFkWXVEkCyHLiKD1JNL3rUEULTKojwmk
1zYit+GKnVL2kQU6COvWKsqDGY/xJdkr05OvhbgKOURap0Sp6arMxjkVlYRbqDhytHGPZfaAETpo
IBymQX5rwwvw111pIj7re/dUtA14KVyb5BWS04yLjJbY0Y1CzKj6jkI1Rs0miC3OtCsjxsnDmsug
JVwWRAsvsI5dFbTQutbegyZ7HEn7tW3/2YTKU2fFATj6G7TY+4F8HLzqQNzGattk1AASkpsaDPyY
omMjSGCtwR13RH1wwv4zxdzudIcsesEEdF9Ot1FybzTvZci8TFFxPplt7kuGZlGgd2xSdl07rvLw
mjLR6Gzf+nI/hA2WqvbVsVGfxWKLYxiZCu1ldCaLuMXT3Vq3nD0XPZ1ewspWTeR85MhIWg9Fleie
+1C/FPmjFIAHeHb6BC9YgCHBWyNIgb/rxk/YtFeajJbTIB9aR38bdL4MfYj3YTi9J0T74MFfxJ5c
udZ7NNHuQQcjnH3cvY/9Ni2OnbmxcTwRXEwr1LoogxsreLayYhf1R1O/Ve7ZMQqSaEwH5+BgnXIQ
uVUqvnmRedta39h8HaRZLya2VJOzwRQJ/MtIl3C6T25eXCJFYftt19E81QWTE5RyM5IIZ10FDXge
PNEpSZRwSlEEAdrhfFpjp7MqF2zXegTEh3qn6NoloNxVCykKEbJZQT6tmlWWPtM6Re4VPbBTWHht
c9FVH6p5i8OqSpZ+KtuXJNLYiSHFjcboRYTPTfXujc8VsiuPZ1lfk6mDQ44B3amnhxXma0dZMBeY
8aF19O3+yWgutZLNYDhhK+uuHSdduUUCcttZEc+70FMG2nyN0U3VRpwpAPJ1iu1Zjf8MIB9sWQ96
mUuIXepsA/RXvnlAEH1Z6/il4qfOggnQslW5spPrEJ+zHG+dCYnoe9bS2b9xm0dvWIlwNVTeNalj
flOuoCZhmWIKUT5qfnFO2znlehWXza4X7M8RDk3Fq9GzdOjLKboNg0vZXjWNWvruvaeuQiKP55nG
wgYBuGiqJITrmcc7w4FqhwdbYag75JMdnhRYNIDjQpV0MfhX0y3b2ZMRnBg0MzZtJSkB3r3l+Td1
SkiZ2Yl7r0UGzE+sOS0lkhi1bwEPI+KavfS7tQu5ZPBnA1mzNNTGsFuSNapVjedXE951iF7AJyot
TONLmE2L1kkuMTVfw6LdF2V6IIeU/TBElDDbZUAdBtKz2ZcQhIRE6VjUt+HEsAXWcwkPGvd7Vd4Q
PkizgkhtnDwWXuBOzeCwLLgTLeRbRAnRuuT8QfTLyOY6UMihMiCoY/cwttprmRoXtnr3oldlf4uN
j8BdmrW+sSYBaN8LHjK8MByZVjb5fdIxdzFlSxjwHkK3uAATvDcy/bGrGQFVMrgsEVV4bA1NFW+a
as5rPgz6iymNU5Hpd42RkaRVONsxir17gfaOk5HAGK4DwbWSJ2EN13Wcaedc6h7ZfDsfpq1top6u
mT1wNshDJORkK921DRG2qTVukpSVodaPU+1uSvIkwhpuI/FyWyaM3OAhtMpU1c+xF9gru9PvQJR4
C5euMeUgWXrqMzfdgzna19p8eFTJZsC0TDz3TrOhJOTvofYBnIZuUbdpyQLg1gZzmT96nfcqnU9n
VrChhS9jtUvrYolAey060NII9L0suJaJfciYAuK1uo2KxISKJ4hTcQCWuVvgOjC4kKn6aqdVLn1I
YAe1OBuhcVFVpDJ5eYTUASlyWqzQ8SyzjG8Q5Qse6beM882IFm7Mr/0Q5Jt7o7fuxrcgjpyQK6Bv
7q97NzkYEQ5l/9xj6SJs/VBaFIGKA7PLXyqxnspXEwGowWzHGftzz1BN74tzJbujB5IPMSSOdDya
mm09+aG1VEH7XptZtwi8caETtjjp5RO2KAq+6Ip1C188ortbTerYpm9ThDLMt8Njb9ZvnOVZhAck
IcU9+Zk8XAjEDSDsTZvdyLKEQofoOwCW1+Jl4+CwcJor6Q4QT+IVytx1qjmfQ8wNetMNrxpcCgdN
YaF4QAqv3hbGuxnpp9IePpTtqC3Dux3WDkzh9aIuarhqGo2DKgyWjv9IxGMQDHctD2LinNqmu1Ai
2jX5I8rHY5Rb0O3UYxj0nDrDhDob44nz7lv2aYCHccK1zd4mtyTNm3aTx7yajG9CcTkR2RHLaz1O
HsRQ7QJafY4OFa8rLlv7LeZ3zvqhXySsU2XeP/b8M2Ieh7LimfeRGBPYuR1G75mxtmFdKk8efc/P
Zxvt49QjrFfJPVnkz54vyJDUn3R5GLV7M8j43psXPXhqzWHjBO6RuLdtT9OY3q4NJz1GyzzVLONq
5TI278y73HkCvQLskiDNBXjTZ4fYCiLtJqhqIW1R79U1Y7z7ySsq/WDB4ZOZdL/XGJQUxMPkubg2
LFZX372LSxhwbHV3fTo9kHu6HZX9bhc5Ot2YNnp+aRrfnMgngQE/TqIh/EfT21bVrmy0jY0VkINV
tKjcZuM2KPIbujfKuvMiYBAz7bL3DppDPJKp9lnV7yYAPpYbGWtIGg82rMmmK29t/U3vLm1x20G7
moppHafYGaqBx6ayRLJxYEXNhaJxaUZ5+eM0oCCDGPSZG+1TQOBr1dUPXZRc848mULHjdONggxxd
DEN5vA6ClvD36jYKrtIRNyARnUXK7YuYCvE8RTmrpo3j9GD0eXtuZBvkJ5TNa7PtHqsJzSoGwZGA
pM5cCw7uUe0uiTAhTjM8F0rcqBzAIN6LovQ2CGWWnmay1cIL6MqJqE/jrLHKBLPHYMr1I+AlWAw8
5Vltl6uwANtQZ+3edJuVTw2dQ+Ut21n3hbEcfTocnhtfSBP7tCHd28o063NpTdu+hJzXDhfKgg5o
dnsrovgRibuCyXJiMLGOk48QpoYax7UTUzCHawbfSN7r9cgcmwUvx1kFsnbgnE6OIOrWzLroLUK3
cKRLiKxRh7ArMNx94WqrfALJJCCY+iHAnlCr3mv7quyv0boqrjO+9aStJE2l9Mqq9E3mxTdRmG5T
GplG1WxbnWKEiGpuQMHWF+PW6+K9w2WqkpNj2ZeF+ziSiGA8JPl7HGTrwLlrcvoW5iEmI4zmIL7K
7hlT7DbFFmsl0xEyYQ2MC7BTGGeAlyChYJNl5XmxfQznRry0zTl5le0bS5TQX0ej2430raq+fAn9
q4b8VHHsETXhnH1PmnQOpGIHGTx0WJ9MlMCWPe2RFi4CczpOQbqBR+y0EI3qMwa2i368GTxJ6Svx
OUFRufFgKxT1odVBgtHu7Fx9a1fjoQ6+iSo40cfjIf7s9WEt1VMfim1o0WSLz2FBpAckW0XSU0fB
iYwdTZhN6ogtku00vLPi8GnWXiQeeTJGterSelMlBiFcyarWDuOEIyJWq5ZjCozGpezPofMUyW5j
e0yBUjR0GbXUuE5hzarykXCFs2/C1Ww3bXfrOxlODFQUbSdvTfz7JR0kC1JFtNHK28bVD3p3QVaH
m6e3nhZ9C/B7+OZH7mnbHP9CntFcGvI1sTenLLsTZCYkWX05pbei8whHodYXYGjoABHRC6P9hMg+
SD2Yish+bsZOu0bT2TfXCgE3TjZKTf2ksv4W4QFokhoFXiTWileDkOrrjxYnL52ijniSfqN8zwae
06F4UNp0EcQCRNZAT908JS04NjBbSI/2o84czOb18peiLp9VzGwKSe1Th5TPLpN4XcjsBA4TQXc7
FCffyS+i2L/NOrq1qNIFsiTdg/ErGX85gDuCjBzdIQs2vWOvY28wF10XmGvK+5ZGI7GWtMNi6076
sLNIbg5WaZ9Yx6j1oRGhmtzZWpdu8QL6l/8tbadT9I11uvhsvvad/hfrKAwEZ79qTq2i8bV6e03+
8z+qLx2q337ydymF/hdjlj0gi8BZS47538TW6OR02kwMjJgbQRj42yzJcP/iSKgECCZmaLwpcen+
VUvhEJs7gyeR5TGH+pOAeqIhvzSoEHLTmXJoh0kEgLSpftZS1FFlTUhz2pU5BqTyJcr81uKVvBNM
mC+TLPYRxxaqRO6b9TSYeru+d+k/qUUvdQYyCfGwzyo1kgfOYtk5QWOGaSKaLswYY+1ypIkFHMlt
0AGLPBkoom6CC0oEmsNGKOkhNJZC2dc9Ywm5LHvTxpYlGXdf9B1t2Krph24TDAkKZDAjUbfpg6g/
Vz0kd1mHnJkb7cghnzURJ5VP2VtOEMyA2QLuTUMMZkPSIQLzu+2kmyn+FuGhoaWzRo9itLVVn3gN
Do2wRSzsR/QmDvipmoeyEsF+THuJSVYBKC/QMwmg+sl0dmszhDlJ5B2TscF7IRCo2JVGG+xrrYEn
3MahybGoCm76pHW7fV3kHH9d6gpn6wTkWObTq9si+HJnhQVUk9YWlDuyd+3XVsxDEin89Jw01fSe
och7xJLCviKErqx2qO3g6g7ESzY48I2INHAHPhPfhpVeqSxqgH81Fali7iRDqMQY4Mxz1oSFs4va
lPRDohM18tWIHXrziezWV1GcdQ/aEEmCSiKVuivELkrblkaovfVuTfcgTZoJpbeLAdVnjt+Rm5jW
r8pIi61h28FdJFsuu0aaFocQGm6GQQ6UHRokfLecNRecsINmq4dBw8nK6IhXrzuid8hYSi4VCsCl
F+CVlk4MgCthI274OklyofSCpTawnQR8U+OiHqloztheFiLswFI67IhKW1uXFKVdakV4Th1LvUB/
YYczZvWd0UcXY+tt3Bg1hm147Ub3ASdotn0mZy/bQZTeigC1iYgzcQ6i4IzZ87K3YnPZdzqH3yhn
HsHpnU3RkkPObkButKHDRH9SKTbmK98U9V0/iwaXkgnBThipdwebsH1USGqh+pEm6G/0QmNsyOUE
H5qmYBpWoDfYR0aqCHlWGLeyDwrQyERtzi4GH+cczpiz749aI7EA37hlj/E7mUcM8BauMVCX6RGU
XStXpW4Di0OSzqlczVmioAcxGKLIh7L/71Lwr+kJULrN0/x/LKnjYPLefq0Cv/3Q74oC5NKAXDxc
kN8X7Xlk/5uiQHp/oVwYTDEY6s/IXN7oByCDiQBvRuqy4suZ4vDXKmD/heIAycFDpMB6+OcoM1Sj
L1UAvw2VyTNnYZVEq8A7/aioc9Ma53rssh0yOyIfkH2O+7ptnFOpN/htfC/c6rEgAMuTsHGXrl8Z
9daKnQ4vtN1V9BykmAoaJgpAgzlYrJBmwyAf0m9Q4pV1JVT3PiWgdecENO88P2qwYxZB9eJaRfRN
ajG2aoiYpUHbRiNlDoKqkuiAkw7Wn2xD+iDo3IOt4NUxtsvE2ukiPuWBXUKfHVSNgcOq5blo0nI7
FkWwMqvIwfGc3hBl5ZOmYLNLS+/9sHSuNCffmV4QA8gMx3VXwN4jcW7Rd/I6s3yAdX507McxPnkT
Lm+Uvlsja+Jjqvv5VhnZpozEJwIQzqetkFAgzezWLdNr26fnU9X9JUMUli0XeZnC+eGGJDtP6r6d
SHdz6KFjVidP2Nf1Q6ZNL6L0n2M/yQ8qjtnyO5zlEpJBHGco9lhkNjrgMvKP/c9Yb4D62+nWHphu
5xhpthJ5PEZL0mFDQLE7rzc+bFb4VRorQmRSGiCsbh2QnrZJ2kfOKgxiRm1ENY+0goRXGXX8tVBD
mp6R19n73lGEJQJewFo0UoZ8JNr9dBXMurIFu0/sgTYW5DmmIIk+FBg9ZNl6Td5AYJMWkr+BErzS
Sk6Alk/yUkpvbB/qNHT7PCj21Ai1TyUai4ax8GXY1QFOEA6CelOVF3KyiGPAZEhOQjTUgBWd4I7y
Fh0x5vbwwDxt4ZaVfZn6XAQZE4isx3TKCYS8SxNxqRTBgXZYbOE02uhaSJWwbfXhO9iGprL6xiTp
SudJJotCXsUGJSjMafbVYy9OcU2GTdcQjtsknrXDDpZtjCI2yfXt87F+LrpIgsGty+QWpAb+0dII
2P5QyNKaRIe0mIETFQAlZ9QgM+m6dt+7VkymS0WlzTKIe6tUwXREcK5fpnk5RavAN9UjXW3nG1Kf
6Bxi7/qmwSARTOwt7NtoN+qHtkJ6wVgiCsE0xgR7NY2w1k5Ci5Wet8EewjBG50aaVWPstKwYEoZ6
KY3jqnaeda/UbgAKMQnJVTkcLGr4K9GsugHxL+rfutKJLu3Sb7wVwD7fW/+7YvxrFcNGOM12/hcV
4zX9z/9IPthe/3x2+P0Hf59uo5sWqCtdfHNSzKLn/1c17L9A0DAcoXsGSlDT5E/+yiYT2HmYeHuM
yi300fOB469Vg9ezbabl/KHFy3Hi+BM67K8qbNNwPQ9vkDAk/7PdLzUjsigLJB50S80MP5E2H/Xw
rPnNY4kW28F0/sPl+Xtw+a8VyvAMpvUuxCLIJfzKP1eoGKCfO6WNYLgGl6cv7zvTvRlhFqpenBOs
L1ZqbPil8992Pb+5pf7O+35/4R/F5uRE8F9m+FxUy3LnlIAfS6PKK68bFY7ycewOxRAzxuOUBwgz
GI9VUa4Svd/oGd1k1yOvpArGCFgCaHa9YLiUQT61m98P5f/wMzlfD23fP5NtmS4tIaGjRfz5Mwkt
KWkzdmKZWXq37hS6rjE09FWVIgeg709w3zyqDJvBuu1k+Uz044lLc0vnkdMYs+4lM/1X1aBbYsEY
N5Hhx2vSTa9KUepLU/feMBJuijF8snL9PY39duFlZG7gcLqWYKiXoRUHa6tiQ4+G+Rn8RUbKiXnu
oJIPWvfZFZA1Rst/CDvv6Lj5pQSPiSWGNs/oEMgyWJJZGl/eFNDp0IPYXSa5/1JVHA39tE02PfWA
2ad/TPrBWOk58jABwqUsdSAb2twrT6pjzex6100QGaEJ7CoPvgBH6XeYEgRD0lYlaWZubbfhZ4Px
ZIE0/aihjXdN1BN9A9tZpIyo3UnAxG/p6P36hpXzjfHlxjFntacDhwvJ6Lwe/Hjj6JmedV4RkNRe
99rKdmFm5jqRoF0FUGA09HZRD4R9GlnFVfGVvPBqwrADU1uT/kMJNwXJRvOkBOFTuyZBsaftjBkU
Syr0qwmwlatzAij0fB/o8JpK+NtlZZFI08PudJkwFyHSSLNinO62WvT/8WCYGD7YM9r0iL15d/rj
79c0yBXbSgnkYwmYvFw/K61+FQld9SbDr1CR39LH6VNc4bwwYxKXHYBFtlYe686O12UdT8tfX/L5
Hf9wxT1p6/rsd3fFl0+UoU9RQcTZHk/zQQ16vzBHkNUCEIwMkvdfv9m8xP7h3eTsgcTUTEqH82VF
KnD42bICm9Iw1SvzQeKbLg59mT7VjvVIPrfO8DW6bjUIJURFNQRGBkC9a7bGlYMYP0mu+wZkS9wA
lY/ymKkjUb9V7GLRZoMxKfNSl/o8EjzFafxcjbucANeJVsTCDHvE4x53iTHeAXlxl9406UskLOUq
BeszBiRCM/Z6xT1yVwRE8xILhtOgJE4sD2eslKeaI9PaU4hPY6/64Pzri/N3rs0sgUbwhCrLZvn8
+d6wE7LfCg8Esl/QhkUbCRWGdD60I//sLvzDyYWYDp4aChp0OtgE8ud3muKK5SBqiXRnZ8VjbTIN
7ggwIK1DW5YJ3WTLSK5T33hP0smEuJzqmz/9u3LHQV006W39cTHWu64MWovFeIynfJ0Z2bsoxc38
jr9+n79zd3tARVl90epgrP2y6BdmY1ohyqdlzBg7HKKzngxXeGaQllWHX7/VdwDfT08SR04s6DZA
VHAQiOh+vqpt66UIc7lLa88Dlt1Nd6p1sYDyzg15KFYV74qg23SBeOsQcGMuL1+EV2/SQDv+k48y
R9P8/FE8QXeUjQ59T2l8rb9DkCROncC4US14Y3CkZM97amHl3iFLGcHTG9xkZrj24GrmHTSq/PRP
PsF8C/3iE8zWgh8XOnDsJVmdQQcVCKnHUA6QsBAFFNhzjOZAh3OloTjgeMLwuHrGfYwF8/nXn0HO
D8wfP4PLkd9EXOyYX27zNERH23AYJv/XuXda/67To8em7Z8L1YUbBSgUaUdEakm9Y8bwLZXRpqd7
GUzDqan626DWHwyjPgQYvKQIHmJOCIbBr5RX08XYiUOUVhdhp36bHvzDjcofSiDQKxbHuQrS4xAz
TuTHK5cHLnXNbrrloIf4iv0rZrjYE92Nkt4lYaUnq36vm/Lx1xdrtjv+8WL98LZfVp+4gQEeDHVH
eEy1sdI5nJTDK2HSEfH2E/kcpcg3qu+2qVv9k/XI/cPKN//KcwDUXBFd/et65MX4NiadL6qP/KdG
ouLS9fymrdF5MVKyc3Y4UeRd64l5o8rmpXWLD/IpKOqSxOhR2zFwwpkNsNEMoxPu4n1cyvtskpy7
7TdziB5jjMiAP5agft9cNNREGjSLxO+NTcbRNzDKXT9yyCMLBshSQVKMmoNkq0fpWwTNJxEL4qjo
J7rBjYqcS+m27addqWMouvv5+Y6D9oJoY4wgZX1R6cVwzj194wnkWqRDpwuhpXek0cxZ6NYpJcyb
Y39PIXKgzg0RaWaZc2/atHGQYCzpaV7hRbgyJUr7On2ubUqRILwpx3wxEJgiagASpBjWzUuSEWua
V1tfEmVnT+E653Sx0OVwM5Q9QUxxaTF0teBuqfARL9+0sAMIbTWN1X/yJc5W1T/cQGwgGNjAHjDM
r4cNx+HrCAWRNpWdgiqLur1u9u/pZOCADu4UcSB9lj+b2kM/1d/K0LvSMhjgasJ0ivJrTADB5IWJ
l2K4dOps7wTmHhZPCQpt4v6bToXb1ys9azC8/U65+IePnP531ksOd6bJSuGy8fzOU/gBn9P2YYd4
dGS1Us770IzoREHj++FxsgWKmG4dG3ASx2iNrn9rs4/49cNnOvNS9NNShfHHo8vJve9SOr5/wB8+
gGicGS9LMEaR2hlhBXY7PvK3xmUReOm2bSaXxJW8NgICwGWd4LPFeQkkWhhiU2aSvj5mUyYV9mR7
VwCyJDKmIE8IEHdynegJUdCzt8JGvXAu4EQhGZci421wA/GM+AOJPpmIyPIYhrlllYzfTLovT22p
EbMgOGhv3FKBnmHDYB1lQ3hoaerpPmGuTAzDhH19AS2jqxAmVNNLZCKw8AUzITce7JegDtpnEfXa
s4xz/SH3ev811upo4+rDqC9Mn5hxZGk1nEkxeqpbBRUExw0EiulZ8fHVoWewBmG2ckM40l5kp0vw
jFOzcBte3nQj21mM1SzztFvonb4byQNqTnjXJUeIdtmhEX0zPMIjYpVNy9z08wQRkx3mq7IOog/8
Phn5uZXR3bej+4LUVzsW1a7QTZIrbDdZWVqV7PzA8h67hkNHKVD0ZCWSnorgLxpqnKIKR35Mkyz3
dhSV7DhH8jptQiM9pJMbcNKYRDhCGZxugO8Lf5EmebvBHRxvjJGpft932RrMCH6UCB0Fc5sSSt/S
LtzvA733KeEBt/wQ3VBMQqbJRw9bY9ozUPqcsM10cthWgXfT25EJ23R6dmMk4BVcpSwlQ0fIytmC
iSDyrC3VEabSBjiisYlQSUW1c2C765HFZSBE69Rb1AZw0VM3WKHMva5G4Ktm2ydIjGx8cL580iqw
SWWZ2FjPyD7pzUiSV+q8p7U+LesQ/yq+OkMEBzEPw/pxeLMC1FndyFhwlFBvMOGR7hRWK6YwYNuc
1dBpjFMLhmaddNZ+ovULNWuNyKSbNm2vPzrdnEQjJ0TRaQLhUJdPuZ2/+5a59UJrxFJDn7rkFNuh
kNwGmXew46qYmZ6MKvsIIc3cb+hCbAXIGe6NBF+zQwpGlIev/8XemeXGkaVZeiuFejfBro3XHqqB
cjef6HQ6Z4p6MXAQbR6vzZvpNdQecmH9mUKREaHMjE6h0UB3IQPxEkJQopxm9/7DOd8xl/jXCZpJ
JFGw69HeYRC7Ywf9nLXVvRt5s5+YxpNdDPcTbNUNiUfDPtHrZFuPXX+ArrpEMYc4eyURHlxgEbst
N91ivCY7tsbJZ+UjmdZ127orTP9gfNshuDBx9q4KzvxlSLzECHms9aY22eZ9hCu6MzZRyDNbMZM+
FMZ409uBfUxRKm5TwZzdBFuF+36JfRViX6t5vNIgG2089GeboZ/rY1cPcEosMByPeSRo5+PONkpf
j83Q9GPHkDsmwwQTV4KAthwgFmyKUeCOTNIIG13NuHMtYiLItww9DQ4GwAAI0jO9v6mnNjyVsdSU
PzPJ7Vkp2hznzZxauBn4HHBXZBmbzXgBGCEXjcYA5noEPCo2CvnVSitx7XA7YMuaozc8UhrJDoGm
vdlxPN8RO1vwN4GkFG+CeJT34Kd02rtSFRdpwQiJubN1LItQ7fkpu6egicHAfhvsECm5UXZI0A6i
eo8ecu1Z2pPUoYy6ZaZ/ThKcWEH/hnPDZ8dirIIcxeY8uE+Iju5ENWzYv7obwyYZy1CIkB9owakT
QOP0KGmmSnRQ1iI85BmpyYIFpO8BM946hdBXrZvDr1rSlidycXJbPlYzIlgXxizQVQkupsoxPqfO
CX7iFzdKk1VCgwk0Oz9aWUXovIcWxjZ2/Mzvy4UC7ZGUcuXMc3dbeBZ2OkxSSd6S7RNnfouSgDio
YcvHunfi7LUxnKtIAVirdQdAW7xPO/t5TJ4gQizVP+9mYT8yVmpWRQatQcrsnA/W0VXmhhPucSJd
zTNRLLByGqriKkFDBlFzoU6T8ajOVWcdMRo88BToREpaBy03d5azZLBZD8lkvcle7zGQjmtpEtNC
pb8LinHLrggEZYXa0F0edfkFY+DeWTIDQZrx2Yg9/sf0WBOH5fdwhDijX0DK3c8cygN2dLJVTm4u
t2E3Ag+H8DjZ+9rRQRjTxkwFhgqvf+Mu5ERqbvUFG4ZJdjUooEWyMq9lTdgzZ/oOfHC86ywNSmpV
nuAXcNaE70FeV+S+JH5Z6rjpuTpGMZ1xmNxZSXEKioJyqcqfZju9DrzwbjJ6yM01h1FdGneYI0J0
VvXRa9JbrUHQrKbwcSzHx3h8H73b1qIO427oyA2LkVg2OQsYVyHbcuJDgMB6ZY8TxJ3E/FJgHYqr
+aYGveT3iiPNbYxbkc7LgkZ81We78e2aBKtQtw9u7rL/It65dFmGAPMEsQ31wC53M8kRi2o+g3c7
kzS/zq0mYFlUtdgW2P7htIHhV1jPzsxYDDPzvW72xjlPnfJNRg6Qgnhim+eKMmQxo7sVG7C2T+68
emQOytpouKDUcI9JFSK1FIH2DNev41nqa25hEXisv+aBmQP5fC6VBgCOWr/n8gXEnvVBqW8L00N3
/62CWhx4ALqufymV1LfB+1sJPDsOo/aH//wf92XOv38qpvpvKLkC6bJMGv7x1uQ/p/e//NcP4Jrv
X/R9YyI/UfQudBpIRN9K0L9uTIja5R8qUwpTyuNlof/rnl0ixJIWAw/m+8TkQiz768bE/WQajHDZ
pVgMFalmf2ZjQu/wY21MP8Efz/gGVCNIw6V4/11trPras1rTpThk4UwSd3yjN9MZ/O6bnVeK+TbU
3mxpBVmnWssz9mCK0Fxr2CKoDpAUGxxI1hg+NPgYVuFiJm6TSq4jRRyUZLHJbeymB1trwx03+w5K
gNg6CnO/knpP+IcOLRJwFykiI6daGKRHZ9SyL2ZWo0DytI84w8aXdaV5wCoTrPqCQEJmhysLpoDf
NxN0k8E0v/36ECLt4kLvLnEDvpAL9TltCUis+pTs95gJpsMAnJrA+ZrxBq56a9gUczX5UYOAmqCX
lHSD6WuBCmZDNCLJSF2xl6Yqt4jD4lWpO+zS3aF3AeFrQbjRdABimKBja9FulfUT0xDy2PHUufku
dvPUXbfjYFabqrUlZ9EQtQy/ze616ybrnSml86pFZtDujLwVVw2V14OIUv2r3oyJ8+KI4ORpY5Ds
kjJoqVp1ovOA61hltZ2qGdEOhOMgvkIjAT0sGXHzwS5RIT8tZ/YFeWNUuYI0q1VJOfCIMIiz3Ijg
da6CugleYyZk89qqOlIJJqR9b2HVVtyFpRKr3muz58gMgZfkrV+NXfogA6M8isr2HjXH0B8B+3el
D/Nu5oKGIcNHV/faF4Oe5nUqI/jcXeVgWlBRBbuhLmKMmQZKlK1RSWWumzLQZh9B1Wvp1UZHMH09
l1cJVh5xiFVUZJs5B6F9MVpUcFtpB5hAjDwQUEm7RViUo1NKE6iSOLI18dpFNtpnaZZIjHSpNVAo
4R5ZO1GyG1oPJXkYeSnZgeW0gbfo/ajNEN89zbnJYxBa6mmJDLqoYEs/ZFXyJnR8S/zX0SAH12ny
Z810uIDmdVJ6d2TNRBQrcjGItALBxa1QlJpAJi9xX5lrM4z3SYZ6vFLiFhUyAcjhGZhDsU0jM9rb
EV+tBd3enHvnWLTpTeyVJcCJttmV0WiedUfL98hW8g3EA2xRTvgFLtGGlR9Xa915hCVht1cUNlvX
wyqJToxCx3b5HroWNCx1UbgzZt7RclqueAgKeXPO8fM32ErNLiNk0R53PcaM1VCrV5GZt16dX0HU
SIfXeVrYbpF+1wrSL4roSKBSxCCBFtkxbfJ2x9d2dh5CrKprI82vxUSlQUFib/TYgc5aJEdFwtBK
TcBKrST/aO0OAjtC5MjQ8lU1JjdAcO9GHX8lzl98pt1IjKObnJrKOmIP7ghxqp+KSu3HuS9PhdPH
BCZXO9jdn7lCb1GZgdsv+/suCZsrK/e2Rd1tawsUU6zorEyyY9ckQZS7IFWXVp/uE0kiMvK3u1zC
MY0sYkcK/B1rerToHFfgrCr4G3fCLE9p3Hh+TZzGtaVa463qmpFFBeDxtshnYA71gxM5d4Tt3ZW6
zeGIWLSd2HKZDd4hRW7SOXb7e6R/BIdU4zVj6sXG94HB9yHTCxQ4w0wgXjDEPmoJ2hM9ZCKn3g1s
wm0244jWi2WSbHTZKUz1W+XMGT9keUcqwd1odicVDPe6h1Ip1ggRVzWi/NGQN72pfbUCa9ywt3yp
2zmlwtXfYIg/q7J/ktpcrYnSerRRgux/d9t9rwz+rejy6zIuWvUf//43K/fl+jDRg9nSY3u/mOd/
f32M5pQzmg8h5pnONZrOkGWu2uPxTDEyQGNqY+f/Dnbgv2Mx4jCi+N2P52/Iqv/5l//Z/OW/fpBv
/PJF36Xf1icL5A+8H7YWpHAuJccvoj/L+MQcy+Mf9jlM0Jbd6W/yDUbmptSRhOtLOcLw+lf5hvy0
cIcQbCOBQE7u/ZR8wzR/nM7baCkME8WhJIhJZ9T5x6dJ4lx30ffRbGY618vQy34mbbRkU0uKTnbf
6gqjqK0nG/I3KpvkSLhmfo1VPQL9MXHr1JUR9X4X9yHTD6sTzNemUasvAnZytwUT7Ijox4rb3Cy6
K6BduW+rsrIuK1nHcovpn4iWqDKHYTdSen2e516geUugaBJgTrL1dppsDJ1G3VL8E+NHh60BGLu0
ZrvbQiwYW+7GyfDnHuOeV2LOreptkNicP+MxL4NtGhP9Y0BRgzb02k/1Ca/EqjMtlHJYnMUFKl4Y
OuBIu6mU7OjNrZCkW2iy9+vW5JqJCWdjlLOOM+842OkrMTvuiizgW2H0t2XQHOLSu0BWt21JfRhs
Mm2ozmiKgzXrsH0XR35e5PdamfhTG1AnlBedBkGu9krrpJsoMsDeXhVVe6cq7EA9GG8dH3qTbGOy
lCur+gLcDe8gs68ZS55ObNGmrTw+Ojzi42NhXUnXevGiYGtrXxtxDGrzNqVDMlNM1TLYmR7yRVqm
0WV+GNZbat+d49z0KNlXwn5n4rZNmSKKjtGFHDNOVnLgJIlJWgNttMe6o1iatq291+gsLY3ZoC0u
sro0V+y+11Q5lyA9jW2funf1UL20DW2+Q4dFtyk/B7Co0dELQOTBMvv5klaSvYB2dqqWcdqNWxsm
u26Sdh1cS3PZfcQG7u9ekHCI4G8oYKXvAn3wlaN9SV89DEPIAK+IvS4w5N6zgGvcvZCKb/umSa6n
il06CnPfeMTpBvI68l49Y429rmiPQ/OYWtt0BCl3UAyEEKtMWxdVKaa5nZ5d8cnDYeX7qe3nKNxp
9Sb7vDgT6y1yb1tfM9SI7FvN4ylZGlcLaSohKzdBvFEazA3WOkmk47vsNn0ormBE4V0u9JPTnLEa
prw1s6+HHZkTdVktFv91Y5BoXzg005M6IrS/cMLpjA7MHzJ8WpG4b6bgxhPVTe7sG8rNCjlsWIC3
qoz31gLyhxjWGCwkSUuUILSjon8fxgQgZe/jokA+aI33rvOB8NJvm4rqOMqfy67eo0S/G6n5GHyu
c1dUZxYuGAhUiX09MUByzM68tRqUNqxlHyXBg9QZJum77Uc2AdThM+6i4gL565XktyXvGZIlnn/N
JljsFgafIMKn/9pgDI+NcIdM1c8atBitig5wFYltIgeDkDRFC/RugEDkialHJEBD4jUuWSSB6neh
nK2ON9WDYcXwvc1gXthZvNNxHTMVCRqdmHOsjtZ9rpZpACoc1WwdLmpoHKxH8Hg7jaK60RkXrxXp
yvi4mkAxuMtIS4J9UDanpjFgKVK0RIhl6e2DO01LW7oUuwq2rNubfJtCQlEHp68HiOuz1JmFOED6
7bqlJYkEwtkrfijyc/0LL/obO1oD2kYO7KjhRfwGli4WxrRFaCS6o7qpyiOGBtuGq6BKLMLtGOrb
kSKwBzdFpJKhIBeorNcPYYTSn5gkr7Z2ZiMi+8YkCU1tOwCRcE9jQz66XadhqcfFPP9Sa/xrDHE/
VV//499f3vOYPaNqm/it/eESB/vHCOBPxhBMIaaX/EeELhvn5eu+K/69T1zr6Pq5X21oQouF6ztD
0P20qPrxAoDv+yOZCN+XgciBvZlEd8GWny/69fJfvopFOlgidCYCxdVPTSL+ZksHP5faQyIihJng
uNYPk4guTR2BebjwE278dW7OhB65sDrKUD6VKbLintN51cfFi9n31VpGevecxNTCWorD3TbptlBA
Jkfu5PdCqeoyMkZQukVcHuKAmWcQ8xvm6Yk8tffGbh4F5EAoeo4gommMnlhE1BfjzMyjsqJ2bwwE
RQWg4NZdr9+hNe/8cPCQxLMu4d3uMb5mrNLHCuIPAidOpDgwTizQmwO/J4Z29na3pDXWdAKh3AC7
D8+xZYY0njphRwpHdAPiAMeCd64H+RC3CVpyoWdE43B5ktkt96x2hw3yimhdhMYLMsaEiaSBP80g
prVsLO8WYvmBsPmWtCvnGJYT/QD3Ke+wF3njNujgYGA6oySxSO8C9RRsIZjbD0JO6X2kV95XVxJi
BK2VttsgPJ5gKSLKshFfUDxE27lvFtsxp4kV0JXzt51dwnsZe8+W8WaRGn2O8rC/MbpEHtCQOZej
MQrSi6pHeopw17ZSY9ZPpDvQeEiKOqe2rsf2rjHGh8KObcCwCOxJ1C2xp+JKhnbWXfHDM9eEmfdM
xnXoOaEkoiRq67XuTv3BKY12E0tHO8YuhV3XCmZNyj7FcwNAJmiAHwzFtjAEIZRTvbGVKbaJGVQb
nFWAaxh1s0w1EQAETv2GPK2+JKaW7GwtCu+jXrCAHZCBCiJJNqTQFRcim9WVU4TWtmMBt6moeFiP
KPhuVZtegqPFLGVUzcliSrNW8Dm3feAGMHRSfRcSwcIAu2z8b89E1C3VhR7F14kIonsBdndT0Beu
Pd2JlxgUUhfbTou2qqlLNh2t0z6DyJT73C7lRnSd8EfRjdvGGZDsDQpMzEyeWCfybCX4tqlZx+ra
rlB8bJogFHhRSnhEZplC0unH4NyOUXcglU031+Vo4kcMGuAtZRCyLKa7BA7SIt6XGvwht11ZOiEy
JVFMgJAM6zl26/qCDxkDQqbpt9rCBjP6iJ9lVe67fDQPaGcTotLL8MN2sToQXtBRNiG0YbZo3WZt
gvK0LeOjAd6IdRMFXTKzbJILxiWA+rJK0q6/HKuFJzXKd+YjOnQar7qIc4CCkmUZ0xbW4IYDULGq
4nqtXLUU4270Ss8d7dwFIS+iWl7rs0Tfk4KDaJKOlE8+QFwv9nDSIuz77BRfxilWG/TGOSHpziPc
QzickbSxGpHNwMIyhYvNtnfw5uhgiiZ67DUZHbq4AKHUB5TCkoMAyOhd5IAHnUnlrKUcSfxzprUW
jScddOla79qvReN+1czIg7kZxIS3DQ+Is4e9buXrVKkDx96th7xgndVLhuBUvk94H8EyeOWmKbWA
N4HnLLUJMxzVTGVVgpTmUObN8EY+Qtx5WDET6lK03acxx5Y9xOa4YnPnt5VzTjTjgmRINHOlHviA
HLO1KsmkVFYzbejp0O9KN0hR9mhER86MadOMdiRYnIycTlCtF3djsvgc+8XxCKeMrPqmNg6VGeQF
kT1DvclTnDDm4pfUlotko6foubah193kNatMFFcTrAEr682jgcX+Pme4OF5IDFG3fVIQ3Jhx0iJS
C1MF1koHN4S8DawLdtVgPANJJigpZClygbPJbDaOquP87GhcdFTiBGckZqo9gNwYPlhvhJdTkiPG
sfhUt3E72DeBi9NrlVrQblZ89ixOOv5UxNmF1XwoUKj2VrEl0VEYJc7XGlrmhV7onMVo3LJoY3Uj
QhDV880Zg9Tv06kAURp0zpNBEh7fZdOH8CUbVAErWQxVv2hH3GDXqZK969T0OC8lTl4ia0OdAYkc
z5PXcsBrmG0fQeulQKfsiIlOI+o3sKLlg6WccvLRLQyMOLOCbL9pRGbuj6nOmloRwTDdNQMv2QTt
iXTS0LkZJXV4MVkReTde4H8rJ/5Ve/1vai9GHotojmnIPy6+Vi/TK6an35dsv33Z98EL8QXAHxkZ
OI6BaWQZr3yvvTyM9YssmRmfs4SgUfb8NnixF28mNg34yr/Y8X+tvbxPNNQojHlBv3v4f8I3823J
83uBlM0kCO8G1k28GzpV2B/nLkHbh1pbWbM/aXjab0RTcQkhj6j0XfeN9O6FcjK/aHVbH4qgtNRa
idxleCCtPXnBeng9Jo00j17S9yPsK4NgESG6+r5f0ka63I526BKyyznigl+NTug94Ou2X/u5aW66
JaKkj7UGUTk+iihPIVKWNSkmBgqJZpyHz3nnWhsu5+Gz5zF9KWelnRsLBH5cG8EuVMShWLL6GLGe
VMGUXMSkBY+sWob0C7GN2d4L0vk6HYqPvuLv4XMNNq92kbXrqQdD5sCZQkU4Wvj9exmpS6Fyzksz
RmEHjCBGTtSG7Vl2JeywzupVsrM6zag2iWjmjKMkH3cd1eCBSErnBjVnfImWoj60UJ3e1IBYptIL
mjMcAsaN5nAibqPBduQ6xvKmIJ3V/QffSJSw1FVZsK7NsT0k0qbEzd7DEVWPGdXsTDjeItJoxsz+
1373Fz7rP/dyM9P+xy/3EZgGvrj0Jfv6d15wvvR7c2URMUUok8vyl1uHHuuvLzj59kxGl7eKuSYI
DTqo315wk5aMpSujWN693yUYElCCUw5KK/4uAdATofJPvODfoK6/f8Hp9jxhmszupOUyr/9BMF5J
kN6Kp9ifu27001neEakJP4KxzfzYWXEk9vpymz6Sj4tckKyOi4EYgs2IfuIWG6i0DsqrNG9F4LWD
xisb4MiUsNNfmY3aj5PeOhviRuqdxAX2SsXCTqTJupjhVhWD+Bz18XaK8xYoVBg9MizQb0M3JpU3
5HA8qqHJrrFlo2UPZC0eBTLHVVSzw/MNtw43dVlbwSWI72nf9um4lSbiPXioFi54V95b4bC1ABl9
KFY7n1WsoWoeGdPsaCkAmeae0uAx4QlKtm42TxNvJwnLYzW2lHci8xOd1VmI8hOcpyU3cxt1W71r
UMbKvo+uKnuyzumAXrgO9Y7dkZlwUzsIxJhW9aDrWKf1ByyutmKRNYNoU2YFDEMP6ofUZJZJxHcx
XwSsqh7juXX3pJGUN03dMuGWfdLVm7Ieq1srzyAjwbcHnQrR9lrIWY5H200JOBdOnyfbhpkVaPAR
z0EMUM9rccZF8MMkvb3E7z5rK2InC4bApf5QjPLmXyXAP+Od/X6X//nmJVUvzcv0d04IvuyvJ4QN
XGcZv2DMQYf8hxNCcNG70BgWi8vij/1VCII/lvEKvyxs2yUZ9Q/jF7TU1BKIQCgqFlftT5wQDEq5
4/94RNgAqDkdGAQJw7F+qAHSATqbNVs8SNOsi0uFg6R6MoyEed4afSY0KJruPR0Bw3EjHAKaRJfh
M2ne0VwdLIA1xn2eDKg56Jq1k9XHgnYv0qDiT5VxL1l50KwYeYRzPXeuu2FehqSxbHlTnDK4UaSs
PXd6Ptw7ZmaxWzaNbmOZCg1zYI8SVTYdNoA/zlNA/2Q3rKxOR4MK1wagVofRk0iwFnjLShkGFvhB
k057Y+RNwcAkqnOgunPJCYPz1F0vveRphL4JNLUnz8Ui2XRnO5rYcsQzlugbKzsMyTj7ZVY8uNA+
I8GoRevSRzPT5OeyYowwVCYFeNAH6YfXtzPbgGF+deEmdptu7HFQ5CaAPoXKHWpQTFqemeFsBZAL
JShGw91nbrQhKs7eOlVY7uWQykMSVP22ojdgMWBAvGYfTWBenD6RoFN/1AHRg6u4BR5MgvTFbFYK
npiHD3VEogJjoTceuhplZjo4ePVIQL1CL+uuHT3srxtjGoENJqPaKeZZ4H0tq49YsqEm+Zwh8Xwb
9fnNNTqVb0McI1QmWYrAWNCaG9tOonh/nIV9G4et7o9NWpZgMKLp41+nzE+cMrz6f1KLvETNMuT9
txOHjfo7hw1f/f2wcT+xi4fGwvxXEIy2kLy+9xvOJwNR2zLrNZ3vfPpfDxv5yWb9S6glO15WwMsy
/9d+wyWgGQkbm17+h2+CtJ85bCy+sT8cNnxvgsOLigRiwBLA9kPDoRHP6mDH8Q30O0srTY7ZejI9
ZidWMZAX6bmMz2IF0kg1SYrsX4OYnLSlALDFXe+HWrDQMy0DXqo7O6xQizRZHEm5zquPwYSieza7
TVIFLNyoPGR7iSdAXXfKLtgo5g0qENft+02pIaAPvYHhlGXNmUluzdKPhzat+fytS3eXhr1aWndv
aeJrE94pws8ihB05BOw0lZEss9Nv/X8OZXdaLynEzAVc+STJRibgqZcoXchaoVhhSGTorX4Z6/l8
il2RoU0WJpjWwD2nltaXV3VVElPoJCV2EXJOcjyciojNlUoJj1zZi3LXUxikskKPjDWS6eGg2w0o
4FzpZrh26iE7DjokZkznugdCUhvIs5cI4tCQZ3NYbUP6uwYUBwKNTCTnMWoz3L6IutyXeCS/5qJJ
kim+xL4LO5bmMdxhJNSi84BwHhFcPrrpJetZ8xWhU96cOn4FmMwS1Q77u2k2oFiUn/TANI8AvRW8
ncyipmMMk3jMNUu4YmnfnkvSTG+mokAtPc2e+GIya54OBH8yaGXDNpT3o4YOT1djznEfMj6HOFIA
RiPA2RFbw8ur66Y279IaHXE3cxvQkDUfRJlpW6Kuqc/a8daqs72WOU+pDD/PjX5WHGtwvsWtqmri
YYoaHiUCembk3AtB/hGWgjVifqlzdTWALrblCHK0xkECDSZaIZRgYiblPcD/G6JVoYZRfeEuuM5L
hrZxX5/n1EHbQ0QMPg83QfkU6F64sxFgWHvwNPY+GF202cJDirCWo61ImomZEBHLsHbyovj880fq
PyeH+T8R+f4/mOfxS+Vm/KmAd/XS/rA2++2rvs9uBNGTOCiBEtI4uSTR/3qWWjC0PEgoQG0M/Xv/
9ruzlFbPWVZmgFcotn47SckYd5kFmTAYsYj/1NaMo/vHk5Q/F9yW69kEkGNG/mFrJspEUgQQpM20
JN9peq7WIqjyb8L0jcvUeNp7ZVVeNCyZr7XGkJdK8hp5ho5ak+MTlyWhTchQI8onV7R+VCTpBWE3
WBuJU/XDPisfezNQxyKZbHiznQ15Wcf01Kc2YQ71e63Fzk4Uw5slI3dXaP2IyN1DVCdVs4apUG0H
0cfQ4QjSGfh0X5jImn7VeUSEsbC4AoRUP3p9Lq8R7HTPsyhbjDINdwOeO1+2Vuy30Yh6z3Pr9wRB
58Zx8+6MXzz74uRD/ZnLo1nTTym/HpLhMoO19FyEwltkQPlng2OWD0cnbSMPeFMR/SESLiCj9PNY
X09CQzrPNBhAeNbwh/Txu04eyqlBfX2aWzO6VmCNj0XYE93UBY0vc02+WgsQy2kSqKhRRjyk7TBb
7xTc5AJj/ioSpEYhMO51hDVgCFvVZ8eOmGU/Svkt+tAkRCBE4imxO6+Ry2Gea8MJvasBn1WDFbJi
VBgfLVVLghfJCOqFxh9o8xk6WMMASOqWP/A4rMUUszhRZnqZD0SnmINnsy6sopusy3vUTZ515VaT
Q2LITMwoy8Jrgb72SmctcWpmHS6iSkscWDUKJ6pIZlVRBvm9aC+0xCXPRUceIcgUXRZSpA9tapkY
p3ScjC1x9+aTpK19HbQkuKelILXIQHTzNazr7ApPfHnU9DkgmTpkDj7WXo8GCMFW1UXOug1hxOvm
VD+DeK8/ZicmGxXMpg9hkbtuHpxgO2b6oRRts3Yd6WPQ+hyW0Gvy5hqY9jriAQIB+zxo1olMhwOz
e2+dl+YHJZHYkWFjnQuI3WioRiIsWyPe9ZlTgxyHaUIaKfIYzmI+mxhBQ6xSvwvb4gytZEAUPSo/
cJzx0m0EPMpWtee6zLNbXbT9WVZJwZ6TcNamy7VnGnBhnQaEayt2+1BGwrQTSF0AM4btVc5KumBW
IQhQYblyMeVB+2Ygpz0YfRMDB0/tdYoNxW+hjV82phmd+9BYEMLzcJuHjr12K4e0LnyO+GKit7iF
qh9WGEvhKfZHWMmgQD0el2L2aqI8CLpTHtu1iRZiZ8ZpebI1bzqaRZT2W7MaUUNTBQFPHmo/BNZp
rJzJ1GFEkLOn6mQ6El7CJaREyWc+TCeXLLot62Z4nICDAi9BqZTHugDOY1j5s405c/3zt9U/cQ/9
fxQr9f1C4WT+x6X9HbFSL+nflvQGX/X9GjI/UZQzPQChtWwQlur8u3ZTEAHJnIzUqR8TkE33E8sL
xo+C8ORlLklX/9tFBCPkD5GSP1HSs6v48SIyGG8YLhZ1VCSgI3+4iJAihWOOStMnnfd1WBJaclUd
WrZ1aQjNXExIvLxtpAKMpvDzTZF0awJ1DhYs9yhZVqhdeeEN7q4KCFPTxH1ajT5GjwtN2s8aakvu
G4Zk+LSi3LBwfWHoMliogsLQoL7KU2E3G8aZ64oJ5QrNwK3ReOHK7b1NGQ+8gwr0gD7rpOiFXxI5
fxks8nZGM0W63GA9d/b51L1HquHWFL5TeuyP64Giu0lfZtBmiL5Ui1Nia5nNtAtsJNWRfSSA8d1I
cp9McS5Mp4coZJ1mtVF5hf6UHTgYeuURPRJs4WOv8wk8GEFAYfKMRr4PzmCQofIG76S+WlTo15lC
7J+fg/Jj4B1dZ6QEk3bQH+0UyEqNo4Ou2yqoF79g6CPjIOPCzsRLEF2kM/B9wo/2Uf4AlGlek/W0
kzLf2iM2tWZnEapZiOa+QB0SpjUpesWdDfMivzOZAVsdzu70awgNuKMyUHF0CKzs3i3cs1PswFye
PS/e23V9bpIKAdi4k070eYyHr47N9ifEmUjQ9ANaQlbkcJQLXCWClJjJmYBlcdtpPZEXYvJ1fV6P
tgfZnMmC4V1gB12HubyRjuVnoXEFox2Ri4I4FVwDgiBnAcuiHI4O52wWYFvVZPZcDm10Y6BMJO/B
uWwglKyTnuOOZ24wuVPlfWV9RGNybbaLjLQlTRQIdG3C+W+NYgeIYsZ5g2qtf40no7nEzkOsZNds
62Le64IEn2TeM45xiM1hXz64qvuiRkV0NXpgMPJiAEU5dqy554s5sILjaOgXZm4f2PGxyX2UuT6u
B5ndK807SzfcqdnMVvZid8jHYAulbk1osnlyO83akRmJ2TKXB9x/je8Y3e2Y1jkMTXXWB3tj6t1l
ihsagBqZUGIXqAyiNJJg1so7K46v82mGqWlVV61rNvtKb64yz5ovkcHwyFknGZmkcbug5wl067zY
PFYDwokab0g5MzJusveOYmA9Gy5xlkD4T8wjg12kz+I8uvgrtVwSB25h9KWJVIW7n/sEO43Yg/Hc
GkRTidG8nmv9mPS8YfYEvlhPUvInxSAnvxZpdMqHPr1TtYpPzBgbItBrPg7KWe3stRbFm5aMARFX
hOC1/jwKRRIJ7p9DHQ0V92lriEcjFO3GdUZCI0VCXLlRGwvoRkfFqRtETa7xo1iHerLx0AvRBBvT
iqBNh+jhVgz052PCAibbkI7sHoQxTQh1S6folqSNiBItSA4mYW4b1WDCteQ0KaBsZJdq7GsJxBB9
rV/FcAmaY9j0RrWqgjQm6yVzcax19ngdpI3cw/2xXqkDJixzrej0s6R3uB5p8D6rvpMEQ83zlQGw
1G9bs1p+UmSjh8LyJxRvLzEJoluWfeZZwdHzh1G7qUPNvIvsELA/NGxf6mK8CBpHnXAN5nce0FS1
0joJbzWqoltOZ2ORKOfNbcMiaiXQYj1lczYKFKZe/YW8ax4UAk/c50npyFuiSD6NxtAsibHLSAHy
1ksS15SJrUF86tpsu/ZCYjTdKmXw6JtKu9Y1cgJX6YInX+UhLuNta9eBn3hadapwmF9iI0AJnc3d
qifi9UIWmu47Jk/Nwgvyc0JxbT+XZGcQRjd0F3V+5Dmxd5DLzgVcg02UZMtZ17oEkdjWEmMaNeYh
6ZLRd3urgeLeT4E/zw1FZseRkevPXmh4m6CFMZgiWi4iKLcS4QxdyIA+S9+UQQXJ7n+xdya7bWRp
vn+Vxt2HEfOw6ALMURRFarIkS5sAbckxz3O8QL9FJ9Cb3nZt7qp2mfle9xeU5JQoW5VOamHcLi0S
SEs8DB5GfOcb/gMRChZOi7cOrOFDSU54lATlCGWcoyooVnQ3csBYpnmAidF1YIUTNSrIqQW2rzel
NawibjX8YwBOBxbK202xoN9xLaXVWtd7UDRdbJcHmtIhi5Bh/kJD/aau8stSB76dFx/wKcNTW1zm
4Y0rK0sI6lKGVruarDF5magDVz3vF3mfzv2+nXtCsMo5u6AvJCtd9spJiPH30mid8EiPqqXleOee
5K7CAFPhSCZNFtBXoclkYXjVYp02AkRkTkoz8GZSurKSYJCUaNFYkQI6P5xEqAvXVvHJtJBp632E
GwIBKN1Q3kLag5ToqWU0BxljjgXb7+cBvW5QvXKE9xsKEUlkOmsVWtec60KoHlH3z7EuKMvKwZxV
QTYfoWMabULIEYqBlTySJdohdnvmYaL04xnj/+b+BiyZ7yeWow2zhWcE5Yd0lFc99IrldxZNCrg9
MkpewFDIER96xTIu4cCCYfi8cCyV3jFJ1ikwyUQlZTvVfkgsVfwlhj4JrqX3HKMfYigD/d1JLIdu
NOJBkgrhma61tpNYaj6DaqGnC2CHNWBdpwD4Oks7BTNk14q8dlJaAsKUpMAerr1KYozQQNLGUZ/4
/aiI47pkWiFVs87HpazsUCnA54DKtq3l4lhAsUWcla5ZfNFpDH5sdVAwec1BCpbQnFVlQ7MQ6wa8
wwOiWjM28XM7ggwrbRq1ltYdXhXRTG774lOkwUSV3So5YgauVCPKJ38O+UhDi1FpxWVkyOHU04Go
FAyVi/gYyBmpCFzOuMA53cRYaKwjPTJBWxTtHf0qjJu5boLQ7+KLhHlRK5a3YtNTgBUVXMR8Varp
qRQL4zSvJ64pfyj8ZBan9oJe+Bm6AONCds4zEdvskgn3YeaeQTxUpqpVrnQwxV7XL1QgZaporT3B
usxo/45TGxZrEBEkEVfxlOaKDGYsINkQVt0CEcdZ0teXUkYcCeDVOKqNEg1cJpujcWi2HricGzS3
obMkSLcXXIQrOKd9BJJS9sVRnLnDzBq+pqtf0R3hW2jlS6lxFraXaCtHSm5SGQiRLJh3tVJYczLv
jSco8JeCMbPLFfJlQ8lqnBsQbKsKtepw5FHlTxXfWLuKgJ6qq0wKJfwkSPUhCNJ5p3F2AVJch2p7
ijfYNcYcc5hfOIO4Y2S8jtUQTibaZYQ95aPbWONhwo6a9XBm3IZljF8ShAa7zUJEP0yYJYPjll8R
Vym6VrYQrQxrYJNHEe7U0afQxAuiSsD9CRZE1EicN1o9CSxrbjfluLZauMaYF5KpjALJxyEuAN/q
4MUZquGNiiVfbwvzyG3AZhSHA9Wlt01QWHTcSOumVom7hW3cKjXSkkG1iiz1ggHoCXMUDP4EsxiH
EmQkDeBtbacLNNHlKXb1aTtKBIzYJ0HqkNKh2Sif9CpPyKhVs+Ikkwf4pVvb+bXqqc6hjoNICEO4
yDI6fjlI4R+P2H+ixv9uUP95e83Ezu/H4oUDXuwbNT4veqjxVcp1AupjuJXpGz/U+KCIdJCAhkrf
T9u2jR8xAnSh8UcwFZAAECfoOT8Z21nv9EERF8gtZTRtgB/iZ6rqbijWFJFRIpEUtifvJA1s4Cdi
EZHku6grKEytvQs/vpDtakHPEKsVyTlAQWUeltEyC5pgpNamNqpQXEjj+DSKTQMZOm8VlReW404k
Vfwo9tm1FAPAs7sxXWpobb0VTUpbHstGs/B8/6RXpLkbOstGNRemfqVLp4gk3RiBsEqL6qJHtli2
rI+B3lwPulk2Nqpton3ENXPmpRUlo9ZNjCAdMUdc4UKCKDb6KtWJZXwIBtlBBQmaUeJaS01s5zo5
VGv1h2qcCDxuAL+RnJb7lZDX+rTptbUVWLAocwaGa1kr5uhNje26mcCimrQRiMbM8hYdDK2uUnEN
JHhmG1QgppAJGc/FmC5Y5EN6JmIt0c8hR1geFkCaeUA1Nc2aZIGkg0FZPYzqQvCTTfLFr7NJHjSf
/eS4rYRjtSwP1Fg6c5BlZmJJTYLgYzlxqvImqxZJ5B35QKmb9AItrpEioNprx4gHBfki6hFU0q/Q
HMK1+VhqPiOSPtbV9sChfMSUYeSbOC1Dz5gKGp4IuTzXUOM1g2BW+VRVZG9ekc4qyTsuMDoadej6
pEJ5QKMBfQIvXIOpmNFxpOAxjpROnUcyL+9rdZEoHX1jPBMa/0QOYeA3CIJ4xV1Ywr5tGpDYmrAM
LVrihatNsyi+kk0+u6iikYuSk6ssqt7g6MR2QdWSBfpXDGz7fqrnBuaXM9V1bvp66CWXgO+zGWBv
lByqaQhBuHJmMs6ioXikigGiTmdOeaQTFluXjcvFANxJ4V90MCRVsFzTHnkF6LTqWZsyu7MmhXOo
IlvslM0JN/TEdtx1iNqljQJXXDboFAwmsNzNqXro1idetiEXd3off72OcxjZoM60EErD9jMWjirn
S455ApaHdB1EPV9bjAwh+6CSVI0kRP+0CDKmo4T0lVumrBjb6Z8cBaS5u27Ka0Wla73Cu5sbBBu2
QdEV8T4xXKLuPMJgGvMgZxZ60nkrBnjpxsidYC2VTbD6SEY4zI1qpBWxoWwHEeJMptdiYnyxQQp8
rCE5mtkQaKFlzayohHqJYVCK1ETv0IZnrPEpaOmSpwcVjfzSrkDQOFS9qdGh7Fk6JGG6o94YHFOR
fVg0/imlR6CeB5gukxR0CQMWS6JFletzV+2zaQ79G4AfrMhQ9eA/deI68S2o0XZsTtL2RlFWTX3e
NXE2qdpByYO07cgkTVnZtgyiiPnPRDObbqaVmn9kQtY4EOS6xkYKt+TAb5RxXeD7wfFdA+zNmjNB
wUUsrT37rBLbYSqSXSBBotFiaLEZjJL6QEIjEPWr1JuAdGI4DuL4Yx/L+hFjrwoimDo2XL2bNq0r
HxQWuQHOg1TjkftFDepzzNLsaYiveW1FN4lYNaCX5U6hv1mKN70CyajoFACGKcKyU8Vo0w+Cn3Tn
ut7JhxJ9gEVFKTm3+ggnYElpam0KUROBD2lLCBWygRyab4mi/pY06kE9r8balkzqbSX7RDBObOeW
cBoO3FNrS0Pt7zmpSERBUC1w0wAgpSuYrgjGQGI17gmtNBBQdqyLwIRuPZBewTpbt8aWCusBLcin
EYoxnWWdNIKUDDJrWGLnVm7NUMKB7+FDQp3jZNiMwrxG+AGo8wi0p3fmpdpSYSiCOCt1qHGS5pSi
MLvQ8UnzdEp53K8TJzLmuuNhPh4pX1zc21dyK6DqA1e9mppgCVAPuRL7elVoEEXmpktwKLGvmavC
iXSldCeavZGjAw9nM3WGx3WqrG28ly8cberFsxq0ZjOzjRFcDzM7DtGDLbrLxh6b0SmDFktZy8A5
SCj79pBnRsLiRp5adYGissE0dAY9tgqDRRTP8kwNDlRl3oRfajy0xWujmso1lB6jOaMJNSmAY6sW
MIkOpxjMAuyJNcjwpTCupkJ2pho9U7FIy9rTXpgndL/IZDvy98j8K/zY76ZMaH191fbaS8zrJ829
DGVgTnw/93qf327c5/zYoRC+f9nXCQt5EngpQzHQ18Lh6mv2Jb/jfoWkwbRfo0IesJsPg36qXaYx
z8cyj4Xw4Hui6lhiAKkEys3s/kcmLPLL7IsBkAQbF7wdCytU8E+zLxvzNj1LUxpbaortTiVyJMLF
i4YWvdwjSajo4XnnKekxdgTRqRioQTPvDKna8Iyjz60kNUqzQImnec7kFiFNSpoyVKKzxoM7mcEt
mvt+IdO6wZdxoSSutI6dCParSAKFFZaCOneZiaieSp39SalqXJaFJMbgwTQi+0iN0WyirZci+F1f
W3Urz2vLaUcFweUs6AwyDE+cGXmMCL/r3erOQFV3pXxiKDd1d4tuBXxG98LI3YOUlniQ5pweJeZ8
uJceq+RJI9UXJPgSkIKBOJ9Gue5NWxsP1DqOiyWSZOYqFEr9SxHKzkUXdfYUw1KgoJkM0KlPw7Gc
K0svM477kmQaU8hkaDIq2iwxWspDxKiNfMFBPW5QT8pKFR+uK1+nNMeFFTf7Y80L5h2GXt5N5qE5
IWvHnrXoLX1uydFl1/bHgaJkc9TFD2i7jS27mwpRHYL/Vg45k26zFPlFw3GFQ79Du9bWKPYQHLkD
xnQUlEgHIvk6BY4KPl/9JFooNwInPtNqb4M2icXYy29nW50FuKKlr+hjLyDhaFpaAyrDi3HKWAaP
C/NEdoppLxQHOGphltj4M/xEGh1GSzJpU3XBiJ5mr8Y84koM6Q868L+x43IRWfEtaRMI54J7o4jZ
SCn8tRM2WDmk89auJ3J5lpRsB1yekZD60RJt6WACPO4Aym48rlTlQLHCTaQWdD+ortXKX6FhONJj
f1U7MYLG+DwidtmWKaqL4aGIprCsNpCAz6hWXVyVK2M0tBKPmXd68Zj+OQaMMkINOvqgSaScJ+0H
T0CdDSsR2YpP0VhDTNqfaL0M1xXsIMTWsHaORDsYixF+lGSTUeuRISqIqfBEHRqkeAmftG9lZZaL
4qUirb0SQo4Vnfk96VtV34oZJ1Xbt9M4Uhnqh3F40KbNhq7qResYU0zisPo1y5RMDdESV4rJZ9sG
BRT1C5ORRiLpt1zo6rLYkZb2J2oncPKFKI3A8DyCoi3X3pGSz9Ehng5lCJJuYB9Rh0qNU8lpEL6I
BnwaWuX0842qTvETUxE0AVzC6CHiFhM+0xyYWV2DNxmyb5p5Xaa8vGkWSEyXI0wfl/TOL4BtJCMT
x0m6wvUBY527VlxJdaKNWslkthoyYes+JhUK3Ih3AiEozwTTmmMvNBf0dBEUOW431lGrmrMCpYjS
Eje64azrmJlK1yKyd4oRaHUkoWVvuieoS+VQUs0xAAaULfrPjMm0qVM1J1ZRRZNedY1x1iWfJeEm
Nz/DgTDHRp1mE9WMb6ugO87g109rU6eR3k8VWbxoXUx4kmxKdbXkSUBYD68ecUGmD05vUPpSAMck
WR0eC9GlIB5XbjHuPVk58NUcF6AvIeq9mWVw8ItjmWybYdmoow/uJ+ng/saXHt5pfHkFx34YJsnE
sy9NG4+kwNEOEvIltAQT7lYngv4aetd5jTSaqlenPgaXmYbaj5ugnQZVn3HToNfZF0xmJVVfANtG
AA9dlQmAW24eeaWhSZgn6MhFyBI4i0bK1mWaLgR3Udvdh1T6ICNILBXWx8wVr1F8XrmOctUELh6c
wnFl24u+9ZZ25x6B78GIW0znKPhg9yD4eCC11QjK2Keyu+kzYa0rfA3djeYIiAGXX3wA9kzDT1Or
OIn0msq5XdD6QlMlPW4lAQV2H4NEU0OkzWDDzRystz+LPQdzOaepbgNdvy0apZk4ThkudbEKoKW2
6pUbNt5CC9xKnwQ1WiY+Gs1I9NuRXqJoE/rBqDDi4kBNMMBumrA8tCMvOkV72rkWG52cyI8qICp1
EMyV0mhWXivz8kqU0omnIAqvBAadt6TEszVKI9A2vhK2h54YynPeiriQF95CjGIyXB1nl5Hce+EF
rHf/jhS40g9BuA3i5DW1UtV7gA08LOsPpExD9dAHGe3MYjNn554kFd/QQyMReA5sZqcA5OGChQfZ
oN/5/IzOEOGVjL5zp4UGwsiJOazrFu3cToC5Yy1TRP5C7Dhef9MXicHOmw6/f9KWESRPsntPdKe5
ChuooljGjt7zrk36Kq+/E52pb3w8OkCWbABNEIeP/+SddEEImYW2PCPYJsbArCIknLZvMaSN/xKb
fUXlRdIBFOImx5f3/Sx2CfD/U/UcJ/TH6x7mOco7ScThC1YhGNMtVv/JPMcEcM9v4Phg10qC+ySN
pYUIihWNEY2klW/2MY2V0Kml5YjmrKL+cBq71XB7xjPSLB0eFB8XThNKxTu3UORYqtK6g9lkjKjL
OCgr9zQqXO9TpNo9CkOGFjgHYhnYiJNG5VWUO+28cE1pk5POJtNGaDBxbRMLt2gptEw0i9JoVVSy
UE9MxtqA/UW/+Zhbpr3SBrGPJANUSqFpzGw4VutGD0lqUpr+I7lkmDyK0/bIsrXuiJiEmEpvQjjq
WxVLIS+7rPyMaXnayidC7DL4FmLNzCaiLWpLlGdhDTdlIEwVrc4PSrT0J5nWBx9T/Ie+DDqtIo2O
HGFvK2bclPbMHbzS9aYhMNdZvh1MhdshFTh5bawOlthkE7l3Xm0HWpKOHOgk2w66kIBQrJnNLHmw
8Boa8s22OY8aDnZuduSGLWiWUo/GIUopKpiNFOR+HiMqehwiuh73PaJimmvgmRI3iscBHw7cyLDg
4P7x5/d/ZxX68CC+Sie+3iDXv3k2A/jjZffPL/7LzDuB8jFcxTEFEPZjGSoPcouYNjOeVLGAEXV+
8/j8DgIDuPwQQeT7We0fz6+IM6cBtxC3Kqg91KE/UoZKg4DUszOAOSxPMDKNCmMKrpOLeHoGiFrv
gAMoYO3Q63UmmpOLS0v3MQzpOmTOLcauc1lMxGIqWE0MWkgA2RStpbJ00G5Djw7tP71fKnULpc9Z
ZjYGsZbf06Y0ujuh6JdejlagER2ItnrjW90V0WwTaeWKZhd6gCicTGCsYWWhguoDyzOPsTKKJRfy
bNBdIpd2mTc9GPSsUSa9UtMORkh/idQImjNlctBG2rLkASQEjRM9OdJc9SBDNz7poTAD4C5pDOWG
N8W2hjAEGbf7FFFcl41zhBbBIXrXs1CoknmgNRSUclBOsCbGLcn9rAX9rA/AUAzawIh2zIF4fQp1
Z1p61bxzL1BsmjZlBa5dukzx4sMmaZJ6/owbYdSjSkM1G3nVYUJtr9sg70H3YJc0jyTj2AJ4R8Me
D5QCCHE/yiN55oSXtOVWDTo/qYM0dQGf2LCqqePooKgMD69G8Ptgical2K+tFsCHrkGbhAB1Yhps
eiZfxbU+q60riru5mjcTSADwOeNlWd4liYH9c7NuTG8DpwXgoXioevKsTy6tAZ4u9zhiZ/MSRkzc
o0fHBcggSYCFMKH3P7L707Rvx54fNBOrzcDLIUvvCxo2paR1ZnVU0O7GQQPyNLCyxm0uDKs+cBFn
bFS+twEVqMXLpkyhhwod/tpRvOkqdrrA8aWN/KOgsz60QADDzP0oMSIFX7TS5G4jJGZN5VeFJZiZ
rg7Dad0I0UKwkmorV4lWkiOL9+6C/0pa/pmCwkPw4hD/ftJyXMCw8bq7b0U9XviQtejvdPzJmCoq
X4XmHlAoGiwbVaJVB7qY/ET7I2sZ4M003E1QK4NICxHxa9RTdFAtIFAG2YMtHOWHmm902XaiHpA6
VeE/qNQN0VffSVsg7ZZCLesuZVCiozmCrRqWOAip5ROPHlFz7hli/NHacrgS2FxWC62Lzg4Mr0iw
XJHaHeIXGvlwwJBjQqK78WQEZosWRlyX6RsiLvj99gMm4ldqTnud7gPkMtM87FuhW4SmdGHoMSBJ
KvE4804DrJCOnAQgRyjR388q1KM8B3aFKLmXXqb5Y6GLb8qOuOw4wYHEIzXTMtIjo8PdDEVJin7Q
vmpq5CNJ8YM5AgUnlt/M/ayYxXaA/JzdZeOE5lWop2iUAcgVcnTiDPuGev4sT6sbUQ+P0l7D/8aY
l0rnD2RoFy36AuW3+rpPgpsoG3DUzDCmXcfIL0u7RVnqsz70P4ZNIU0Sgmgo1xieNOiuZCiwOJhK
MY0tv5hivlJ95yKs2JwsQ09VmPhaWo4plT94mT0dNKGMbgKX+0YZmID2lhQYbAmC2pYsKG2Jg6WA
/rsm5l3ywY7CEp/7pqqsg6gSYE+bCeJtNDw1Ze0HfWXMu6RvXByBdOs8qkGOH+mpjTNUkeYtDFH0
/qxZr3YUWkVQJ58iC+2HGrUxUOTE8YuEHLRZE9kNtAZdLMzvC7B/BZo/GWh49r8faJZe6BXfijK8
6iHKGHTriRSoS1Jm3PMhHqIM8Qe3DcBOMogJeYuieMitiDKkWkP9Iw7pDiODp1EG54wBdfE1av1A
i/9lbjXwoofqaxCKQY1s69bxpL42i0gUnBI5ZmxmpOM+dKqzFDcJRMsAf6f+Cc31ZS/U8SlDSmUt
kiw5OcpusIevkpihZl+4R75XHPdROgrNRZLzf86qbJap4USjmudrjmwg1qSJfq4CQqgYpDKDS0ex
mZG7YEJFVtZal2EXnwahnI7hyB6SgIzoC85Uu/notnNkducg+CcCdC4XLQXIyoedb6yMRP6MJJ9i
2kPOh9yaJU20RvgSO0Cdwl6cWg2+Vzl4gLFb9vlHlyY7GNGJF/J3vEZSekaDilONQ8aimBlUEtfi
gdutcswLmn5wEM3LE8/DyNADUjZwbHUe4ayR0OgW/fQoFNAoHFft4LxeMW8lsYzyQYYvDENp3DA+
9dEJN5QlPEG3QghYIqO0O8EGdNABzlb8MITMjALgNDKcTp/FSercREnaNyMvAn91WmtqiVi1p12o
ZZJciVEVnkC9Kj+7gtqs4WHmh5kMdkzvffiCcmGRz5VmeGI3mX6dFiVNodw1m/M0bWR9oae5Me5K
U0YtHxS/dGKWib/AhUkqxgLiEXPNcVXmx5Xcg0DDRmadxCe1XR97lbHO1HpFC2biB/7YZoJdQSqp
FWMJcQQW5l1rHkVGyWRzUfp2MUuaPE3HKSZjyFqvIgUugXUTQSZLAENHiN7ZZn4Mn82YNeWFjBhG
kZzpmCjkejCiX3qhKaPUv8RtIQLPUiGcHCkW2Z3XLxo9+hDkjcIUOCpo4WGbOI9pv0qB9ynMXSwd
W/OLEZyUg+CH1SQSsq7xWoPGf2+L+/9NbHz4IINs/3QrCXFa3eXd2V1BLnpvt0SDbPjt1mzhQ/LX
/ugx/nx7oX+7eyJG8Tmp4nK4AsdLnkGEiWY7cXZ7SdvrfW2FcFN6ZXWLmDG6wQNuGCwCydfww7Ay
xDHu8dfaO8KvjLbN/Rs92ZrvffjXP9f9Lr7+N8+u/FW1ZZCbf+7z76zy5POTftJqA5ij0wbmh67A
889Pf9gcRs3bN/q5Pr+q67uc+e98/9///NY7ZI6GWTpT9uGHLsHTzy+/M/Xh2GQy/rg9nOs/1TYA
a5d24Zx/YRuGnswgu3a/DWAUnm4DrRn6sCYqbz/lbTD0dp6lWz/8+XXcz+BYiYN7+/Zn9/Nzf1Cm
ASh9/PXPdhvAZhV3kSU/vA3mILCOUKeo398Gz58GGXUd4CYDA+Pnuw1UEdTxvreBicgp1TvzsPuv
mdv96WPAacBhwXT+4Tb4CZ8GSCjW/WXdD7K+Hq8vD8XvBsUBqY2IEjoiD0/D80OBxq+o6eiX6Q9B
8b7Y+amCIk/DCw+iH30agEwhWYLok77z+ckZaCkPg6ufNhrgTKT+ydzotdvAAMQlouv5zWiAti/J
ASCvnzA3Qt3I3Dsa0rUzqH15Dr71+RX5HY8a8sZgI7Y/9+/3Uz0G+FQNNLm9zkaiwdBRsNiEr7f7
06AovqPbgPQrtI37n5/vbKBZYex7NhANkPZHkgXE5fZn52xAfQn/VMSSmEAPPz9wN/yJW+Zr3TWG
rHC7rbi8u+Jbhdn3/uCx5nj5+4d6Y3H77/9nKKie/eHQ7rp/7z8Ksr89ixjbZPjJLx+T4+37PLz8
4QO+fOtn7/X4qR7/8cC7yzf5Z7fb/qJ7uMz1JqJum1T957unLTSBeGwhVkVH6vGfv9mq+/oovLb6
DRVgFd4+FzqB539/G/3xYV/AJP7U6tdJ72zKx6sctp2lkUenxNp36cvnyGHW1USLGmnfdS9+/+XF
ZtAo5h7fd+Xf/3MD9KnKv2we13rYEA3Jxcd/+uvf5Icq/nwXeo8LPazNqfYGl/4BjAv4/hdrW0Mb
90n74tnj8iQYv3YHfkiCF7cI1e4bfJUf7gIPjPlvvzxe5MOeGOguPP7TX9/vc69+rvjJLUhYJEPY
d0fOPZqYj8s8XDOE7ze5Zu+5KwLXjM3BG8SR8w0U550bZCCqv8GTfr4JNnm389A8HPf7bvWZ1z+L
rWyGREH0uPl//e44zm+rx1Xuv0IC9oAO2feK195vv9zuXrMCdPINlr6rf//lzn1OiGVHWJ3Mat8L
X1W/7zyICvInbxD4VtVvv4S7tweqBG+wI6j63j6XamA7NGUoA/beDgbwxe5VY8n7Fju9oev54oEB
I/QGO7L89R/lxn2xuC4ObdN992SZxC9Wvq9u9l/58+bF4fhQOe69Nn4U33xusOEDs/AWywfhJn95
+Ra1yBusv+mKu3wnb3hoMe197Zui3ERJvBMK1cE/4y2uPC8eV7mPsSr8yTdY+Lf/YVaZ7yx933Tc
d0cWbEj8qQpfLD70cPZfPEVbZieo0B8axL73Xfu3//n1v+92L5vJ/RssfcCArXu8wocvEtjRm6wc
BL/+14ubm+7/G0Sr+a//iH79x++/wGHcOY/VYcb0+IH+eg4x93ImkTtJlYYn0Vtc/Kb3NnF5t5Nn
gnd/i+JsWgTet0LiwwBn33txmvcVSq6PO3x/y4ClHRw03mBtL/68W1yyuPQGp+c03PS//X23INFI
wt/goJgiZbJ7J9KjGVRJ990UhNk2+adNwEn3uNjDpsM/eIPANbmLvX63dqUsfoug+Ot/JC/vFW3r
97bvtvz6H5t42JPf/r6zKyYDxsd/+uvP/7D85oXPlYWsLNi3/ZcHpLObgD6MVPbdF1a+rXbvFLKV
t7joJNxJJnQIK2/waOLRsgNVs9CKV4fW+t7bAeXj1/+7c3YO7oFvEK4gu9599p7Rj4brfpP+yWgT
/vb34K7YTYVAxJlvcHu/77DI3jnd8Gp7iyrlfV7Cs3n85u5DFZbYbxFl38flJtytUkAGvkXe+T6m
07GTvrH0AP3Y9x58H22Kl1fN8PcNlv7tlxcRUNfNt4jd7790u11HKI5bBe49u47vX7dn33t1Ivfj
zj7cfsYWwrTv9/i6s+mel/3PnRX3fIP3r5qy7bn48s94Me35Hq96k+y59quC83uuPbBUv22q8gbl
8quCpnte+GsCfXsu/br+zJ6L/xNa8J6rv85Z3HPxf0YO2nP5VykBr679rdnqV4Tiy4nrIwD1Wy97
Pk4e/uJzeLfJ//b/AAAA//8=</cx:binary>
              </cx:geoCache>
            </cx:geography>
          </cx:layoutPr>
        </cx:series>
      </cx:plotAreaRegion>
    </cx:plotArea>
  </cx:chart>
  <cx:spPr>
    <a:ln>
      <a:solidFill>
        <a:srgbClr val="0A3D62"/>
      </a:solidFill>
    </a:ln>
    <a:effectLst>
      <a:outerShdw blurRad="50800" dist="50800" dir="5400000" algn="ctr" rotWithShape="0">
        <a:srgbClr val="0A3D62"/>
      </a:outerShdw>
    </a:effectLst>
  </cx:spPr>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12</xdr:col>
      <xdr:colOff>556260</xdr:colOff>
      <xdr:row>12</xdr:row>
      <xdr:rowOff>68580</xdr:rowOff>
    </xdr:from>
    <xdr:ext cx="65" cy="17222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066020" y="22783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3</xdr:col>
      <xdr:colOff>423334</xdr:colOff>
      <xdr:row>18</xdr:row>
      <xdr:rowOff>180341</xdr:rowOff>
    </xdr:from>
    <xdr:to>
      <xdr:col>11</xdr:col>
      <xdr:colOff>465667</xdr:colOff>
      <xdr:row>37</xdr:row>
      <xdr:rowOff>16933</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99ECF1B8-6100-4009-B4F7-872AD31145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52134" y="3517901"/>
              <a:ext cx="4919133" cy="33113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50800</xdr:colOff>
      <xdr:row>5</xdr:row>
      <xdr:rowOff>59266</xdr:rowOff>
    </xdr:from>
    <xdr:to>
      <xdr:col>2</xdr:col>
      <xdr:colOff>567266</xdr:colOff>
      <xdr:row>13</xdr:row>
      <xdr:rowOff>152400</xdr:rowOff>
    </xdr:to>
    <mc:AlternateContent xmlns:mc="http://schemas.openxmlformats.org/markup-compatibility/2006" xmlns:a14="http://schemas.microsoft.com/office/drawing/2010/main">
      <mc:Choice Requires="a14">
        <xdr:graphicFrame macro="">
          <xdr:nvGraphicFramePr>
            <xdr:cNvPr id="7" name="Month Number">
              <a:extLst>
                <a:ext uri="{FF2B5EF4-FFF2-40B4-BE49-F238E27FC236}">
                  <a16:creationId xmlns:a16="http://schemas.microsoft.com/office/drawing/2014/main" id="{00000000-0008-0000-0200-000007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Number"/>
            </a:graphicData>
          </a:graphic>
        </xdr:graphicFrame>
      </mc:Choice>
      <mc:Fallback xmlns="">
        <xdr:sp macro="" textlink="">
          <xdr:nvSpPr>
            <xdr:cNvPr id="0" name=""/>
            <xdr:cNvSpPr>
              <a:spLocks noTextEdit="1"/>
            </xdr:cNvSpPr>
          </xdr:nvSpPr>
          <xdr:spPr>
            <a:xfrm>
              <a:off x="50800" y="1032933"/>
              <a:ext cx="1735666" cy="1583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50800</xdr:colOff>
      <xdr:row>14</xdr:row>
      <xdr:rowOff>50801</xdr:rowOff>
    </xdr:from>
    <xdr:to>
      <xdr:col>2</xdr:col>
      <xdr:colOff>558800</xdr:colOff>
      <xdr:row>22</xdr:row>
      <xdr:rowOff>135468</xdr:rowOff>
    </xdr:to>
    <mc:AlternateContent xmlns:mc="http://schemas.openxmlformats.org/markup-compatibility/2006" xmlns:a14="http://schemas.microsoft.com/office/drawing/2010/main">
      <mc:Choice Requires="a14">
        <xdr:graphicFrame macro="">
          <xdr:nvGraphicFramePr>
            <xdr:cNvPr id="13" name="CTM.Satisfaction rating">
              <a:extLst>
                <a:ext uri="{FF2B5EF4-FFF2-40B4-BE49-F238E27FC236}">
                  <a16:creationId xmlns:a16="http://schemas.microsoft.com/office/drawing/2014/main" id="{00000000-0008-0000-0200-00000D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TM.Satisfaction rating"/>
            </a:graphicData>
          </a:graphic>
        </xdr:graphicFrame>
      </mc:Choice>
      <mc:Fallback xmlns="">
        <xdr:sp macro="" textlink="">
          <xdr:nvSpPr>
            <xdr:cNvPr id="0" name=""/>
            <xdr:cNvSpPr>
              <a:spLocks noTextEdit="1"/>
            </xdr:cNvSpPr>
          </xdr:nvSpPr>
          <xdr:spPr>
            <a:xfrm>
              <a:off x="50800" y="2700868"/>
              <a:ext cx="1727200" cy="157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50800</xdr:colOff>
      <xdr:row>23</xdr:row>
      <xdr:rowOff>50801</xdr:rowOff>
    </xdr:from>
    <xdr:to>
      <xdr:col>2</xdr:col>
      <xdr:colOff>575733</xdr:colOff>
      <xdr:row>31</xdr:row>
      <xdr:rowOff>135467</xdr:rowOff>
    </xdr:to>
    <mc:AlternateContent xmlns:mc="http://schemas.openxmlformats.org/markup-compatibility/2006" xmlns:a14="http://schemas.microsoft.com/office/drawing/2010/main">
      <mc:Choice Requires="a14">
        <xdr:graphicFrame macro="">
          <xdr:nvGraphicFramePr>
            <xdr:cNvPr id="12" name="CRM.Company_.Clean_campaign">
              <a:extLst>
                <a:ext uri="{FF2B5EF4-FFF2-40B4-BE49-F238E27FC236}">
                  <a16:creationId xmlns:a16="http://schemas.microsoft.com/office/drawing/2014/main" id="{00000000-0008-0000-0200-00000C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RM.Company_.Clean_campaign"/>
            </a:graphicData>
          </a:graphic>
        </xdr:graphicFrame>
      </mc:Choice>
      <mc:Fallback xmlns="">
        <xdr:sp macro="" textlink="">
          <xdr:nvSpPr>
            <xdr:cNvPr id="0" name=""/>
            <xdr:cNvSpPr>
              <a:spLocks noTextEdit="1"/>
            </xdr:cNvSpPr>
          </xdr:nvSpPr>
          <xdr:spPr>
            <a:xfrm>
              <a:off x="50800" y="4377268"/>
              <a:ext cx="1744133" cy="1574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18</xdr:col>
      <xdr:colOff>143935</xdr:colOff>
      <xdr:row>5</xdr:row>
      <xdr:rowOff>76200</xdr:rowOff>
    </xdr:from>
    <xdr:to>
      <xdr:col>25</xdr:col>
      <xdr:colOff>423335</xdr:colOff>
      <xdr:row>36</xdr:row>
      <xdr:rowOff>84667</xdr:rowOff>
    </xdr:to>
    <xdr:graphicFrame macro="">
      <xdr:nvGraphicFramePr>
        <xdr:cNvPr id="14" name="Chart 13">
          <a:extLst>
            <a:ext uri="{FF2B5EF4-FFF2-40B4-BE49-F238E27FC236}">
              <a16:creationId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431801</xdr:colOff>
      <xdr:row>5</xdr:row>
      <xdr:rowOff>88901</xdr:rowOff>
    </xdr:from>
    <xdr:to>
      <xdr:col>11</xdr:col>
      <xdr:colOff>465668</xdr:colOff>
      <xdr:row>17</xdr:row>
      <xdr:rowOff>127000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12</xdr:col>
      <xdr:colOff>42334</xdr:colOff>
      <xdr:row>8</xdr:row>
      <xdr:rowOff>152400</xdr:rowOff>
    </xdr:from>
    <xdr:to>
      <xdr:col>17</xdr:col>
      <xdr:colOff>499534</xdr:colOff>
      <xdr:row>32</xdr:row>
      <xdr:rowOff>152400</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Saleh" refreshedDate="46073.637557060189" createdVersion="8" refreshedVersion="8" minRefreshableVersion="3" recordCount="0" supportSubquery="1" supportAdvancedDrill="1" xr:uid="{5E7EDBD2-15B7-4844-BB17-5EC735415EB8}">
  <cacheSource type="external" connectionId="10"/>
  <cacheFields count="2">
    <cacheField name="[Measures].[Conv Rate]" caption="Conv Rate" numFmtId="0" hierarchy="83" level="32767"/>
    <cacheField name="[Dim_Master].[CTM.Satisfaction rating].[CTM.Satisfaction rating]" caption="CTM.Satisfaction rating" numFmtId="0" hierarchy="13" level="1">
      <sharedItems containsSemiMixedTypes="0" containsNonDate="0" containsString="0"/>
    </cacheField>
  </cacheFields>
  <cacheHierarchies count="11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Master].[Device]" caption="Device" attribute="1" defaultMemberUniqueName="[Dim_Master].[Device].[All]" allUniqueName="[Dim_Master].[Device].[All]" dimensionUniqueName="[Dim_Master]" displayFolder="" count="0" memberValueDatatype="130" unbalanced="0"/>
    <cacheHierarchy uniqueName="[Dim_Master].[Keyword]" caption="Keyword" attribute="1" defaultMemberUniqueName="[Dim_Master].[Keyword].[All]" allUniqueName="[Dim_Master].[Keyword].[All]" dimensionUniqueName="[Dim_Master]" displayFolder="" count="0" memberValueDatatype="130" unbalanced="0"/>
    <cacheHierarchy uniqueName="[Dim_Master].[GCLID]" caption="GCLID" attribute="1" defaultMemberUniqueName="[Dim_Master].[GCLID].[All]" allUniqueName="[Dim_Master].[GCLID].[All]" dimensionUniqueName="[Dim_Master]" displayFolder="" count="0" memberValueDatatype="130" unbalanced="0"/>
    <cacheHierarchy uniqueName="[Dim_Master].[CTM.Agent]" caption="CTM.Agent" attribute="1" defaultMemberUniqueName="[Dim_Master].[CTM.Agent].[All]" allUniqueName="[Dim_Master].[CTM.Agent].[All]" dimensionUniqueName="[Dim_Master]" displayFolder="" count="0" memberValueDatatype="130" unbalanced="0"/>
    <cacheHierarchy uniqueName="[Dim_Master].[CTM.Resolved]" caption="CTM.Resolved" attribute="1" defaultMemberUniqueName="[Dim_Master].[CTM.Resolved].[All]" allUniqueName="[Dim_Master].[CTM.Resolved].[All]" dimensionUniqueName="[Dim_Master]" displayFolder="" count="0" memberValueDatatype="130" unbalanced="0"/>
    <cacheHierarchy uniqueName="[Dim_Master].[CTM.Satisfaction rating]" caption="CTM.Satisfaction rating" attribute="1" defaultMemberUniqueName="[Dim_Master].[CTM.Satisfaction rating].[All]" allUniqueName="[Dim_Master].[CTM.Satisfaction rating].[All]" dimensionUniqueName="[Dim_Master]" displayFolder="" count="2" memberValueDatatype="20" unbalanced="0">
      <fieldsUsage count="2">
        <fieldUsage x="-1"/>
        <fieldUsage x="1"/>
      </fieldsUsage>
    </cacheHierarchy>
    <cacheHierarchy uniqueName="[Dim_Master].[CTM.Topic]" caption="CTM.Topic" attribute="1" defaultMemberUniqueName="[Dim_Master].[CTM.Topic].[All]" allUniqueName="[Dim_Master].[CTM.Topic].[All]" dimensionUniqueName="[Dim_Master]" displayFolder="" count="0" memberValueDatatype="130" unbalanced="0"/>
    <cacheHierarchy uniqueName="[Dim_Master].[CRM.Clean_department]" caption="CRM.Clean_department" attribute="1" defaultMemberUniqueName="[Dim_Master].[CRM.Clean_department].[All]" allUniqueName="[Dim_Master].[CRM.Clean_department].[All]" dimensionUniqueName="[Dim_Master]" displayFolder="" count="0" memberValueDatatype="130" unbalanced="0"/>
    <cacheHierarchy uniqueName="[Dim_Master].[CRM.LastCleanJobTitle]" caption="CRM.LastCleanJobTitle" attribute="1" defaultMemberUniqueName="[Dim_Master].[CRM.LastCleanJobTitle].[All]" allUniqueName="[Dim_Master].[CRM.LastCleanJobTitle].[All]" dimensionUniqueName="[Dim_Master]" displayFolder="" count="0" memberValueDatatype="130" unbalanced="0"/>
    <cacheHierarchy uniqueName="[Dim_Master].[CRM.Seniority_Level]" caption="CRM.Seniority_Level" attribute="1" defaultMemberUniqueName="[Dim_Master].[CRM.Seniority_Level].[All]" allUniqueName="[Dim_Master].[CRM.Seniority_Level].[All]" dimensionUniqueName="[Dim_Master]" displayFolder="" count="0" memberValueDatatype="130" unbalanced="0"/>
    <cacheHierarchy uniqueName="[Dim_Master].[CRM.Education_Level]" caption="CRM.Education_Level" attribute="1" defaultMemberUniqueName="[Dim_Master].[CRM.Education_Level].[All]" allUniqueName="[Dim_Master].[CRM.Education_Level].[All]" dimensionUniqueName="[Dim_Master]" displayFolder="" count="0" memberValueDatatype="130" unbalanced="0"/>
    <cacheHierarchy uniqueName="[Dim_Master].[CRM.Work_Location]" caption="CRM.Work_Location" attribute="1" defaultMemberUniqueName="[Dim_Master].[CRM.Work_Location].[All]" allUniqueName="[Dim_Master].[CRM.Work_Location].[All]" dimensionUniqueName="[Dim_Master]" displayFolder="" count="0" memberValueDatatype="130" unbalanced="0"/>
    <cacheHierarchy uniqueName="[Dim_Master].[CRM.Newsletter_Subscription]" caption="CRM.Newsletter_Subscription" attribute="1" defaultMemberUniqueName="[Dim_Master].[CRM.Newsletter_Subscription].[All]" allUniqueName="[Dim_Master].[CRM.Newsletter_Subscription].[All]" dimensionUniqueName="[Dim_Master]" displayFolder="" count="0" memberValueDatatype="130" unbalanced="0"/>
    <cacheHierarchy uniqueName="[Dim_Master].[CRM.Decision_Maker_Flag]" caption="CRM.Decision_Maker_Flag" attribute="1" defaultMemberUniqueName="[Dim_Master].[CRM.Decision_Maker_Flag].[All]" allUniqueName="[Dim_Master].[CRM.Decision_Maker_Flag].[All]" dimensionUniqueName="[Dim_Master]" displayFolder="" count="0" memberValueDatatype="130" unbalanced="0"/>
    <cacheHierarchy uniqueName="[Dim_Master].[CRM.Clean_contactmethod]" caption="CRM.Clean_contactmethod" attribute="1" defaultMemberUniqueName="[Dim_Master].[CRM.Clean_contactmethod].[All]" allUniqueName="[Dim_Master].[CRM.Clean_contactmethod].[All]" dimensionUniqueName="[Dim_Master]" displayFolder="" count="0" memberValueDatatype="130" unbalanced="0"/>
    <cacheHierarchy uniqueName="[Dim_Master].[CRM.Clean_language]" caption="CRM.Clean_language" attribute="1" defaultMemberUniqueName="[Dim_Master].[CRM.Clean_language].[All]" allUniqueName="[Dim_Master].[CRM.Clean_language].[All]" dimensionUniqueName="[Dim_Master]" displayFolder="" count="0" memberValueDatatype="130" unbalanced="0"/>
    <cacheHierarchy uniqueName="[Dim_Master].[CRM.Active_Flag]" caption="CRM.Active_Flag" attribute="1" defaultMemberUniqueName="[Dim_Master].[CRM.Active_Flag].[All]" allUniqueName="[Dim_Master].[CRM.Active_Flag].[All]" dimensionUniqueName="[Dim_Master]" displayFolder="" count="0" memberValueDatatype="130" unbalanced="0"/>
    <cacheHierarchy uniqueName="[Dim_Master].[CRM.Clean_datasource]" caption="CRM.Clean_datasource" attribute="1" defaultMemberUniqueName="[Dim_Master].[CRM.Clean_datasource].[All]" allUniqueName="[Dim_Master].[CRM.Clean_datasource].[All]" dimensionUniqueName="[Dim_Master]" displayFolder="" count="0" memberValueDatatype="130" unbalanced="0"/>
    <cacheHierarchy uniqueName="[Dim_Master].[CRM.Company_.clean_industry]" caption="CRM.Company_.clean_industry" attribute="1" defaultMemberUniqueName="[Dim_Master].[CRM.Company_.clean_industry].[All]" allUniqueName="[Dim_Master].[CRM.Company_.clean_industry].[All]" dimensionUniqueName="[Dim_Master]" displayFolder="" count="0" memberValueDatatype="130" unbalanced="0"/>
    <cacheHierarchy uniqueName="[Dim_Master].[CRM.Company_.Clean_companysize]" caption="CRM.Company_.Clean_companysize" attribute="1" defaultMemberUniqueName="[Dim_Master].[CRM.Company_.Clean_companysize].[All]" allUniqueName="[Dim_Master].[CRM.Company_.Clean_companysize].[All]" dimensionUniqueName="[Dim_Master]" displayFolder="" count="0" memberValueDatatype="130" unbalanced="0"/>
    <cacheHierarchy uniqueName="[Dim_Master].[CRM.Company_.Clean_campaign]" caption="CRM.Company_.Clean_campaign" attribute="1" defaultMemberUniqueName="[Dim_Master].[CRM.Company_.Clean_campaign].[All]" allUniqueName="[Dim_Master].[CRM.Company_.Clean_campaign].[All]" dimensionUniqueName="[Dim_Master]" displayFolder="" count="2" memberValueDatatype="130" unbalanced="0"/>
    <cacheHierarchy uniqueName="[Dim_Master].[CRM.Company_.Clean_region]" caption="CRM.Company_.Clean_region" attribute="1" defaultMemberUniqueName="[Dim_Master].[CRM.Company_.Clean_region].[All]" allUniqueName="[Dim_Master].[CRM.Company_.Clean_region].[All]" dimensionUniqueName="[Dim_Master]" displayFolder="" count="0" memberValueDatatype="130" unbalanced="0"/>
    <cacheHierarchy uniqueName="[Dim_Master].[CRM.Company_.District]" caption="CRM.Company_.District" attribute="1" defaultMemberUniqueName="[Dim_Master].[CRM.Company_.District].[All]" allUniqueName="[Dim_Master].[CRM.Company_.District].[All]" dimensionUniqueName="[Dim_Master]" displayFolder="" count="0" memberValueDatatype="130" unbalanced="0"/>
    <cacheHierarchy uniqueName="[Dim_Master].[CRM.Company_.Frequency_of_Purchase]" caption="CRM.Company_.Frequency_of_Purchase" attribute="1" defaultMemberUniqueName="[Dim_Master].[CRM.Company_.Frequency_of_Purchase].[All]" allUniqueName="[Dim_Master].[CRM.Company_.Frequency_of_Purchase].[All]" dimensionUniqueName="[Dim_Master]" displayFolder="" count="0" memberValueDatatype="130" unbalanced="0"/>
    <cacheHierarchy uniqueName="[Dim_Master].[CRM.Company_.Clean_status]" caption="CRM.Company_.Clean_status" attribute="1" defaultMemberUniqueName="[Dim_Master].[CRM.Company_.Clean_status].[All]" allUniqueName="[Dim_Master].[CRM.Company_.Clean_status].[All]" dimensionUniqueName="[Dim_Master]" displayFolder="" count="0" memberValueDatatype="130" unbalanced="0"/>
    <cacheHierarchy uniqueName="[Dim_Master].[CRM.Company_.Clean_payment]" caption="CRM.Company_.Clean_payment" attribute="1" defaultMemberUniqueName="[Dim_Master].[CRM.Company_.Clean_payment].[All]" allUniqueName="[Dim_Master].[CRM.Company_.Clean_payment].[All]" dimensionUniqueName="[Dim_Master]" displayFolder="" count="0" memberValueDatatype="130" unbalanced="0"/>
    <cacheHierarchy uniqueName="[Dim_Master].[CRM.Company_.Clean_channel]" caption="CRM.Company_.Clean_channel" attribute="1" defaultMemberUniqueName="[Dim_Master].[CRM.Company_.Clean_channel].[All]" allUniqueName="[Dim_Master].[CRM.Company_.Clean_channel].[All]" dimensionUniqueName="[Dim_Master]" displayFolder="" count="0" memberValueDatatype="130" unbalanced="0"/>
    <cacheHierarchy uniqueName="[Fact_CRM Data].[Employee_ID]" caption="Employee_ID" attribute="1" defaultMemberUniqueName="[Fact_CRM Data].[Employee_ID].[All]" allUniqueName="[Fact_CRM Data].[Employee_ID].[All]" dimensionUniqueName="[Fact_CRM Data]" displayFolder="" count="0" memberValueDatatype="130" unbalanced="0"/>
    <cacheHierarchy uniqueName="[Fact_CRM Data].[Name]" caption="Name" attribute="1" defaultMemberUniqueName="[Fact_CRM Data].[Name].[All]" allUniqueName="[Fact_CRM Data].[Name].[All]" dimensionUniqueName="[Fact_CRM Data]" displayFolder="" count="0" memberValueDatatype="130" unbalanced="0"/>
    <cacheHierarchy uniqueName="[Fact_CRM Data].[Company_ID]" caption="Company_ID" attribute="1" defaultMemberUniqueName="[Fact_CRM Data].[Company_ID].[All]" allUniqueName="[Fact_CRM Data].[Company_ID].[All]" dimensionUniqueName="[Fact_CRM Data]" displayFolder="" count="0" memberValueDatatype="130" unbalanced="0"/>
    <cacheHierarchy uniqueName="[Fact_CRM Data].[Campaign_Response_Rate (%)]" caption="Campaign_Response_Rate (%)" attribute="1" defaultMemberUniqueName="[Fact_CRM Data].[Campaign_Response_Rate (%)].[All]" allUniqueName="[Fact_CRM Data].[Campaign_Response_Rate (%)].[All]" dimensionUniqueName="[Fact_CRM Data]" displayFolder="" count="0" memberValueDatatype="5" unbalanced="0"/>
    <cacheHierarchy uniqueName="[Fact_CRM Data].[Tenure_Years]" caption="Tenure_Years" attribute="1" defaultMemberUniqueName="[Fact_CRM Data].[Tenure_Years].[All]" allUniqueName="[Fact_CRM Data].[Tenure_Years].[All]" dimensionUniqueName="[Fact_CRM Data]" displayFolder="" count="0" memberValueDatatype="20" unbalanced="0"/>
    <cacheHierarchy uniqueName="[Fact_CRM Data].[Event_Attendance]" caption="Event_Attendance" attribute="1" defaultMemberUniqueName="[Fact_CRM Data].[Event_Attendance].[All]" allUniqueName="[Fact_CRM Data].[Event_Attendance].[All]" dimensionUniqueName="[Fact_CRM Data]" displayFolder="" count="0" memberValueDatatype="20" unbalanced="0"/>
    <cacheHierarchy uniqueName="[Fact_CRM Data].[Influence_Score]" caption="Influence_Score" attribute="1" defaultMemberUniqueName="[Fact_CRM Data].[Influence_Score].[All]" allUniqueName="[Fact_CRM Data].[Influence_Score].[All]" dimensionUniqueName="[Fact_CRM Data]" displayFolder="" count="0" memberValueDatatype="20" unbalanced="0"/>
    <cacheHierarchy uniqueName="[Fact_CRM Data].[Last_Contact_Date]" caption="Last_Contact_Date" attribute="1" time="1" defaultMemberUniqueName="[Fact_CRM Data].[Last_Contact_Date].[All]" allUniqueName="[Fact_CRM Data].[Last_Contact_Date].[All]" dimensionUniqueName="[Fact_CRM Data]" displayFolder="" count="0" memberValueDatatype="7" unbalanced="0"/>
    <cacheHierarchy uniqueName="[Fact_CRM Data].[Next_Followup_Date]" caption="Next_Followup_Date" attribute="1" time="1" defaultMemberUniqueName="[Fact_CRM Data].[Next_Followup_Date].[All]" allUniqueName="[Fact_CRM Data].[Next_Followup_Date].[All]" dimensionUniqueName="[Fact_CRM Data]" displayFolder="" count="0" memberValueDatatype="7" unbalanced="0"/>
    <cacheHierarchy uniqueName="[Fact_CRM Data].[Owner_Rep]" caption="Owner_Rep" attribute="1" defaultMemberUniqueName="[Fact_CRM Data].[Owner_Rep].[All]" allUniqueName="[Fact_CRM Data].[Owner_Rep].[All]" dimensionUniqueName="[Fact_CRM Data]" displayFolder="" count="0" memberValueDatatype="130" unbalanced="0"/>
    <cacheHierarchy uniqueName="[Fact_CRM Data].[GCLID CRM]" caption="GCLID CRM" attribute="1" defaultMemberUniqueName="[Fact_CRM Data].[GCLID CRM].[All]" allUniqueName="[Fact_CRM Data].[GCLID CRM].[All]" dimensionUniqueName="[Fact_CRM Data]" displayFolder="" count="0" memberValueDatatype="130" unbalanced="0"/>
    <cacheHierarchy uniqueName="[Fact_CRM Data].[Company_.Annual_Revenue (M₺)]" caption="Company_.Annual_Revenue (M₺)" attribute="1" defaultMemberUniqueName="[Fact_CRM Data].[Company_.Annual_Revenue (M₺)].[All]" allUniqueName="[Fact_CRM Data].[Company_.Annual_Revenue (M₺)].[All]" dimensionUniqueName="[Fact_CRM Data]" displayFolder="" count="0" memberValueDatatype="5" unbalanced="0"/>
    <cacheHierarchy uniqueName="[Fact_CRM Data].[Company_.Marketing_Spend (K₺)]" caption="Company_.Marketing_Spend (K₺)" attribute="1" defaultMemberUniqueName="[Fact_CRM Data].[Company_.Marketing_Spend (K₺)].[All]" allUniqueName="[Fact_CRM Data].[Company_.Marketing_Spend (K₺)].[All]" dimensionUniqueName="[Fact_CRM Data]" displayFolder="" count="0" memberValueDatatype="20" unbalanced="0"/>
    <cacheHierarchy uniqueName="[Fact_CRM Data].[Company_.Leads_Generated]" caption="Company_.Leads_Generated" attribute="1" defaultMemberUniqueName="[Fact_CRM Data].[Company_.Leads_Generated].[All]" allUniqueName="[Fact_CRM Data].[Company_.Leads_Generated].[All]" dimensionUniqueName="[Fact_CRM Data]" displayFolder="" count="0" memberValueDatatype="20" unbalanced="0"/>
    <cacheHierarchy uniqueName="[Fact_CRM Data].[Company_.Conversion_Rate (%)]" caption="Company_.Conversion_Rate (%)" attribute="1" defaultMemberUniqueName="[Fact_CRM Data].[Company_.Conversion_Rate (%)].[All]" allUniqueName="[Fact_CRM Data].[Company_.Conversion_Rate (%)].[All]" dimensionUniqueName="[Fact_CRM Data]" displayFolder="" count="0" memberValueDatatype="5" unbalanced="0"/>
    <cacheHierarchy uniqueName="[Fact_CRM Data].[Company_.Last_Product_1]" caption="Company_.Last_Product_1" attribute="1" defaultMemberUniqueName="[Fact_CRM Data].[Company_.Last_Product_1].[All]" allUniqueName="[Fact_CRM Data].[Company_.Last_Product_1].[All]" dimensionUniqueName="[Fact_CRM Data]" displayFolder="" count="0" memberValueDatatype="130" unbalanced="0"/>
    <cacheHierarchy uniqueName="[Fact_CRM Data].[Company_.Last_Product_2]" caption="Company_.Last_Product_2" attribute="1" defaultMemberUniqueName="[Fact_CRM Data].[Company_.Last_Product_2].[All]" allUniqueName="[Fact_CRM Data].[Company_.Last_Product_2].[All]" dimensionUniqueName="[Fact_CRM Data]" displayFolder="" count="0" memberValueDatatype="130" unbalanced="0"/>
    <cacheHierarchy uniqueName="[Fact_CRM Data].[Company_.Days_Since_Last_Purchase]" caption="Company_.Days_Since_Last_Purchase" attribute="1" defaultMemberUniqueName="[Fact_CRM Data].[Company_.Days_Since_Last_Purchase].[All]" allUniqueName="[Fact_CRM Data].[Company_.Days_Since_Last_Purchase].[All]" dimensionUniqueName="[Fact_CRM Data]" displayFolder="" count="0" memberValueDatatype="130" unbalanced="0"/>
    <cacheHierarchy uniqueName="[Fact_CRM Data].[Company_.Total_Purchases_Last_Year]" caption="Company_.Total_Purchases_Last_Year" attribute="1" defaultMemberUniqueName="[Fact_CRM Data].[Company_.Total_Purchases_Last_Year].[All]" allUniqueName="[Fact_CRM Data].[Company_.Total_Purchases_Last_Year].[All]" dimensionUniqueName="[Fact_CRM Data]" displayFolder="" count="0" memberValueDatatype="20" unbalanced="0"/>
    <cacheHierarchy uniqueName="[Fact_CRM Data].[Company_.Sales_Rep]" caption="Company_.Sales_Rep" attribute="1" defaultMemberUniqueName="[Fact_CRM Data].[Company_.Sales_Rep].[All]" allUniqueName="[Fact_CRM Data].[Company_.Sales_Rep].[All]" dimensionUniqueName="[Fact_CRM Data]" displayFolder="" count="0" memberValueDatatype="130" unbalanced="0"/>
    <cacheHierarchy uniqueName="[Fact_CTM].[Call Id]" caption="Call Id" attribute="1" defaultMemberUniqueName="[Fact_CTM].[Call Id].[All]" allUniqueName="[Fact_CTM].[Call Id].[All]" dimensionUniqueName="[Fact_CTM]" displayFolder="" count="0" memberValueDatatype="130" unbalanced="0"/>
    <cacheHierarchy uniqueName="[Fact_CTM].[Date]" caption="Date" attribute="1" time="1" defaultMemberUniqueName="[Fact_CTM].[Date].[All]" allUniqueName="[Fact_CTM].[Date].[All]" dimensionUniqueName="[Fact_CTM]" displayFolder="" count="0" memberValueDatatype="7" unbalanced="0"/>
    <cacheHierarchy uniqueName="[Fact_CTM].[Time]" caption="Time" attribute="1" defaultMemberUniqueName="[Fact_CTM].[Time].[All]" allUniqueName="[Fact_CTM].[Time].[All]" dimensionUniqueName="[Fact_CTM]" displayFolder="" count="0" memberValueDatatype="5" unbalanced="0"/>
    <cacheHierarchy uniqueName="[Fact_CTM].[TimeClean]" caption="TimeClean" attribute="1" time="1" defaultMemberUniqueName="[Fact_CTM].[TimeClean].[All]" allUniqueName="[Fact_CTM].[TimeClean].[All]" dimensionUniqueName="[Fact_CTM]" displayFolder="" count="0" memberValueDatatype="7" unbalanced="0"/>
    <cacheHierarchy uniqueName="[Fact_CTM].[Answered (Y/N)]" caption="Answered (Y/N)" attribute="1" defaultMemberUniqueName="[Fact_CTM].[Answered (Y/N)].[All]" allUniqueName="[Fact_CTM].[Answered (Y/N)].[All]" dimensionUniqueName="[Fact_CTM]" displayFolder="" count="0" memberValueDatatype="130" unbalanced="0"/>
    <cacheHierarchy uniqueName="[Fact_CTM].[Speed of answer in seconds]" caption="Speed of answer in seconds" attribute="1" defaultMemberUniqueName="[Fact_CTM].[Speed of answer in seconds].[All]" allUniqueName="[Fact_CTM].[Speed of answer in seconds].[All]" dimensionUniqueName="[Fact_CTM]" displayFolder="" count="0" memberValueDatatype="20" unbalanced="0"/>
    <cacheHierarchy uniqueName="[Fact_CTM].[AvgTalkDuration]" caption="AvgTalkDuration" attribute="1" defaultMemberUniqueName="[Fact_CTM].[AvgTalkDuration].[All]" allUniqueName="[Fact_CTM].[AvgTalkDuration].[All]" dimensionUniqueName="[Fact_CTM]" displayFolder="" count="0" memberValueDatatype="5" unbalanced="0"/>
    <cacheHierarchy uniqueName="[Fact_CTM].[DurationCallTime(m)]" caption="DurationCallTime(m)" attribute="1" defaultMemberUniqueName="[Fact_CTM].[DurationCallTime(m)].[All]" allUniqueName="[Fact_CTM].[DurationCallTime(m)].[All]" dimensionUniqueName="[Fact_CTM]" displayFolder="" count="0" memberValueDatatype="20" unbalanced="0"/>
    <cacheHierarchy uniqueName="[Fact_CTM].[Complete / Missing]" caption="Complete / Missing" attribute="1" defaultMemberUniqueName="[Fact_CTM].[Complete / Missing].[All]" allUniqueName="[Fact_CTM].[Complete / Missing].[All]" dimensionUniqueName="[Fact_CTM]" displayFolder="" count="0" memberValueDatatype="130" unbalanced="0"/>
    <cacheHierarchy uniqueName="[Fact_CTM].[GCLID CTM]" caption="GCLID CTM" attribute="1" defaultMemberUniqueName="[Fact_CTM].[GCLID CTM].[All]" allUniqueName="[Fact_CTM].[GCLID CTM].[All]" dimensionUniqueName="[Fact_CTM]" displayFolder="" count="0" memberValueDatatype="130" unbalanced="0"/>
    <cacheHierarchy uniqueName="[Fact_CTM].[Hour]" caption="Hour" attribute="1" defaultMemberUniqueName="[Fact_CTM].[Hour].[All]" allUniqueName="[Fact_CTM].[Hour].[All]" dimensionUniqueName="[Fact_CTM]" displayFolder="" count="0" memberValueDatatype="20" unbalanced="0"/>
    <cacheHierarchy uniqueName="[Fact_GoogleAds].[Ad_ID]" caption="Ad_ID" attribute="1" defaultMemberUniqueName="[Fact_GoogleAds].[Ad_ID].[All]" allUniqueName="[Fact_GoogleAds].[Ad_ID].[All]" dimensionUniqueName="[Fact_GoogleAds]" displayFolder="" count="0" memberValueDatatype="130" unbalanced="0"/>
    <cacheHierarchy uniqueName="[Fact_GoogleAds].[Campaign_Name]" caption="Campaign_Name" attribute="1" defaultMemberUniqueName="[Fact_GoogleAds].[Campaign_Name].[All]" allUniqueName="[Fact_GoogleAds].[Campaign_Name].[All]" dimensionUniqueName="[Fact_GoogleAds]" displayFolder="" count="0" memberValueDatatype="130" unbalanced="0"/>
    <cacheHierarchy uniqueName="[Fact_GoogleAds].[Clicks]" caption="Clicks" attribute="1" defaultMemberUniqueName="[Fact_GoogleAds].[Clicks].[All]" allUniqueName="[Fact_GoogleAds].[Clicks].[All]" dimensionUniqueName="[Fact_GoogleAds]" displayFolder="" count="0" memberValueDatatype="20" unbalanced="0"/>
    <cacheHierarchy uniqueName="[Fact_GoogleAds].[Impressions]" caption="Impressions" attribute="1" defaultMemberUniqueName="[Fact_GoogleAds].[Impressions].[All]" allUniqueName="[Fact_GoogleAds].[Impressions].[All]" dimensionUniqueName="[Fact_GoogleAds]" displayFolder="" count="0" memberValueDatatype="20" unbalanced="0"/>
    <cacheHierarchy uniqueName="[Fact_GoogleAds].[Cost]" caption="Cost" attribute="1" defaultMemberUniqueName="[Fact_GoogleAds].[Cost].[All]" allUniqueName="[Fact_GoogleAds].[Cost].[All]" dimensionUniqueName="[Fact_GoogleAds]" displayFolder="" count="0" memberValueDatatype="5" unbalanced="0"/>
    <cacheHierarchy uniqueName="[Fact_GoogleAds].[Leads]" caption="Leads" attribute="1" defaultMemberUniqueName="[Fact_GoogleAds].[Leads].[All]" allUniqueName="[Fact_GoogleAds].[Leads].[All]" dimensionUniqueName="[Fact_GoogleAds]" displayFolder="" count="0" memberValueDatatype="20" unbalanced="0"/>
    <cacheHierarchy uniqueName="[Fact_GoogleAds].[Conversions]" caption="Conversions" attribute="1" defaultMemberUniqueName="[Fact_GoogleAds].[Conversions].[All]" allUniqueName="[Fact_GoogleAds].[Conversions].[All]" dimensionUniqueName="[Fact_GoogleAds]" displayFolder="" count="0" memberValueDatatype="20" unbalanced="0"/>
    <cacheHierarchy uniqueName="[Fact_GoogleAds].[Conversion Rate]" caption="Conversion Rate" attribute="1" defaultMemberUniqueName="[Fact_GoogleAds].[Conversion Rate].[All]" allUniqueName="[Fact_GoogleAds].[Conversion Rate].[All]" dimensionUniqueName="[Fact_GoogleAds]" displayFolder="" count="0" memberValueDatatype="5" unbalanced="0"/>
    <cacheHierarchy uniqueName="[Fact_GoogleAds].[AllConversionRate]" caption="AllConversionRate" attribute="1" defaultMemberUniqueName="[Fact_GoogleAds].[AllConversionRate].[All]" allUniqueName="[Fact_GoogleAds].[AllConversionRate].[All]" dimensionUniqueName="[Fact_GoogleAds]" displayFolder="" count="0" memberValueDatatype="5" unbalanced="0"/>
    <cacheHierarchy uniqueName="[Fact_GoogleAds].[Sale_Amount]" caption="Sale_Amount" attribute="1" defaultMemberUniqueName="[Fact_GoogleAds].[Sale_Amount].[All]" allUniqueName="[Fact_GoogleAds].[Sale_Amount].[All]" dimensionUniqueName="[Fact_GoogleAds]" displayFolder="" count="0" memberValueDatatype="20" unbalanced="0"/>
    <cacheHierarchy uniqueName="[Fact_GoogleAds].[Ad_Date]" caption="Ad_Date" attribute="1" time="1" defaultMemberUniqueName="[Fact_GoogleAds].[Ad_Date].[All]" allUniqueName="[Fact_GoogleAds].[Ad_Date].[All]" dimensionUniqueName="[Fact_GoogleAds]" displayFolder="" count="0" memberValueDatatype="7" unbalanced="0"/>
    <cacheHierarchy uniqueName="[Fact_GoogleAds].[Location]" caption="Location" attribute="1" defaultMemberUniqueName="[Fact_GoogleAds].[Location].[All]" allUniqueName="[Fact_GoogleAds].[Location].[All]" dimensionUniqueName="[Fact_GoogleAds]" displayFolder="" count="0" memberValueDatatype="130" unbalanced="0"/>
    <cacheHierarchy uniqueName="[Fact_GoogleAds].[GCLID]" caption="GCLID" attribute="1" defaultMemberUniqueName="[Fact_GoogleAds].[GCLID].[All]" allUniqueName="[Fact_GoogleAds].[GCLID].[All]" dimensionUniqueName="[Fact_GoogleAds]" displayFolder="" count="0" memberValueDatatype="130" unbalanced="0"/>
    <cacheHierarchy uniqueName="[Measures].[Unique Clicks]" caption="Unique Clicks" measure="1" displayFolder="" measureGroup="Fact_CTM" count="0"/>
    <cacheHierarchy uniqueName="[Measures].[Total Admissions]" caption="Total Admissions" measure="1" displayFolder="" measureGroup="Fact_CTM" count="0"/>
    <cacheHierarchy uniqueName="[Measures].[Total Calls]" caption="Total Calls" measure="1" displayFolder="" measureGroup="Fact_CTM" count="0"/>
    <cacheHierarchy uniqueName="[Measures].[Total Spend]" caption="Total Spend" measure="1" displayFolder="" measureGroup="Fact_CTM" count="0"/>
    <cacheHierarchy uniqueName="[Measures].[Conv Rate]" caption="Conv Rate" measure="1" displayFolder="" measureGroup="Fact_CTM" count="0" oneField="1">
      <fieldsUsage count="1">
        <fieldUsage x="0"/>
      </fieldsUsage>
    </cacheHierarchy>
    <cacheHierarchy uniqueName="[Measures].[Company ROI]" caption="Company ROI" measure="1" displayFolder="" measureGroup="Fact_CRM Data" count="0"/>
    <cacheHierarchy uniqueName="[Measures].[CPA]" caption="CPA" measure="1" displayFolder="" measureGroup="Fact_CTM" count="0"/>
    <cacheHierarchy uniqueName="[Measures].[__XL_Count Fact_CTM]" caption="__XL_Count Fact_CTM" measure="1" displayFolder="" measureGroup="Fact_CTM" count="0" hidden="1"/>
    <cacheHierarchy uniqueName="[Measures].[__XL_Count Fact_CRM Data]" caption="__XL_Count Fact_CRM Data" measure="1" displayFolder="" measureGroup="Fact_CRM Data" count="0" hidden="1"/>
    <cacheHierarchy uniqueName="[Measures].[__XL_Count Fact_GoogleAds]" caption="__XL_Count Fact_GoogleAds" measure="1" displayFolder="" measureGroup="Fact_GoogleAds" count="0" hidden="1"/>
    <cacheHierarchy uniqueName="[Measures].[__XL_Count Dim_Master]" caption="__XL_Count Dim_Master" measure="1" displayFolder="" measureGroup="Dim_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CPA Goal]" caption="_CPA Goal" measure="1" displayFolder="" measureGroup="Fact_CTM" count="0" hidden="1"/>
    <cacheHierarchy uniqueName="[Measures].[_CPA Status]" caption="_CPA Status" measure="1" iconSet="6" displayFolder="" measureGroup="Fact_CTM" count="0" hidden="1"/>
    <cacheHierarchy uniqueName="[Measures].[Count of GCLID CRM]" caption="Count of GCLID CRM" measure="1" displayFolder="" measureGroup="Fact_CRM Data" count="0" hidden="1">
      <extLst>
        <ext xmlns:x15="http://schemas.microsoft.com/office/spreadsheetml/2010/11/main" uri="{B97F6D7D-B522-45F9-BDA1-12C45D357490}">
          <x15:cacheHierarchy aggregatedColumn="45"/>
        </ext>
      </extLst>
    </cacheHierarchy>
    <cacheHierarchy uniqueName="[Measures].[Count of GCLID CTM]" caption="Count of GCLID CTM" measure="1" displayFolder="" measureGroup="Fact_CTM" count="0" hidden="1">
      <extLst>
        <ext xmlns:x15="http://schemas.microsoft.com/office/spreadsheetml/2010/11/main" uri="{B97F6D7D-B522-45F9-BDA1-12C45D357490}">
          <x15:cacheHierarchy aggregatedColumn="64"/>
        </ext>
      </extLst>
    </cacheHierarchy>
    <cacheHierarchy uniqueName="[Measures].[Count of GCLID]" caption="Count of GCLID" measure="1" displayFolder="" measureGroup="Fact_GoogleAds" count="0" hidden="1">
      <extLst>
        <ext xmlns:x15="http://schemas.microsoft.com/office/spreadsheetml/2010/11/main" uri="{B97F6D7D-B522-45F9-BDA1-12C45D357490}">
          <x15:cacheHierarchy aggregatedColumn="78"/>
        </ext>
      </extLst>
    </cacheHierarchy>
    <cacheHierarchy uniqueName="[Measures].[Sum of Clicks]" caption="Sum of Clicks" measure="1" displayFolder="" measureGroup="Fact_GoogleAds" count="0" hidden="1">
      <extLst>
        <ext xmlns:x15="http://schemas.microsoft.com/office/spreadsheetml/2010/11/main" uri="{B97F6D7D-B522-45F9-BDA1-12C45D357490}">
          <x15:cacheHierarchy aggregatedColumn="68"/>
        </ext>
      </extLst>
    </cacheHierarchy>
    <cacheHierarchy uniqueName="[Measures].[Count of Call Id]" caption="Count of Call Id" measure="1" displayFolder="" measureGroup="Fact_CTM" count="0" hidden="1">
      <extLst>
        <ext xmlns:x15="http://schemas.microsoft.com/office/spreadsheetml/2010/11/main" uri="{B97F6D7D-B522-45F9-BDA1-12C45D357490}">
          <x15:cacheHierarchy aggregatedColumn="55"/>
        </ext>
      </extLst>
    </cacheHierarchy>
    <cacheHierarchy uniqueName="[Measures].[Sum of Impressions]" caption="Sum of Impressions" measure="1" displayFolder="" measureGroup="Fact_GoogleAds" count="0" hidden="1">
      <extLst>
        <ext xmlns:x15="http://schemas.microsoft.com/office/spreadsheetml/2010/11/main" uri="{B97F6D7D-B522-45F9-BDA1-12C45D357490}">
          <x15:cacheHierarchy aggregatedColumn="69"/>
        </ext>
      </extLst>
    </cacheHierarchy>
    <cacheHierarchy uniqueName="[Measures].[Sum of Cost]" caption="Sum of Cost" measure="1" displayFolder="" measureGroup="Fact_GoogleAds" count="0" hidden="1">
      <extLst>
        <ext xmlns:x15="http://schemas.microsoft.com/office/spreadsheetml/2010/11/main" uri="{B97F6D7D-B522-45F9-BDA1-12C45D357490}">
          <x15:cacheHierarchy aggregatedColumn="70"/>
        </ext>
      </extLst>
    </cacheHierarchy>
    <cacheHierarchy uniqueName="[Measures].[Sum of Leads]" caption="Sum of Leads" measure="1" displayFolder="" measureGroup="Fact_GoogleAds" count="0" hidden="1">
      <extLst>
        <ext xmlns:x15="http://schemas.microsoft.com/office/spreadsheetml/2010/11/main" uri="{B97F6D7D-B522-45F9-BDA1-12C45D357490}">
          <x15:cacheHierarchy aggregatedColumn="71"/>
        </ext>
      </extLst>
    </cacheHierarchy>
    <cacheHierarchy uniqueName="[Measures].[Sum of DurationCallTime(m)]" caption="Sum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Average of DurationCallTime(m)]" caption="Average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Count of Complete / Missing]" caption="Count of Complete / Missing" measure="1" displayFolder="" measureGroup="Fact_CTM" count="0" hidden="1">
      <extLst>
        <ext xmlns:x15="http://schemas.microsoft.com/office/spreadsheetml/2010/11/main" uri="{B97F6D7D-B522-45F9-BDA1-12C45D357490}">
          <x15:cacheHierarchy aggregatedColumn="63"/>
        </ext>
      </extLst>
    </cacheHierarchy>
    <cacheHierarchy uniqueName="[Measures].[Sum of Speed of answer in seconds]" caption="Sum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Count of Answered (Y/N)]" caption="Count of Answered (Y/N)" measure="1" displayFolder="" measureGroup="Fact_CTM" count="0" hidden="1">
      <extLst>
        <ext xmlns:x15="http://schemas.microsoft.com/office/spreadsheetml/2010/11/main" uri="{B97F6D7D-B522-45F9-BDA1-12C45D357490}">
          <x15:cacheHierarchy aggregatedColumn="59"/>
        </ext>
      </extLst>
    </cacheHierarchy>
    <cacheHierarchy uniqueName="[Measures].[Sum of Campaign_Response_Rate (%)]" caption="Sum of Campaign_Response_Rate (%)" measure="1" displayFolder="" measureGroup="Fact_CRM Data" count="0" hidden="1">
      <extLst>
        <ext xmlns:x15="http://schemas.microsoft.com/office/spreadsheetml/2010/11/main" uri="{B97F6D7D-B522-45F9-BDA1-12C45D357490}">
          <x15:cacheHierarchy aggregatedColumn="38"/>
        </ext>
      </extLst>
    </cacheHierarchy>
    <cacheHierarchy uniqueName="[Measures].[Count of CTM.Resolved]" caption="Count of CTM.Resolved" measure="1" displayFolder="" measureGroup="Dim_Master" count="0" hidden="1">
      <extLst>
        <ext xmlns:x15="http://schemas.microsoft.com/office/spreadsheetml/2010/11/main" uri="{B97F6D7D-B522-45F9-BDA1-12C45D357490}">
          <x15:cacheHierarchy aggregatedColumn="12"/>
        </ext>
      </extLst>
    </cacheHierarchy>
    <cacheHierarchy uniqueName="[Measures].[Average of Speed of answer in seconds]" caption="Average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Sum of AvgTalkDuration]" caption="Sum of AvgTalkDuration" measure="1" displayFolder="" measureGroup="Fact_CTM" count="0" hidden="1">
      <extLst>
        <ext xmlns:x15="http://schemas.microsoft.com/office/spreadsheetml/2010/11/main" uri="{B97F6D7D-B522-45F9-BDA1-12C45D357490}">
          <x15:cacheHierarchy aggregatedColumn="61"/>
        </ext>
      </extLst>
    </cacheHierarchy>
    <cacheHierarchy uniqueName="[Measures].[Count of CRM.Company_.Frequency_of_Purchase]" caption="Count of CRM.Company_.Frequency_of_Purchase" measure="1" displayFolder="" measureGroup="Dim_Master" count="0" hidden="1">
      <extLst>
        <ext xmlns:x15="http://schemas.microsoft.com/office/spreadsheetml/2010/11/main" uri="{B97F6D7D-B522-45F9-BDA1-12C45D357490}">
          <x15:cacheHierarchy aggregatedColumn="31"/>
        </ext>
      </extLst>
    </cacheHierarchy>
    <cacheHierarchy uniqueName="[Measures].[Sum of Sale_Amount]" caption="Sum of Sale_Amount" measure="1" displayFolder="" measureGroup="Fact_GoogleAds" count="0" hidden="1">
      <extLst>
        <ext xmlns:x15="http://schemas.microsoft.com/office/spreadsheetml/2010/11/main" uri="{B97F6D7D-B522-45F9-BDA1-12C45D357490}">
          <x15:cacheHierarchy aggregatedColumn="75"/>
        </ext>
      </extLst>
    </cacheHierarchy>
    <cacheHierarchy uniqueName="[Measures].[Count of TimeClean]" caption="Count of TimeClean" measure="1" displayFolder="" measureGroup="Fact_CTM" count="0" hidden="1">
      <extLst>
        <ext xmlns:x15="http://schemas.microsoft.com/office/spreadsheetml/2010/11/main" uri="{B97F6D7D-B522-45F9-BDA1-12C45D357490}">
          <x15:cacheHierarchy aggregatedColumn="58"/>
        </ext>
      </extLst>
    </cacheHierarchy>
    <cacheHierarchy uniqueName="[Measures].[Count of CRM.Company_.Clean_companysize]" caption="Count of CRM.Company_.Clean_companysize" measure="1" displayFolder="" measureGroup="Dim_Master" count="0" hidden="1">
      <extLst>
        <ext xmlns:x15="http://schemas.microsoft.com/office/spreadsheetml/2010/11/main" uri="{B97F6D7D-B522-45F9-BDA1-12C45D357490}">
          <x15:cacheHierarchy aggregatedColumn="27"/>
        </ext>
      </extLst>
    </cacheHierarchy>
  </cacheHierarchies>
  <kpis count="1">
    <kpi uniqueName="CPA" caption="CPA" displayFolder="" measureGroup="Fact_CTM" parent="" value="[Measures].[CPA]" goal="[Measures].[_CPA Goal]" status="[Measures].[_CPA Status]" trend="" weight=""/>
  </kpis>
  <dimensions count="6">
    <dimension name="Calendar" uniqueName="[Calendar]" caption="Calendar"/>
    <dimension name="Dim_Master" uniqueName="[Dim_Master]" caption="Dim_Master"/>
    <dimension name="Fact_CRM Data" uniqueName="[Fact_CRM Data]" caption="Fact_CRM Data"/>
    <dimension name="Fact_CTM" uniqueName="[Fact_CTM]" caption="Fact_CTM"/>
    <dimension name="Fact_GoogleAds" uniqueName="[Fact_GoogleAds]" caption="Fact_GoogleAds"/>
    <dimension measure="1" name="Measures" uniqueName="[Measures]" caption="Measures"/>
  </dimensions>
  <measureGroups count="5">
    <measureGroup name="Calendar" caption="Calendar"/>
    <measureGroup name="Dim_Master" caption="Dim_Master"/>
    <measureGroup name="Fact_CRM Data" caption="Fact_CRM Data"/>
    <measureGroup name="Fact_CTM" caption="Fact_CTM"/>
    <measureGroup name="Fact_GoogleAds" caption="Fact_GoogleAds"/>
  </measureGroups>
  <maps count="11">
    <map measureGroup="0" dimension="0"/>
    <map measureGroup="1" dimension="1"/>
    <map measureGroup="2" dimension="0"/>
    <map measureGroup="2" dimension="1"/>
    <map measureGroup="2" dimension="2"/>
    <map measureGroup="3" dimension="0"/>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Saleh" refreshedDate="46073.637557060189" createdVersion="8" refreshedVersion="8" minRefreshableVersion="3" recordCount="0" supportSubquery="1" supportAdvancedDrill="1" xr:uid="{4251465C-A913-44D9-B8CE-E0AA119CEB0E}">
  <cacheSource type="external" connectionId="10"/>
  <cacheFields count="2">
    <cacheField name="[Measures].[CPA]" caption="CPA" numFmtId="0" hierarchy="85" level="32767"/>
    <cacheField name="[Dim_Master].[CTM.Satisfaction rating].[CTM.Satisfaction rating]" caption="CTM.Satisfaction rating" numFmtId="0" hierarchy="13" level="1">
      <sharedItems containsSemiMixedTypes="0" containsNonDate="0" containsString="0"/>
    </cacheField>
  </cacheFields>
  <cacheHierarchies count="11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Master].[Device]" caption="Device" attribute="1" defaultMemberUniqueName="[Dim_Master].[Device].[All]" allUniqueName="[Dim_Master].[Device].[All]" dimensionUniqueName="[Dim_Master]" displayFolder="" count="0" memberValueDatatype="130" unbalanced="0"/>
    <cacheHierarchy uniqueName="[Dim_Master].[Keyword]" caption="Keyword" attribute="1" defaultMemberUniqueName="[Dim_Master].[Keyword].[All]" allUniqueName="[Dim_Master].[Keyword].[All]" dimensionUniqueName="[Dim_Master]" displayFolder="" count="0" memberValueDatatype="130" unbalanced="0"/>
    <cacheHierarchy uniqueName="[Dim_Master].[GCLID]" caption="GCLID" attribute="1" defaultMemberUniqueName="[Dim_Master].[GCLID].[All]" allUniqueName="[Dim_Master].[GCLID].[All]" dimensionUniqueName="[Dim_Master]" displayFolder="" count="0" memberValueDatatype="130" unbalanced="0"/>
    <cacheHierarchy uniqueName="[Dim_Master].[CTM.Agent]" caption="CTM.Agent" attribute="1" defaultMemberUniqueName="[Dim_Master].[CTM.Agent].[All]" allUniqueName="[Dim_Master].[CTM.Agent].[All]" dimensionUniqueName="[Dim_Master]" displayFolder="" count="0" memberValueDatatype="130" unbalanced="0"/>
    <cacheHierarchy uniqueName="[Dim_Master].[CTM.Resolved]" caption="CTM.Resolved" attribute="1" defaultMemberUniqueName="[Dim_Master].[CTM.Resolved].[All]" allUniqueName="[Dim_Master].[CTM.Resolved].[All]" dimensionUniqueName="[Dim_Master]" displayFolder="" count="0" memberValueDatatype="130" unbalanced="0"/>
    <cacheHierarchy uniqueName="[Dim_Master].[CTM.Satisfaction rating]" caption="CTM.Satisfaction rating" attribute="1" defaultMemberUniqueName="[Dim_Master].[CTM.Satisfaction rating].[All]" allUniqueName="[Dim_Master].[CTM.Satisfaction rating].[All]" dimensionUniqueName="[Dim_Master]" displayFolder="" count="2" memberValueDatatype="20" unbalanced="0">
      <fieldsUsage count="2">
        <fieldUsage x="-1"/>
        <fieldUsage x="1"/>
      </fieldsUsage>
    </cacheHierarchy>
    <cacheHierarchy uniqueName="[Dim_Master].[CTM.Topic]" caption="CTM.Topic" attribute="1" defaultMemberUniqueName="[Dim_Master].[CTM.Topic].[All]" allUniqueName="[Dim_Master].[CTM.Topic].[All]" dimensionUniqueName="[Dim_Master]" displayFolder="" count="0" memberValueDatatype="130" unbalanced="0"/>
    <cacheHierarchy uniqueName="[Dim_Master].[CRM.Clean_department]" caption="CRM.Clean_department" attribute="1" defaultMemberUniqueName="[Dim_Master].[CRM.Clean_department].[All]" allUniqueName="[Dim_Master].[CRM.Clean_department].[All]" dimensionUniqueName="[Dim_Master]" displayFolder="" count="0" memberValueDatatype="130" unbalanced="0"/>
    <cacheHierarchy uniqueName="[Dim_Master].[CRM.LastCleanJobTitle]" caption="CRM.LastCleanJobTitle" attribute="1" defaultMemberUniqueName="[Dim_Master].[CRM.LastCleanJobTitle].[All]" allUniqueName="[Dim_Master].[CRM.LastCleanJobTitle].[All]" dimensionUniqueName="[Dim_Master]" displayFolder="" count="0" memberValueDatatype="130" unbalanced="0"/>
    <cacheHierarchy uniqueName="[Dim_Master].[CRM.Seniority_Level]" caption="CRM.Seniority_Level" attribute="1" defaultMemberUniqueName="[Dim_Master].[CRM.Seniority_Level].[All]" allUniqueName="[Dim_Master].[CRM.Seniority_Level].[All]" dimensionUniqueName="[Dim_Master]" displayFolder="" count="0" memberValueDatatype="130" unbalanced="0"/>
    <cacheHierarchy uniqueName="[Dim_Master].[CRM.Education_Level]" caption="CRM.Education_Level" attribute="1" defaultMemberUniqueName="[Dim_Master].[CRM.Education_Level].[All]" allUniqueName="[Dim_Master].[CRM.Education_Level].[All]" dimensionUniqueName="[Dim_Master]" displayFolder="" count="0" memberValueDatatype="130" unbalanced="0"/>
    <cacheHierarchy uniqueName="[Dim_Master].[CRM.Work_Location]" caption="CRM.Work_Location" attribute="1" defaultMemberUniqueName="[Dim_Master].[CRM.Work_Location].[All]" allUniqueName="[Dim_Master].[CRM.Work_Location].[All]" dimensionUniqueName="[Dim_Master]" displayFolder="" count="0" memberValueDatatype="130" unbalanced="0"/>
    <cacheHierarchy uniqueName="[Dim_Master].[CRM.Newsletter_Subscription]" caption="CRM.Newsletter_Subscription" attribute="1" defaultMemberUniqueName="[Dim_Master].[CRM.Newsletter_Subscription].[All]" allUniqueName="[Dim_Master].[CRM.Newsletter_Subscription].[All]" dimensionUniqueName="[Dim_Master]" displayFolder="" count="0" memberValueDatatype="130" unbalanced="0"/>
    <cacheHierarchy uniqueName="[Dim_Master].[CRM.Decision_Maker_Flag]" caption="CRM.Decision_Maker_Flag" attribute="1" defaultMemberUniqueName="[Dim_Master].[CRM.Decision_Maker_Flag].[All]" allUniqueName="[Dim_Master].[CRM.Decision_Maker_Flag].[All]" dimensionUniqueName="[Dim_Master]" displayFolder="" count="0" memberValueDatatype="130" unbalanced="0"/>
    <cacheHierarchy uniqueName="[Dim_Master].[CRM.Clean_contactmethod]" caption="CRM.Clean_contactmethod" attribute="1" defaultMemberUniqueName="[Dim_Master].[CRM.Clean_contactmethod].[All]" allUniqueName="[Dim_Master].[CRM.Clean_contactmethod].[All]" dimensionUniqueName="[Dim_Master]" displayFolder="" count="0" memberValueDatatype="130" unbalanced="0"/>
    <cacheHierarchy uniqueName="[Dim_Master].[CRM.Clean_language]" caption="CRM.Clean_language" attribute="1" defaultMemberUniqueName="[Dim_Master].[CRM.Clean_language].[All]" allUniqueName="[Dim_Master].[CRM.Clean_language].[All]" dimensionUniqueName="[Dim_Master]" displayFolder="" count="0" memberValueDatatype="130" unbalanced="0"/>
    <cacheHierarchy uniqueName="[Dim_Master].[CRM.Active_Flag]" caption="CRM.Active_Flag" attribute="1" defaultMemberUniqueName="[Dim_Master].[CRM.Active_Flag].[All]" allUniqueName="[Dim_Master].[CRM.Active_Flag].[All]" dimensionUniqueName="[Dim_Master]" displayFolder="" count="0" memberValueDatatype="130" unbalanced="0"/>
    <cacheHierarchy uniqueName="[Dim_Master].[CRM.Clean_datasource]" caption="CRM.Clean_datasource" attribute="1" defaultMemberUniqueName="[Dim_Master].[CRM.Clean_datasource].[All]" allUniqueName="[Dim_Master].[CRM.Clean_datasource].[All]" dimensionUniqueName="[Dim_Master]" displayFolder="" count="0" memberValueDatatype="130" unbalanced="0"/>
    <cacheHierarchy uniqueName="[Dim_Master].[CRM.Company_.clean_industry]" caption="CRM.Company_.clean_industry" attribute="1" defaultMemberUniqueName="[Dim_Master].[CRM.Company_.clean_industry].[All]" allUniqueName="[Dim_Master].[CRM.Company_.clean_industry].[All]" dimensionUniqueName="[Dim_Master]" displayFolder="" count="0" memberValueDatatype="130" unbalanced="0"/>
    <cacheHierarchy uniqueName="[Dim_Master].[CRM.Company_.Clean_companysize]" caption="CRM.Company_.Clean_companysize" attribute="1" defaultMemberUniqueName="[Dim_Master].[CRM.Company_.Clean_companysize].[All]" allUniqueName="[Dim_Master].[CRM.Company_.Clean_companysize].[All]" dimensionUniqueName="[Dim_Master]" displayFolder="" count="0" memberValueDatatype="130" unbalanced="0"/>
    <cacheHierarchy uniqueName="[Dim_Master].[CRM.Company_.Clean_campaign]" caption="CRM.Company_.Clean_campaign" attribute="1" defaultMemberUniqueName="[Dim_Master].[CRM.Company_.Clean_campaign].[All]" allUniqueName="[Dim_Master].[CRM.Company_.Clean_campaign].[All]" dimensionUniqueName="[Dim_Master]" displayFolder="" count="2" memberValueDatatype="130" unbalanced="0"/>
    <cacheHierarchy uniqueName="[Dim_Master].[CRM.Company_.Clean_region]" caption="CRM.Company_.Clean_region" attribute="1" defaultMemberUniqueName="[Dim_Master].[CRM.Company_.Clean_region].[All]" allUniqueName="[Dim_Master].[CRM.Company_.Clean_region].[All]" dimensionUniqueName="[Dim_Master]" displayFolder="" count="0" memberValueDatatype="130" unbalanced="0"/>
    <cacheHierarchy uniqueName="[Dim_Master].[CRM.Company_.District]" caption="CRM.Company_.District" attribute="1" defaultMemberUniqueName="[Dim_Master].[CRM.Company_.District].[All]" allUniqueName="[Dim_Master].[CRM.Company_.District].[All]" dimensionUniqueName="[Dim_Master]" displayFolder="" count="0" memberValueDatatype="130" unbalanced="0"/>
    <cacheHierarchy uniqueName="[Dim_Master].[CRM.Company_.Frequency_of_Purchase]" caption="CRM.Company_.Frequency_of_Purchase" attribute="1" defaultMemberUniqueName="[Dim_Master].[CRM.Company_.Frequency_of_Purchase].[All]" allUniqueName="[Dim_Master].[CRM.Company_.Frequency_of_Purchase].[All]" dimensionUniqueName="[Dim_Master]" displayFolder="" count="0" memberValueDatatype="130" unbalanced="0"/>
    <cacheHierarchy uniqueName="[Dim_Master].[CRM.Company_.Clean_status]" caption="CRM.Company_.Clean_status" attribute="1" defaultMemberUniqueName="[Dim_Master].[CRM.Company_.Clean_status].[All]" allUniqueName="[Dim_Master].[CRM.Company_.Clean_status].[All]" dimensionUniqueName="[Dim_Master]" displayFolder="" count="0" memberValueDatatype="130" unbalanced="0"/>
    <cacheHierarchy uniqueName="[Dim_Master].[CRM.Company_.Clean_payment]" caption="CRM.Company_.Clean_payment" attribute="1" defaultMemberUniqueName="[Dim_Master].[CRM.Company_.Clean_payment].[All]" allUniqueName="[Dim_Master].[CRM.Company_.Clean_payment].[All]" dimensionUniqueName="[Dim_Master]" displayFolder="" count="0" memberValueDatatype="130" unbalanced="0"/>
    <cacheHierarchy uniqueName="[Dim_Master].[CRM.Company_.Clean_channel]" caption="CRM.Company_.Clean_channel" attribute="1" defaultMemberUniqueName="[Dim_Master].[CRM.Company_.Clean_channel].[All]" allUniqueName="[Dim_Master].[CRM.Company_.Clean_channel].[All]" dimensionUniqueName="[Dim_Master]" displayFolder="" count="0" memberValueDatatype="130" unbalanced="0"/>
    <cacheHierarchy uniqueName="[Fact_CRM Data].[Employee_ID]" caption="Employee_ID" attribute="1" defaultMemberUniqueName="[Fact_CRM Data].[Employee_ID].[All]" allUniqueName="[Fact_CRM Data].[Employee_ID].[All]" dimensionUniqueName="[Fact_CRM Data]" displayFolder="" count="0" memberValueDatatype="130" unbalanced="0"/>
    <cacheHierarchy uniqueName="[Fact_CRM Data].[Name]" caption="Name" attribute="1" defaultMemberUniqueName="[Fact_CRM Data].[Name].[All]" allUniqueName="[Fact_CRM Data].[Name].[All]" dimensionUniqueName="[Fact_CRM Data]" displayFolder="" count="0" memberValueDatatype="130" unbalanced="0"/>
    <cacheHierarchy uniqueName="[Fact_CRM Data].[Company_ID]" caption="Company_ID" attribute="1" defaultMemberUniqueName="[Fact_CRM Data].[Company_ID].[All]" allUniqueName="[Fact_CRM Data].[Company_ID].[All]" dimensionUniqueName="[Fact_CRM Data]" displayFolder="" count="0" memberValueDatatype="130" unbalanced="0"/>
    <cacheHierarchy uniqueName="[Fact_CRM Data].[Campaign_Response_Rate (%)]" caption="Campaign_Response_Rate (%)" attribute="1" defaultMemberUniqueName="[Fact_CRM Data].[Campaign_Response_Rate (%)].[All]" allUniqueName="[Fact_CRM Data].[Campaign_Response_Rate (%)].[All]" dimensionUniqueName="[Fact_CRM Data]" displayFolder="" count="0" memberValueDatatype="5" unbalanced="0"/>
    <cacheHierarchy uniqueName="[Fact_CRM Data].[Tenure_Years]" caption="Tenure_Years" attribute="1" defaultMemberUniqueName="[Fact_CRM Data].[Tenure_Years].[All]" allUniqueName="[Fact_CRM Data].[Tenure_Years].[All]" dimensionUniqueName="[Fact_CRM Data]" displayFolder="" count="0" memberValueDatatype="20" unbalanced="0"/>
    <cacheHierarchy uniqueName="[Fact_CRM Data].[Event_Attendance]" caption="Event_Attendance" attribute="1" defaultMemberUniqueName="[Fact_CRM Data].[Event_Attendance].[All]" allUniqueName="[Fact_CRM Data].[Event_Attendance].[All]" dimensionUniqueName="[Fact_CRM Data]" displayFolder="" count="0" memberValueDatatype="20" unbalanced="0"/>
    <cacheHierarchy uniqueName="[Fact_CRM Data].[Influence_Score]" caption="Influence_Score" attribute="1" defaultMemberUniqueName="[Fact_CRM Data].[Influence_Score].[All]" allUniqueName="[Fact_CRM Data].[Influence_Score].[All]" dimensionUniqueName="[Fact_CRM Data]" displayFolder="" count="0" memberValueDatatype="20" unbalanced="0"/>
    <cacheHierarchy uniqueName="[Fact_CRM Data].[Last_Contact_Date]" caption="Last_Contact_Date" attribute="1" time="1" defaultMemberUniqueName="[Fact_CRM Data].[Last_Contact_Date].[All]" allUniqueName="[Fact_CRM Data].[Last_Contact_Date].[All]" dimensionUniqueName="[Fact_CRM Data]" displayFolder="" count="0" memberValueDatatype="7" unbalanced="0"/>
    <cacheHierarchy uniqueName="[Fact_CRM Data].[Next_Followup_Date]" caption="Next_Followup_Date" attribute="1" time="1" defaultMemberUniqueName="[Fact_CRM Data].[Next_Followup_Date].[All]" allUniqueName="[Fact_CRM Data].[Next_Followup_Date].[All]" dimensionUniqueName="[Fact_CRM Data]" displayFolder="" count="0" memberValueDatatype="7" unbalanced="0"/>
    <cacheHierarchy uniqueName="[Fact_CRM Data].[Owner_Rep]" caption="Owner_Rep" attribute="1" defaultMemberUniqueName="[Fact_CRM Data].[Owner_Rep].[All]" allUniqueName="[Fact_CRM Data].[Owner_Rep].[All]" dimensionUniqueName="[Fact_CRM Data]" displayFolder="" count="0" memberValueDatatype="130" unbalanced="0"/>
    <cacheHierarchy uniqueName="[Fact_CRM Data].[GCLID CRM]" caption="GCLID CRM" attribute="1" defaultMemberUniqueName="[Fact_CRM Data].[GCLID CRM].[All]" allUniqueName="[Fact_CRM Data].[GCLID CRM].[All]" dimensionUniqueName="[Fact_CRM Data]" displayFolder="" count="0" memberValueDatatype="130" unbalanced="0"/>
    <cacheHierarchy uniqueName="[Fact_CRM Data].[Company_.Annual_Revenue (M₺)]" caption="Company_.Annual_Revenue (M₺)" attribute="1" defaultMemberUniqueName="[Fact_CRM Data].[Company_.Annual_Revenue (M₺)].[All]" allUniqueName="[Fact_CRM Data].[Company_.Annual_Revenue (M₺)].[All]" dimensionUniqueName="[Fact_CRM Data]" displayFolder="" count="0" memberValueDatatype="5" unbalanced="0"/>
    <cacheHierarchy uniqueName="[Fact_CRM Data].[Company_.Marketing_Spend (K₺)]" caption="Company_.Marketing_Spend (K₺)" attribute="1" defaultMemberUniqueName="[Fact_CRM Data].[Company_.Marketing_Spend (K₺)].[All]" allUniqueName="[Fact_CRM Data].[Company_.Marketing_Spend (K₺)].[All]" dimensionUniqueName="[Fact_CRM Data]" displayFolder="" count="0" memberValueDatatype="20" unbalanced="0"/>
    <cacheHierarchy uniqueName="[Fact_CRM Data].[Company_.Leads_Generated]" caption="Company_.Leads_Generated" attribute="1" defaultMemberUniqueName="[Fact_CRM Data].[Company_.Leads_Generated].[All]" allUniqueName="[Fact_CRM Data].[Company_.Leads_Generated].[All]" dimensionUniqueName="[Fact_CRM Data]" displayFolder="" count="0" memberValueDatatype="20" unbalanced="0"/>
    <cacheHierarchy uniqueName="[Fact_CRM Data].[Company_.Conversion_Rate (%)]" caption="Company_.Conversion_Rate (%)" attribute="1" defaultMemberUniqueName="[Fact_CRM Data].[Company_.Conversion_Rate (%)].[All]" allUniqueName="[Fact_CRM Data].[Company_.Conversion_Rate (%)].[All]" dimensionUniqueName="[Fact_CRM Data]" displayFolder="" count="0" memberValueDatatype="5" unbalanced="0"/>
    <cacheHierarchy uniqueName="[Fact_CRM Data].[Company_.Last_Product_1]" caption="Company_.Last_Product_1" attribute="1" defaultMemberUniqueName="[Fact_CRM Data].[Company_.Last_Product_1].[All]" allUniqueName="[Fact_CRM Data].[Company_.Last_Product_1].[All]" dimensionUniqueName="[Fact_CRM Data]" displayFolder="" count="0" memberValueDatatype="130" unbalanced="0"/>
    <cacheHierarchy uniqueName="[Fact_CRM Data].[Company_.Last_Product_2]" caption="Company_.Last_Product_2" attribute="1" defaultMemberUniqueName="[Fact_CRM Data].[Company_.Last_Product_2].[All]" allUniqueName="[Fact_CRM Data].[Company_.Last_Product_2].[All]" dimensionUniqueName="[Fact_CRM Data]" displayFolder="" count="0" memberValueDatatype="130" unbalanced="0"/>
    <cacheHierarchy uniqueName="[Fact_CRM Data].[Company_.Days_Since_Last_Purchase]" caption="Company_.Days_Since_Last_Purchase" attribute="1" defaultMemberUniqueName="[Fact_CRM Data].[Company_.Days_Since_Last_Purchase].[All]" allUniqueName="[Fact_CRM Data].[Company_.Days_Since_Last_Purchase].[All]" dimensionUniqueName="[Fact_CRM Data]" displayFolder="" count="0" memberValueDatatype="130" unbalanced="0"/>
    <cacheHierarchy uniqueName="[Fact_CRM Data].[Company_.Total_Purchases_Last_Year]" caption="Company_.Total_Purchases_Last_Year" attribute="1" defaultMemberUniqueName="[Fact_CRM Data].[Company_.Total_Purchases_Last_Year].[All]" allUniqueName="[Fact_CRM Data].[Company_.Total_Purchases_Last_Year].[All]" dimensionUniqueName="[Fact_CRM Data]" displayFolder="" count="0" memberValueDatatype="20" unbalanced="0"/>
    <cacheHierarchy uniqueName="[Fact_CRM Data].[Company_.Sales_Rep]" caption="Company_.Sales_Rep" attribute="1" defaultMemberUniqueName="[Fact_CRM Data].[Company_.Sales_Rep].[All]" allUniqueName="[Fact_CRM Data].[Company_.Sales_Rep].[All]" dimensionUniqueName="[Fact_CRM Data]" displayFolder="" count="0" memberValueDatatype="130" unbalanced="0"/>
    <cacheHierarchy uniqueName="[Fact_CTM].[Call Id]" caption="Call Id" attribute="1" defaultMemberUniqueName="[Fact_CTM].[Call Id].[All]" allUniqueName="[Fact_CTM].[Call Id].[All]" dimensionUniqueName="[Fact_CTM]" displayFolder="" count="0" memberValueDatatype="130" unbalanced="0"/>
    <cacheHierarchy uniqueName="[Fact_CTM].[Date]" caption="Date" attribute="1" time="1" defaultMemberUniqueName="[Fact_CTM].[Date].[All]" allUniqueName="[Fact_CTM].[Date].[All]" dimensionUniqueName="[Fact_CTM]" displayFolder="" count="0" memberValueDatatype="7" unbalanced="0"/>
    <cacheHierarchy uniqueName="[Fact_CTM].[Time]" caption="Time" attribute="1" defaultMemberUniqueName="[Fact_CTM].[Time].[All]" allUniqueName="[Fact_CTM].[Time].[All]" dimensionUniqueName="[Fact_CTM]" displayFolder="" count="0" memberValueDatatype="5" unbalanced="0"/>
    <cacheHierarchy uniqueName="[Fact_CTM].[TimeClean]" caption="TimeClean" attribute="1" time="1" defaultMemberUniqueName="[Fact_CTM].[TimeClean].[All]" allUniqueName="[Fact_CTM].[TimeClean].[All]" dimensionUniqueName="[Fact_CTM]" displayFolder="" count="0" memberValueDatatype="7" unbalanced="0"/>
    <cacheHierarchy uniqueName="[Fact_CTM].[Answered (Y/N)]" caption="Answered (Y/N)" attribute="1" defaultMemberUniqueName="[Fact_CTM].[Answered (Y/N)].[All]" allUniqueName="[Fact_CTM].[Answered (Y/N)].[All]" dimensionUniqueName="[Fact_CTM]" displayFolder="" count="0" memberValueDatatype="130" unbalanced="0"/>
    <cacheHierarchy uniqueName="[Fact_CTM].[Speed of answer in seconds]" caption="Speed of answer in seconds" attribute="1" defaultMemberUniqueName="[Fact_CTM].[Speed of answer in seconds].[All]" allUniqueName="[Fact_CTM].[Speed of answer in seconds].[All]" dimensionUniqueName="[Fact_CTM]" displayFolder="" count="0" memberValueDatatype="20" unbalanced="0"/>
    <cacheHierarchy uniqueName="[Fact_CTM].[AvgTalkDuration]" caption="AvgTalkDuration" attribute="1" defaultMemberUniqueName="[Fact_CTM].[AvgTalkDuration].[All]" allUniqueName="[Fact_CTM].[AvgTalkDuration].[All]" dimensionUniqueName="[Fact_CTM]" displayFolder="" count="0" memberValueDatatype="5" unbalanced="0"/>
    <cacheHierarchy uniqueName="[Fact_CTM].[DurationCallTime(m)]" caption="DurationCallTime(m)" attribute="1" defaultMemberUniqueName="[Fact_CTM].[DurationCallTime(m)].[All]" allUniqueName="[Fact_CTM].[DurationCallTime(m)].[All]" dimensionUniqueName="[Fact_CTM]" displayFolder="" count="0" memberValueDatatype="20" unbalanced="0"/>
    <cacheHierarchy uniqueName="[Fact_CTM].[Complete / Missing]" caption="Complete / Missing" attribute="1" defaultMemberUniqueName="[Fact_CTM].[Complete / Missing].[All]" allUniqueName="[Fact_CTM].[Complete / Missing].[All]" dimensionUniqueName="[Fact_CTM]" displayFolder="" count="0" memberValueDatatype="130" unbalanced="0"/>
    <cacheHierarchy uniqueName="[Fact_CTM].[GCLID CTM]" caption="GCLID CTM" attribute="1" defaultMemberUniqueName="[Fact_CTM].[GCLID CTM].[All]" allUniqueName="[Fact_CTM].[GCLID CTM].[All]" dimensionUniqueName="[Fact_CTM]" displayFolder="" count="0" memberValueDatatype="130" unbalanced="0"/>
    <cacheHierarchy uniqueName="[Fact_CTM].[Hour]" caption="Hour" attribute="1" defaultMemberUniqueName="[Fact_CTM].[Hour].[All]" allUniqueName="[Fact_CTM].[Hour].[All]" dimensionUniqueName="[Fact_CTM]" displayFolder="" count="0" memberValueDatatype="20" unbalanced="0"/>
    <cacheHierarchy uniqueName="[Fact_GoogleAds].[Ad_ID]" caption="Ad_ID" attribute="1" defaultMemberUniqueName="[Fact_GoogleAds].[Ad_ID].[All]" allUniqueName="[Fact_GoogleAds].[Ad_ID].[All]" dimensionUniqueName="[Fact_GoogleAds]" displayFolder="" count="0" memberValueDatatype="130" unbalanced="0"/>
    <cacheHierarchy uniqueName="[Fact_GoogleAds].[Campaign_Name]" caption="Campaign_Name" attribute="1" defaultMemberUniqueName="[Fact_GoogleAds].[Campaign_Name].[All]" allUniqueName="[Fact_GoogleAds].[Campaign_Name].[All]" dimensionUniqueName="[Fact_GoogleAds]" displayFolder="" count="0" memberValueDatatype="130" unbalanced="0"/>
    <cacheHierarchy uniqueName="[Fact_GoogleAds].[Clicks]" caption="Clicks" attribute="1" defaultMemberUniqueName="[Fact_GoogleAds].[Clicks].[All]" allUniqueName="[Fact_GoogleAds].[Clicks].[All]" dimensionUniqueName="[Fact_GoogleAds]" displayFolder="" count="0" memberValueDatatype="20" unbalanced="0"/>
    <cacheHierarchy uniqueName="[Fact_GoogleAds].[Impressions]" caption="Impressions" attribute="1" defaultMemberUniqueName="[Fact_GoogleAds].[Impressions].[All]" allUniqueName="[Fact_GoogleAds].[Impressions].[All]" dimensionUniqueName="[Fact_GoogleAds]" displayFolder="" count="0" memberValueDatatype="20" unbalanced="0"/>
    <cacheHierarchy uniqueName="[Fact_GoogleAds].[Cost]" caption="Cost" attribute="1" defaultMemberUniqueName="[Fact_GoogleAds].[Cost].[All]" allUniqueName="[Fact_GoogleAds].[Cost].[All]" dimensionUniqueName="[Fact_GoogleAds]" displayFolder="" count="0" memberValueDatatype="5" unbalanced="0"/>
    <cacheHierarchy uniqueName="[Fact_GoogleAds].[Leads]" caption="Leads" attribute="1" defaultMemberUniqueName="[Fact_GoogleAds].[Leads].[All]" allUniqueName="[Fact_GoogleAds].[Leads].[All]" dimensionUniqueName="[Fact_GoogleAds]" displayFolder="" count="0" memberValueDatatype="20" unbalanced="0"/>
    <cacheHierarchy uniqueName="[Fact_GoogleAds].[Conversions]" caption="Conversions" attribute="1" defaultMemberUniqueName="[Fact_GoogleAds].[Conversions].[All]" allUniqueName="[Fact_GoogleAds].[Conversions].[All]" dimensionUniqueName="[Fact_GoogleAds]" displayFolder="" count="0" memberValueDatatype="20" unbalanced="0"/>
    <cacheHierarchy uniqueName="[Fact_GoogleAds].[Conversion Rate]" caption="Conversion Rate" attribute="1" defaultMemberUniqueName="[Fact_GoogleAds].[Conversion Rate].[All]" allUniqueName="[Fact_GoogleAds].[Conversion Rate].[All]" dimensionUniqueName="[Fact_GoogleAds]" displayFolder="" count="0" memberValueDatatype="5" unbalanced="0"/>
    <cacheHierarchy uniqueName="[Fact_GoogleAds].[AllConversionRate]" caption="AllConversionRate" attribute="1" defaultMemberUniqueName="[Fact_GoogleAds].[AllConversionRate].[All]" allUniqueName="[Fact_GoogleAds].[AllConversionRate].[All]" dimensionUniqueName="[Fact_GoogleAds]" displayFolder="" count="0" memberValueDatatype="5" unbalanced="0"/>
    <cacheHierarchy uniqueName="[Fact_GoogleAds].[Sale_Amount]" caption="Sale_Amount" attribute="1" defaultMemberUniqueName="[Fact_GoogleAds].[Sale_Amount].[All]" allUniqueName="[Fact_GoogleAds].[Sale_Amount].[All]" dimensionUniqueName="[Fact_GoogleAds]" displayFolder="" count="0" memberValueDatatype="20" unbalanced="0"/>
    <cacheHierarchy uniqueName="[Fact_GoogleAds].[Ad_Date]" caption="Ad_Date" attribute="1" time="1" defaultMemberUniqueName="[Fact_GoogleAds].[Ad_Date].[All]" allUniqueName="[Fact_GoogleAds].[Ad_Date].[All]" dimensionUniqueName="[Fact_GoogleAds]" displayFolder="" count="0" memberValueDatatype="7" unbalanced="0"/>
    <cacheHierarchy uniqueName="[Fact_GoogleAds].[Location]" caption="Location" attribute="1" defaultMemberUniqueName="[Fact_GoogleAds].[Location].[All]" allUniqueName="[Fact_GoogleAds].[Location].[All]" dimensionUniqueName="[Fact_GoogleAds]" displayFolder="" count="0" memberValueDatatype="130" unbalanced="0"/>
    <cacheHierarchy uniqueName="[Fact_GoogleAds].[GCLID]" caption="GCLID" attribute="1" defaultMemberUniqueName="[Fact_GoogleAds].[GCLID].[All]" allUniqueName="[Fact_GoogleAds].[GCLID].[All]" dimensionUniqueName="[Fact_GoogleAds]" displayFolder="" count="0" memberValueDatatype="130" unbalanced="0"/>
    <cacheHierarchy uniqueName="[Measures].[Unique Clicks]" caption="Unique Clicks" measure="1" displayFolder="" measureGroup="Fact_CTM" count="0"/>
    <cacheHierarchy uniqueName="[Measures].[Total Admissions]" caption="Total Admissions" measure="1" displayFolder="" measureGroup="Fact_CTM" count="0"/>
    <cacheHierarchy uniqueName="[Measures].[Total Calls]" caption="Total Calls" measure="1" displayFolder="" measureGroup="Fact_CTM" count="0"/>
    <cacheHierarchy uniqueName="[Measures].[Total Spend]" caption="Total Spend" measure="1" displayFolder="" measureGroup="Fact_CTM" count="0"/>
    <cacheHierarchy uniqueName="[Measures].[Conv Rate]" caption="Conv Rate" measure="1" displayFolder="" measureGroup="Fact_CTM" count="0"/>
    <cacheHierarchy uniqueName="[Measures].[Company ROI]" caption="Company ROI" measure="1" displayFolder="" measureGroup="Fact_CRM Data" count="0"/>
    <cacheHierarchy uniqueName="[Measures].[CPA]" caption="CPA" measure="1" displayFolder="" measureGroup="Fact_CTM" count="0" oneField="1">
      <fieldsUsage count="1">
        <fieldUsage x="0"/>
      </fieldsUsage>
    </cacheHierarchy>
    <cacheHierarchy uniqueName="[Measures].[__XL_Count Fact_CTM]" caption="__XL_Count Fact_CTM" measure="1" displayFolder="" measureGroup="Fact_CTM" count="0" hidden="1"/>
    <cacheHierarchy uniqueName="[Measures].[__XL_Count Fact_CRM Data]" caption="__XL_Count Fact_CRM Data" measure="1" displayFolder="" measureGroup="Fact_CRM Data" count="0" hidden="1"/>
    <cacheHierarchy uniqueName="[Measures].[__XL_Count Fact_GoogleAds]" caption="__XL_Count Fact_GoogleAds" measure="1" displayFolder="" measureGroup="Fact_GoogleAds" count="0" hidden="1"/>
    <cacheHierarchy uniqueName="[Measures].[__XL_Count Dim_Master]" caption="__XL_Count Dim_Master" measure="1" displayFolder="" measureGroup="Dim_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CPA Goal]" caption="_CPA Goal" measure="1" displayFolder="" measureGroup="Fact_CTM" count="0" hidden="1"/>
    <cacheHierarchy uniqueName="[Measures].[_CPA Status]" caption="_CPA Status" measure="1" iconSet="6" displayFolder="" measureGroup="Fact_CTM" count="0" hidden="1"/>
    <cacheHierarchy uniqueName="[Measures].[Count of GCLID CRM]" caption="Count of GCLID CRM" measure="1" displayFolder="" measureGroup="Fact_CRM Data" count="0" hidden="1">
      <extLst>
        <ext xmlns:x15="http://schemas.microsoft.com/office/spreadsheetml/2010/11/main" uri="{B97F6D7D-B522-45F9-BDA1-12C45D357490}">
          <x15:cacheHierarchy aggregatedColumn="45"/>
        </ext>
      </extLst>
    </cacheHierarchy>
    <cacheHierarchy uniqueName="[Measures].[Count of GCLID CTM]" caption="Count of GCLID CTM" measure="1" displayFolder="" measureGroup="Fact_CTM" count="0" hidden="1">
      <extLst>
        <ext xmlns:x15="http://schemas.microsoft.com/office/spreadsheetml/2010/11/main" uri="{B97F6D7D-B522-45F9-BDA1-12C45D357490}">
          <x15:cacheHierarchy aggregatedColumn="64"/>
        </ext>
      </extLst>
    </cacheHierarchy>
    <cacheHierarchy uniqueName="[Measures].[Count of GCLID]" caption="Count of GCLID" measure="1" displayFolder="" measureGroup="Fact_GoogleAds" count="0" hidden="1">
      <extLst>
        <ext xmlns:x15="http://schemas.microsoft.com/office/spreadsheetml/2010/11/main" uri="{B97F6D7D-B522-45F9-BDA1-12C45D357490}">
          <x15:cacheHierarchy aggregatedColumn="78"/>
        </ext>
      </extLst>
    </cacheHierarchy>
    <cacheHierarchy uniqueName="[Measures].[Sum of Clicks]" caption="Sum of Clicks" measure="1" displayFolder="" measureGroup="Fact_GoogleAds" count="0" hidden="1">
      <extLst>
        <ext xmlns:x15="http://schemas.microsoft.com/office/spreadsheetml/2010/11/main" uri="{B97F6D7D-B522-45F9-BDA1-12C45D357490}">
          <x15:cacheHierarchy aggregatedColumn="68"/>
        </ext>
      </extLst>
    </cacheHierarchy>
    <cacheHierarchy uniqueName="[Measures].[Count of Call Id]" caption="Count of Call Id" measure="1" displayFolder="" measureGroup="Fact_CTM" count="0" hidden="1">
      <extLst>
        <ext xmlns:x15="http://schemas.microsoft.com/office/spreadsheetml/2010/11/main" uri="{B97F6D7D-B522-45F9-BDA1-12C45D357490}">
          <x15:cacheHierarchy aggregatedColumn="55"/>
        </ext>
      </extLst>
    </cacheHierarchy>
    <cacheHierarchy uniqueName="[Measures].[Sum of Impressions]" caption="Sum of Impressions" measure="1" displayFolder="" measureGroup="Fact_GoogleAds" count="0" hidden="1">
      <extLst>
        <ext xmlns:x15="http://schemas.microsoft.com/office/spreadsheetml/2010/11/main" uri="{B97F6D7D-B522-45F9-BDA1-12C45D357490}">
          <x15:cacheHierarchy aggregatedColumn="69"/>
        </ext>
      </extLst>
    </cacheHierarchy>
    <cacheHierarchy uniqueName="[Measures].[Sum of Cost]" caption="Sum of Cost" measure="1" displayFolder="" measureGroup="Fact_GoogleAds" count="0" hidden="1">
      <extLst>
        <ext xmlns:x15="http://schemas.microsoft.com/office/spreadsheetml/2010/11/main" uri="{B97F6D7D-B522-45F9-BDA1-12C45D357490}">
          <x15:cacheHierarchy aggregatedColumn="70"/>
        </ext>
      </extLst>
    </cacheHierarchy>
    <cacheHierarchy uniqueName="[Measures].[Sum of Leads]" caption="Sum of Leads" measure="1" displayFolder="" measureGroup="Fact_GoogleAds" count="0" hidden="1">
      <extLst>
        <ext xmlns:x15="http://schemas.microsoft.com/office/spreadsheetml/2010/11/main" uri="{B97F6D7D-B522-45F9-BDA1-12C45D357490}">
          <x15:cacheHierarchy aggregatedColumn="71"/>
        </ext>
      </extLst>
    </cacheHierarchy>
    <cacheHierarchy uniqueName="[Measures].[Sum of DurationCallTime(m)]" caption="Sum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Average of DurationCallTime(m)]" caption="Average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Count of Complete / Missing]" caption="Count of Complete / Missing" measure="1" displayFolder="" measureGroup="Fact_CTM" count="0" hidden="1">
      <extLst>
        <ext xmlns:x15="http://schemas.microsoft.com/office/spreadsheetml/2010/11/main" uri="{B97F6D7D-B522-45F9-BDA1-12C45D357490}">
          <x15:cacheHierarchy aggregatedColumn="63"/>
        </ext>
      </extLst>
    </cacheHierarchy>
    <cacheHierarchy uniqueName="[Measures].[Sum of Speed of answer in seconds]" caption="Sum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Count of Answered (Y/N)]" caption="Count of Answered (Y/N)" measure="1" displayFolder="" measureGroup="Fact_CTM" count="0" hidden="1">
      <extLst>
        <ext xmlns:x15="http://schemas.microsoft.com/office/spreadsheetml/2010/11/main" uri="{B97F6D7D-B522-45F9-BDA1-12C45D357490}">
          <x15:cacheHierarchy aggregatedColumn="59"/>
        </ext>
      </extLst>
    </cacheHierarchy>
    <cacheHierarchy uniqueName="[Measures].[Sum of Campaign_Response_Rate (%)]" caption="Sum of Campaign_Response_Rate (%)" measure="1" displayFolder="" measureGroup="Fact_CRM Data" count="0" hidden="1">
      <extLst>
        <ext xmlns:x15="http://schemas.microsoft.com/office/spreadsheetml/2010/11/main" uri="{B97F6D7D-B522-45F9-BDA1-12C45D357490}">
          <x15:cacheHierarchy aggregatedColumn="38"/>
        </ext>
      </extLst>
    </cacheHierarchy>
    <cacheHierarchy uniqueName="[Measures].[Count of CTM.Resolved]" caption="Count of CTM.Resolved" measure="1" displayFolder="" measureGroup="Dim_Master" count="0" hidden="1">
      <extLst>
        <ext xmlns:x15="http://schemas.microsoft.com/office/spreadsheetml/2010/11/main" uri="{B97F6D7D-B522-45F9-BDA1-12C45D357490}">
          <x15:cacheHierarchy aggregatedColumn="12"/>
        </ext>
      </extLst>
    </cacheHierarchy>
    <cacheHierarchy uniqueName="[Measures].[Average of Speed of answer in seconds]" caption="Average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Sum of AvgTalkDuration]" caption="Sum of AvgTalkDuration" measure="1" displayFolder="" measureGroup="Fact_CTM" count="0" hidden="1">
      <extLst>
        <ext xmlns:x15="http://schemas.microsoft.com/office/spreadsheetml/2010/11/main" uri="{B97F6D7D-B522-45F9-BDA1-12C45D357490}">
          <x15:cacheHierarchy aggregatedColumn="61"/>
        </ext>
      </extLst>
    </cacheHierarchy>
    <cacheHierarchy uniqueName="[Measures].[Count of CRM.Company_.Frequency_of_Purchase]" caption="Count of CRM.Company_.Frequency_of_Purchase" measure="1" displayFolder="" measureGroup="Dim_Master" count="0" hidden="1">
      <extLst>
        <ext xmlns:x15="http://schemas.microsoft.com/office/spreadsheetml/2010/11/main" uri="{B97F6D7D-B522-45F9-BDA1-12C45D357490}">
          <x15:cacheHierarchy aggregatedColumn="31"/>
        </ext>
      </extLst>
    </cacheHierarchy>
    <cacheHierarchy uniqueName="[Measures].[Sum of Sale_Amount]" caption="Sum of Sale_Amount" measure="1" displayFolder="" measureGroup="Fact_GoogleAds" count="0" hidden="1">
      <extLst>
        <ext xmlns:x15="http://schemas.microsoft.com/office/spreadsheetml/2010/11/main" uri="{B97F6D7D-B522-45F9-BDA1-12C45D357490}">
          <x15:cacheHierarchy aggregatedColumn="75"/>
        </ext>
      </extLst>
    </cacheHierarchy>
    <cacheHierarchy uniqueName="[Measures].[Count of TimeClean]" caption="Count of TimeClean" measure="1" displayFolder="" measureGroup="Fact_CTM" count="0" hidden="1">
      <extLst>
        <ext xmlns:x15="http://schemas.microsoft.com/office/spreadsheetml/2010/11/main" uri="{B97F6D7D-B522-45F9-BDA1-12C45D357490}">
          <x15:cacheHierarchy aggregatedColumn="58"/>
        </ext>
      </extLst>
    </cacheHierarchy>
    <cacheHierarchy uniqueName="[Measures].[Count of CRM.Company_.Clean_companysize]" caption="Count of CRM.Company_.Clean_companysize" measure="1" displayFolder="" measureGroup="Dim_Master" count="0" hidden="1">
      <extLst>
        <ext xmlns:x15="http://schemas.microsoft.com/office/spreadsheetml/2010/11/main" uri="{B97F6D7D-B522-45F9-BDA1-12C45D357490}">
          <x15:cacheHierarchy aggregatedColumn="27"/>
        </ext>
      </extLst>
    </cacheHierarchy>
  </cacheHierarchies>
  <kpis count="1">
    <kpi uniqueName="CPA" caption="CPA" displayFolder="" measureGroup="Fact_CTM" parent="" value="[Measures].[CPA]" goal="[Measures].[_CPA Goal]" status="[Measures].[_CPA Status]" trend="" weight=""/>
  </kpis>
  <dimensions count="6">
    <dimension name="Calendar" uniqueName="[Calendar]" caption="Calendar"/>
    <dimension name="Dim_Master" uniqueName="[Dim_Master]" caption="Dim_Master"/>
    <dimension name="Fact_CRM Data" uniqueName="[Fact_CRM Data]" caption="Fact_CRM Data"/>
    <dimension name="Fact_CTM" uniqueName="[Fact_CTM]" caption="Fact_CTM"/>
    <dimension name="Fact_GoogleAds" uniqueName="[Fact_GoogleAds]" caption="Fact_GoogleAds"/>
    <dimension measure="1" name="Measures" uniqueName="[Measures]" caption="Measures"/>
  </dimensions>
  <measureGroups count="5">
    <measureGroup name="Calendar" caption="Calendar"/>
    <measureGroup name="Dim_Master" caption="Dim_Master"/>
    <measureGroup name="Fact_CRM Data" caption="Fact_CRM Data"/>
    <measureGroup name="Fact_CTM" caption="Fact_CTM"/>
    <measureGroup name="Fact_GoogleAds" caption="Fact_GoogleAds"/>
  </measureGroups>
  <maps count="11">
    <map measureGroup="0" dimension="0"/>
    <map measureGroup="1" dimension="1"/>
    <map measureGroup="2" dimension="0"/>
    <map measureGroup="2" dimension="1"/>
    <map measureGroup="2" dimension="2"/>
    <map measureGroup="3" dimension="0"/>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Saleh" refreshedDate="46073.637557638889" createdVersion="8" refreshedVersion="8" minRefreshableVersion="3" recordCount="0" supportSubquery="1" supportAdvancedDrill="1" xr:uid="{71BE353B-2B83-445A-8B30-2E971F82A7B2}">
  <cacheSource type="external" connectionId="10"/>
  <cacheFields count="5">
    <cacheField name="[Measures].[Count of GCLID CRM]" caption="Count of GCLID CRM" numFmtId="0" hierarchy="94" level="32767"/>
    <cacheField name="[Measures].[Count of GCLID CTM]" caption="Count of GCLID CTM" numFmtId="0" hierarchy="95" level="32767"/>
    <cacheField name="[Measures].[Count of GCLID]" caption="Count of GCLID" numFmtId="0" hierarchy="96" level="32767"/>
    <cacheField name="[Calendar].[Year].[Year]" caption="Year" numFmtId="0" hierarchy="2" level="1">
      <sharedItems containsSemiMixedTypes="0" containsNonDate="0" containsString="0"/>
    </cacheField>
    <cacheField name="[Dim_Master].[CTM.Satisfaction rating].[CTM.Satisfaction rating]" caption="CTM.Satisfaction rating" numFmtId="0" hierarchy="13" level="1">
      <sharedItems containsSemiMixedTypes="0" containsNonDate="0" containsString="0"/>
    </cacheField>
  </cacheFields>
  <cacheHierarchies count="11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Master].[Device]" caption="Device" attribute="1" defaultMemberUniqueName="[Dim_Master].[Device].[All]" allUniqueName="[Dim_Master].[Device].[All]" dimensionUniqueName="[Dim_Master]" displayFolder="" count="0" memberValueDatatype="130" unbalanced="0"/>
    <cacheHierarchy uniqueName="[Dim_Master].[Keyword]" caption="Keyword" attribute="1" defaultMemberUniqueName="[Dim_Master].[Keyword].[All]" allUniqueName="[Dim_Master].[Keyword].[All]" dimensionUniqueName="[Dim_Master]" displayFolder="" count="0" memberValueDatatype="130" unbalanced="0"/>
    <cacheHierarchy uniqueName="[Dim_Master].[GCLID]" caption="GCLID" attribute="1" defaultMemberUniqueName="[Dim_Master].[GCLID].[All]" allUniqueName="[Dim_Master].[GCLID].[All]" dimensionUniqueName="[Dim_Master]" displayFolder="" count="0" memberValueDatatype="130" unbalanced="0"/>
    <cacheHierarchy uniqueName="[Dim_Master].[CTM.Agent]" caption="CTM.Agent" attribute="1" defaultMemberUniqueName="[Dim_Master].[CTM.Agent].[All]" allUniqueName="[Dim_Master].[CTM.Agent].[All]" dimensionUniqueName="[Dim_Master]" displayFolder="" count="0" memberValueDatatype="130" unbalanced="0"/>
    <cacheHierarchy uniqueName="[Dim_Master].[CTM.Resolved]" caption="CTM.Resolved" attribute="1" defaultMemberUniqueName="[Dim_Master].[CTM.Resolved].[All]" allUniqueName="[Dim_Master].[CTM.Resolved].[All]" dimensionUniqueName="[Dim_Master]" displayFolder="" count="0" memberValueDatatype="130" unbalanced="0"/>
    <cacheHierarchy uniqueName="[Dim_Master].[CTM.Satisfaction rating]" caption="CTM.Satisfaction rating" attribute="1" defaultMemberUniqueName="[Dim_Master].[CTM.Satisfaction rating].[All]" allUniqueName="[Dim_Master].[CTM.Satisfaction rating].[All]" dimensionUniqueName="[Dim_Master]" displayFolder="" count="2" memberValueDatatype="20" unbalanced="0">
      <fieldsUsage count="2">
        <fieldUsage x="-1"/>
        <fieldUsage x="4"/>
      </fieldsUsage>
    </cacheHierarchy>
    <cacheHierarchy uniqueName="[Dim_Master].[CTM.Topic]" caption="CTM.Topic" attribute="1" defaultMemberUniqueName="[Dim_Master].[CTM.Topic].[All]" allUniqueName="[Dim_Master].[CTM.Topic].[All]" dimensionUniqueName="[Dim_Master]" displayFolder="" count="0" memberValueDatatype="130" unbalanced="0"/>
    <cacheHierarchy uniqueName="[Dim_Master].[CRM.Clean_department]" caption="CRM.Clean_department" attribute="1" defaultMemberUniqueName="[Dim_Master].[CRM.Clean_department].[All]" allUniqueName="[Dim_Master].[CRM.Clean_department].[All]" dimensionUniqueName="[Dim_Master]" displayFolder="" count="0" memberValueDatatype="130" unbalanced="0"/>
    <cacheHierarchy uniqueName="[Dim_Master].[CRM.LastCleanJobTitle]" caption="CRM.LastCleanJobTitle" attribute="1" defaultMemberUniqueName="[Dim_Master].[CRM.LastCleanJobTitle].[All]" allUniqueName="[Dim_Master].[CRM.LastCleanJobTitle].[All]" dimensionUniqueName="[Dim_Master]" displayFolder="" count="0" memberValueDatatype="130" unbalanced="0"/>
    <cacheHierarchy uniqueName="[Dim_Master].[CRM.Seniority_Level]" caption="CRM.Seniority_Level" attribute="1" defaultMemberUniqueName="[Dim_Master].[CRM.Seniority_Level].[All]" allUniqueName="[Dim_Master].[CRM.Seniority_Level].[All]" dimensionUniqueName="[Dim_Master]" displayFolder="" count="0" memberValueDatatype="130" unbalanced="0"/>
    <cacheHierarchy uniqueName="[Dim_Master].[CRM.Education_Level]" caption="CRM.Education_Level" attribute="1" defaultMemberUniqueName="[Dim_Master].[CRM.Education_Level].[All]" allUniqueName="[Dim_Master].[CRM.Education_Level].[All]" dimensionUniqueName="[Dim_Master]" displayFolder="" count="0" memberValueDatatype="130" unbalanced="0"/>
    <cacheHierarchy uniqueName="[Dim_Master].[CRM.Work_Location]" caption="CRM.Work_Location" attribute="1" defaultMemberUniqueName="[Dim_Master].[CRM.Work_Location].[All]" allUniqueName="[Dim_Master].[CRM.Work_Location].[All]" dimensionUniqueName="[Dim_Master]" displayFolder="" count="0" memberValueDatatype="130" unbalanced="0"/>
    <cacheHierarchy uniqueName="[Dim_Master].[CRM.Newsletter_Subscription]" caption="CRM.Newsletter_Subscription" attribute="1" defaultMemberUniqueName="[Dim_Master].[CRM.Newsletter_Subscription].[All]" allUniqueName="[Dim_Master].[CRM.Newsletter_Subscription].[All]" dimensionUniqueName="[Dim_Master]" displayFolder="" count="0" memberValueDatatype="130" unbalanced="0"/>
    <cacheHierarchy uniqueName="[Dim_Master].[CRM.Decision_Maker_Flag]" caption="CRM.Decision_Maker_Flag" attribute="1" defaultMemberUniqueName="[Dim_Master].[CRM.Decision_Maker_Flag].[All]" allUniqueName="[Dim_Master].[CRM.Decision_Maker_Flag].[All]" dimensionUniqueName="[Dim_Master]" displayFolder="" count="0" memberValueDatatype="130" unbalanced="0"/>
    <cacheHierarchy uniqueName="[Dim_Master].[CRM.Clean_contactmethod]" caption="CRM.Clean_contactmethod" attribute="1" defaultMemberUniqueName="[Dim_Master].[CRM.Clean_contactmethod].[All]" allUniqueName="[Dim_Master].[CRM.Clean_contactmethod].[All]" dimensionUniqueName="[Dim_Master]" displayFolder="" count="0" memberValueDatatype="130" unbalanced="0"/>
    <cacheHierarchy uniqueName="[Dim_Master].[CRM.Clean_language]" caption="CRM.Clean_language" attribute="1" defaultMemberUniqueName="[Dim_Master].[CRM.Clean_language].[All]" allUniqueName="[Dim_Master].[CRM.Clean_language].[All]" dimensionUniqueName="[Dim_Master]" displayFolder="" count="0" memberValueDatatype="130" unbalanced="0"/>
    <cacheHierarchy uniqueName="[Dim_Master].[CRM.Active_Flag]" caption="CRM.Active_Flag" attribute="1" defaultMemberUniqueName="[Dim_Master].[CRM.Active_Flag].[All]" allUniqueName="[Dim_Master].[CRM.Active_Flag].[All]" dimensionUniqueName="[Dim_Master]" displayFolder="" count="0" memberValueDatatype="130" unbalanced="0"/>
    <cacheHierarchy uniqueName="[Dim_Master].[CRM.Clean_datasource]" caption="CRM.Clean_datasource" attribute="1" defaultMemberUniqueName="[Dim_Master].[CRM.Clean_datasource].[All]" allUniqueName="[Dim_Master].[CRM.Clean_datasource].[All]" dimensionUniqueName="[Dim_Master]" displayFolder="" count="0" memberValueDatatype="130" unbalanced="0"/>
    <cacheHierarchy uniqueName="[Dim_Master].[CRM.Company_.clean_industry]" caption="CRM.Company_.clean_industry" attribute="1" defaultMemberUniqueName="[Dim_Master].[CRM.Company_.clean_industry].[All]" allUniqueName="[Dim_Master].[CRM.Company_.clean_industry].[All]" dimensionUniqueName="[Dim_Master]" displayFolder="" count="0" memberValueDatatype="130" unbalanced="0"/>
    <cacheHierarchy uniqueName="[Dim_Master].[CRM.Company_.Clean_companysize]" caption="CRM.Company_.Clean_companysize" attribute="1" defaultMemberUniqueName="[Dim_Master].[CRM.Company_.Clean_companysize].[All]" allUniqueName="[Dim_Master].[CRM.Company_.Clean_companysize].[All]" dimensionUniqueName="[Dim_Master]" displayFolder="" count="0" memberValueDatatype="130" unbalanced="0"/>
    <cacheHierarchy uniqueName="[Dim_Master].[CRM.Company_.Clean_campaign]" caption="CRM.Company_.Clean_campaign" attribute="1" defaultMemberUniqueName="[Dim_Master].[CRM.Company_.Clean_campaign].[All]" allUniqueName="[Dim_Master].[CRM.Company_.Clean_campaign].[All]" dimensionUniqueName="[Dim_Master]" displayFolder="" count="2" memberValueDatatype="130" unbalanced="0"/>
    <cacheHierarchy uniqueName="[Dim_Master].[CRM.Company_.Clean_region]" caption="CRM.Company_.Clean_region" attribute="1" defaultMemberUniqueName="[Dim_Master].[CRM.Company_.Clean_region].[All]" allUniqueName="[Dim_Master].[CRM.Company_.Clean_region].[All]" dimensionUniqueName="[Dim_Master]" displayFolder="" count="0" memberValueDatatype="130" unbalanced="0"/>
    <cacheHierarchy uniqueName="[Dim_Master].[CRM.Company_.District]" caption="CRM.Company_.District" attribute="1" defaultMemberUniqueName="[Dim_Master].[CRM.Company_.District].[All]" allUniqueName="[Dim_Master].[CRM.Company_.District].[All]" dimensionUniqueName="[Dim_Master]" displayFolder="" count="0" memberValueDatatype="130" unbalanced="0"/>
    <cacheHierarchy uniqueName="[Dim_Master].[CRM.Company_.Frequency_of_Purchase]" caption="CRM.Company_.Frequency_of_Purchase" attribute="1" defaultMemberUniqueName="[Dim_Master].[CRM.Company_.Frequency_of_Purchase].[All]" allUniqueName="[Dim_Master].[CRM.Company_.Frequency_of_Purchase].[All]" dimensionUniqueName="[Dim_Master]" displayFolder="" count="0" memberValueDatatype="130" unbalanced="0"/>
    <cacheHierarchy uniqueName="[Dim_Master].[CRM.Company_.Clean_status]" caption="CRM.Company_.Clean_status" attribute="1" defaultMemberUniqueName="[Dim_Master].[CRM.Company_.Clean_status].[All]" allUniqueName="[Dim_Master].[CRM.Company_.Clean_status].[All]" dimensionUniqueName="[Dim_Master]" displayFolder="" count="0" memberValueDatatype="130" unbalanced="0"/>
    <cacheHierarchy uniqueName="[Dim_Master].[CRM.Company_.Clean_payment]" caption="CRM.Company_.Clean_payment" attribute="1" defaultMemberUniqueName="[Dim_Master].[CRM.Company_.Clean_payment].[All]" allUniqueName="[Dim_Master].[CRM.Company_.Clean_payment].[All]" dimensionUniqueName="[Dim_Master]" displayFolder="" count="0" memberValueDatatype="130" unbalanced="0"/>
    <cacheHierarchy uniqueName="[Dim_Master].[CRM.Company_.Clean_channel]" caption="CRM.Company_.Clean_channel" attribute="1" defaultMemberUniqueName="[Dim_Master].[CRM.Company_.Clean_channel].[All]" allUniqueName="[Dim_Master].[CRM.Company_.Clean_channel].[All]" dimensionUniqueName="[Dim_Master]" displayFolder="" count="0" memberValueDatatype="130" unbalanced="0"/>
    <cacheHierarchy uniqueName="[Fact_CRM Data].[Employee_ID]" caption="Employee_ID" attribute="1" defaultMemberUniqueName="[Fact_CRM Data].[Employee_ID].[All]" allUniqueName="[Fact_CRM Data].[Employee_ID].[All]" dimensionUniqueName="[Fact_CRM Data]" displayFolder="" count="0" memberValueDatatype="130" unbalanced="0"/>
    <cacheHierarchy uniqueName="[Fact_CRM Data].[Name]" caption="Name" attribute="1" defaultMemberUniqueName="[Fact_CRM Data].[Name].[All]" allUniqueName="[Fact_CRM Data].[Name].[All]" dimensionUniqueName="[Fact_CRM Data]" displayFolder="" count="0" memberValueDatatype="130" unbalanced="0"/>
    <cacheHierarchy uniqueName="[Fact_CRM Data].[Company_ID]" caption="Company_ID" attribute="1" defaultMemberUniqueName="[Fact_CRM Data].[Company_ID].[All]" allUniqueName="[Fact_CRM Data].[Company_ID].[All]" dimensionUniqueName="[Fact_CRM Data]" displayFolder="" count="0" memberValueDatatype="130" unbalanced="0"/>
    <cacheHierarchy uniqueName="[Fact_CRM Data].[Campaign_Response_Rate (%)]" caption="Campaign_Response_Rate (%)" attribute="1" defaultMemberUniqueName="[Fact_CRM Data].[Campaign_Response_Rate (%)].[All]" allUniqueName="[Fact_CRM Data].[Campaign_Response_Rate (%)].[All]" dimensionUniqueName="[Fact_CRM Data]" displayFolder="" count="0" memberValueDatatype="5" unbalanced="0"/>
    <cacheHierarchy uniqueName="[Fact_CRM Data].[Tenure_Years]" caption="Tenure_Years" attribute="1" defaultMemberUniqueName="[Fact_CRM Data].[Tenure_Years].[All]" allUniqueName="[Fact_CRM Data].[Tenure_Years].[All]" dimensionUniqueName="[Fact_CRM Data]" displayFolder="" count="0" memberValueDatatype="20" unbalanced="0"/>
    <cacheHierarchy uniqueName="[Fact_CRM Data].[Event_Attendance]" caption="Event_Attendance" attribute="1" defaultMemberUniqueName="[Fact_CRM Data].[Event_Attendance].[All]" allUniqueName="[Fact_CRM Data].[Event_Attendance].[All]" dimensionUniqueName="[Fact_CRM Data]" displayFolder="" count="0" memberValueDatatype="20" unbalanced="0"/>
    <cacheHierarchy uniqueName="[Fact_CRM Data].[Influence_Score]" caption="Influence_Score" attribute="1" defaultMemberUniqueName="[Fact_CRM Data].[Influence_Score].[All]" allUniqueName="[Fact_CRM Data].[Influence_Score].[All]" dimensionUniqueName="[Fact_CRM Data]" displayFolder="" count="0" memberValueDatatype="20" unbalanced="0"/>
    <cacheHierarchy uniqueName="[Fact_CRM Data].[Last_Contact_Date]" caption="Last_Contact_Date" attribute="1" time="1" defaultMemberUniqueName="[Fact_CRM Data].[Last_Contact_Date].[All]" allUniqueName="[Fact_CRM Data].[Last_Contact_Date].[All]" dimensionUniqueName="[Fact_CRM Data]" displayFolder="" count="0" memberValueDatatype="7" unbalanced="0"/>
    <cacheHierarchy uniqueName="[Fact_CRM Data].[Next_Followup_Date]" caption="Next_Followup_Date" attribute="1" time="1" defaultMemberUniqueName="[Fact_CRM Data].[Next_Followup_Date].[All]" allUniqueName="[Fact_CRM Data].[Next_Followup_Date].[All]" dimensionUniqueName="[Fact_CRM Data]" displayFolder="" count="0" memberValueDatatype="7" unbalanced="0"/>
    <cacheHierarchy uniqueName="[Fact_CRM Data].[Owner_Rep]" caption="Owner_Rep" attribute="1" defaultMemberUniqueName="[Fact_CRM Data].[Owner_Rep].[All]" allUniqueName="[Fact_CRM Data].[Owner_Rep].[All]" dimensionUniqueName="[Fact_CRM Data]" displayFolder="" count="0" memberValueDatatype="130" unbalanced="0"/>
    <cacheHierarchy uniqueName="[Fact_CRM Data].[GCLID CRM]" caption="GCLID CRM" attribute="1" defaultMemberUniqueName="[Fact_CRM Data].[GCLID CRM].[All]" allUniqueName="[Fact_CRM Data].[GCLID CRM].[All]" dimensionUniqueName="[Fact_CRM Data]" displayFolder="" count="0" memberValueDatatype="130" unbalanced="0"/>
    <cacheHierarchy uniqueName="[Fact_CRM Data].[Company_.Annual_Revenue (M₺)]" caption="Company_.Annual_Revenue (M₺)" attribute="1" defaultMemberUniqueName="[Fact_CRM Data].[Company_.Annual_Revenue (M₺)].[All]" allUniqueName="[Fact_CRM Data].[Company_.Annual_Revenue (M₺)].[All]" dimensionUniqueName="[Fact_CRM Data]" displayFolder="" count="0" memberValueDatatype="5" unbalanced="0"/>
    <cacheHierarchy uniqueName="[Fact_CRM Data].[Company_.Marketing_Spend (K₺)]" caption="Company_.Marketing_Spend (K₺)" attribute="1" defaultMemberUniqueName="[Fact_CRM Data].[Company_.Marketing_Spend (K₺)].[All]" allUniqueName="[Fact_CRM Data].[Company_.Marketing_Spend (K₺)].[All]" dimensionUniqueName="[Fact_CRM Data]" displayFolder="" count="0" memberValueDatatype="20" unbalanced="0"/>
    <cacheHierarchy uniqueName="[Fact_CRM Data].[Company_.Leads_Generated]" caption="Company_.Leads_Generated" attribute="1" defaultMemberUniqueName="[Fact_CRM Data].[Company_.Leads_Generated].[All]" allUniqueName="[Fact_CRM Data].[Company_.Leads_Generated].[All]" dimensionUniqueName="[Fact_CRM Data]" displayFolder="" count="0" memberValueDatatype="20" unbalanced="0"/>
    <cacheHierarchy uniqueName="[Fact_CRM Data].[Company_.Conversion_Rate (%)]" caption="Company_.Conversion_Rate (%)" attribute="1" defaultMemberUniqueName="[Fact_CRM Data].[Company_.Conversion_Rate (%)].[All]" allUniqueName="[Fact_CRM Data].[Company_.Conversion_Rate (%)].[All]" dimensionUniqueName="[Fact_CRM Data]" displayFolder="" count="0" memberValueDatatype="5" unbalanced="0"/>
    <cacheHierarchy uniqueName="[Fact_CRM Data].[Company_.Last_Product_1]" caption="Company_.Last_Product_1" attribute="1" defaultMemberUniqueName="[Fact_CRM Data].[Company_.Last_Product_1].[All]" allUniqueName="[Fact_CRM Data].[Company_.Last_Product_1].[All]" dimensionUniqueName="[Fact_CRM Data]" displayFolder="" count="0" memberValueDatatype="130" unbalanced="0"/>
    <cacheHierarchy uniqueName="[Fact_CRM Data].[Company_.Last_Product_2]" caption="Company_.Last_Product_2" attribute="1" defaultMemberUniqueName="[Fact_CRM Data].[Company_.Last_Product_2].[All]" allUniqueName="[Fact_CRM Data].[Company_.Last_Product_2].[All]" dimensionUniqueName="[Fact_CRM Data]" displayFolder="" count="0" memberValueDatatype="130" unbalanced="0"/>
    <cacheHierarchy uniqueName="[Fact_CRM Data].[Company_.Days_Since_Last_Purchase]" caption="Company_.Days_Since_Last_Purchase" attribute="1" defaultMemberUniqueName="[Fact_CRM Data].[Company_.Days_Since_Last_Purchase].[All]" allUniqueName="[Fact_CRM Data].[Company_.Days_Since_Last_Purchase].[All]" dimensionUniqueName="[Fact_CRM Data]" displayFolder="" count="0" memberValueDatatype="130" unbalanced="0"/>
    <cacheHierarchy uniqueName="[Fact_CRM Data].[Company_.Total_Purchases_Last_Year]" caption="Company_.Total_Purchases_Last_Year" attribute="1" defaultMemberUniqueName="[Fact_CRM Data].[Company_.Total_Purchases_Last_Year].[All]" allUniqueName="[Fact_CRM Data].[Company_.Total_Purchases_Last_Year].[All]" dimensionUniqueName="[Fact_CRM Data]" displayFolder="" count="0" memberValueDatatype="20" unbalanced="0"/>
    <cacheHierarchy uniqueName="[Fact_CRM Data].[Company_.Sales_Rep]" caption="Company_.Sales_Rep" attribute="1" defaultMemberUniqueName="[Fact_CRM Data].[Company_.Sales_Rep].[All]" allUniqueName="[Fact_CRM Data].[Company_.Sales_Rep].[All]" dimensionUniqueName="[Fact_CRM Data]" displayFolder="" count="0" memberValueDatatype="130" unbalanced="0"/>
    <cacheHierarchy uniqueName="[Fact_CTM].[Call Id]" caption="Call Id" attribute="1" defaultMemberUniqueName="[Fact_CTM].[Call Id].[All]" allUniqueName="[Fact_CTM].[Call Id].[All]" dimensionUniqueName="[Fact_CTM]" displayFolder="" count="0" memberValueDatatype="130" unbalanced="0"/>
    <cacheHierarchy uniqueName="[Fact_CTM].[Date]" caption="Date" attribute="1" time="1" defaultMemberUniqueName="[Fact_CTM].[Date].[All]" allUniqueName="[Fact_CTM].[Date].[All]" dimensionUniqueName="[Fact_CTM]" displayFolder="" count="0" memberValueDatatype="7" unbalanced="0"/>
    <cacheHierarchy uniqueName="[Fact_CTM].[Time]" caption="Time" attribute="1" defaultMemberUniqueName="[Fact_CTM].[Time].[All]" allUniqueName="[Fact_CTM].[Time].[All]" dimensionUniqueName="[Fact_CTM]" displayFolder="" count="0" memberValueDatatype="5" unbalanced="0"/>
    <cacheHierarchy uniqueName="[Fact_CTM].[TimeClean]" caption="TimeClean" attribute="1" time="1" defaultMemberUniqueName="[Fact_CTM].[TimeClean].[All]" allUniqueName="[Fact_CTM].[TimeClean].[All]" dimensionUniqueName="[Fact_CTM]" displayFolder="" count="0" memberValueDatatype="7" unbalanced="0"/>
    <cacheHierarchy uniqueName="[Fact_CTM].[Answered (Y/N)]" caption="Answered (Y/N)" attribute="1" defaultMemberUniqueName="[Fact_CTM].[Answered (Y/N)].[All]" allUniqueName="[Fact_CTM].[Answered (Y/N)].[All]" dimensionUniqueName="[Fact_CTM]" displayFolder="" count="0" memberValueDatatype="130" unbalanced="0"/>
    <cacheHierarchy uniqueName="[Fact_CTM].[Speed of answer in seconds]" caption="Speed of answer in seconds" attribute="1" defaultMemberUniqueName="[Fact_CTM].[Speed of answer in seconds].[All]" allUniqueName="[Fact_CTM].[Speed of answer in seconds].[All]" dimensionUniqueName="[Fact_CTM]" displayFolder="" count="0" memberValueDatatype="20" unbalanced="0"/>
    <cacheHierarchy uniqueName="[Fact_CTM].[AvgTalkDuration]" caption="AvgTalkDuration" attribute="1" defaultMemberUniqueName="[Fact_CTM].[AvgTalkDuration].[All]" allUniqueName="[Fact_CTM].[AvgTalkDuration].[All]" dimensionUniqueName="[Fact_CTM]" displayFolder="" count="0" memberValueDatatype="5" unbalanced="0"/>
    <cacheHierarchy uniqueName="[Fact_CTM].[DurationCallTime(m)]" caption="DurationCallTime(m)" attribute="1" defaultMemberUniqueName="[Fact_CTM].[DurationCallTime(m)].[All]" allUniqueName="[Fact_CTM].[DurationCallTime(m)].[All]" dimensionUniqueName="[Fact_CTM]" displayFolder="" count="0" memberValueDatatype="20" unbalanced="0"/>
    <cacheHierarchy uniqueName="[Fact_CTM].[Complete / Missing]" caption="Complete / Missing" attribute="1" defaultMemberUniqueName="[Fact_CTM].[Complete / Missing].[All]" allUniqueName="[Fact_CTM].[Complete / Missing].[All]" dimensionUniqueName="[Fact_CTM]" displayFolder="" count="0" memberValueDatatype="130" unbalanced="0"/>
    <cacheHierarchy uniqueName="[Fact_CTM].[GCLID CTM]" caption="GCLID CTM" attribute="1" defaultMemberUniqueName="[Fact_CTM].[GCLID CTM].[All]" allUniqueName="[Fact_CTM].[GCLID CTM].[All]" dimensionUniqueName="[Fact_CTM]" displayFolder="" count="0" memberValueDatatype="130" unbalanced="0"/>
    <cacheHierarchy uniqueName="[Fact_CTM].[Hour]" caption="Hour" attribute="1" defaultMemberUniqueName="[Fact_CTM].[Hour].[All]" allUniqueName="[Fact_CTM].[Hour].[All]" dimensionUniqueName="[Fact_CTM]" displayFolder="" count="0" memberValueDatatype="20" unbalanced="0"/>
    <cacheHierarchy uniqueName="[Fact_GoogleAds].[Ad_ID]" caption="Ad_ID" attribute="1" defaultMemberUniqueName="[Fact_GoogleAds].[Ad_ID].[All]" allUniqueName="[Fact_GoogleAds].[Ad_ID].[All]" dimensionUniqueName="[Fact_GoogleAds]" displayFolder="" count="0" memberValueDatatype="130" unbalanced="0"/>
    <cacheHierarchy uniqueName="[Fact_GoogleAds].[Campaign_Name]" caption="Campaign_Name" attribute="1" defaultMemberUniqueName="[Fact_GoogleAds].[Campaign_Name].[All]" allUniqueName="[Fact_GoogleAds].[Campaign_Name].[All]" dimensionUniqueName="[Fact_GoogleAds]" displayFolder="" count="0" memberValueDatatype="130" unbalanced="0"/>
    <cacheHierarchy uniqueName="[Fact_GoogleAds].[Clicks]" caption="Clicks" attribute="1" defaultMemberUniqueName="[Fact_GoogleAds].[Clicks].[All]" allUniqueName="[Fact_GoogleAds].[Clicks].[All]" dimensionUniqueName="[Fact_GoogleAds]" displayFolder="" count="0" memberValueDatatype="20" unbalanced="0"/>
    <cacheHierarchy uniqueName="[Fact_GoogleAds].[Impressions]" caption="Impressions" attribute="1" defaultMemberUniqueName="[Fact_GoogleAds].[Impressions].[All]" allUniqueName="[Fact_GoogleAds].[Impressions].[All]" dimensionUniqueName="[Fact_GoogleAds]" displayFolder="" count="0" memberValueDatatype="20" unbalanced="0"/>
    <cacheHierarchy uniqueName="[Fact_GoogleAds].[Cost]" caption="Cost" attribute="1" defaultMemberUniqueName="[Fact_GoogleAds].[Cost].[All]" allUniqueName="[Fact_GoogleAds].[Cost].[All]" dimensionUniqueName="[Fact_GoogleAds]" displayFolder="" count="0" memberValueDatatype="5" unbalanced="0"/>
    <cacheHierarchy uniqueName="[Fact_GoogleAds].[Leads]" caption="Leads" attribute="1" defaultMemberUniqueName="[Fact_GoogleAds].[Leads].[All]" allUniqueName="[Fact_GoogleAds].[Leads].[All]" dimensionUniqueName="[Fact_GoogleAds]" displayFolder="" count="0" memberValueDatatype="20" unbalanced="0"/>
    <cacheHierarchy uniqueName="[Fact_GoogleAds].[Conversions]" caption="Conversions" attribute="1" defaultMemberUniqueName="[Fact_GoogleAds].[Conversions].[All]" allUniqueName="[Fact_GoogleAds].[Conversions].[All]" dimensionUniqueName="[Fact_GoogleAds]" displayFolder="" count="0" memberValueDatatype="20" unbalanced="0"/>
    <cacheHierarchy uniqueName="[Fact_GoogleAds].[Conversion Rate]" caption="Conversion Rate" attribute="1" defaultMemberUniqueName="[Fact_GoogleAds].[Conversion Rate].[All]" allUniqueName="[Fact_GoogleAds].[Conversion Rate].[All]" dimensionUniqueName="[Fact_GoogleAds]" displayFolder="" count="0" memberValueDatatype="5" unbalanced="0"/>
    <cacheHierarchy uniqueName="[Fact_GoogleAds].[AllConversionRate]" caption="AllConversionRate" attribute="1" defaultMemberUniqueName="[Fact_GoogleAds].[AllConversionRate].[All]" allUniqueName="[Fact_GoogleAds].[AllConversionRate].[All]" dimensionUniqueName="[Fact_GoogleAds]" displayFolder="" count="0" memberValueDatatype="5" unbalanced="0"/>
    <cacheHierarchy uniqueName="[Fact_GoogleAds].[Sale_Amount]" caption="Sale_Amount" attribute="1" defaultMemberUniqueName="[Fact_GoogleAds].[Sale_Amount].[All]" allUniqueName="[Fact_GoogleAds].[Sale_Amount].[All]" dimensionUniqueName="[Fact_GoogleAds]" displayFolder="" count="0" memberValueDatatype="20" unbalanced="0"/>
    <cacheHierarchy uniqueName="[Fact_GoogleAds].[Ad_Date]" caption="Ad_Date" attribute="1" time="1" defaultMemberUniqueName="[Fact_GoogleAds].[Ad_Date].[All]" allUniqueName="[Fact_GoogleAds].[Ad_Date].[All]" dimensionUniqueName="[Fact_GoogleAds]" displayFolder="" count="0" memberValueDatatype="7" unbalanced="0"/>
    <cacheHierarchy uniqueName="[Fact_GoogleAds].[Location]" caption="Location" attribute="1" defaultMemberUniqueName="[Fact_GoogleAds].[Location].[All]" allUniqueName="[Fact_GoogleAds].[Location].[All]" dimensionUniqueName="[Fact_GoogleAds]" displayFolder="" count="0" memberValueDatatype="130" unbalanced="0"/>
    <cacheHierarchy uniqueName="[Fact_GoogleAds].[GCLID]" caption="GCLID" attribute="1" defaultMemberUniqueName="[Fact_GoogleAds].[GCLID].[All]" allUniqueName="[Fact_GoogleAds].[GCLID].[All]" dimensionUniqueName="[Fact_GoogleAds]" displayFolder="" count="0" memberValueDatatype="130" unbalanced="0"/>
    <cacheHierarchy uniqueName="[Measures].[Unique Clicks]" caption="Unique Clicks" measure="1" displayFolder="" measureGroup="Fact_CTM" count="0"/>
    <cacheHierarchy uniqueName="[Measures].[Total Admissions]" caption="Total Admissions" measure="1" displayFolder="" measureGroup="Fact_CTM" count="0"/>
    <cacheHierarchy uniqueName="[Measures].[Total Calls]" caption="Total Calls" measure="1" displayFolder="" measureGroup="Fact_CTM" count="0"/>
    <cacheHierarchy uniqueName="[Measures].[Total Spend]" caption="Total Spend" measure="1" displayFolder="" measureGroup="Fact_CTM" count="0"/>
    <cacheHierarchy uniqueName="[Measures].[Conv Rate]" caption="Conv Rate" measure="1" displayFolder="" measureGroup="Fact_CTM" count="0"/>
    <cacheHierarchy uniqueName="[Measures].[Company ROI]" caption="Company ROI" measure="1" displayFolder="" measureGroup="Fact_CRM Data" count="0"/>
    <cacheHierarchy uniqueName="[Measures].[CPA]" caption="CPA" measure="1" displayFolder="" measureGroup="Fact_CTM" count="0"/>
    <cacheHierarchy uniqueName="[Measures].[__XL_Count Fact_CTM]" caption="__XL_Count Fact_CTM" measure="1" displayFolder="" measureGroup="Fact_CTM" count="0" hidden="1"/>
    <cacheHierarchy uniqueName="[Measures].[__XL_Count Fact_CRM Data]" caption="__XL_Count Fact_CRM Data" measure="1" displayFolder="" measureGroup="Fact_CRM Data" count="0" hidden="1"/>
    <cacheHierarchy uniqueName="[Measures].[__XL_Count Fact_GoogleAds]" caption="__XL_Count Fact_GoogleAds" measure="1" displayFolder="" measureGroup="Fact_GoogleAds" count="0" hidden="1"/>
    <cacheHierarchy uniqueName="[Measures].[__XL_Count Dim_Master]" caption="__XL_Count Dim_Master" measure="1" displayFolder="" measureGroup="Dim_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CPA Goal]" caption="_CPA Goal" measure="1" displayFolder="" measureGroup="Fact_CTM" count="0" hidden="1"/>
    <cacheHierarchy uniqueName="[Measures].[_CPA Status]" caption="_CPA Status" measure="1" iconSet="6" displayFolder="" measureGroup="Fact_CTM" count="0" hidden="1"/>
    <cacheHierarchy uniqueName="[Measures].[Count of GCLID CRM]" caption="Count of GCLID CRM" measure="1" displayFolder="" measureGroup="Fact_CRM Data" count="0" oneField="1" hidden="1">
      <fieldsUsage count="1">
        <fieldUsage x="0"/>
      </fieldsUsage>
      <extLst>
        <ext xmlns:x15="http://schemas.microsoft.com/office/spreadsheetml/2010/11/main" uri="{B97F6D7D-B522-45F9-BDA1-12C45D357490}">
          <x15:cacheHierarchy aggregatedColumn="45"/>
        </ext>
      </extLst>
    </cacheHierarchy>
    <cacheHierarchy uniqueName="[Measures].[Count of GCLID CTM]" caption="Count of GCLID CTM" measure="1" displayFolder="" measureGroup="Fact_CTM" count="0" oneField="1" hidden="1">
      <fieldsUsage count="1">
        <fieldUsage x="1"/>
      </fieldsUsage>
      <extLst>
        <ext xmlns:x15="http://schemas.microsoft.com/office/spreadsheetml/2010/11/main" uri="{B97F6D7D-B522-45F9-BDA1-12C45D357490}">
          <x15:cacheHierarchy aggregatedColumn="64"/>
        </ext>
      </extLst>
    </cacheHierarchy>
    <cacheHierarchy uniqueName="[Measures].[Count of GCLID]" caption="Count of GCLID" measure="1" displayFolder="" measureGroup="Fact_GoogleAds" count="0" oneField="1" hidden="1">
      <fieldsUsage count="1">
        <fieldUsage x="2"/>
      </fieldsUsage>
      <extLst>
        <ext xmlns:x15="http://schemas.microsoft.com/office/spreadsheetml/2010/11/main" uri="{B97F6D7D-B522-45F9-BDA1-12C45D357490}">
          <x15:cacheHierarchy aggregatedColumn="78"/>
        </ext>
      </extLst>
    </cacheHierarchy>
    <cacheHierarchy uniqueName="[Measures].[Sum of Clicks]" caption="Sum of Clicks" measure="1" displayFolder="" measureGroup="Fact_GoogleAds" count="0" hidden="1">
      <extLst>
        <ext xmlns:x15="http://schemas.microsoft.com/office/spreadsheetml/2010/11/main" uri="{B97F6D7D-B522-45F9-BDA1-12C45D357490}">
          <x15:cacheHierarchy aggregatedColumn="68"/>
        </ext>
      </extLst>
    </cacheHierarchy>
    <cacheHierarchy uniqueName="[Measures].[Count of Call Id]" caption="Count of Call Id" measure="1" displayFolder="" measureGroup="Fact_CTM" count="0" hidden="1">
      <extLst>
        <ext xmlns:x15="http://schemas.microsoft.com/office/spreadsheetml/2010/11/main" uri="{B97F6D7D-B522-45F9-BDA1-12C45D357490}">
          <x15:cacheHierarchy aggregatedColumn="55"/>
        </ext>
      </extLst>
    </cacheHierarchy>
    <cacheHierarchy uniqueName="[Measures].[Sum of Impressions]" caption="Sum of Impressions" measure="1" displayFolder="" measureGroup="Fact_GoogleAds" count="0" hidden="1">
      <extLst>
        <ext xmlns:x15="http://schemas.microsoft.com/office/spreadsheetml/2010/11/main" uri="{B97F6D7D-B522-45F9-BDA1-12C45D357490}">
          <x15:cacheHierarchy aggregatedColumn="69"/>
        </ext>
      </extLst>
    </cacheHierarchy>
    <cacheHierarchy uniqueName="[Measures].[Sum of Cost]" caption="Sum of Cost" measure="1" displayFolder="" measureGroup="Fact_GoogleAds" count="0" hidden="1">
      <extLst>
        <ext xmlns:x15="http://schemas.microsoft.com/office/spreadsheetml/2010/11/main" uri="{B97F6D7D-B522-45F9-BDA1-12C45D357490}">
          <x15:cacheHierarchy aggregatedColumn="70"/>
        </ext>
      </extLst>
    </cacheHierarchy>
    <cacheHierarchy uniqueName="[Measures].[Sum of Leads]" caption="Sum of Leads" measure="1" displayFolder="" measureGroup="Fact_GoogleAds" count="0" hidden="1">
      <extLst>
        <ext xmlns:x15="http://schemas.microsoft.com/office/spreadsheetml/2010/11/main" uri="{B97F6D7D-B522-45F9-BDA1-12C45D357490}">
          <x15:cacheHierarchy aggregatedColumn="71"/>
        </ext>
      </extLst>
    </cacheHierarchy>
    <cacheHierarchy uniqueName="[Measures].[Sum of DurationCallTime(m)]" caption="Sum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Average of DurationCallTime(m)]" caption="Average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Count of Complete / Missing]" caption="Count of Complete / Missing" measure="1" displayFolder="" measureGroup="Fact_CTM" count="0" hidden="1">
      <extLst>
        <ext xmlns:x15="http://schemas.microsoft.com/office/spreadsheetml/2010/11/main" uri="{B97F6D7D-B522-45F9-BDA1-12C45D357490}">
          <x15:cacheHierarchy aggregatedColumn="63"/>
        </ext>
      </extLst>
    </cacheHierarchy>
    <cacheHierarchy uniqueName="[Measures].[Sum of Speed of answer in seconds]" caption="Sum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Count of Answered (Y/N)]" caption="Count of Answered (Y/N)" measure="1" displayFolder="" measureGroup="Fact_CTM" count="0" hidden="1">
      <extLst>
        <ext xmlns:x15="http://schemas.microsoft.com/office/spreadsheetml/2010/11/main" uri="{B97F6D7D-B522-45F9-BDA1-12C45D357490}">
          <x15:cacheHierarchy aggregatedColumn="59"/>
        </ext>
      </extLst>
    </cacheHierarchy>
    <cacheHierarchy uniqueName="[Measures].[Sum of Campaign_Response_Rate (%)]" caption="Sum of Campaign_Response_Rate (%)" measure="1" displayFolder="" measureGroup="Fact_CRM Data" count="0" hidden="1">
      <extLst>
        <ext xmlns:x15="http://schemas.microsoft.com/office/spreadsheetml/2010/11/main" uri="{B97F6D7D-B522-45F9-BDA1-12C45D357490}">
          <x15:cacheHierarchy aggregatedColumn="38"/>
        </ext>
      </extLst>
    </cacheHierarchy>
    <cacheHierarchy uniqueName="[Measures].[Count of CTM.Resolved]" caption="Count of CTM.Resolved" measure="1" displayFolder="" measureGroup="Dim_Master" count="0" hidden="1">
      <extLst>
        <ext xmlns:x15="http://schemas.microsoft.com/office/spreadsheetml/2010/11/main" uri="{B97F6D7D-B522-45F9-BDA1-12C45D357490}">
          <x15:cacheHierarchy aggregatedColumn="12"/>
        </ext>
      </extLst>
    </cacheHierarchy>
    <cacheHierarchy uniqueName="[Measures].[Average of Speed of answer in seconds]" caption="Average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Sum of AvgTalkDuration]" caption="Sum of AvgTalkDuration" measure="1" displayFolder="" measureGroup="Fact_CTM" count="0" hidden="1">
      <extLst>
        <ext xmlns:x15="http://schemas.microsoft.com/office/spreadsheetml/2010/11/main" uri="{B97F6D7D-B522-45F9-BDA1-12C45D357490}">
          <x15:cacheHierarchy aggregatedColumn="61"/>
        </ext>
      </extLst>
    </cacheHierarchy>
    <cacheHierarchy uniqueName="[Measures].[Count of CRM.Company_.Frequency_of_Purchase]" caption="Count of CRM.Company_.Frequency_of_Purchase" measure="1" displayFolder="" measureGroup="Dim_Master" count="0" hidden="1">
      <extLst>
        <ext xmlns:x15="http://schemas.microsoft.com/office/spreadsheetml/2010/11/main" uri="{B97F6D7D-B522-45F9-BDA1-12C45D357490}">
          <x15:cacheHierarchy aggregatedColumn="31"/>
        </ext>
      </extLst>
    </cacheHierarchy>
    <cacheHierarchy uniqueName="[Measures].[Sum of Sale_Amount]" caption="Sum of Sale_Amount" measure="1" displayFolder="" measureGroup="Fact_GoogleAds" count="0" hidden="1">
      <extLst>
        <ext xmlns:x15="http://schemas.microsoft.com/office/spreadsheetml/2010/11/main" uri="{B97F6D7D-B522-45F9-BDA1-12C45D357490}">
          <x15:cacheHierarchy aggregatedColumn="75"/>
        </ext>
      </extLst>
    </cacheHierarchy>
    <cacheHierarchy uniqueName="[Measures].[Count of TimeClean]" caption="Count of TimeClean" measure="1" displayFolder="" measureGroup="Fact_CTM" count="0" hidden="1">
      <extLst>
        <ext xmlns:x15="http://schemas.microsoft.com/office/spreadsheetml/2010/11/main" uri="{B97F6D7D-B522-45F9-BDA1-12C45D357490}">
          <x15:cacheHierarchy aggregatedColumn="58"/>
        </ext>
      </extLst>
    </cacheHierarchy>
    <cacheHierarchy uniqueName="[Measures].[Count of CRM.Company_.Clean_companysize]" caption="Count of CRM.Company_.Clean_companysize" measure="1" displayFolder="" measureGroup="Dim_Master" count="0" hidden="1">
      <extLst>
        <ext xmlns:x15="http://schemas.microsoft.com/office/spreadsheetml/2010/11/main" uri="{B97F6D7D-B522-45F9-BDA1-12C45D357490}">
          <x15:cacheHierarchy aggregatedColumn="27"/>
        </ext>
      </extLst>
    </cacheHierarchy>
  </cacheHierarchies>
  <kpis count="1">
    <kpi uniqueName="CPA" caption="CPA" displayFolder="" measureGroup="Fact_CTM" parent="" value="[Measures].[CPA]" goal="[Measures].[_CPA Goal]" status="[Measures].[_CPA Status]" trend="" weight=""/>
  </kpis>
  <dimensions count="6">
    <dimension name="Calendar" uniqueName="[Calendar]" caption="Calendar"/>
    <dimension name="Dim_Master" uniqueName="[Dim_Master]" caption="Dim_Master"/>
    <dimension name="Fact_CRM Data" uniqueName="[Fact_CRM Data]" caption="Fact_CRM Data"/>
    <dimension name="Fact_CTM" uniqueName="[Fact_CTM]" caption="Fact_CTM"/>
    <dimension name="Fact_GoogleAds" uniqueName="[Fact_GoogleAds]" caption="Fact_GoogleAds"/>
    <dimension measure="1" name="Measures" uniqueName="[Measures]" caption="Measures"/>
  </dimensions>
  <measureGroups count="5">
    <measureGroup name="Calendar" caption="Calendar"/>
    <measureGroup name="Dim_Master" caption="Dim_Master"/>
    <measureGroup name="Fact_CRM Data" caption="Fact_CRM Data"/>
    <measureGroup name="Fact_CTM" caption="Fact_CTM"/>
    <measureGroup name="Fact_GoogleAds" caption="Fact_GoogleAds"/>
  </measureGroups>
  <maps count="11">
    <map measureGroup="0" dimension="0"/>
    <map measureGroup="1" dimension="1"/>
    <map measureGroup="2" dimension="0"/>
    <map measureGroup="2" dimension="1"/>
    <map measureGroup="2" dimension="2"/>
    <map measureGroup="3" dimension="0"/>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Saleh" refreshedDate="46073.637557986112" createdVersion="8" refreshedVersion="8" minRefreshableVersion="3" recordCount="0" supportSubquery="1" supportAdvancedDrill="1" xr:uid="{BD026878-E839-42B3-B6FB-C788484BED4C}">
  <cacheSource type="external" connectionId="10"/>
  <cacheFields count="4">
    <cacheField name="[Dim_Master].[CRM.Company_.Clean_region].[CRM.Company_.Clean_region]" caption="CRM.Company_.Clean_region" numFmtId="0" hierarchy="29" level="1">
      <sharedItems containsBlank="1" count="13">
        <m/>
        <s v="Adana"/>
        <s v="Ankara"/>
        <s v="Antalya"/>
        <s v="Bursa"/>
        <s v="Eskisehir"/>
        <s v="Istanbul"/>
        <s v="Izmir"/>
        <s v="Kayseri"/>
        <s v="Kocaeli"/>
        <s v="Konya"/>
        <s v="Sakarya"/>
        <s v="Zonguldak"/>
      </sharedItems>
    </cacheField>
    <cacheField name="[Measures].[Count of GCLID CRM]" caption="Count of GCLID CRM" numFmtId="0" hierarchy="94" level="32767"/>
    <cacheField name="[Calendar].[Year].[Year]" caption="Year" numFmtId="0" hierarchy="2" level="1">
      <sharedItems containsSemiMixedTypes="0" containsNonDate="0" containsString="0"/>
    </cacheField>
    <cacheField name="[Dim_Master].[CTM.Satisfaction rating].[CTM.Satisfaction rating]" caption="CTM.Satisfaction rating" numFmtId="0" hierarchy="13" level="1">
      <sharedItems containsSemiMixedTypes="0" containsNonDate="0" containsString="0"/>
    </cacheField>
  </cacheFields>
  <cacheHierarchies count="11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Master].[Device]" caption="Device" attribute="1" defaultMemberUniqueName="[Dim_Master].[Device].[All]" allUniqueName="[Dim_Master].[Device].[All]" dimensionUniqueName="[Dim_Master]" displayFolder="" count="0" memberValueDatatype="130" unbalanced="0"/>
    <cacheHierarchy uniqueName="[Dim_Master].[Keyword]" caption="Keyword" attribute="1" defaultMemberUniqueName="[Dim_Master].[Keyword].[All]" allUniqueName="[Dim_Master].[Keyword].[All]" dimensionUniqueName="[Dim_Master]" displayFolder="" count="0" memberValueDatatype="130" unbalanced="0"/>
    <cacheHierarchy uniqueName="[Dim_Master].[GCLID]" caption="GCLID" attribute="1" defaultMemberUniqueName="[Dim_Master].[GCLID].[All]" allUniqueName="[Dim_Master].[GCLID].[All]" dimensionUniqueName="[Dim_Master]" displayFolder="" count="0" memberValueDatatype="130" unbalanced="0"/>
    <cacheHierarchy uniqueName="[Dim_Master].[CTM.Agent]" caption="CTM.Agent" attribute="1" defaultMemberUniqueName="[Dim_Master].[CTM.Agent].[All]" allUniqueName="[Dim_Master].[CTM.Agent].[All]" dimensionUniqueName="[Dim_Master]" displayFolder="" count="0" memberValueDatatype="130" unbalanced="0"/>
    <cacheHierarchy uniqueName="[Dim_Master].[CTM.Resolved]" caption="CTM.Resolved" attribute="1" defaultMemberUniqueName="[Dim_Master].[CTM.Resolved].[All]" allUniqueName="[Dim_Master].[CTM.Resolved].[All]" dimensionUniqueName="[Dim_Master]" displayFolder="" count="0" memberValueDatatype="130" unbalanced="0"/>
    <cacheHierarchy uniqueName="[Dim_Master].[CTM.Satisfaction rating]" caption="CTM.Satisfaction rating" attribute="1" defaultMemberUniqueName="[Dim_Master].[CTM.Satisfaction rating].[All]" allUniqueName="[Dim_Master].[CTM.Satisfaction rating].[All]" dimensionUniqueName="[Dim_Master]" displayFolder="" count="2" memberValueDatatype="20" unbalanced="0">
      <fieldsUsage count="2">
        <fieldUsage x="-1"/>
        <fieldUsage x="3"/>
      </fieldsUsage>
    </cacheHierarchy>
    <cacheHierarchy uniqueName="[Dim_Master].[CTM.Topic]" caption="CTM.Topic" attribute="1" defaultMemberUniqueName="[Dim_Master].[CTM.Topic].[All]" allUniqueName="[Dim_Master].[CTM.Topic].[All]" dimensionUniqueName="[Dim_Master]" displayFolder="" count="0" memberValueDatatype="130" unbalanced="0"/>
    <cacheHierarchy uniqueName="[Dim_Master].[CRM.Clean_department]" caption="CRM.Clean_department" attribute="1" defaultMemberUniqueName="[Dim_Master].[CRM.Clean_department].[All]" allUniqueName="[Dim_Master].[CRM.Clean_department].[All]" dimensionUniqueName="[Dim_Master]" displayFolder="" count="0" memberValueDatatype="130" unbalanced="0"/>
    <cacheHierarchy uniqueName="[Dim_Master].[CRM.LastCleanJobTitle]" caption="CRM.LastCleanJobTitle" attribute="1" defaultMemberUniqueName="[Dim_Master].[CRM.LastCleanJobTitle].[All]" allUniqueName="[Dim_Master].[CRM.LastCleanJobTitle].[All]" dimensionUniqueName="[Dim_Master]" displayFolder="" count="0" memberValueDatatype="130" unbalanced="0"/>
    <cacheHierarchy uniqueName="[Dim_Master].[CRM.Seniority_Level]" caption="CRM.Seniority_Level" attribute="1" defaultMemberUniqueName="[Dim_Master].[CRM.Seniority_Level].[All]" allUniqueName="[Dim_Master].[CRM.Seniority_Level].[All]" dimensionUniqueName="[Dim_Master]" displayFolder="" count="0" memberValueDatatype="130" unbalanced="0"/>
    <cacheHierarchy uniqueName="[Dim_Master].[CRM.Education_Level]" caption="CRM.Education_Level" attribute="1" defaultMemberUniqueName="[Dim_Master].[CRM.Education_Level].[All]" allUniqueName="[Dim_Master].[CRM.Education_Level].[All]" dimensionUniqueName="[Dim_Master]" displayFolder="" count="0" memberValueDatatype="130" unbalanced="0"/>
    <cacheHierarchy uniqueName="[Dim_Master].[CRM.Work_Location]" caption="CRM.Work_Location" attribute="1" defaultMemberUniqueName="[Dim_Master].[CRM.Work_Location].[All]" allUniqueName="[Dim_Master].[CRM.Work_Location].[All]" dimensionUniqueName="[Dim_Master]" displayFolder="" count="0" memberValueDatatype="130" unbalanced="0"/>
    <cacheHierarchy uniqueName="[Dim_Master].[CRM.Newsletter_Subscription]" caption="CRM.Newsletter_Subscription" attribute="1" defaultMemberUniqueName="[Dim_Master].[CRM.Newsletter_Subscription].[All]" allUniqueName="[Dim_Master].[CRM.Newsletter_Subscription].[All]" dimensionUniqueName="[Dim_Master]" displayFolder="" count="0" memberValueDatatype="130" unbalanced="0"/>
    <cacheHierarchy uniqueName="[Dim_Master].[CRM.Decision_Maker_Flag]" caption="CRM.Decision_Maker_Flag" attribute="1" defaultMemberUniqueName="[Dim_Master].[CRM.Decision_Maker_Flag].[All]" allUniqueName="[Dim_Master].[CRM.Decision_Maker_Flag].[All]" dimensionUniqueName="[Dim_Master]" displayFolder="" count="0" memberValueDatatype="130" unbalanced="0"/>
    <cacheHierarchy uniqueName="[Dim_Master].[CRM.Clean_contactmethod]" caption="CRM.Clean_contactmethod" attribute="1" defaultMemberUniqueName="[Dim_Master].[CRM.Clean_contactmethod].[All]" allUniqueName="[Dim_Master].[CRM.Clean_contactmethod].[All]" dimensionUniqueName="[Dim_Master]" displayFolder="" count="0" memberValueDatatype="130" unbalanced="0"/>
    <cacheHierarchy uniqueName="[Dim_Master].[CRM.Clean_language]" caption="CRM.Clean_language" attribute="1" defaultMemberUniqueName="[Dim_Master].[CRM.Clean_language].[All]" allUniqueName="[Dim_Master].[CRM.Clean_language].[All]" dimensionUniqueName="[Dim_Master]" displayFolder="" count="0" memberValueDatatype="130" unbalanced="0"/>
    <cacheHierarchy uniqueName="[Dim_Master].[CRM.Active_Flag]" caption="CRM.Active_Flag" attribute="1" defaultMemberUniqueName="[Dim_Master].[CRM.Active_Flag].[All]" allUniqueName="[Dim_Master].[CRM.Active_Flag].[All]" dimensionUniqueName="[Dim_Master]" displayFolder="" count="0" memberValueDatatype="130" unbalanced="0"/>
    <cacheHierarchy uniqueName="[Dim_Master].[CRM.Clean_datasource]" caption="CRM.Clean_datasource" attribute="1" defaultMemberUniqueName="[Dim_Master].[CRM.Clean_datasource].[All]" allUniqueName="[Dim_Master].[CRM.Clean_datasource].[All]" dimensionUniqueName="[Dim_Master]" displayFolder="" count="0" memberValueDatatype="130" unbalanced="0"/>
    <cacheHierarchy uniqueName="[Dim_Master].[CRM.Company_.clean_industry]" caption="CRM.Company_.clean_industry" attribute="1" defaultMemberUniqueName="[Dim_Master].[CRM.Company_.clean_industry].[All]" allUniqueName="[Dim_Master].[CRM.Company_.clean_industry].[All]" dimensionUniqueName="[Dim_Master]" displayFolder="" count="0" memberValueDatatype="130" unbalanced="0"/>
    <cacheHierarchy uniqueName="[Dim_Master].[CRM.Company_.Clean_companysize]" caption="CRM.Company_.Clean_companysize" attribute="1" defaultMemberUniqueName="[Dim_Master].[CRM.Company_.Clean_companysize].[All]" allUniqueName="[Dim_Master].[CRM.Company_.Clean_companysize].[All]" dimensionUniqueName="[Dim_Master]" displayFolder="" count="0" memberValueDatatype="130" unbalanced="0"/>
    <cacheHierarchy uniqueName="[Dim_Master].[CRM.Company_.Clean_campaign]" caption="CRM.Company_.Clean_campaign" attribute="1" defaultMemberUniqueName="[Dim_Master].[CRM.Company_.Clean_campaign].[All]" allUniqueName="[Dim_Master].[CRM.Company_.Clean_campaign].[All]" dimensionUniqueName="[Dim_Master]" displayFolder="" count="2" memberValueDatatype="130" unbalanced="0"/>
    <cacheHierarchy uniqueName="[Dim_Master].[CRM.Company_.Clean_region]" caption="CRM.Company_.Clean_region" attribute="1" defaultMemberUniqueName="[Dim_Master].[CRM.Company_.Clean_region].[All]" allUniqueName="[Dim_Master].[CRM.Company_.Clean_region].[All]" dimensionUniqueName="[Dim_Master]" displayFolder="" count="2" memberValueDatatype="130" unbalanced="0">
      <fieldsUsage count="2">
        <fieldUsage x="-1"/>
        <fieldUsage x="0"/>
      </fieldsUsage>
    </cacheHierarchy>
    <cacheHierarchy uniqueName="[Dim_Master].[CRM.Company_.District]" caption="CRM.Company_.District" attribute="1" defaultMemberUniqueName="[Dim_Master].[CRM.Company_.District].[All]" allUniqueName="[Dim_Master].[CRM.Company_.District].[All]" dimensionUniqueName="[Dim_Master]" displayFolder="" count="0" memberValueDatatype="130" unbalanced="0"/>
    <cacheHierarchy uniqueName="[Dim_Master].[CRM.Company_.Frequency_of_Purchase]" caption="CRM.Company_.Frequency_of_Purchase" attribute="1" defaultMemberUniqueName="[Dim_Master].[CRM.Company_.Frequency_of_Purchase].[All]" allUniqueName="[Dim_Master].[CRM.Company_.Frequency_of_Purchase].[All]" dimensionUniqueName="[Dim_Master]" displayFolder="" count="0" memberValueDatatype="130" unbalanced="0"/>
    <cacheHierarchy uniqueName="[Dim_Master].[CRM.Company_.Clean_status]" caption="CRM.Company_.Clean_status" attribute="1" defaultMemberUniqueName="[Dim_Master].[CRM.Company_.Clean_status].[All]" allUniqueName="[Dim_Master].[CRM.Company_.Clean_status].[All]" dimensionUniqueName="[Dim_Master]" displayFolder="" count="0" memberValueDatatype="130" unbalanced="0"/>
    <cacheHierarchy uniqueName="[Dim_Master].[CRM.Company_.Clean_payment]" caption="CRM.Company_.Clean_payment" attribute="1" defaultMemberUniqueName="[Dim_Master].[CRM.Company_.Clean_payment].[All]" allUniqueName="[Dim_Master].[CRM.Company_.Clean_payment].[All]" dimensionUniqueName="[Dim_Master]" displayFolder="" count="0" memberValueDatatype="130" unbalanced="0"/>
    <cacheHierarchy uniqueName="[Dim_Master].[CRM.Company_.Clean_channel]" caption="CRM.Company_.Clean_channel" attribute="1" defaultMemberUniqueName="[Dim_Master].[CRM.Company_.Clean_channel].[All]" allUniqueName="[Dim_Master].[CRM.Company_.Clean_channel].[All]" dimensionUniqueName="[Dim_Master]" displayFolder="" count="0" memberValueDatatype="130" unbalanced="0"/>
    <cacheHierarchy uniqueName="[Fact_CRM Data].[Employee_ID]" caption="Employee_ID" attribute="1" defaultMemberUniqueName="[Fact_CRM Data].[Employee_ID].[All]" allUniqueName="[Fact_CRM Data].[Employee_ID].[All]" dimensionUniqueName="[Fact_CRM Data]" displayFolder="" count="0" memberValueDatatype="130" unbalanced="0"/>
    <cacheHierarchy uniqueName="[Fact_CRM Data].[Name]" caption="Name" attribute="1" defaultMemberUniqueName="[Fact_CRM Data].[Name].[All]" allUniqueName="[Fact_CRM Data].[Name].[All]" dimensionUniqueName="[Fact_CRM Data]" displayFolder="" count="0" memberValueDatatype="130" unbalanced="0"/>
    <cacheHierarchy uniqueName="[Fact_CRM Data].[Company_ID]" caption="Company_ID" attribute="1" defaultMemberUniqueName="[Fact_CRM Data].[Company_ID].[All]" allUniqueName="[Fact_CRM Data].[Company_ID].[All]" dimensionUniqueName="[Fact_CRM Data]" displayFolder="" count="0" memberValueDatatype="130" unbalanced="0"/>
    <cacheHierarchy uniqueName="[Fact_CRM Data].[Campaign_Response_Rate (%)]" caption="Campaign_Response_Rate (%)" attribute="1" defaultMemberUniqueName="[Fact_CRM Data].[Campaign_Response_Rate (%)].[All]" allUniqueName="[Fact_CRM Data].[Campaign_Response_Rate (%)].[All]" dimensionUniqueName="[Fact_CRM Data]" displayFolder="" count="0" memberValueDatatype="5" unbalanced="0"/>
    <cacheHierarchy uniqueName="[Fact_CRM Data].[Tenure_Years]" caption="Tenure_Years" attribute="1" defaultMemberUniqueName="[Fact_CRM Data].[Tenure_Years].[All]" allUniqueName="[Fact_CRM Data].[Tenure_Years].[All]" dimensionUniqueName="[Fact_CRM Data]" displayFolder="" count="0" memberValueDatatype="20" unbalanced="0"/>
    <cacheHierarchy uniqueName="[Fact_CRM Data].[Event_Attendance]" caption="Event_Attendance" attribute="1" defaultMemberUniqueName="[Fact_CRM Data].[Event_Attendance].[All]" allUniqueName="[Fact_CRM Data].[Event_Attendance].[All]" dimensionUniqueName="[Fact_CRM Data]" displayFolder="" count="0" memberValueDatatype="20" unbalanced="0"/>
    <cacheHierarchy uniqueName="[Fact_CRM Data].[Influence_Score]" caption="Influence_Score" attribute="1" defaultMemberUniqueName="[Fact_CRM Data].[Influence_Score].[All]" allUniqueName="[Fact_CRM Data].[Influence_Score].[All]" dimensionUniqueName="[Fact_CRM Data]" displayFolder="" count="0" memberValueDatatype="20" unbalanced="0"/>
    <cacheHierarchy uniqueName="[Fact_CRM Data].[Last_Contact_Date]" caption="Last_Contact_Date" attribute="1" time="1" defaultMemberUniqueName="[Fact_CRM Data].[Last_Contact_Date].[All]" allUniqueName="[Fact_CRM Data].[Last_Contact_Date].[All]" dimensionUniqueName="[Fact_CRM Data]" displayFolder="" count="0" memberValueDatatype="7" unbalanced="0"/>
    <cacheHierarchy uniqueName="[Fact_CRM Data].[Next_Followup_Date]" caption="Next_Followup_Date" attribute="1" time="1" defaultMemberUniqueName="[Fact_CRM Data].[Next_Followup_Date].[All]" allUniqueName="[Fact_CRM Data].[Next_Followup_Date].[All]" dimensionUniqueName="[Fact_CRM Data]" displayFolder="" count="0" memberValueDatatype="7" unbalanced="0"/>
    <cacheHierarchy uniqueName="[Fact_CRM Data].[Owner_Rep]" caption="Owner_Rep" attribute="1" defaultMemberUniqueName="[Fact_CRM Data].[Owner_Rep].[All]" allUniqueName="[Fact_CRM Data].[Owner_Rep].[All]" dimensionUniqueName="[Fact_CRM Data]" displayFolder="" count="0" memberValueDatatype="130" unbalanced="0"/>
    <cacheHierarchy uniqueName="[Fact_CRM Data].[GCLID CRM]" caption="GCLID CRM" attribute="1" defaultMemberUniqueName="[Fact_CRM Data].[GCLID CRM].[All]" allUniqueName="[Fact_CRM Data].[GCLID CRM].[All]" dimensionUniqueName="[Fact_CRM Data]" displayFolder="" count="0" memberValueDatatype="130" unbalanced="0"/>
    <cacheHierarchy uniqueName="[Fact_CRM Data].[Company_.Annual_Revenue (M₺)]" caption="Company_.Annual_Revenue (M₺)" attribute="1" defaultMemberUniqueName="[Fact_CRM Data].[Company_.Annual_Revenue (M₺)].[All]" allUniqueName="[Fact_CRM Data].[Company_.Annual_Revenue (M₺)].[All]" dimensionUniqueName="[Fact_CRM Data]" displayFolder="" count="0" memberValueDatatype="5" unbalanced="0"/>
    <cacheHierarchy uniqueName="[Fact_CRM Data].[Company_.Marketing_Spend (K₺)]" caption="Company_.Marketing_Spend (K₺)" attribute="1" defaultMemberUniqueName="[Fact_CRM Data].[Company_.Marketing_Spend (K₺)].[All]" allUniqueName="[Fact_CRM Data].[Company_.Marketing_Spend (K₺)].[All]" dimensionUniqueName="[Fact_CRM Data]" displayFolder="" count="0" memberValueDatatype="20" unbalanced="0"/>
    <cacheHierarchy uniqueName="[Fact_CRM Data].[Company_.Leads_Generated]" caption="Company_.Leads_Generated" attribute="1" defaultMemberUniqueName="[Fact_CRM Data].[Company_.Leads_Generated].[All]" allUniqueName="[Fact_CRM Data].[Company_.Leads_Generated].[All]" dimensionUniqueName="[Fact_CRM Data]" displayFolder="" count="0" memberValueDatatype="20" unbalanced="0"/>
    <cacheHierarchy uniqueName="[Fact_CRM Data].[Company_.Conversion_Rate (%)]" caption="Company_.Conversion_Rate (%)" attribute="1" defaultMemberUniqueName="[Fact_CRM Data].[Company_.Conversion_Rate (%)].[All]" allUniqueName="[Fact_CRM Data].[Company_.Conversion_Rate (%)].[All]" dimensionUniqueName="[Fact_CRM Data]" displayFolder="" count="0" memberValueDatatype="5" unbalanced="0"/>
    <cacheHierarchy uniqueName="[Fact_CRM Data].[Company_.Last_Product_1]" caption="Company_.Last_Product_1" attribute="1" defaultMemberUniqueName="[Fact_CRM Data].[Company_.Last_Product_1].[All]" allUniqueName="[Fact_CRM Data].[Company_.Last_Product_1].[All]" dimensionUniqueName="[Fact_CRM Data]" displayFolder="" count="0" memberValueDatatype="130" unbalanced="0"/>
    <cacheHierarchy uniqueName="[Fact_CRM Data].[Company_.Last_Product_2]" caption="Company_.Last_Product_2" attribute="1" defaultMemberUniqueName="[Fact_CRM Data].[Company_.Last_Product_2].[All]" allUniqueName="[Fact_CRM Data].[Company_.Last_Product_2].[All]" dimensionUniqueName="[Fact_CRM Data]" displayFolder="" count="0" memberValueDatatype="130" unbalanced="0"/>
    <cacheHierarchy uniqueName="[Fact_CRM Data].[Company_.Days_Since_Last_Purchase]" caption="Company_.Days_Since_Last_Purchase" attribute="1" defaultMemberUniqueName="[Fact_CRM Data].[Company_.Days_Since_Last_Purchase].[All]" allUniqueName="[Fact_CRM Data].[Company_.Days_Since_Last_Purchase].[All]" dimensionUniqueName="[Fact_CRM Data]" displayFolder="" count="0" memberValueDatatype="130" unbalanced="0"/>
    <cacheHierarchy uniqueName="[Fact_CRM Data].[Company_.Total_Purchases_Last_Year]" caption="Company_.Total_Purchases_Last_Year" attribute="1" defaultMemberUniqueName="[Fact_CRM Data].[Company_.Total_Purchases_Last_Year].[All]" allUniqueName="[Fact_CRM Data].[Company_.Total_Purchases_Last_Year].[All]" dimensionUniqueName="[Fact_CRM Data]" displayFolder="" count="0" memberValueDatatype="20" unbalanced="0"/>
    <cacheHierarchy uniqueName="[Fact_CRM Data].[Company_.Sales_Rep]" caption="Company_.Sales_Rep" attribute="1" defaultMemberUniqueName="[Fact_CRM Data].[Company_.Sales_Rep].[All]" allUniqueName="[Fact_CRM Data].[Company_.Sales_Rep].[All]" dimensionUniqueName="[Fact_CRM Data]" displayFolder="" count="0" memberValueDatatype="130" unbalanced="0"/>
    <cacheHierarchy uniqueName="[Fact_CTM].[Call Id]" caption="Call Id" attribute="1" defaultMemberUniqueName="[Fact_CTM].[Call Id].[All]" allUniqueName="[Fact_CTM].[Call Id].[All]" dimensionUniqueName="[Fact_CTM]" displayFolder="" count="0" memberValueDatatype="130" unbalanced="0"/>
    <cacheHierarchy uniqueName="[Fact_CTM].[Date]" caption="Date" attribute="1" time="1" defaultMemberUniqueName="[Fact_CTM].[Date].[All]" allUniqueName="[Fact_CTM].[Date].[All]" dimensionUniqueName="[Fact_CTM]" displayFolder="" count="0" memberValueDatatype="7" unbalanced="0"/>
    <cacheHierarchy uniqueName="[Fact_CTM].[Time]" caption="Time" attribute="1" defaultMemberUniqueName="[Fact_CTM].[Time].[All]" allUniqueName="[Fact_CTM].[Time].[All]" dimensionUniqueName="[Fact_CTM]" displayFolder="" count="0" memberValueDatatype="5" unbalanced="0"/>
    <cacheHierarchy uniqueName="[Fact_CTM].[TimeClean]" caption="TimeClean" attribute="1" time="1" defaultMemberUniqueName="[Fact_CTM].[TimeClean].[All]" allUniqueName="[Fact_CTM].[TimeClean].[All]" dimensionUniqueName="[Fact_CTM]" displayFolder="" count="0" memberValueDatatype="7" unbalanced="0"/>
    <cacheHierarchy uniqueName="[Fact_CTM].[Answered (Y/N)]" caption="Answered (Y/N)" attribute="1" defaultMemberUniqueName="[Fact_CTM].[Answered (Y/N)].[All]" allUniqueName="[Fact_CTM].[Answered (Y/N)].[All]" dimensionUniqueName="[Fact_CTM]" displayFolder="" count="0" memberValueDatatype="130" unbalanced="0"/>
    <cacheHierarchy uniqueName="[Fact_CTM].[Speed of answer in seconds]" caption="Speed of answer in seconds" attribute="1" defaultMemberUniqueName="[Fact_CTM].[Speed of answer in seconds].[All]" allUniqueName="[Fact_CTM].[Speed of answer in seconds].[All]" dimensionUniqueName="[Fact_CTM]" displayFolder="" count="0" memberValueDatatype="20" unbalanced="0"/>
    <cacheHierarchy uniqueName="[Fact_CTM].[AvgTalkDuration]" caption="AvgTalkDuration" attribute="1" defaultMemberUniqueName="[Fact_CTM].[AvgTalkDuration].[All]" allUniqueName="[Fact_CTM].[AvgTalkDuration].[All]" dimensionUniqueName="[Fact_CTM]" displayFolder="" count="0" memberValueDatatype="5" unbalanced="0"/>
    <cacheHierarchy uniqueName="[Fact_CTM].[DurationCallTime(m)]" caption="DurationCallTime(m)" attribute="1" defaultMemberUniqueName="[Fact_CTM].[DurationCallTime(m)].[All]" allUniqueName="[Fact_CTM].[DurationCallTime(m)].[All]" dimensionUniqueName="[Fact_CTM]" displayFolder="" count="0" memberValueDatatype="20" unbalanced="0"/>
    <cacheHierarchy uniqueName="[Fact_CTM].[Complete / Missing]" caption="Complete / Missing" attribute="1" defaultMemberUniqueName="[Fact_CTM].[Complete / Missing].[All]" allUniqueName="[Fact_CTM].[Complete / Missing].[All]" dimensionUniqueName="[Fact_CTM]" displayFolder="" count="0" memberValueDatatype="130" unbalanced="0"/>
    <cacheHierarchy uniqueName="[Fact_CTM].[GCLID CTM]" caption="GCLID CTM" attribute="1" defaultMemberUniqueName="[Fact_CTM].[GCLID CTM].[All]" allUniqueName="[Fact_CTM].[GCLID CTM].[All]" dimensionUniqueName="[Fact_CTM]" displayFolder="" count="0" memberValueDatatype="130" unbalanced="0"/>
    <cacheHierarchy uniqueName="[Fact_CTM].[Hour]" caption="Hour" attribute="1" defaultMemberUniqueName="[Fact_CTM].[Hour].[All]" allUniqueName="[Fact_CTM].[Hour].[All]" dimensionUniqueName="[Fact_CTM]" displayFolder="" count="0" memberValueDatatype="20" unbalanced="0"/>
    <cacheHierarchy uniqueName="[Fact_GoogleAds].[Ad_ID]" caption="Ad_ID" attribute="1" defaultMemberUniqueName="[Fact_GoogleAds].[Ad_ID].[All]" allUniqueName="[Fact_GoogleAds].[Ad_ID].[All]" dimensionUniqueName="[Fact_GoogleAds]" displayFolder="" count="0" memberValueDatatype="130" unbalanced="0"/>
    <cacheHierarchy uniqueName="[Fact_GoogleAds].[Campaign_Name]" caption="Campaign_Name" attribute="1" defaultMemberUniqueName="[Fact_GoogleAds].[Campaign_Name].[All]" allUniqueName="[Fact_GoogleAds].[Campaign_Name].[All]" dimensionUniqueName="[Fact_GoogleAds]" displayFolder="" count="0" memberValueDatatype="130" unbalanced="0"/>
    <cacheHierarchy uniqueName="[Fact_GoogleAds].[Clicks]" caption="Clicks" attribute="1" defaultMemberUniqueName="[Fact_GoogleAds].[Clicks].[All]" allUniqueName="[Fact_GoogleAds].[Clicks].[All]" dimensionUniqueName="[Fact_GoogleAds]" displayFolder="" count="0" memberValueDatatype="20" unbalanced="0"/>
    <cacheHierarchy uniqueName="[Fact_GoogleAds].[Impressions]" caption="Impressions" attribute="1" defaultMemberUniqueName="[Fact_GoogleAds].[Impressions].[All]" allUniqueName="[Fact_GoogleAds].[Impressions].[All]" dimensionUniqueName="[Fact_GoogleAds]" displayFolder="" count="0" memberValueDatatype="20" unbalanced="0"/>
    <cacheHierarchy uniqueName="[Fact_GoogleAds].[Cost]" caption="Cost" attribute="1" defaultMemberUniqueName="[Fact_GoogleAds].[Cost].[All]" allUniqueName="[Fact_GoogleAds].[Cost].[All]" dimensionUniqueName="[Fact_GoogleAds]" displayFolder="" count="0" memberValueDatatype="5" unbalanced="0"/>
    <cacheHierarchy uniqueName="[Fact_GoogleAds].[Leads]" caption="Leads" attribute="1" defaultMemberUniqueName="[Fact_GoogleAds].[Leads].[All]" allUniqueName="[Fact_GoogleAds].[Leads].[All]" dimensionUniqueName="[Fact_GoogleAds]" displayFolder="" count="0" memberValueDatatype="20" unbalanced="0"/>
    <cacheHierarchy uniqueName="[Fact_GoogleAds].[Conversions]" caption="Conversions" attribute="1" defaultMemberUniqueName="[Fact_GoogleAds].[Conversions].[All]" allUniqueName="[Fact_GoogleAds].[Conversions].[All]" dimensionUniqueName="[Fact_GoogleAds]" displayFolder="" count="0" memberValueDatatype="20" unbalanced="0"/>
    <cacheHierarchy uniqueName="[Fact_GoogleAds].[Conversion Rate]" caption="Conversion Rate" attribute="1" defaultMemberUniqueName="[Fact_GoogleAds].[Conversion Rate].[All]" allUniqueName="[Fact_GoogleAds].[Conversion Rate].[All]" dimensionUniqueName="[Fact_GoogleAds]" displayFolder="" count="0" memberValueDatatype="5" unbalanced="0"/>
    <cacheHierarchy uniqueName="[Fact_GoogleAds].[AllConversionRate]" caption="AllConversionRate" attribute="1" defaultMemberUniqueName="[Fact_GoogleAds].[AllConversionRate].[All]" allUniqueName="[Fact_GoogleAds].[AllConversionRate].[All]" dimensionUniqueName="[Fact_GoogleAds]" displayFolder="" count="0" memberValueDatatype="5" unbalanced="0"/>
    <cacheHierarchy uniqueName="[Fact_GoogleAds].[Sale_Amount]" caption="Sale_Amount" attribute="1" defaultMemberUniqueName="[Fact_GoogleAds].[Sale_Amount].[All]" allUniqueName="[Fact_GoogleAds].[Sale_Amount].[All]" dimensionUniqueName="[Fact_GoogleAds]" displayFolder="" count="0" memberValueDatatype="20" unbalanced="0"/>
    <cacheHierarchy uniqueName="[Fact_GoogleAds].[Ad_Date]" caption="Ad_Date" attribute="1" time="1" defaultMemberUniqueName="[Fact_GoogleAds].[Ad_Date].[All]" allUniqueName="[Fact_GoogleAds].[Ad_Date].[All]" dimensionUniqueName="[Fact_GoogleAds]" displayFolder="" count="0" memberValueDatatype="7" unbalanced="0"/>
    <cacheHierarchy uniqueName="[Fact_GoogleAds].[Location]" caption="Location" attribute="1" defaultMemberUniqueName="[Fact_GoogleAds].[Location].[All]" allUniqueName="[Fact_GoogleAds].[Location].[All]" dimensionUniqueName="[Fact_GoogleAds]" displayFolder="" count="0" memberValueDatatype="130" unbalanced="0"/>
    <cacheHierarchy uniqueName="[Fact_GoogleAds].[GCLID]" caption="GCLID" attribute="1" defaultMemberUniqueName="[Fact_GoogleAds].[GCLID].[All]" allUniqueName="[Fact_GoogleAds].[GCLID].[All]" dimensionUniqueName="[Fact_GoogleAds]" displayFolder="" count="0" memberValueDatatype="130" unbalanced="0"/>
    <cacheHierarchy uniqueName="[Measures].[Unique Clicks]" caption="Unique Clicks" measure="1" displayFolder="" measureGroup="Fact_CTM" count="0"/>
    <cacheHierarchy uniqueName="[Measures].[Total Admissions]" caption="Total Admissions" measure="1" displayFolder="" measureGroup="Fact_CTM" count="0"/>
    <cacheHierarchy uniqueName="[Measures].[Total Calls]" caption="Total Calls" measure="1" displayFolder="" measureGroup="Fact_CTM" count="0"/>
    <cacheHierarchy uniqueName="[Measures].[Total Spend]" caption="Total Spend" measure="1" displayFolder="" measureGroup="Fact_CTM" count="0"/>
    <cacheHierarchy uniqueName="[Measures].[Conv Rate]" caption="Conv Rate" measure="1" displayFolder="" measureGroup="Fact_CTM" count="0"/>
    <cacheHierarchy uniqueName="[Measures].[Company ROI]" caption="Company ROI" measure="1" displayFolder="" measureGroup="Fact_CRM Data" count="0"/>
    <cacheHierarchy uniqueName="[Measures].[CPA]" caption="CPA" measure="1" displayFolder="" measureGroup="Fact_CTM" count="0"/>
    <cacheHierarchy uniqueName="[Measures].[__XL_Count Fact_CTM]" caption="__XL_Count Fact_CTM" measure="1" displayFolder="" measureGroup="Fact_CTM" count="0" hidden="1"/>
    <cacheHierarchy uniqueName="[Measures].[__XL_Count Fact_CRM Data]" caption="__XL_Count Fact_CRM Data" measure="1" displayFolder="" measureGroup="Fact_CRM Data" count="0" hidden="1"/>
    <cacheHierarchy uniqueName="[Measures].[__XL_Count Fact_GoogleAds]" caption="__XL_Count Fact_GoogleAds" measure="1" displayFolder="" measureGroup="Fact_GoogleAds" count="0" hidden="1"/>
    <cacheHierarchy uniqueName="[Measures].[__XL_Count Dim_Master]" caption="__XL_Count Dim_Master" measure="1" displayFolder="" measureGroup="Dim_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CPA Goal]" caption="_CPA Goal" measure="1" displayFolder="" measureGroup="Fact_CTM" count="0" hidden="1"/>
    <cacheHierarchy uniqueName="[Measures].[_CPA Status]" caption="_CPA Status" measure="1" iconSet="6" displayFolder="" measureGroup="Fact_CTM" count="0" hidden="1"/>
    <cacheHierarchy uniqueName="[Measures].[Count of GCLID CRM]" caption="Count of GCLID CRM" measure="1" displayFolder="" measureGroup="Fact_CRM Data" count="0" oneField="1" hidden="1">
      <fieldsUsage count="1">
        <fieldUsage x="1"/>
      </fieldsUsage>
      <extLst>
        <ext xmlns:x15="http://schemas.microsoft.com/office/spreadsheetml/2010/11/main" uri="{B97F6D7D-B522-45F9-BDA1-12C45D357490}">
          <x15:cacheHierarchy aggregatedColumn="45"/>
        </ext>
      </extLst>
    </cacheHierarchy>
    <cacheHierarchy uniqueName="[Measures].[Count of GCLID CTM]" caption="Count of GCLID CTM" measure="1" displayFolder="" measureGroup="Fact_CTM" count="0" hidden="1">
      <extLst>
        <ext xmlns:x15="http://schemas.microsoft.com/office/spreadsheetml/2010/11/main" uri="{B97F6D7D-B522-45F9-BDA1-12C45D357490}">
          <x15:cacheHierarchy aggregatedColumn="64"/>
        </ext>
      </extLst>
    </cacheHierarchy>
    <cacheHierarchy uniqueName="[Measures].[Count of GCLID]" caption="Count of GCLID" measure="1" displayFolder="" measureGroup="Fact_GoogleAds" count="0" hidden="1">
      <extLst>
        <ext xmlns:x15="http://schemas.microsoft.com/office/spreadsheetml/2010/11/main" uri="{B97F6D7D-B522-45F9-BDA1-12C45D357490}">
          <x15:cacheHierarchy aggregatedColumn="78"/>
        </ext>
      </extLst>
    </cacheHierarchy>
    <cacheHierarchy uniqueName="[Measures].[Sum of Clicks]" caption="Sum of Clicks" measure="1" displayFolder="" measureGroup="Fact_GoogleAds" count="0" hidden="1">
      <extLst>
        <ext xmlns:x15="http://schemas.microsoft.com/office/spreadsheetml/2010/11/main" uri="{B97F6D7D-B522-45F9-BDA1-12C45D357490}">
          <x15:cacheHierarchy aggregatedColumn="68"/>
        </ext>
      </extLst>
    </cacheHierarchy>
    <cacheHierarchy uniqueName="[Measures].[Count of Call Id]" caption="Count of Call Id" measure="1" displayFolder="" measureGroup="Fact_CTM" count="0" hidden="1">
      <extLst>
        <ext xmlns:x15="http://schemas.microsoft.com/office/spreadsheetml/2010/11/main" uri="{B97F6D7D-B522-45F9-BDA1-12C45D357490}">
          <x15:cacheHierarchy aggregatedColumn="55"/>
        </ext>
      </extLst>
    </cacheHierarchy>
    <cacheHierarchy uniqueName="[Measures].[Sum of Impressions]" caption="Sum of Impressions" measure="1" displayFolder="" measureGroup="Fact_GoogleAds" count="0" hidden="1">
      <extLst>
        <ext xmlns:x15="http://schemas.microsoft.com/office/spreadsheetml/2010/11/main" uri="{B97F6D7D-B522-45F9-BDA1-12C45D357490}">
          <x15:cacheHierarchy aggregatedColumn="69"/>
        </ext>
      </extLst>
    </cacheHierarchy>
    <cacheHierarchy uniqueName="[Measures].[Sum of Cost]" caption="Sum of Cost" measure="1" displayFolder="" measureGroup="Fact_GoogleAds" count="0" hidden="1">
      <extLst>
        <ext xmlns:x15="http://schemas.microsoft.com/office/spreadsheetml/2010/11/main" uri="{B97F6D7D-B522-45F9-BDA1-12C45D357490}">
          <x15:cacheHierarchy aggregatedColumn="70"/>
        </ext>
      </extLst>
    </cacheHierarchy>
    <cacheHierarchy uniqueName="[Measures].[Sum of Leads]" caption="Sum of Leads" measure="1" displayFolder="" measureGroup="Fact_GoogleAds" count="0" hidden="1">
      <extLst>
        <ext xmlns:x15="http://schemas.microsoft.com/office/spreadsheetml/2010/11/main" uri="{B97F6D7D-B522-45F9-BDA1-12C45D357490}">
          <x15:cacheHierarchy aggregatedColumn="71"/>
        </ext>
      </extLst>
    </cacheHierarchy>
    <cacheHierarchy uniqueName="[Measures].[Sum of DurationCallTime(m)]" caption="Sum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Average of DurationCallTime(m)]" caption="Average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Count of Complete / Missing]" caption="Count of Complete / Missing" measure="1" displayFolder="" measureGroup="Fact_CTM" count="0" hidden="1">
      <extLst>
        <ext xmlns:x15="http://schemas.microsoft.com/office/spreadsheetml/2010/11/main" uri="{B97F6D7D-B522-45F9-BDA1-12C45D357490}">
          <x15:cacheHierarchy aggregatedColumn="63"/>
        </ext>
      </extLst>
    </cacheHierarchy>
    <cacheHierarchy uniqueName="[Measures].[Sum of Speed of answer in seconds]" caption="Sum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Count of Answered (Y/N)]" caption="Count of Answered (Y/N)" measure="1" displayFolder="" measureGroup="Fact_CTM" count="0" hidden="1">
      <extLst>
        <ext xmlns:x15="http://schemas.microsoft.com/office/spreadsheetml/2010/11/main" uri="{B97F6D7D-B522-45F9-BDA1-12C45D357490}">
          <x15:cacheHierarchy aggregatedColumn="59"/>
        </ext>
      </extLst>
    </cacheHierarchy>
    <cacheHierarchy uniqueName="[Measures].[Sum of Campaign_Response_Rate (%)]" caption="Sum of Campaign_Response_Rate (%)" measure="1" displayFolder="" measureGroup="Fact_CRM Data" count="0" hidden="1">
      <extLst>
        <ext xmlns:x15="http://schemas.microsoft.com/office/spreadsheetml/2010/11/main" uri="{B97F6D7D-B522-45F9-BDA1-12C45D357490}">
          <x15:cacheHierarchy aggregatedColumn="38"/>
        </ext>
      </extLst>
    </cacheHierarchy>
    <cacheHierarchy uniqueName="[Measures].[Count of CTM.Resolved]" caption="Count of CTM.Resolved" measure="1" displayFolder="" measureGroup="Dim_Master" count="0" hidden="1">
      <extLst>
        <ext xmlns:x15="http://schemas.microsoft.com/office/spreadsheetml/2010/11/main" uri="{B97F6D7D-B522-45F9-BDA1-12C45D357490}">
          <x15:cacheHierarchy aggregatedColumn="12"/>
        </ext>
      </extLst>
    </cacheHierarchy>
    <cacheHierarchy uniqueName="[Measures].[Average of Speed of answer in seconds]" caption="Average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Sum of AvgTalkDuration]" caption="Sum of AvgTalkDuration" measure="1" displayFolder="" measureGroup="Fact_CTM" count="0" hidden="1">
      <extLst>
        <ext xmlns:x15="http://schemas.microsoft.com/office/spreadsheetml/2010/11/main" uri="{B97F6D7D-B522-45F9-BDA1-12C45D357490}">
          <x15:cacheHierarchy aggregatedColumn="61"/>
        </ext>
      </extLst>
    </cacheHierarchy>
    <cacheHierarchy uniqueName="[Measures].[Count of CRM.Company_.Frequency_of_Purchase]" caption="Count of CRM.Company_.Frequency_of_Purchase" measure="1" displayFolder="" measureGroup="Dim_Master" count="0" hidden="1">
      <extLst>
        <ext xmlns:x15="http://schemas.microsoft.com/office/spreadsheetml/2010/11/main" uri="{B97F6D7D-B522-45F9-BDA1-12C45D357490}">
          <x15:cacheHierarchy aggregatedColumn="31"/>
        </ext>
      </extLst>
    </cacheHierarchy>
    <cacheHierarchy uniqueName="[Measures].[Sum of Sale_Amount]" caption="Sum of Sale_Amount" measure="1" displayFolder="" measureGroup="Fact_GoogleAds" count="0" hidden="1">
      <extLst>
        <ext xmlns:x15="http://schemas.microsoft.com/office/spreadsheetml/2010/11/main" uri="{B97F6D7D-B522-45F9-BDA1-12C45D357490}">
          <x15:cacheHierarchy aggregatedColumn="75"/>
        </ext>
      </extLst>
    </cacheHierarchy>
    <cacheHierarchy uniqueName="[Measures].[Count of TimeClean]" caption="Count of TimeClean" measure="1" displayFolder="" measureGroup="Fact_CTM" count="0" hidden="1">
      <extLst>
        <ext xmlns:x15="http://schemas.microsoft.com/office/spreadsheetml/2010/11/main" uri="{B97F6D7D-B522-45F9-BDA1-12C45D357490}">
          <x15:cacheHierarchy aggregatedColumn="58"/>
        </ext>
      </extLst>
    </cacheHierarchy>
    <cacheHierarchy uniqueName="[Measures].[Count of CRM.Company_.Clean_companysize]" caption="Count of CRM.Company_.Clean_companysize" measure="1" displayFolder="" measureGroup="Dim_Master" count="0" hidden="1">
      <extLst>
        <ext xmlns:x15="http://schemas.microsoft.com/office/spreadsheetml/2010/11/main" uri="{B97F6D7D-B522-45F9-BDA1-12C45D357490}">
          <x15:cacheHierarchy aggregatedColumn="27"/>
        </ext>
      </extLst>
    </cacheHierarchy>
  </cacheHierarchies>
  <kpis count="1">
    <kpi uniqueName="CPA" caption="CPA" displayFolder="" measureGroup="Fact_CTM" parent="" value="[Measures].[CPA]" goal="[Measures].[_CPA Goal]" status="[Measures].[_CPA Status]" trend="" weight=""/>
  </kpis>
  <dimensions count="6">
    <dimension name="Calendar" uniqueName="[Calendar]" caption="Calendar"/>
    <dimension name="Dim_Master" uniqueName="[Dim_Master]" caption="Dim_Master"/>
    <dimension name="Fact_CRM Data" uniqueName="[Fact_CRM Data]" caption="Fact_CRM Data"/>
    <dimension name="Fact_CTM" uniqueName="[Fact_CTM]" caption="Fact_CTM"/>
    <dimension name="Fact_GoogleAds" uniqueName="[Fact_GoogleAds]" caption="Fact_GoogleAds"/>
    <dimension measure="1" name="Measures" uniqueName="[Measures]" caption="Measures"/>
  </dimensions>
  <measureGroups count="5">
    <measureGroup name="Calendar" caption="Calendar"/>
    <measureGroup name="Dim_Master" caption="Dim_Master"/>
    <measureGroup name="Fact_CRM Data" caption="Fact_CRM Data"/>
    <measureGroup name="Fact_CTM" caption="Fact_CTM"/>
    <measureGroup name="Fact_GoogleAds" caption="Fact_GoogleAds"/>
  </measureGroups>
  <maps count="11">
    <map measureGroup="0" dimension="0"/>
    <map measureGroup="1" dimension="1"/>
    <map measureGroup="2" dimension="0"/>
    <map measureGroup="2" dimension="1"/>
    <map measureGroup="2" dimension="2"/>
    <map measureGroup="3" dimension="0"/>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Saleh" refreshedDate="46073.637557986112" createdVersion="8" refreshedVersion="8" minRefreshableVersion="3" recordCount="0" supportSubquery="1" supportAdvancedDrill="1" xr:uid="{FDA35DDD-8858-47D0-9C1B-735C1B31D112}">
  <cacheSource type="external" connectionId="10"/>
  <cacheFields count="2">
    <cacheField name="[Measures].[Company ROI]" caption="Company ROI" numFmtId="0" hierarchy="84" level="32767"/>
    <cacheField name="[Dim_Master].[CTM.Satisfaction rating].[CTM.Satisfaction rating]" caption="CTM.Satisfaction rating" numFmtId="0" hierarchy="13" level="1">
      <sharedItems containsSemiMixedTypes="0" containsNonDate="0" containsString="0"/>
    </cacheField>
  </cacheFields>
  <cacheHierarchies count="11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Master].[Device]" caption="Device" attribute="1" defaultMemberUniqueName="[Dim_Master].[Device].[All]" allUniqueName="[Dim_Master].[Device].[All]" dimensionUniqueName="[Dim_Master]" displayFolder="" count="0" memberValueDatatype="130" unbalanced="0"/>
    <cacheHierarchy uniqueName="[Dim_Master].[Keyword]" caption="Keyword" attribute="1" defaultMemberUniqueName="[Dim_Master].[Keyword].[All]" allUniqueName="[Dim_Master].[Keyword].[All]" dimensionUniqueName="[Dim_Master]" displayFolder="" count="0" memberValueDatatype="130" unbalanced="0"/>
    <cacheHierarchy uniqueName="[Dim_Master].[GCLID]" caption="GCLID" attribute="1" defaultMemberUniqueName="[Dim_Master].[GCLID].[All]" allUniqueName="[Dim_Master].[GCLID].[All]" dimensionUniqueName="[Dim_Master]" displayFolder="" count="0" memberValueDatatype="130" unbalanced="0"/>
    <cacheHierarchy uniqueName="[Dim_Master].[CTM.Agent]" caption="CTM.Agent" attribute="1" defaultMemberUniqueName="[Dim_Master].[CTM.Agent].[All]" allUniqueName="[Dim_Master].[CTM.Agent].[All]" dimensionUniqueName="[Dim_Master]" displayFolder="" count="0" memberValueDatatype="130" unbalanced="0"/>
    <cacheHierarchy uniqueName="[Dim_Master].[CTM.Resolved]" caption="CTM.Resolved" attribute="1" defaultMemberUniqueName="[Dim_Master].[CTM.Resolved].[All]" allUniqueName="[Dim_Master].[CTM.Resolved].[All]" dimensionUniqueName="[Dim_Master]" displayFolder="" count="0" memberValueDatatype="130" unbalanced="0"/>
    <cacheHierarchy uniqueName="[Dim_Master].[CTM.Satisfaction rating]" caption="CTM.Satisfaction rating" attribute="1" defaultMemberUniqueName="[Dim_Master].[CTM.Satisfaction rating].[All]" allUniqueName="[Dim_Master].[CTM.Satisfaction rating].[All]" dimensionUniqueName="[Dim_Master]" displayFolder="" count="2" memberValueDatatype="20" unbalanced="0">
      <fieldsUsage count="2">
        <fieldUsage x="-1"/>
        <fieldUsage x="1"/>
      </fieldsUsage>
    </cacheHierarchy>
    <cacheHierarchy uniqueName="[Dim_Master].[CTM.Topic]" caption="CTM.Topic" attribute="1" defaultMemberUniqueName="[Dim_Master].[CTM.Topic].[All]" allUniqueName="[Dim_Master].[CTM.Topic].[All]" dimensionUniqueName="[Dim_Master]" displayFolder="" count="0" memberValueDatatype="130" unbalanced="0"/>
    <cacheHierarchy uniqueName="[Dim_Master].[CRM.Clean_department]" caption="CRM.Clean_department" attribute="1" defaultMemberUniqueName="[Dim_Master].[CRM.Clean_department].[All]" allUniqueName="[Dim_Master].[CRM.Clean_department].[All]" dimensionUniqueName="[Dim_Master]" displayFolder="" count="0" memberValueDatatype="130" unbalanced="0"/>
    <cacheHierarchy uniqueName="[Dim_Master].[CRM.LastCleanJobTitle]" caption="CRM.LastCleanJobTitle" attribute="1" defaultMemberUniqueName="[Dim_Master].[CRM.LastCleanJobTitle].[All]" allUniqueName="[Dim_Master].[CRM.LastCleanJobTitle].[All]" dimensionUniqueName="[Dim_Master]" displayFolder="" count="0" memberValueDatatype="130" unbalanced="0"/>
    <cacheHierarchy uniqueName="[Dim_Master].[CRM.Seniority_Level]" caption="CRM.Seniority_Level" attribute="1" defaultMemberUniqueName="[Dim_Master].[CRM.Seniority_Level].[All]" allUniqueName="[Dim_Master].[CRM.Seniority_Level].[All]" dimensionUniqueName="[Dim_Master]" displayFolder="" count="0" memberValueDatatype="130" unbalanced="0"/>
    <cacheHierarchy uniqueName="[Dim_Master].[CRM.Education_Level]" caption="CRM.Education_Level" attribute="1" defaultMemberUniqueName="[Dim_Master].[CRM.Education_Level].[All]" allUniqueName="[Dim_Master].[CRM.Education_Level].[All]" dimensionUniqueName="[Dim_Master]" displayFolder="" count="0" memberValueDatatype="130" unbalanced="0"/>
    <cacheHierarchy uniqueName="[Dim_Master].[CRM.Work_Location]" caption="CRM.Work_Location" attribute="1" defaultMemberUniqueName="[Dim_Master].[CRM.Work_Location].[All]" allUniqueName="[Dim_Master].[CRM.Work_Location].[All]" dimensionUniqueName="[Dim_Master]" displayFolder="" count="0" memberValueDatatype="130" unbalanced="0"/>
    <cacheHierarchy uniqueName="[Dim_Master].[CRM.Newsletter_Subscription]" caption="CRM.Newsletter_Subscription" attribute="1" defaultMemberUniqueName="[Dim_Master].[CRM.Newsletter_Subscription].[All]" allUniqueName="[Dim_Master].[CRM.Newsletter_Subscription].[All]" dimensionUniqueName="[Dim_Master]" displayFolder="" count="0" memberValueDatatype="130" unbalanced="0"/>
    <cacheHierarchy uniqueName="[Dim_Master].[CRM.Decision_Maker_Flag]" caption="CRM.Decision_Maker_Flag" attribute="1" defaultMemberUniqueName="[Dim_Master].[CRM.Decision_Maker_Flag].[All]" allUniqueName="[Dim_Master].[CRM.Decision_Maker_Flag].[All]" dimensionUniqueName="[Dim_Master]" displayFolder="" count="0" memberValueDatatype="130" unbalanced="0"/>
    <cacheHierarchy uniqueName="[Dim_Master].[CRM.Clean_contactmethod]" caption="CRM.Clean_contactmethod" attribute="1" defaultMemberUniqueName="[Dim_Master].[CRM.Clean_contactmethod].[All]" allUniqueName="[Dim_Master].[CRM.Clean_contactmethod].[All]" dimensionUniqueName="[Dim_Master]" displayFolder="" count="0" memberValueDatatype="130" unbalanced="0"/>
    <cacheHierarchy uniqueName="[Dim_Master].[CRM.Clean_language]" caption="CRM.Clean_language" attribute="1" defaultMemberUniqueName="[Dim_Master].[CRM.Clean_language].[All]" allUniqueName="[Dim_Master].[CRM.Clean_language].[All]" dimensionUniqueName="[Dim_Master]" displayFolder="" count="0" memberValueDatatype="130" unbalanced="0"/>
    <cacheHierarchy uniqueName="[Dim_Master].[CRM.Active_Flag]" caption="CRM.Active_Flag" attribute="1" defaultMemberUniqueName="[Dim_Master].[CRM.Active_Flag].[All]" allUniqueName="[Dim_Master].[CRM.Active_Flag].[All]" dimensionUniqueName="[Dim_Master]" displayFolder="" count="0" memberValueDatatype="130" unbalanced="0"/>
    <cacheHierarchy uniqueName="[Dim_Master].[CRM.Clean_datasource]" caption="CRM.Clean_datasource" attribute="1" defaultMemberUniqueName="[Dim_Master].[CRM.Clean_datasource].[All]" allUniqueName="[Dim_Master].[CRM.Clean_datasource].[All]" dimensionUniqueName="[Dim_Master]" displayFolder="" count="0" memberValueDatatype="130" unbalanced="0"/>
    <cacheHierarchy uniqueName="[Dim_Master].[CRM.Company_.clean_industry]" caption="CRM.Company_.clean_industry" attribute="1" defaultMemberUniqueName="[Dim_Master].[CRM.Company_.clean_industry].[All]" allUniqueName="[Dim_Master].[CRM.Company_.clean_industry].[All]" dimensionUniqueName="[Dim_Master]" displayFolder="" count="0" memberValueDatatype="130" unbalanced="0"/>
    <cacheHierarchy uniqueName="[Dim_Master].[CRM.Company_.Clean_companysize]" caption="CRM.Company_.Clean_companysize" attribute="1" defaultMemberUniqueName="[Dim_Master].[CRM.Company_.Clean_companysize].[All]" allUniqueName="[Dim_Master].[CRM.Company_.Clean_companysize].[All]" dimensionUniqueName="[Dim_Master]" displayFolder="" count="0" memberValueDatatype="130" unbalanced="0"/>
    <cacheHierarchy uniqueName="[Dim_Master].[CRM.Company_.Clean_campaign]" caption="CRM.Company_.Clean_campaign" attribute="1" defaultMemberUniqueName="[Dim_Master].[CRM.Company_.Clean_campaign].[All]" allUniqueName="[Dim_Master].[CRM.Company_.Clean_campaign].[All]" dimensionUniqueName="[Dim_Master]" displayFolder="" count="2" memberValueDatatype="130" unbalanced="0"/>
    <cacheHierarchy uniqueName="[Dim_Master].[CRM.Company_.Clean_region]" caption="CRM.Company_.Clean_region" attribute="1" defaultMemberUniqueName="[Dim_Master].[CRM.Company_.Clean_region].[All]" allUniqueName="[Dim_Master].[CRM.Company_.Clean_region].[All]" dimensionUniqueName="[Dim_Master]" displayFolder="" count="0" memberValueDatatype="130" unbalanced="0"/>
    <cacheHierarchy uniqueName="[Dim_Master].[CRM.Company_.District]" caption="CRM.Company_.District" attribute="1" defaultMemberUniqueName="[Dim_Master].[CRM.Company_.District].[All]" allUniqueName="[Dim_Master].[CRM.Company_.District].[All]" dimensionUniqueName="[Dim_Master]" displayFolder="" count="0" memberValueDatatype="130" unbalanced="0"/>
    <cacheHierarchy uniqueName="[Dim_Master].[CRM.Company_.Frequency_of_Purchase]" caption="CRM.Company_.Frequency_of_Purchase" attribute="1" defaultMemberUniqueName="[Dim_Master].[CRM.Company_.Frequency_of_Purchase].[All]" allUniqueName="[Dim_Master].[CRM.Company_.Frequency_of_Purchase].[All]" dimensionUniqueName="[Dim_Master]" displayFolder="" count="0" memberValueDatatype="130" unbalanced="0"/>
    <cacheHierarchy uniqueName="[Dim_Master].[CRM.Company_.Clean_status]" caption="CRM.Company_.Clean_status" attribute="1" defaultMemberUniqueName="[Dim_Master].[CRM.Company_.Clean_status].[All]" allUniqueName="[Dim_Master].[CRM.Company_.Clean_status].[All]" dimensionUniqueName="[Dim_Master]" displayFolder="" count="0" memberValueDatatype="130" unbalanced="0"/>
    <cacheHierarchy uniqueName="[Dim_Master].[CRM.Company_.Clean_payment]" caption="CRM.Company_.Clean_payment" attribute="1" defaultMemberUniqueName="[Dim_Master].[CRM.Company_.Clean_payment].[All]" allUniqueName="[Dim_Master].[CRM.Company_.Clean_payment].[All]" dimensionUniqueName="[Dim_Master]" displayFolder="" count="0" memberValueDatatype="130" unbalanced="0"/>
    <cacheHierarchy uniqueName="[Dim_Master].[CRM.Company_.Clean_channel]" caption="CRM.Company_.Clean_channel" attribute="1" defaultMemberUniqueName="[Dim_Master].[CRM.Company_.Clean_channel].[All]" allUniqueName="[Dim_Master].[CRM.Company_.Clean_channel].[All]" dimensionUniqueName="[Dim_Master]" displayFolder="" count="0" memberValueDatatype="130" unbalanced="0"/>
    <cacheHierarchy uniqueName="[Fact_CRM Data].[Employee_ID]" caption="Employee_ID" attribute="1" defaultMemberUniqueName="[Fact_CRM Data].[Employee_ID].[All]" allUniqueName="[Fact_CRM Data].[Employee_ID].[All]" dimensionUniqueName="[Fact_CRM Data]" displayFolder="" count="0" memberValueDatatype="130" unbalanced="0"/>
    <cacheHierarchy uniqueName="[Fact_CRM Data].[Name]" caption="Name" attribute="1" defaultMemberUniqueName="[Fact_CRM Data].[Name].[All]" allUniqueName="[Fact_CRM Data].[Name].[All]" dimensionUniqueName="[Fact_CRM Data]" displayFolder="" count="0" memberValueDatatype="130" unbalanced="0"/>
    <cacheHierarchy uniqueName="[Fact_CRM Data].[Company_ID]" caption="Company_ID" attribute="1" defaultMemberUniqueName="[Fact_CRM Data].[Company_ID].[All]" allUniqueName="[Fact_CRM Data].[Company_ID].[All]" dimensionUniqueName="[Fact_CRM Data]" displayFolder="" count="0" memberValueDatatype="130" unbalanced="0"/>
    <cacheHierarchy uniqueName="[Fact_CRM Data].[Campaign_Response_Rate (%)]" caption="Campaign_Response_Rate (%)" attribute="1" defaultMemberUniqueName="[Fact_CRM Data].[Campaign_Response_Rate (%)].[All]" allUniqueName="[Fact_CRM Data].[Campaign_Response_Rate (%)].[All]" dimensionUniqueName="[Fact_CRM Data]" displayFolder="" count="0" memberValueDatatype="5" unbalanced="0"/>
    <cacheHierarchy uniqueName="[Fact_CRM Data].[Tenure_Years]" caption="Tenure_Years" attribute="1" defaultMemberUniqueName="[Fact_CRM Data].[Tenure_Years].[All]" allUniqueName="[Fact_CRM Data].[Tenure_Years].[All]" dimensionUniqueName="[Fact_CRM Data]" displayFolder="" count="0" memberValueDatatype="20" unbalanced="0"/>
    <cacheHierarchy uniqueName="[Fact_CRM Data].[Event_Attendance]" caption="Event_Attendance" attribute="1" defaultMemberUniqueName="[Fact_CRM Data].[Event_Attendance].[All]" allUniqueName="[Fact_CRM Data].[Event_Attendance].[All]" dimensionUniqueName="[Fact_CRM Data]" displayFolder="" count="0" memberValueDatatype="20" unbalanced="0"/>
    <cacheHierarchy uniqueName="[Fact_CRM Data].[Influence_Score]" caption="Influence_Score" attribute="1" defaultMemberUniqueName="[Fact_CRM Data].[Influence_Score].[All]" allUniqueName="[Fact_CRM Data].[Influence_Score].[All]" dimensionUniqueName="[Fact_CRM Data]" displayFolder="" count="0" memberValueDatatype="20" unbalanced="0"/>
    <cacheHierarchy uniqueName="[Fact_CRM Data].[Last_Contact_Date]" caption="Last_Contact_Date" attribute="1" time="1" defaultMemberUniqueName="[Fact_CRM Data].[Last_Contact_Date].[All]" allUniqueName="[Fact_CRM Data].[Last_Contact_Date].[All]" dimensionUniqueName="[Fact_CRM Data]" displayFolder="" count="0" memberValueDatatype="7" unbalanced="0"/>
    <cacheHierarchy uniqueName="[Fact_CRM Data].[Next_Followup_Date]" caption="Next_Followup_Date" attribute="1" time="1" defaultMemberUniqueName="[Fact_CRM Data].[Next_Followup_Date].[All]" allUniqueName="[Fact_CRM Data].[Next_Followup_Date].[All]" dimensionUniqueName="[Fact_CRM Data]" displayFolder="" count="0" memberValueDatatype="7" unbalanced="0"/>
    <cacheHierarchy uniqueName="[Fact_CRM Data].[Owner_Rep]" caption="Owner_Rep" attribute="1" defaultMemberUniqueName="[Fact_CRM Data].[Owner_Rep].[All]" allUniqueName="[Fact_CRM Data].[Owner_Rep].[All]" dimensionUniqueName="[Fact_CRM Data]" displayFolder="" count="0" memberValueDatatype="130" unbalanced="0"/>
    <cacheHierarchy uniqueName="[Fact_CRM Data].[GCLID CRM]" caption="GCLID CRM" attribute="1" defaultMemberUniqueName="[Fact_CRM Data].[GCLID CRM].[All]" allUniqueName="[Fact_CRM Data].[GCLID CRM].[All]" dimensionUniqueName="[Fact_CRM Data]" displayFolder="" count="0" memberValueDatatype="130" unbalanced="0"/>
    <cacheHierarchy uniqueName="[Fact_CRM Data].[Company_.Annual_Revenue (M₺)]" caption="Company_.Annual_Revenue (M₺)" attribute="1" defaultMemberUniqueName="[Fact_CRM Data].[Company_.Annual_Revenue (M₺)].[All]" allUniqueName="[Fact_CRM Data].[Company_.Annual_Revenue (M₺)].[All]" dimensionUniqueName="[Fact_CRM Data]" displayFolder="" count="0" memberValueDatatype="5" unbalanced="0"/>
    <cacheHierarchy uniqueName="[Fact_CRM Data].[Company_.Marketing_Spend (K₺)]" caption="Company_.Marketing_Spend (K₺)" attribute="1" defaultMemberUniqueName="[Fact_CRM Data].[Company_.Marketing_Spend (K₺)].[All]" allUniqueName="[Fact_CRM Data].[Company_.Marketing_Spend (K₺)].[All]" dimensionUniqueName="[Fact_CRM Data]" displayFolder="" count="0" memberValueDatatype="20" unbalanced="0"/>
    <cacheHierarchy uniqueName="[Fact_CRM Data].[Company_.Leads_Generated]" caption="Company_.Leads_Generated" attribute="1" defaultMemberUniqueName="[Fact_CRM Data].[Company_.Leads_Generated].[All]" allUniqueName="[Fact_CRM Data].[Company_.Leads_Generated].[All]" dimensionUniqueName="[Fact_CRM Data]" displayFolder="" count="0" memberValueDatatype="20" unbalanced="0"/>
    <cacheHierarchy uniqueName="[Fact_CRM Data].[Company_.Conversion_Rate (%)]" caption="Company_.Conversion_Rate (%)" attribute="1" defaultMemberUniqueName="[Fact_CRM Data].[Company_.Conversion_Rate (%)].[All]" allUniqueName="[Fact_CRM Data].[Company_.Conversion_Rate (%)].[All]" dimensionUniqueName="[Fact_CRM Data]" displayFolder="" count="0" memberValueDatatype="5" unbalanced="0"/>
    <cacheHierarchy uniqueName="[Fact_CRM Data].[Company_.Last_Product_1]" caption="Company_.Last_Product_1" attribute="1" defaultMemberUniqueName="[Fact_CRM Data].[Company_.Last_Product_1].[All]" allUniqueName="[Fact_CRM Data].[Company_.Last_Product_1].[All]" dimensionUniqueName="[Fact_CRM Data]" displayFolder="" count="0" memberValueDatatype="130" unbalanced="0"/>
    <cacheHierarchy uniqueName="[Fact_CRM Data].[Company_.Last_Product_2]" caption="Company_.Last_Product_2" attribute="1" defaultMemberUniqueName="[Fact_CRM Data].[Company_.Last_Product_2].[All]" allUniqueName="[Fact_CRM Data].[Company_.Last_Product_2].[All]" dimensionUniqueName="[Fact_CRM Data]" displayFolder="" count="0" memberValueDatatype="130" unbalanced="0"/>
    <cacheHierarchy uniqueName="[Fact_CRM Data].[Company_.Days_Since_Last_Purchase]" caption="Company_.Days_Since_Last_Purchase" attribute="1" defaultMemberUniqueName="[Fact_CRM Data].[Company_.Days_Since_Last_Purchase].[All]" allUniqueName="[Fact_CRM Data].[Company_.Days_Since_Last_Purchase].[All]" dimensionUniqueName="[Fact_CRM Data]" displayFolder="" count="0" memberValueDatatype="130" unbalanced="0"/>
    <cacheHierarchy uniqueName="[Fact_CRM Data].[Company_.Total_Purchases_Last_Year]" caption="Company_.Total_Purchases_Last_Year" attribute="1" defaultMemberUniqueName="[Fact_CRM Data].[Company_.Total_Purchases_Last_Year].[All]" allUniqueName="[Fact_CRM Data].[Company_.Total_Purchases_Last_Year].[All]" dimensionUniqueName="[Fact_CRM Data]" displayFolder="" count="0" memberValueDatatype="20" unbalanced="0"/>
    <cacheHierarchy uniqueName="[Fact_CRM Data].[Company_.Sales_Rep]" caption="Company_.Sales_Rep" attribute="1" defaultMemberUniqueName="[Fact_CRM Data].[Company_.Sales_Rep].[All]" allUniqueName="[Fact_CRM Data].[Company_.Sales_Rep].[All]" dimensionUniqueName="[Fact_CRM Data]" displayFolder="" count="0" memberValueDatatype="130" unbalanced="0"/>
    <cacheHierarchy uniqueName="[Fact_CTM].[Call Id]" caption="Call Id" attribute="1" defaultMemberUniqueName="[Fact_CTM].[Call Id].[All]" allUniqueName="[Fact_CTM].[Call Id].[All]" dimensionUniqueName="[Fact_CTM]" displayFolder="" count="0" memberValueDatatype="130" unbalanced="0"/>
    <cacheHierarchy uniqueName="[Fact_CTM].[Date]" caption="Date" attribute="1" time="1" defaultMemberUniqueName="[Fact_CTM].[Date].[All]" allUniqueName="[Fact_CTM].[Date].[All]" dimensionUniqueName="[Fact_CTM]" displayFolder="" count="0" memberValueDatatype="7" unbalanced="0"/>
    <cacheHierarchy uniqueName="[Fact_CTM].[Time]" caption="Time" attribute="1" defaultMemberUniqueName="[Fact_CTM].[Time].[All]" allUniqueName="[Fact_CTM].[Time].[All]" dimensionUniqueName="[Fact_CTM]" displayFolder="" count="0" memberValueDatatype="5" unbalanced="0"/>
    <cacheHierarchy uniqueName="[Fact_CTM].[TimeClean]" caption="TimeClean" attribute="1" time="1" defaultMemberUniqueName="[Fact_CTM].[TimeClean].[All]" allUniqueName="[Fact_CTM].[TimeClean].[All]" dimensionUniqueName="[Fact_CTM]" displayFolder="" count="0" memberValueDatatype="7" unbalanced="0"/>
    <cacheHierarchy uniqueName="[Fact_CTM].[Answered (Y/N)]" caption="Answered (Y/N)" attribute="1" defaultMemberUniqueName="[Fact_CTM].[Answered (Y/N)].[All]" allUniqueName="[Fact_CTM].[Answered (Y/N)].[All]" dimensionUniqueName="[Fact_CTM]" displayFolder="" count="0" memberValueDatatype="130" unbalanced="0"/>
    <cacheHierarchy uniqueName="[Fact_CTM].[Speed of answer in seconds]" caption="Speed of answer in seconds" attribute="1" defaultMemberUniqueName="[Fact_CTM].[Speed of answer in seconds].[All]" allUniqueName="[Fact_CTM].[Speed of answer in seconds].[All]" dimensionUniqueName="[Fact_CTM]" displayFolder="" count="0" memberValueDatatype="20" unbalanced="0"/>
    <cacheHierarchy uniqueName="[Fact_CTM].[AvgTalkDuration]" caption="AvgTalkDuration" attribute="1" defaultMemberUniqueName="[Fact_CTM].[AvgTalkDuration].[All]" allUniqueName="[Fact_CTM].[AvgTalkDuration].[All]" dimensionUniqueName="[Fact_CTM]" displayFolder="" count="0" memberValueDatatype="5" unbalanced="0"/>
    <cacheHierarchy uniqueName="[Fact_CTM].[DurationCallTime(m)]" caption="DurationCallTime(m)" attribute="1" defaultMemberUniqueName="[Fact_CTM].[DurationCallTime(m)].[All]" allUniqueName="[Fact_CTM].[DurationCallTime(m)].[All]" dimensionUniqueName="[Fact_CTM]" displayFolder="" count="0" memberValueDatatype="20" unbalanced="0"/>
    <cacheHierarchy uniqueName="[Fact_CTM].[Complete / Missing]" caption="Complete / Missing" attribute="1" defaultMemberUniqueName="[Fact_CTM].[Complete / Missing].[All]" allUniqueName="[Fact_CTM].[Complete / Missing].[All]" dimensionUniqueName="[Fact_CTM]" displayFolder="" count="0" memberValueDatatype="130" unbalanced="0"/>
    <cacheHierarchy uniqueName="[Fact_CTM].[GCLID CTM]" caption="GCLID CTM" attribute="1" defaultMemberUniqueName="[Fact_CTM].[GCLID CTM].[All]" allUniqueName="[Fact_CTM].[GCLID CTM].[All]" dimensionUniqueName="[Fact_CTM]" displayFolder="" count="0" memberValueDatatype="130" unbalanced="0"/>
    <cacheHierarchy uniqueName="[Fact_CTM].[Hour]" caption="Hour" attribute="1" defaultMemberUniqueName="[Fact_CTM].[Hour].[All]" allUniqueName="[Fact_CTM].[Hour].[All]" dimensionUniqueName="[Fact_CTM]" displayFolder="" count="0" memberValueDatatype="20" unbalanced="0"/>
    <cacheHierarchy uniqueName="[Fact_GoogleAds].[Ad_ID]" caption="Ad_ID" attribute="1" defaultMemberUniqueName="[Fact_GoogleAds].[Ad_ID].[All]" allUniqueName="[Fact_GoogleAds].[Ad_ID].[All]" dimensionUniqueName="[Fact_GoogleAds]" displayFolder="" count="0" memberValueDatatype="130" unbalanced="0"/>
    <cacheHierarchy uniqueName="[Fact_GoogleAds].[Campaign_Name]" caption="Campaign_Name" attribute="1" defaultMemberUniqueName="[Fact_GoogleAds].[Campaign_Name].[All]" allUniqueName="[Fact_GoogleAds].[Campaign_Name].[All]" dimensionUniqueName="[Fact_GoogleAds]" displayFolder="" count="0" memberValueDatatype="130" unbalanced="0"/>
    <cacheHierarchy uniqueName="[Fact_GoogleAds].[Clicks]" caption="Clicks" attribute="1" defaultMemberUniqueName="[Fact_GoogleAds].[Clicks].[All]" allUniqueName="[Fact_GoogleAds].[Clicks].[All]" dimensionUniqueName="[Fact_GoogleAds]" displayFolder="" count="0" memberValueDatatype="20" unbalanced="0"/>
    <cacheHierarchy uniqueName="[Fact_GoogleAds].[Impressions]" caption="Impressions" attribute="1" defaultMemberUniqueName="[Fact_GoogleAds].[Impressions].[All]" allUniqueName="[Fact_GoogleAds].[Impressions].[All]" dimensionUniqueName="[Fact_GoogleAds]" displayFolder="" count="0" memberValueDatatype="20" unbalanced="0"/>
    <cacheHierarchy uniqueName="[Fact_GoogleAds].[Cost]" caption="Cost" attribute="1" defaultMemberUniqueName="[Fact_GoogleAds].[Cost].[All]" allUniqueName="[Fact_GoogleAds].[Cost].[All]" dimensionUniqueName="[Fact_GoogleAds]" displayFolder="" count="0" memberValueDatatype="5" unbalanced="0"/>
    <cacheHierarchy uniqueName="[Fact_GoogleAds].[Leads]" caption="Leads" attribute="1" defaultMemberUniqueName="[Fact_GoogleAds].[Leads].[All]" allUniqueName="[Fact_GoogleAds].[Leads].[All]" dimensionUniqueName="[Fact_GoogleAds]" displayFolder="" count="0" memberValueDatatype="20" unbalanced="0"/>
    <cacheHierarchy uniqueName="[Fact_GoogleAds].[Conversions]" caption="Conversions" attribute="1" defaultMemberUniqueName="[Fact_GoogleAds].[Conversions].[All]" allUniqueName="[Fact_GoogleAds].[Conversions].[All]" dimensionUniqueName="[Fact_GoogleAds]" displayFolder="" count="0" memberValueDatatype="20" unbalanced="0"/>
    <cacheHierarchy uniqueName="[Fact_GoogleAds].[Conversion Rate]" caption="Conversion Rate" attribute="1" defaultMemberUniqueName="[Fact_GoogleAds].[Conversion Rate].[All]" allUniqueName="[Fact_GoogleAds].[Conversion Rate].[All]" dimensionUniqueName="[Fact_GoogleAds]" displayFolder="" count="0" memberValueDatatype="5" unbalanced="0"/>
    <cacheHierarchy uniqueName="[Fact_GoogleAds].[AllConversionRate]" caption="AllConversionRate" attribute="1" defaultMemberUniqueName="[Fact_GoogleAds].[AllConversionRate].[All]" allUniqueName="[Fact_GoogleAds].[AllConversionRate].[All]" dimensionUniqueName="[Fact_GoogleAds]" displayFolder="" count="0" memberValueDatatype="5" unbalanced="0"/>
    <cacheHierarchy uniqueName="[Fact_GoogleAds].[Sale_Amount]" caption="Sale_Amount" attribute="1" defaultMemberUniqueName="[Fact_GoogleAds].[Sale_Amount].[All]" allUniqueName="[Fact_GoogleAds].[Sale_Amount].[All]" dimensionUniqueName="[Fact_GoogleAds]" displayFolder="" count="0" memberValueDatatype="20" unbalanced="0"/>
    <cacheHierarchy uniqueName="[Fact_GoogleAds].[Ad_Date]" caption="Ad_Date" attribute="1" time="1" defaultMemberUniqueName="[Fact_GoogleAds].[Ad_Date].[All]" allUniqueName="[Fact_GoogleAds].[Ad_Date].[All]" dimensionUniqueName="[Fact_GoogleAds]" displayFolder="" count="0" memberValueDatatype="7" unbalanced="0"/>
    <cacheHierarchy uniqueName="[Fact_GoogleAds].[Location]" caption="Location" attribute="1" defaultMemberUniqueName="[Fact_GoogleAds].[Location].[All]" allUniqueName="[Fact_GoogleAds].[Location].[All]" dimensionUniqueName="[Fact_GoogleAds]" displayFolder="" count="0" memberValueDatatype="130" unbalanced="0"/>
    <cacheHierarchy uniqueName="[Fact_GoogleAds].[GCLID]" caption="GCLID" attribute="1" defaultMemberUniqueName="[Fact_GoogleAds].[GCLID].[All]" allUniqueName="[Fact_GoogleAds].[GCLID].[All]" dimensionUniqueName="[Fact_GoogleAds]" displayFolder="" count="0" memberValueDatatype="130" unbalanced="0"/>
    <cacheHierarchy uniqueName="[Measures].[Unique Clicks]" caption="Unique Clicks" measure="1" displayFolder="" measureGroup="Fact_CTM" count="0"/>
    <cacheHierarchy uniqueName="[Measures].[Total Admissions]" caption="Total Admissions" measure="1" displayFolder="" measureGroup="Fact_CTM" count="0"/>
    <cacheHierarchy uniqueName="[Measures].[Total Calls]" caption="Total Calls" measure="1" displayFolder="" measureGroup="Fact_CTM" count="0"/>
    <cacheHierarchy uniqueName="[Measures].[Total Spend]" caption="Total Spend" measure="1" displayFolder="" measureGroup="Fact_CTM" count="0"/>
    <cacheHierarchy uniqueName="[Measures].[Conv Rate]" caption="Conv Rate" measure="1" displayFolder="" measureGroup="Fact_CTM" count="0"/>
    <cacheHierarchy uniqueName="[Measures].[Company ROI]" caption="Company ROI" measure="1" displayFolder="" measureGroup="Fact_CRM Data" count="0" oneField="1">
      <fieldsUsage count="1">
        <fieldUsage x="0"/>
      </fieldsUsage>
    </cacheHierarchy>
    <cacheHierarchy uniqueName="[Measures].[CPA]" caption="CPA" measure="1" displayFolder="" measureGroup="Fact_CTM" count="0"/>
    <cacheHierarchy uniqueName="[Measures].[__XL_Count Fact_CTM]" caption="__XL_Count Fact_CTM" measure="1" displayFolder="" measureGroup="Fact_CTM" count="0" hidden="1"/>
    <cacheHierarchy uniqueName="[Measures].[__XL_Count Fact_CRM Data]" caption="__XL_Count Fact_CRM Data" measure="1" displayFolder="" measureGroup="Fact_CRM Data" count="0" hidden="1"/>
    <cacheHierarchy uniqueName="[Measures].[__XL_Count Fact_GoogleAds]" caption="__XL_Count Fact_GoogleAds" measure="1" displayFolder="" measureGroup="Fact_GoogleAds" count="0" hidden="1"/>
    <cacheHierarchy uniqueName="[Measures].[__XL_Count Dim_Master]" caption="__XL_Count Dim_Master" measure="1" displayFolder="" measureGroup="Dim_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CPA Goal]" caption="_CPA Goal" measure="1" displayFolder="" measureGroup="Fact_CTM" count="0" hidden="1"/>
    <cacheHierarchy uniqueName="[Measures].[_CPA Status]" caption="_CPA Status" measure="1" iconSet="6" displayFolder="" measureGroup="Fact_CTM" count="0" hidden="1"/>
    <cacheHierarchy uniqueName="[Measures].[Count of GCLID CRM]" caption="Count of GCLID CRM" measure="1" displayFolder="" measureGroup="Fact_CRM Data" count="0" hidden="1">
      <extLst>
        <ext xmlns:x15="http://schemas.microsoft.com/office/spreadsheetml/2010/11/main" uri="{B97F6D7D-B522-45F9-BDA1-12C45D357490}">
          <x15:cacheHierarchy aggregatedColumn="45"/>
        </ext>
      </extLst>
    </cacheHierarchy>
    <cacheHierarchy uniqueName="[Measures].[Count of GCLID CTM]" caption="Count of GCLID CTM" measure="1" displayFolder="" measureGroup="Fact_CTM" count="0" hidden="1">
      <extLst>
        <ext xmlns:x15="http://schemas.microsoft.com/office/spreadsheetml/2010/11/main" uri="{B97F6D7D-B522-45F9-BDA1-12C45D357490}">
          <x15:cacheHierarchy aggregatedColumn="64"/>
        </ext>
      </extLst>
    </cacheHierarchy>
    <cacheHierarchy uniqueName="[Measures].[Count of GCLID]" caption="Count of GCLID" measure="1" displayFolder="" measureGroup="Fact_GoogleAds" count="0" hidden="1">
      <extLst>
        <ext xmlns:x15="http://schemas.microsoft.com/office/spreadsheetml/2010/11/main" uri="{B97F6D7D-B522-45F9-BDA1-12C45D357490}">
          <x15:cacheHierarchy aggregatedColumn="78"/>
        </ext>
      </extLst>
    </cacheHierarchy>
    <cacheHierarchy uniqueName="[Measures].[Sum of Clicks]" caption="Sum of Clicks" measure="1" displayFolder="" measureGroup="Fact_GoogleAds" count="0" hidden="1">
      <extLst>
        <ext xmlns:x15="http://schemas.microsoft.com/office/spreadsheetml/2010/11/main" uri="{B97F6D7D-B522-45F9-BDA1-12C45D357490}">
          <x15:cacheHierarchy aggregatedColumn="68"/>
        </ext>
      </extLst>
    </cacheHierarchy>
    <cacheHierarchy uniqueName="[Measures].[Count of Call Id]" caption="Count of Call Id" measure="1" displayFolder="" measureGroup="Fact_CTM" count="0" hidden="1">
      <extLst>
        <ext xmlns:x15="http://schemas.microsoft.com/office/spreadsheetml/2010/11/main" uri="{B97F6D7D-B522-45F9-BDA1-12C45D357490}">
          <x15:cacheHierarchy aggregatedColumn="55"/>
        </ext>
      </extLst>
    </cacheHierarchy>
    <cacheHierarchy uniqueName="[Measures].[Sum of Impressions]" caption="Sum of Impressions" measure="1" displayFolder="" measureGroup="Fact_GoogleAds" count="0" hidden="1">
      <extLst>
        <ext xmlns:x15="http://schemas.microsoft.com/office/spreadsheetml/2010/11/main" uri="{B97F6D7D-B522-45F9-BDA1-12C45D357490}">
          <x15:cacheHierarchy aggregatedColumn="69"/>
        </ext>
      </extLst>
    </cacheHierarchy>
    <cacheHierarchy uniqueName="[Measures].[Sum of Cost]" caption="Sum of Cost" measure="1" displayFolder="" measureGroup="Fact_GoogleAds" count="0" hidden="1">
      <extLst>
        <ext xmlns:x15="http://schemas.microsoft.com/office/spreadsheetml/2010/11/main" uri="{B97F6D7D-B522-45F9-BDA1-12C45D357490}">
          <x15:cacheHierarchy aggregatedColumn="70"/>
        </ext>
      </extLst>
    </cacheHierarchy>
    <cacheHierarchy uniqueName="[Measures].[Sum of Leads]" caption="Sum of Leads" measure="1" displayFolder="" measureGroup="Fact_GoogleAds" count="0" hidden="1">
      <extLst>
        <ext xmlns:x15="http://schemas.microsoft.com/office/spreadsheetml/2010/11/main" uri="{B97F6D7D-B522-45F9-BDA1-12C45D357490}">
          <x15:cacheHierarchy aggregatedColumn="71"/>
        </ext>
      </extLst>
    </cacheHierarchy>
    <cacheHierarchy uniqueName="[Measures].[Sum of DurationCallTime(m)]" caption="Sum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Average of DurationCallTime(m)]" caption="Average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Count of Complete / Missing]" caption="Count of Complete / Missing" measure="1" displayFolder="" measureGroup="Fact_CTM" count="0" hidden="1">
      <extLst>
        <ext xmlns:x15="http://schemas.microsoft.com/office/spreadsheetml/2010/11/main" uri="{B97F6D7D-B522-45F9-BDA1-12C45D357490}">
          <x15:cacheHierarchy aggregatedColumn="63"/>
        </ext>
      </extLst>
    </cacheHierarchy>
    <cacheHierarchy uniqueName="[Measures].[Sum of Speed of answer in seconds]" caption="Sum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Count of Answered (Y/N)]" caption="Count of Answered (Y/N)" measure="1" displayFolder="" measureGroup="Fact_CTM" count="0" hidden="1">
      <extLst>
        <ext xmlns:x15="http://schemas.microsoft.com/office/spreadsheetml/2010/11/main" uri="{B97F6D7D-B522-45F9-BDA1-12C45D357490}">
          <x15:cacheHierarchy aggregatedColumn="59"/>
        </ext>
      </extLst>
    </cacheHierarchy>
    <cacheHierarchy uniqueName="[Measures].[Sum of Campaign_Response_Rate (%)]" caption="Sum of Campaign_Response_Rate (%)" measure="1" displayFolder="" measureGroup="Fact_CRM Data" count="0" hidden="1">
      <extLst>
        <ext xmlns:x15="http://schemas.microsoft.com/office/spreadsheetml/2010/11/main" uri="{B97F6D7D-B522-45F9-BDA1-12C45D357490}">
          <x15:cacheHierarchy aggregatedColumn="38"/>
        </ext>
      </extLst>
    </cacheHierarchy>
    <cacheHierarchy uniqueName="[Measures].[Count of CTM.Resolved]" caption="Count of CTM.Resolved" measure="1" displayFolder="" measureGroup="Dim_Master" count="0" hidden="1">
      <extLst>
        <ext xmlns:x15="http://schemas.microsoft.com/office/spreadsheetml/2010/11/main" uri="{B97F6D7D-B522-45F9-BDA1-12C45D357490}">
          <x15:cacheHierarchy aggregatedColumn="12"/>
        </ext>
      </extLst>
    </cacheHierarchy>
    <cacheHierarchy uniqueName="[Measures].[Average of Speed of answer in seconds]" caption="Average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Sum of AvgTalkDuration]" caption="Sum of AvgTalkDuration" measure="1" displayFolder="" measureGroup="Fact_CTM" count="0" hidden="1">
      <extLst>
        <ext xmlns:x15="http://schemas.microsoft.com/office/spreadsheetml/2010/11/main" uri="{B97F6D7D-B522-45F9-BDA1-12C45D357490}">
          <x15:cacheHierarchy aggregatedColumn="61"/>
        </ext>
      </extLst>
    </cacheHierarchy>
    <cacheHierarchy uniqueName="[Measures].[Count of CRM.Company_.Frequency_of_Purchase]" caption="Count of CRM.Company_.Frequency_of_Purchase" measure="1" displayFolder="" measureGroup="Dim_Master" count="0" hidden="1">
      <extLst>
        <ext xmlns:x15="http://schemas.microsoft.com/office/spreadsheetml/2010/11/main" uri="{B97F6D7D-B522-45F9-BDA1-12C45D357490}">
          <x15:cacheHierarchy aggregatedColumn="31"/>
        </ext>
      </extLst>
    </cacheHierarchy>
    <cacheHierarchy uniqueName="[Measures].[Sum of Sale_Amount]" caption="Sum of Sale_Amount" measure="1" displayFolder="" measureGroup="Fact_GoogleAds" count="0" hidden="1">
      <extLst>
        <ext xmlns:x15="http://schemas.microsoft.com/office/spreadsheetml/2010/11/main" uri="{B97F6D7D-B522-45F9-BDA1-12C45D357490}">
          <x15:cacheHierarchy aggregatedColumn="75"/>
        </ext>
      </extLst>
    </cacheHierarchy>
    <cacheHierarchy uniqueName="[Measures].[Count of TimeClean]" caption="Count of TimeClean" measure="1" displayFolder="" measureGroup="Fact_CTM" count="0" hidden="1">
      <extLst>
        <ext xmlns:x15="http://schemas.microsoft.com/office/spreadsheetml/2010/11/main" uri="{B97F6D7D-B522-45F9-BDA1-12C45D357490}">
          <x15:cacheHierarchy aggregatedColumn="58"/>
        </ext>
      </extLst>
    </cacheHierarchy>
    <cacheHierarchy uniqueName="[Measures].[Count of CRM.Company_.Clean_companysize]" caption="Count of CRM.Company_.Clean_companysize" measure="1" displayFolder="" measureGroup="Dim_Master" count="0" hidden="1">
      <extLst>
        <ext xmlns:x15="http://schemas.microsoft.com/office/spreadsheetml/2010/11/main" uri="{B97F6D7D-B522-45F9-BDA1-12C45D357490}">
          <x15:cacheHierarchy aggregatedColumn="27"/>
        </ext>
      </extLst>
    </cacheHierarchy>
  </cacheHierarchies>
  <kpis count="1">
    <kpi uniqueName="CPA" caption="CPA" displayFolder="" measureGroup="Fact_CTM" parent="" value="[Measures].[CPA]" goal="[Measures].[_CPA Goal]" status="[Measures].[_CPA Status]" trend="" weight=""/>
  </kpis>
  <dimensions count="6">
    <dimension name="Calendar" uniqueName="[Calendar]" caption="Calendar"/>
    <dimension name="Dim_Master" uniqueName="[Dim_Master]" caption="Dim_Master"/>
    <dimension name="Fact_CRM Data" uniqueName="[Fact_CRM Data]" caption="Fact_CRM Data"/>
    <dimension name="Fact_CTM" uniqueName="[Fact_CTM]" caption="Fact_CTM"/>
    <dimension name="Fact_GoogleAds" uniqueName="[Fact_GoogleAds]" caption="Fact_GoogleAds"/>
    <dimension measure="1" name="Measures" uniqueName="[Measures]" caption="Measures"/>
  </dimensions>
  <measureGroups count="5">
    <measureGroup name="Calendar" caption="Calendar"/>
    <measureGroup name="Dim_Master" caption="Dim_Master"/>
    <measureGroup name="Fact_CRM Data" caption="Fact_CRM Data"/>
    <measureGroup name="Fact_CTM" caption="Fact_CTM"/>
    <measureGroup name="Fact_GoogleAds" caption="Fact_GoogleAds"/>
  </measureGroups>
  <maps count="11">
    <map measureGroup="0" dimension="0"/>
    <map measureGroup="1" dimension="1"/>
    <map measureGroup="2" dimension="0"/>
    <map measureGroup="2" dimension="1"/>
    <map measureGroup="2" dimension="2"/>
    <map measureGroup="3" dimension="0"/>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Saleh" refreshedDate="46073.63755821759" createdVersion="8" refreshedVersion="8" minRefreshableVersion="3" recordCount="0" supportSubquery="1" supportAdvancedDrill="1" xr:uid="{C6A33BB5-389F-4CB9-A988-F9DB3EB0EDE2}">
  <cacheSource type="external" connectionId="10"/>
  <cacheFields count="2">
    <cacheField name="[Measures].[Total Admissions]" caption="Total Admissions" numFmtId="0" hierarchy="80" level="32767"/>
    <cacheField name="[Dim_Master].[CTM.Satisfaction rating].[CTM.Satisfaction rating]" caption="CTM.Satisfaction rating" numFmtId="0" hierarchy="13" level="1">
      <sharedItems containsSemiMixedTypes="0" containsNonDate="0" containsString="0"/>
    </cacheField>
  </cacheFields>
  <cacheHierarchies count="11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Master].[Device]" caption="Device" attribute="1" defaultMemberUniqueName="[Dim_Master].[Device].[All]" allUniqueName="[Dim_Master].[Device].[All]" dimensionUniqueName="[Dim_Master]" displayFolder="" count="0" memberValueDatatype="130" unbalanced="0"/>
    <cacheHierarchy uniqueName="[Dim_Master].[Keyword]" caption="Keyword" attribute="1" defaultMemberUniqueName="[Dim_Master].[Keyword].[All]" allUniqueName="[Dim_Master].[Keyword].[All]" dimensionUniqueName="[Dim_Master]" displayFolder="" count="0" memberValueDatatype="130" unbalanced="0"/>
    <cacheHierarchy uniqueName="[Dim_Master].[GCLID]" caption="GCLID" attribute="1" defaultMemberUniqueName="[Dim_Master].[GCLID].[All]" allUniqueName="[Dim_Master].[GCLID].[All]" dimensionUniqueName="[Dim_Master]" displayFolder="" count="0" memberValueDatatype="130" unbalanced="0"/>
    <cacheHierarchy uniqueName="[Dim_Master].[CTM.Agent]" caption="CTM.Agent" attribute="1" defaultMemberUniqueName="[Dim_Master].[CTM.Agent].[All]" allUniqueName="[Dim_Master].[CTM.Agent].[All]" dimensionUniqueName="[Dim_Master]" displayFolder="" count="0" memberValueDatatype="130" unbalanced="0"/>
    <cacheHierarchy uniqueName="[Dim_Master].[CTM.Resolved]" caption="CTM.Resolved" attribute="1" defaultMemberUniqueName="[Dim_Master].[CTM.Resolved].[All]" allUniqueName="[Dim_Master].[CTM.Resolved].[All]" dimensionUniqueName="[Dim_Master]" displayFolder="" count="0" memberValueDatatype="130" unbalanced="0"/>
    <cacheHierarchy uniqueName="[Dim_Master].[CTM.Satisfaction rating]" caption="CTM.Satisfaction rating" attribute="1" defaultMemberUniqueName="[Dim_Master].[CTM.Satisfaction rating].[All]" allUniqueName="[Dim_Master].[CTM.Satisfaction rating].[All]" dimensionUniqueName="[Dim_Master]" displayFolder="" count="2" memberValueDatatype="20" unbalanced="0">
      <fieldsUsage count="2">
        <fieldUsage x="-1"/>
        <fieldUsage x="1"/>
      </fieldsUsage>
    </cacheHierarchy>
    <cacheHierarchy uniqueName="[Dim_Master].[CTM.Topic]" caption="CTM.Topic" attribute="1" defaultMemberUniqueName="[Dim_Master].[CTM.Topic].[All]" allUniqueName="[Dim_Master].[CTM.Topic].[All]" dimensionUniqueName="[Dim_Master]" displayFolder="" count="0" memberValueDatatype="130" unbalanced="0"/>
    <cacheHierarchy uniqueName="[Dim_Master].[CRM.Clean_department]" caption="CRM.Clean_department" attribute="1" defaultMemberUniqueName="[Dim_Master].[CRM.Clean_department].[All]" allUniqueName="[Dim_Master].[CRM.Clean_department].[All]" dimensionUniqueName="[Dim_Master]" displayFolder="" count="0" memberValueDatatype="130" unbalanced="0"/>
    <cacheHierarchy uniqueName="[Dim_Master].[CRM.LastCleanJobTitle]" caption="CRM.LastCleanJobTitle" attribute="1" defaultMemberUniqueName="[Dim_Master].[CRM.LastCleanJobTitle].[All]" allUniqueName="[Dim_Master].[CRM.LastCleanJobTitle].[All]" dimensionUniqueName="[Dim_Master]" displayFolder="" count="0" memberValueDatatype="130" unbalanced="0"/>
    <cacheHierarchy uniqueName="[Dim_Master].[CRM.Seniority_Level]" caption="CRM.Seniority_Level" attribute="1" defaultMemberUniqueName="[Dim_Master].[CRM.Seniority_Level].[All]" allUniqueName="[Dim_Master].[CRM.Seniority_Level].[All]" dimensionUniqueName="[Dim_Master]" displayFolder="" count="0" memberValueDatatype="130" unbalanced="0"/>
    <cacheHierarchy uniqueName="[Dim_Master].[CRM.Education_Level]" caption="CRM.Education_Level" attribute="1" defaultMemberUniqueName="[Dim_Master].[CRM.Education_Level].[All]" allUniqueName="[Dim_Master].[CRM.Education_Level].[All]" dimensionUniqueName="[Dim_Master]" displayFolder="" count="0" memberValueDatatype="130" unbalanced="0"/>
    <cacheHierarchy uniqueName="[Dim_Master].[CRM.Work_Location]" caption="CRM.Work_Location" attribute="1" defaultMemberUniqueName="[Dim_Master].[CRM.Work_Location].[All]" allUniqueName="[Dim_Master].[CRM.Work_Location].[All]" dimensionUniqueName="[Dim_Master]" displayFolder="" count="0" memberValueDatatype="130" unbalanced="0"/>
    <cacheHierarchy uniqueName="[Dim_Master].[CRM.Newsletter_Subscription]" caption="CRM.Newsletter_Subscription" attribute="1" defaultMemberUniqueName="[Dim_Master].[CRM.Newsletter_Subscription].[All]" allUniqueName="[Dim_Master].[CRM.Newsletter_Subscription].[All]" dimensionUniqueName="[Dim_Master]" displayFolder="" count="0" memberValueDatatype="130" unbalanced="0"/>
    <cacheHierarchy uniqueName="[Dim_Master].[CRM.Decision_Maker_Flag]" caption="CRM.Decision_Maker_Flag" attribute="1" defaultMemberUniqueName="[Dim_Master].[CRM.Decision_Maker_Flag].[All]" allUniqueName="[Dim_Master].[CRM.Decision_Maker_Flag].[All]" dimensionUniqueName="[Dim_Master]" displayFolder="" count="0" memberValueDatatype="130" unbalanced="0"/>
    <cacheHierarchy uniqueName="[Dim_Master].[CRM.Clean_contactmethod]" caption="CRM.Clean_contactmethod" attribute="1" defaultMemberUniqueName="[Dim_Master].[CRM.Clean_contactmethod].[All]" allUniqueName="[Dim_Master].[CRM.Clean_contactmethod].[All]" dimensionUniqueName="[Dim_Master]" displayFolder="" count="0" memberValueDatatype="130" unbalanced="0"/>
    <cacheHierarchy uniqueName="[Dim_Master].[CRM.Clean_language]" caption="CRM.Clean_language" attribute="1" defaultMemberUniqueName="[Dim_Master].[CRM.Clean_language].[All]" allUniqueName="[Dim_Master].[CRM.Clean_language].[All]" dimensionUniqueName="[Dim_Master]" displayFolder="" count="0" memberValueDatatype="130" unbalanced="0"/>
    <cacheHierarchy uniqueName="[Dim_Master].[CRM.Active_Flag]" caption="CRM.Active_Flag" attribute="1" defaultMemberUniqueName="[Dim_Master].[CRM.Active_Flag].[All]" allUniqueName="[Dim_Master].[CRM.Active_Flag].[All]" dimensionUniqueName="[Dim_Master]" displayFolder="" count="0" memberValueDatatype="130" unbalanced="0"/>
    <cacheHierarchy uniqueName="[Dim_Master].[CRM.Clean_datasource]" caption="CRM.Clean_datasource" attribute="1" defaultMemberUniqueName="[Dim_Master].[CRM.Clean_datasource].[All]" allUniqueName="[Dim_Master].[CRM.Clean_datasource].[All]" dimensionUniqueName="[Dim_Master]" displayFolder="" count="0" memberValueDatatype="130" unbalanced="0"/>
    <cacheHierarchy uniqueName="[Dim_Master].[CRM.Company_.clean_industry]" caption="CRM.Company_.clean_industry" attribute="1" defaultMemberUniqueName="[Dim_Master].[CRM.Company_.clean_industry].[All]" allUniqueName="[Dim_Master].[CRM.Company_.clean_industry].[All]" dimensionUniqueName="[Dim_Master]" displayFolder="" count="0" memberValueDatatype="130" unbalanced="0"/>
    <cacheHierarchy uniqueName="[Dim_Master].[CRM.Company_.Clean_companysize]" caption="CRM.Company_.Clean_companysize" attribute="1" defaultMemberUniqueName="[Dim_Master].[CRM.Company_.Clean_companysize].[All]" allUniqueName="[Dim_Master].[CRM.Company_.Clean_companysize].[All]" dimensionUniqueName="[Dim_Master]" displayFolder="" count="0" memberValueDatatype="130" unbalanced="0"/>
    <cacheHierarchy uniqueName="[Dim_Master].[CRM.Company_.Clean_campaign]" caption="CRM.Company_.Clean_campaign" attribute="1" defaultMemberUniqueName="[Dim_Master].[CRM.Company_.Clean_campaign].[All]" allUniqueName="[Dim_Master].[CRM.Company_.Clean_campaign].[All]" dimensionUniqueName="[Dim_Master]" displayFolder="" count="2" memberValueDatatype="130" unbalanced="0"/>
    <cacheHierarchy uniqueName="[Dim_Master].[CRM.Company_.Clean_region]" caption="CRM.Company_.Clean_region" attribute="1" defaultMemberUniqueName="[Dim_Master].[CRM.Company_.Clean_region].[All]" allUniqueName="[Dim_Master].[CRM.Company_.Clean_region].[All]" dimensionUniqueName="[Dim_Master]" displayFolder="" count="0" memberValueDatatype="130" unbalanced="0"/>
    <cacheHierarchy uniqueName="[Dim_Master].[CRM.Company_.District]" caption="CRM.Company_.District" attribute="1" defaultMemberUniqueName="[Dim_Master].[CRM.Company_.District].[All]" allUniqueName="[Dim_Master].[CRM.Company_.District].[All]" dimensionUniqueName="[Dim_Master]" displayFolder="" count="0" memberValueDatatype="130" unbalanced="0"/>
    <cacheHierarchy uniqueName="[Dim_Master].[CRM.Company_.Frequency_of_Purchase]" caption="CRM.Company_.Frequency_of_Purchase" attribute="1" defaultMemberUniqueName="[Dim_Master].[CRM.Company_.Frequency_of_Purchase].[All]" allUniqueName="[Dim_Master].[CRM.Company_.Frequency_of_Purchase].[All]" dimensionUniqueName="[Dim_Master]" displayFolder="" count="0" memberValueDatatype="130" unbalanced="0"/>
    <cacheHierarchy uniqueName="[Dim_Master].[CRM.Company_.Clean_status]" caption="CRM.Company_.Clean_status" attribute="1" defaultMemberUniqueName="[Dim_Master].[CRM.Company_.Clean_status].[All]" allUniqueName="[Dim_Master].[CRM.Company_.Clean_status].[All]" dimensionUniqueName="[Dim_Master]" displayFolder="" count="0" memberValueDatatype="130" unbalanced="0"/>
    <cacheHierarchy uniqueName="[Dim_Master].[CRM.Company_.Clean_payment]" caption="CRM.Company_.Clean_payment" attribute="1" defaultMemberUniqueName="[Dim_Master].[CRM.Company_.Clean_payment].[All]" allUniqueName="[Dim_Master].[CRM.Company_.Clean_payment].[All]" dimensionUniqueName="[Dim_Master]" displayFolder="" count="0" memberValueDatatype="130" unbalanced="0"/>
    <cacheHierarchy uniqueName="[Dim_Master].[CRM.Company_.Clean_channel]" caption="CRM.Company_.Clean_channel" attribute="1" defaultMemberUniqueName="[Dim_Master].[CRM.Company_.Clean_channel].[All]" allUniqueName="[Dim_Master].[CRM.Company_.Clean_channel].[All]" dimensionUniqueName="[Dim_Master]" displayFolder="" count="0" memberValueDatatype="130" unbalanced="0"/>
    <cacheHierarchy uniqueName="[Fact_CRM Data].[Employee_ID]" caption="Employee_ID" attribute="1" defaultMemberUniqueName="[Fact_CRM Data].[Employee_ID].[All]" allUniqueName="[Fact_CRM Data].[Employee_ID].[All]" dimensionUniqueName="[Fact_CRM Data]" displayFolder="" count="0" memberValueDatatype="130" unbalanced="0"/>
    <cacheHierarchy uniqueName="[Fact_CRM Data].[Name]" caption="Name" attribute="1" defaultMemberUniqueName="[Fact_CRM Data].[Name].[All]" allUniqueName="[Fact_CRM Data].[Name].[All]" dimensionUniqueName="[Fact_CRM Data]" displayFolder="" count="0" memberValueDatatype="130" unbalanced="0"/>
    <cacheHierarchy uniqueName="[Fact_CRM Data].[Company_ID]" caption="Company_ID" attribute="1" defaultMemberUniqueName="[Fact_CRM Data].[Company_ID].[All]" allUniqueName="[Fact_CRM Data].[Company_ID].[All]" dimensionUniqueName="[Fact_CRM Data]" displayFolder="" count="0" memberValueDatatype="130" unbalanced="0"/>
    <cacheHierarchy uniqueName="[Fact_CRM Data].[Campaign_Response_Rate (%)]" caption="Campaign_Response_Rate (%)" attribute="1" defaultMemberUniqueName="[Fact_CRM Data].[Campaign_Response_Rate (%)].[All]" allUniqueName="[Fact_CRM Data].[Campaign_Response_Rate (%)].[All]" dimensionUniqueName="[Fact_CRM Data]" displayFolder="" count="0" memberValueDatatype="5" unbalanced="0"/>
    <cacheHierarchy uniqueName="[Fact_CRM Data].[Tenure_Years]" caption="Tenure_Years" attribute="1" defaultMemberUniqueName="[Fact_CRM Data].[Tenure_Years].[All]" allUniqueName="[Fact_CRM Data].[Tenure_Years].[All]" dimensionUniqueName="[Fact_CRM Data]" displayFolder="" count="0" memberValueDatatype="20" unbalanced="0"/>
    <cacheHierarchy uniqueName="[Fact_CRM Data].[Event_Attendance]" caption="Event_Attendance" attribute="1" defaultMemberUniqueName="[Fact_CRM Data].[Event_Attendance].[All]" allUniqueName="[Fact_CRM Data].[Event_Attendance].[All]" dimensionUniqueName="[Fact_CRM Data]" displayFolder="" count="0" memberValueDatatype="20" unbalanced="0"/>
    <cacheHierarchy uniqueName="[Fact_CRM Data].[Influence_Score]" caption="Influence_Score" attribute="1" defaultMemberUniqueName="[Fact_CRM Data].[Influence_Score].[All]" allUniqueName="[Fact_CRM Data].[Influence_Score].[All]" dimensionUniqueName="[Fact_CRM Data]" displayFolder="" count="0" memberValueDatatype="20" unbalanced="0"/>
    <cacheHierarchy uniqueName="[Fact_CRM Data].[Last_Contact_Date]" caption="Last_Contact_Date" attribute="1" time="1" defaultMemberUniqueName="[Fact_CRM Data].[Last_Contact_Date].[All]" allUniqueName="[Fact_CRM Data].[Last_Contact_Date].[All]" dimensionUniqueName="[Fact_CRM Data]" displayFolder="" count="0" memberValueDatatype="7" unbalanced="0"/>
    <cacheHierarchy uniqueName="[Fact_CRM Data].[Next_Followup_Date]" caption="Next_Followup_Date" attribute="1" time="1" defaultMemberUniqueName="[Fact_CRM Data].[Next_Followup_Date].[All]" allUniqueName="[Fact_CRM Data].[Next_Followup_Date].[All]" dimensionUniqueName="[Fact_CRM Data]" displayFolder="" count="0" memberValueDatatype="7" unbalanced="0"/>
    <cacheHierarchy uniqueName="[Fact_CRM Data].[Owner_Rep]" caption="Owner_Rep" attribute="1" defaultMemberUniqueName="[Fact_CRM Data].[Owner_Rep].[All]" allUniqueName="[Fact_CRM Data].[Owner_Rep].[All]" dimensionUniqueName="[Fact_CRM Data]" displayFolder="" count="0" memberValueDatatype="130" unbalanced="0"/>
    <cacheHierarchy uniqueName="[Fact_CRM Data].[GCLID CRM]" caption="GCLID CRM" attribute="1" defaultMemberUniqueName="[Fact_CRM Data].[GCLID CRM].[All]" allUniqueName="[Fact_CRM Data].[GCLID CRM].[All]" dimensionUniqueName="[Fact_CRM Data]" displayFolder="" count="0" memberValueDatatype="130" unbalanced="0"/>
    <cacheHierarchy uniqueName="[Fact_CRM Data].[Company_.Annual_Revenue (M₺)]" caption="Company_.Annual_Revenue (M₺)" attribute="1" defaultMemberUniqueName="[Fact_CRM Data].[Company_.Annual_Revenue (M₺)].[All]" allUniqueName="[Fact_CRM Data].[Company_.Annual_Revenue (M₺)].[All]" dimensionUniqueName="[Fact_CRM Data]" displayFolder="" count="0" memberValueDatatype="5" unbalanced="0"/>
    <cacheHierarchy uniqueName="[Fact_CRM Data].[Company_.Marketing_Spend (K₺)]" caption="Company_.Marketing_Spend (K₺)" attribute="1" defaultMemberUniqueName="[Fact_CRM Data].[Company_.Marketing_Spend (K₺)].[All]" allUniqueName="[Fact_CRM Data].[Company_.Marketing_Spend (K₺)].[All]" dimensionUniqueName="[Fact_CRM Data]" displayFolder="" count="0" memberValueDatatype="20" unbalanced="0"/>
    <cacheHierarchy uniqueName="[Fact_CRM Data].[Company_.Leads_Generated]" caption="Company_.Leads_Generated" attribute="1" defaultMemberUniqueName="[Fact_CRM Data].[Company_.Leads_Generated].[All]" allUniqueName="[Fact_CRM Data].[Company_.Leads_Generated].[All]" dimensionUniqueName="[Fact_CRM Data]" displayFolder="" count="0" memberValueDatatype="20" unbalanced="0"/>
    <cacheHierarchy uniqueName="[Fact_CRM Data].[Company_.Conversion_Rate (%)]" caption="Company_.Conversion_Rate (%)" attribute="1" defaultMemberUniqueName="[Fact_CRM Data].[Company_.Conversion_Rate (%)].[All]" allUniqueName="[Fact_CRM Data].[Company_.Conversion_Rate (%)].[All]" dimensionUniqueName="[Fact_CRM Data]" displayFolder="" count="0" memberValueDatatype="5" unbalanced="0"/>
    <cacheHierarchy uniqueName="[Fact_CRM Data].[Company_.Last_Product_1]" caption="Company_.Last_Product_1" attribute="1" defaultMemberUniqueName="[Fact_CRM Data].[Company_.Last_Product_1].[All]" allUniqueName="[Fact_CRM Data].[Company_.Last_Product_1].[All]" dimensionUniqueName="[Fact_CRM Data]" displayFolder="" count="0" memberValueDatatype="130" unbalanced="0"/>
    <cacheHierarchy uniqueName="[Fact_CRM Data].[Company_.Last_Product_2]" caption="Company_.Last_Product_2" attribute="1" defaultMemberUniqueName="[Fact_CRM Data].[Company_.Last_Product_2].[All]" allUniqueName="[Fact_CRM Data].[Company_.Last_Product_2].[All]" dimensionUniqueName="[Fact_CRM Data]" displayFolder="" count="0" memberValueDatatype="130" unbalanced="0"/>
    <cacheHierarchy uniqueName="[Fact_CRM Data].[Company_.Days_Since_Last_Purchase]" caption="Company_.Days_Since_Last_Purchase" attribute="1" defaultMemberUniqueName="[Fact_CRM Data].[Company_.Days_Since_Last_Purchase].[All]" allUniqueName="[Fact_CRM Data].[Company_.Days_Since_Last_Purchase].[All]" dimensionUniqueName="[Fact_CRM Data]" displayFolder="" count="0" memberValueDatatype="130" unbalanced="0"/>
    <cacheHierarchy uniqueName="[Fact_CRM Data].[Company_.Total_Purchases_Last_Year]" caption="Company_.Total_Purchases_Last_Year" attribute="1" defaultMemberUniqueName="[Fact_CRM Data].[Company_.Total_Purchases_Last_Year].[All]" allUniqueName="[Fact_CRM Data].[Company_.Total_Purchases_Last_Year].[All]" dimensionUniqueName="[Fact_CRM Data]" displayFolder="" count="0" memberValueDatatype="20" unbalanced="0"/>
    <cacheHierarchy uniqueName="[Fact_CRM Data].[Company_.Sales_Rep]" caption="Company_.Sales_Rep" attribute="1" defaultMemberUniqueName="[Fact_CRM Data].[Company_.Sales_Rep].[All]" allUniqueName="[Fact_CRM Data].[Company_.Sales_Rep].[All]" dimensionUniqueName="[Fact_CRM Data]" displayFolder="" count="0" memberValueDatatype="130" unbalanced="0"/>
    <cacheHierarchy uniqueName="[Fact_CTM].[Call Id]" caption="Call Id" attribute="1" defaultMemberUniqueName="[Fact_CTM].[Call Id].[All]" allUniqueName="[Fact_CTM].[Call Id].[All]" dimensionUniqueName="[Fact_CTM]" displayFolder="" count="0" memberValueDatatype="130" unbalanced="0"/>
    <cacheHierarchy uniqueName="[Fact_CTM].[Date]" caption="Date" attribute="1" time="1" defaultMemberUniqueName="[Fact_CTM].[Date].[All]" allUniqueName="[Fact_CTM].[Date].[All]" dimensionUniqueName="[Fact_CTM]" displayFolder="" count="0" memberValueDatatype="7" unbalanced="0"/>
    <cacheHierarchy uniqueName="[Fact_CTM].[Time]" caption="Time" attribute="1" defaultMemberUniqueName="[Fact_CTM].[Time].[All]" allUniqueName="[Fact_CTM].[Time].[All]" dimensionUniqueName="[Fact_CTM]" displayFolder="" count="0" memberValueDatatype="5" unbalanced="0"/>
    <cacheHierarchy uniqueName="[Fact_CTM].[TimeClean]" caption="TimeClean" attribute="1" time="1" defaultMemberUniqueName="[Fact_CTM].[TimeClean].[All]" allUniqueName="[Fact_CTM].[TimeClean].[All]" dimensionUniqueName="[Fact_CTM]" displayFolder="" count="0" memberValueDatatype="7" unbalanced="0"/>
    <cacheHierarchy uniqueName="[Fact_CTM].[Answered (Y/N)]" caption="Answered (Y/N)" attribute="1" defaultMemberUniqueName="[Fact_CTM].[Answered (Y/N)].[All]" allUniqueName="[Fact_CTM].[Answered (Y/N)].[All]" dimensionUniqueName="[Fact_CTM]" displayFolder="" count="0" memberValueDatatype="130" unbalanced="0"/>
    <cacheHierarchy uniqueName="[Fact_CTM].[Speed of answer in seconds]" caption="Speed of answer in seconds" attribute="1" defaultMemberUniqueName="[Fact_CTM].[Speed of answer in seconds].[All]" allUniqueName="[Fact_CTM].[Speed of answer in seconds].[All]" dimensionUniqueName="[Fact_CTM]" displayFolder="" count="0" memberValueDatatype="20" unbalanced="0"/>
    <cacheHierarchy uniqueName="[Fact_CTM].[AvgTalkDuration]" caption="AvgTalkDuration" attribute="1" defaultMemberUniqueName="[Fact_CTM].[AvgTalkDuration].[All]" allUniqueName="[Fact_CTM].[AvgTalkDuration].[All]" dimensionUniqueName="[Fact_CTM]" displayFolder="" count="0" memberValueDatatype="5" unbalanced="0"/>
    <cacheHierarchy uniqueName="[Fact_CTM].[DurationCallTime(m)]" caption="DurationCallTime(m)" attribute="1" defaultMemberUniqueName="[Fact_CTM].[DurationCallTime(m)].[All]" allUniqueName="[Fact_CTM].[DurationCallTime(m)].[All]" dimensionUniqueName="[Fact_CTM]" displayFolder="" count="0" memberValueDatatype="20" unbalanced="0"/>
    <cacheHierarchy uniqueName="[Fact_CTM].[Complete / Missing]" caption="Complete / Missing" attribute="1" defaultMemberUniqueName="[Fact_CTM].[Complete / Missing].[All]" allUniqueName="[Fact_CTM].[Complete / Missing].[All]" dimensionUniqueName="[Fact_CTM]" displayFolder="" count="0" memberValueDatatype="130" unbalanced="0"/>
    <cacheHierarchy uniqueName="[Fact_CTM].[GCLID CTM]" caption="GCLID CTM" attribute="1" defaultMemberUniqueName="[Fact_CTM].[GCLID CTM].[All]" allUniqueName="[Fact_CTM].[GCLID CTM].[All]" dimensionUniqueName="[Fact_CTM]" displayFolder="" count="0" memberValueDatatype="130" unbalanced="0"/>
    <cacheHierarchy uniqueName="[Fact_CTM].[Hour]" caption="Hour" attribute="1" defaultMemberUniqueName="[Fact_CTM].[Hour].[All]" allUniqueName="[Fact_CTM].[Hour].[All]" dimensionUniqueName="[Fact_CTM]" displayFolder="" count="0" memberValueDatatype="20" unbalanced="0"/>
    <cacheHierarchy uniqueName="[Fact_GoogleAds].[Ad_ID]" caption="Ad_ID" attribute="1" defaultMemberUniqueName="[Fact_GoogleAds].[Ad_ID].[All]" allUniqueName="[Fact_GoogleAds].[Ad_ID].[All]" dimensionUniqueName="[Fact_GoogleAds]" displayFolder="" count="0" memberValueDatatype="130" unbalanced="0"/>
    <cacheHierarchy uniqueName="[Fact_GoogleAds].[Campaign_Name]" caption="Campaign_Name" attribute="1" defaultMemberUniqueName="[Fact_GoogleAds].[Campaign_Name].[All]" allUniqueName="[Fact_GoogleAds].[Campaign_Name].[All]" dimensionUniqueName="[Fact_GoogleAds]" displayFolder="" count="0" memberValueDatatype="130" unbalanced="0"/>
    <cacheHierarchy uniqueName="[Fact_GoogleAds].[Clicks]" caption="Clicks" attribute="1" defaultMemberUniqueName="[Fact_GoogleAds].[Clicks].[All]" allUniqueName="[Fact_GoogleAds].[Clicks].[All]" dimensionUniqueName="[Fact_GoogleAds]" displayFolder="" count="0" memberValueDatatype="20" unbalanced="0"/>
    <cacheHierarchy uniqueName="[Fact_GoogleAds].[Impressions]" caption="Impressions" attribute="1" defaultMemberUniqueName="[Fact_GoogleAds].[Impressions].[All]" allUniqueName="[Fact_GoogleAds].[Impressions].[All]" dimensionUniqueName="[Fact_GoogleAds]" displayFolder="" count="0" memberValueDatatype="20" unbalanced="0"/>
    <cacheHierarchy uniqueName="[Fact_GoogleAds].[Cost]" caption="Cost" attribute="1" defaultMemberUniqueName="[Fact_GoogleAds].[Cost].[All]" allUniqueName="[Fact_GoogleAds].[Cost].[All]" dimensionUniqueName="[Fact_GoogleAds]" displayFolder="" count="0" memberValueDatatype="5" unbalanced="0"/>
    <cacheHierarchy uniqueName="[Fact_GoogleAds].[Leads]" caption="Leads" attribute="1" defaultMemberUniqueName="[Fact_GoogleAds].[Leads].[All]" allUniqueName="[Fact_GoogleAds].[Leads].[All]" dimensionUniqueName="[Fact_GoogleAds]" displayFolder="" count="0" memberValueDatatype="20" unbalanced="0"/>
    <cacheHierarchy uniqueName="[Fact_GoogleAds].[Conversions]" caption="Conversions" attribute="1" defaultMemberUniqueName="[Fact_GoogleAds].[Conversions].[All]" allUniqueName="[Fact_GoogleAds].[Conversions].[All]" dimensionUniqueName="[Fact_GoogleAds]" displayFolder="" count="0" memberValueDatatype="20" unbalanced="0"/>
    <cacheHierarchy uniqueName="[Fact_GoogleAds].[Conversion Rate]" caption="Conversion Rate" attribute="1" defaultMemberUniqueName="[Fact_GoogleAds].[Conversion Rate].[All]" allUniqueName="[Fact_GoogleAds].[Conversion Rate].[All]" dimensionUniqueName="[Fact_GoogleAds]" displayFolder="" count="0" memberValueDatatype="5" unbalanced="0"/>
    <cacheHierarchy uniqueName="[Fact_GoogleAds].[AllConversionRate]" caption="AllConversionRate" attribute="1" defaultMemberUniqueName="[Fact_GoogleAds].[AllConversionRate].[All]" allUniqueName="[Fact_GoogleAds].[AllConversionRate].[All]" dimensionUniqueName="[Fact_GoogleAds]" displayFolder="" count="0" memberValueDatatype="5" unbalanced="0"/>
    <cacheHierarchy uniqueName="[Fact_GoogleAds].[Sale_Amount]" caption="Sale_Amount" attribute="1" defaultMemberUniqueName="[Fact_GoogleAds].[Sale_Amount].[All]" allUniqueName="[Fact_GoogleAds].[Sale_Amount].[All]" dimensionUniqueName="[Fact_GoogleAds]" displayFolder="" count="0" memberValueDatatype="20" unbalanced="0"/>
    <cacheHierarchy uniqueName="[Fact_GoogleAds].[Ad_Date]" caption="Ad_Date" attribute="1" time="1" defaultMemberUniqueName="[Fact_GoogleAds].[Ad_Date].[All]" allUniqueName="[Fact_GoogleAds].[Ad_Date].[All]" dimensionUniqueName="[Fact_GoogleAds]" displayFolder="" count="0" memberValueDatatype="7" unbalanced="0"/>
    <cacheHierarchy uniqueName="[Fact_GoogleAds].[Location]" caption="Location" attribute="1" defaultMemberUniqueName="[Fact_GoogleAds].[Location].[All]" allUniqueName="[Fact_GoogleAds].[Location].[All]" dimensionUniqueName="[Fact_GoogleAds]" displayFolder="" count="0" memberValueDatatype="130" unbalanced="0"/>
    <cacheHierarchy uniqueName="[Fact_GoogleAds].[GCLID]" caption="GCLID" attribute="1" defaultMemberUniqueName="[Fact_GoogleAds].[GCLID].[All]" allUniqueName="[Fact_GoogleAds].[GCLID].[All]" dimensionUniqueName="[Fact_GoogleAds]" displayFolder="" count="0" memberValueDatatype="130" unbalanced="0"/>
    <cacheHierarchy uniqueName="[Measures].[Unique Clicks]" caption="Unique Clicks" measure="1" displayFolder="" measureGroup="Fact_CTM" count="0"/>
    <cacheHierarchy uniqueName="[Measures].[Total Admissions]" caption="Total Admissions" measure="1" displayFolder="" measureGroup="Fact_CTM" count="0" oneField="1">
      <fieldsUsage count="1">
        <fieldUsage x="0"/>
      </fieldsUsage>
    </cacheHierarchy>
    <cacheHierarchy uniqueName="[Measures].[Total Calls]" caption="Total Calls" measure="1" displayFolder="" measureGroup="Fact_CTM" count="0"/>
    <cacheHierarchy uniqueName="[Measures].[Total Spend]" caption="Total Spend" measure="1" displayFolder="" measureGroup="Fact_CTM" count="0"/>
    <cacheHierarchy uniqueName="[Measures].[Conv Rate]" caption="Conv Rate" measure="1" displayFolder="" measureGroup="Fact_CTM" count="0"/>
    <cacheHierarchy uniqueName="[Measures].[Company ROI]" caption="Company ROI" measure="1" displayFolder="" measureGroup="Fact_CRM Data" count="0"/>
    <cacheHierarchy uniqueName="[Measures].[CPA]" caption="CPA" measure="1" displayFolder="" measureGroup="Fact_CTM" count="0"/>
    <cacheHierarchy uniqueName="[Measures].[__XL_Count Fact_CTM]" caption="__XL_Count Fact_CTM" measure="1" displayFolder="" measureGroup="Fact_CTM" count="0" hidden="1"/>
    <cacheHierarchy uniqueName="[Measures].[__XL_Count Fact_CRM Data]" caption="__XL_Count Fact_CRM Data" measure="1" displayFolder="" measureGroup="Fact_CRM Data" count="0" hidden="1"/>
    <cacheHierarchy uniqueName="[Measures].[__XL_Count Fact_GoogleAds]" caption="__XL_Count Fact_GoogleAds" measure="1" displayFolder="" measureGroup="Fact_GoogleAds" count="0" hidden="1"/>
    <cacheHierarchy uniqueName="[Measures].[__XL_Count Dim_Master]" caption="__XL_Count Dim_Master" measure="1" displayFolder="" measureGroup="Dim_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CPA Goal]" caption="_CPA Goal" measure="1" displayFolder="" measureGroup="Fact_CTM" count="0" hidden="1"/>
    <cacheHierarchy uniqueName="[Measures].[_CPA Status]" caption="_CPA Status" measure="1" iconSet="6" displayFolder="" measureGroup="Fact_CTM" count="0" hidden="1"/>
    <cacheHierarchy uniqueName="[Measures].[Count of GCLID CRM]" caption="Count of GCLID CRM" measure="1" displayFolder="" measureGroup="Fact_CRM Data" count="0" hidden="1">
      <extLst>
        <ext xmlns:x15="http://schemas.microsoft.com/office/spreadsheetml/2010/11/main" uri="{B97F6D7D-B522-45F9-BDA1-12C45D357490}">
          <x15:cacheHierarchy aggregatedColumn="45"/>
        </ext>
      </extLst>
    </cacheHierarchy>
    <cacheHierarchy uniqueName="[Measures].[Count of GCLID CTM]" caption="Count of GCLID CTM" measure="1" displayFolder="" measureGroup="Fact_CTM" count="0" hidden="1">
      <extLst>
        <ext xmlns:x15="http://schemas.microsoft.com/office/spreadsheetml/2010/11/main" uri="{B97F6D7D-B522-45F9-BDA1-12C45D357490}">
          <x15:cacheHierarchy aggregatedColumn="64"/>
        </ext>
      </extLst>
    </cacheHierarchy>
    <cacheHierarchy uniqueName="[Measures].[Count of GCLID]" caption="Count of GCLID" measure="1" displayFolder="" measureGroup="Fact_GoogleAds" count="0" hidden="1">
      <extLst>
        <ext xmlns:x15="http://schemas.microsoft.com/office/spreadsheetml/2010/11/main" uri="{B97F6D7D-B522-45F9-BDA1-12C45D357490}">
          <x15:cacheHierarchy aggregatedColumn="78"/>
        </ext>
      </extLst>
    </cacheHierarchy>
    <cacheHierarchy uniqueName="[Measures].[Sum of Clicks]" caption="Sum of Clicks" measure="1" displayFolder="" measureGroup="Fact_GoogleAds" count="0" hidden="1">
      <extLst>
        <ext xmlns:x15="http://schemas.microsoft.com/office/spreadsheetml/2010/11/main" uri="{B97F6D7D-B522-45F9-BDA1-12C45D357490}">
          <x15:cacheHierarchy aggregatedColumn="68"/>
        </ext>
      </extLst>
    </cacheHierarchy>
    <cacheHierarchy uniqueName="[Measures].[Count of Call Id]" caption="Count of Call Id" measure="1" displayFolder="" measureGroup="Fact_CTM" count="0" hidden="1">
      <extLst>
        <ext xmlns:x15="http://schemas.microsoft.com/office/spreadsheetml/2010/11/main" uri="{B97F6D7D-B522-45F9-BDA1-12C45D357490}">
          <x15:cacheHierarchy aggregatedColumn="55"/>
        </ext>
      </extLst>
    </cacheHierarchy>
    <cacheHierarchy uniqueName="[Measures].[Sum of Impressions]" caption="Sum of Impressions" measure="1" displayFolder="" measureGroup="Fact_GoogleAds" count="0" hidden="1">
      <extLst>
        <ext xmlns:x15="http://schemas.microsoft.com/office/spreadsheetml/2010/11/main" uri="{B97F6D7D-B522-45F9-BDA1-12C45D357490}">
          <x15:cacheHierarchy aggregatedColumn="69"/>
        </ext>
      </extLst>
    </cacheHierarchy>
    <cacheHierarchy uniqueName="[Measures].[Sum of Cost]" caption="Sum of Cost" measure="1" displayFolder="" measureGroup="Fact_GoogleAds" count="0" hidden="1">
      <extLst>
        <ext xmlns:x15="http://schemas.microsoft.com/office/spreadsheetml/2010/11/main" uri="{B97F6D7D-B522-45F9-BDA1-12C45D357490}">
          <x15:cacheHierarchy aggregatedColumn="70"/>
        </ext>
      </extLst>
    </cacheHierarchy>
    <cacheHierarchy uniqueName="[Measures].[Sum of Leads]" caption="Sum of Leads" measure="1" displayFolder="" measureGroup="Fact_GoogleAds" count="0" hidden="1">
      <extLst>
        <ext xmlns:x15="http://schemas.microsoft.com/office/spreadsheetml/2010/11/main" uri="{B97F6D7D-B522-45F9-BDA1-12C45D357490}">
          <x15:cacheHierarchy aggregatedColumn="71"/>
        </ext>
      </extLst>
    </cacheHierarchy>
    <cacheHierarchy uniqueName="[Measures].[Sum of DurationCallTime(m)]" caption="Sum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Average of DurationCallTime(m)]" caption="Average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Count of Complete / Missing]" caption="Count of Complete / Missing" measure="1" displayFolder="" measureGroup="Fact_CTM" count="0" hidden="1">
      <extLst>
        <ext xmlns:x15="http://schemas.microsoft.com/office/spreadsheetml/2010/11/main" uri="{B97F6D7D-B522-45F9-BDA1-12C45D357490}">
          <x15:cacheHierarchy aggregatedColumn="63"/>
        </ext>
      </extLst>
    </cacheHierarchy>
    <cacheHierarchy uniqueName="[Measures].[Sum of Speed of answer in seconds]" caption="Sum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Count of Answered (Y/N)]" caption="Count of Answered (Y/N)" measure="1" displayFolder="" measureGroup="Fact_CTM" count="0" hidden="1">
      <extLst>
        <ext xmlns:x15="http://schemas.microsoft.com/office/spreadsheetml/2010/11/main" uri="{B97F6D7D-B522-45F9-BDA1-12C45D357490}">
          <x15:cacheHierarchy aggregatedColumn="59"/>
        </ext>
      </extLst>
    </cacheHierarchy>
    <cacheHierarchy uniqueName="[Measures].[Sum of Campaign_Response_Rate (%)]" caption="Sum of Campaign_Response_Rate (%)" measure="1" displayFolder="" measureGroup="Fact_CRM Data" count="0" hidden="1">
      <extLst>
        <ext xmlns:x15="http://schemas.microsoft.com/office/spreadsheetml/2010/11/main" uri="{B97F6D7D-B522-45F9-BDA1-12C45D357490}">
          <x15:cacheHierarchy aggregatedColumn="38"/>
        </ext>
      </extLst>
    </cacheHierarchy>
    <cacheHierarchy uniqueName="[Measures].[Count of CTM.Resolved]" caption="Count of CTM.Resolved" measure="1" displayFolder="" measureGroup="Dim_Master" count="0" hidden="1">
      <extLst>
        <ext xmlns:x15="http://schemas.microsoft.com/office/spreadsheetml/2010/11/main" uri="{B97F6D7D-B522-45F9-BDA1-12C45D357490}">
          <x15:cacheHierarchy aggregatedColumn="12"/>
        </ext>
      </extLst>
    </cacheHierarchy>
    <cacheHierarchy uniqueName="[Measures].[Average of Speed of answer in seconds]" caption="Average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Sum of AvgTalkDuration]" caption="Sum of AvgTalkDuration" measure="1" displayFolder="" measureGroup="Fact_CTM" count="0" hidden="1">
      <extLst>
        <ext xmlns:x15="http://schemas.microsoft.com/office/spreadsheetml/2010/11/main" uri="{B97F6D7D-B522-45F9-BDA1-12C45D357490}">
          <x15:cacheHierarchy aggregatedColumn="61"/>
        </ext>
      </extLst>
    </cacheHierarchy>
    <cacheHierarchy uniqueName="[Measures].[Count of CRM.Company_.Frequency_of_Purchase]" caption="Count of CRM.Company_.Frequency_of_Purchase" measure="1" displayFolder="" measureGroup="Dim_Master" count="0" hidden="1">
      <extLst>
        <ext xmlns:x15="http://schemas.microsoft.com/office/spreadsheetml/2010/11/main" uri="{B97F6D7D-B522-45F9-BDA1-12C45D357490}">
          <x15:cacheHierarchy aggregatedColumn="31"/>
        </ext>
      </extLst>
    </cacheHierarchy>
    <cacheHierarchy uniqueName="[Measures].[Sum of Sale_Amount]" caption="Sum of Sale_Amount" measure="1" displayFolder="" measureGroup="Fact_GoogleAds" count="0" hidden="1">
      <extLst>
        <ext xmlns:x15="http://schemas.microsoft.com/office/spreadsheetml/2010/11/main" uri="{B97F6D7D-B522-45F9-BDA1-12C45D357490}">
          <x15:cacheHierarchy aggregatedColumn="75"/>
        </ext>
      </extLst>
    </cacheHierarchy>
    <cacheHierarchy uniqueName="[Measures].[Count of TimeClean]" caption="Count of TimeClean" measure="1" displayFolder="" measureGroup="Fact_CTM" count="0" hidden="1">
      <extLst>
        <ext xmlns:x15="http://schemas.microsoft.com/office/spreadsheetml/2010/11/main" uri="{B97F6D7D-B522-45F9-BDA1-12C45D357490}">
          <x15:cacheHierarchy aggregatedColumn="58"/>
        </ext>
      </extLst>
    </cacheHierarchy>
    <cacheHierarchy uniqueName="[Measures].[Count of CRM.Company_.Clean_companysize]" caption="Count of CRM.Company_.Clean_companysize" measure="1" displayFolder="" measureGroup="Dim_Master" count="0" hidden="1">
      <extLst>
        <ext xmlns:x15="http://schemas.microsoft.com/office/spreadsheetml/2010/11/main" uri="{B97F6D7D-B522-45F9-BDA1-12C45D357490}">
          <x15:cacheHierarchy aggregatedColumn="27"/>
        </ext>
      </extLst>
    </cacheHierarchy>
  </cacheHierarchies>
  <kpis count="1">
    <kpi uniqueName="CPA" caption="CPA" displayFolder="" measureGroup="Fact_CTM" parent="" value="[Measures].[CPA]" goal="[Measures].[_CPA Goal]" status="[Measures].[_CPA Status]" trend="" weight=""/>
  </kpis>
  <dimensions count="6">
    <dimension name="Calendar" uniqueName="[Calendar]" caption="Calendar"/>
    <dimension name="Dim_Master" uniqueName="[Dim_Master]" caption="Dim_Master"/>
    <dimension name="Fact_CRM Data" uniqueName="[Fact_CRM Data]" caption="Fact_CRM Data"/>
    <dimension name="Fact_CTM" uniqueName="[Fact_CTM]" caption="Fact_CTM"/>
    <dimension name="Fact_GoogleAds" uniqueName="[Fact_GoogleAds]" caption="Fact_GoogleAds"/>
    <dimension measure="1" name="Measures" uniqueName="[Measures]" caption="Measures"/>
  </dimensions>
  <measureGroups count="5">
    <measureGroup name="Calendar" caption="Calendar"/>
    <measureGroup name="Dim_Master" caption="Dim_Master"/>
    <measureGroup name="Fact_CRM Data" caption="Fact_CRM Data"/>
    <measureGroup name="Fact_CTM" caption="Fact_CTM"/>
    <measureGroup name="Fact_GoogleAds" caption="Fact_GoogleAds"/>
  </measureGroups>
  <maps count="11">
    <map measureGroup="0" dimension="0"/>
    <map measureGroup="1" dimension="1"/>
    <map measureGroup="2" dimension="0"/>
    <map measureGroup="2" dimension="1"/>
    <map measureGroup="2" dimension="2"/>
    <map measureGroup="3" dimension="0"/>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Saleh" refreshedDate="46073.637558333336" createdVersion="8" refreshedVersion="8" minRefreshableVersion="3" recordCount="0" supportSubquery="1" supportAdvancedDrill="1" xr:uid="{06256680-B95D-4A18-A712-D901E73C66EB}">
  <cacheSource type="external" connectionId="10"/>
  <cacheFields count="2">
    <cacheField name="[Measures].[Average of DurationCallTime(m)]" caption="Average of DurationCallTime(m)" numFmtId="0" hierarchy="103" level="32767"/>
    <cacheField name="[Dim_Master].[CTM.Satisfaction rating].[CTM.Satisfaction rating]" caption="CTM.Satisfaction rating" numFmtId="0" hierarchy="13" level="1">
      <sharedItems containsSemiMixedTypes="0" containsNonDate="0" containsString="0"/>
    </cacheField>
  </cacheFields>
  <cacheHierarchies count="11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Master].[Device]" caption="Device" attribute="1" defaultMemberUniqueName="[Dim_Master].[Device].[All]" allUniqueName="[Dim_Master].[Device].[All]" dimensionUniqueName="[Dim_Master]" displayFolder="" count="0" memberValueDatatype="130" unbalanced="0"/>
    <cacheHierarchy uniqueName="[Dim_Master].[Keyword]" caption="Keyword" attribute="1" defaultMemberUniqueName="[Dim_Master].[Keyword].[All]" allUniqueName="[Dim_Master].[Keyword].[All]" dimensionUniqueName="[Dim_Master]" displayFolder="" count="0" memberValueDatatype="130" unbalanced="0"/>
    <cacheHierarchy uniqueName="[Dim_Master].[GCLID]" caption="GCLID" attribute="1" defaultMemberUniqueName="[Dim_Master].[GCLID].[All]" allUniqueName="[Dim_Master].[GCLID].[All]" dimensionUniqueName="[Dim_Master]" displayFolder="" count="0" memberValueDatatype="130" unbalanced="0"/>
    <cacheHierarchy uniqueName="[Dim_Master].[CTM.Agent]" caption="CTM.Agent" attribute="1" defaultMemberUniqueName="[Dim_Master].[CTM.Agent].[All]" allUniqueName="[Dim_Master].[CTM.Agent].[All]" dimensionUniqueName="[Dim_Master]" displayFolder="" count="0" memberValueDatatype="130" unbalanced="0"/>
    <cacheHierarchy uniqueName="[Dim_Master].[CTM.Resolved]" caption="CTM.Resolved" attribute="1" defaultMemberUniqueName="[Dim_Master].[CTM.Resolved].[All]" allUniqueName="[Dim_Master].[CTM.Resolved].[All]" dimensionUniqueName="[Dim_Master]" displayFolder="" count="0" memberValueDatatype="130" unbalanced="0"/>
    <cacheHierarchy uniqueName="[Dim_Master].[CTM.Satisfaction rating]" caption="CTM.Satisfaction rating" attribute="1" defaultMemberUniqueName="[Dim_Master].[CTM.Satisfaction rating].[All]" allUniqueName="[Dim_Master].[CTM.Satisfaction rating].[All]" dimensionUniqueName="[Dim_Master]" displayFolder="" count="2" memberValueDatatype="20" unbalanced="0">
      <fieldsUsage count="2">
        <fieldUsage x="-1"/>
        <fieldUsage x="1"/>
      </fieldsUsage>
    </cacheHierarchy>
    <cacheHierarchy uniqueName="[Dim_Master].[CTM.Topic]" caption="CTM.Topic" attribute="1" defaultMemberUniqueName="[Dim_Master].[CTM.Topic].[All]" allUniqueName="[Dim_Master].[CTM.Topic].[All]" dimensionUniqueName="[Dim_Master]" displayFolder="" count="0" memberValueDatatype="130" unbalanced="0"/>
    <cacheHierarchy uniqueName="[Dim_Master].[CRM.Clean_department]" caption="CRM.Clean_department" attribute="1" defaultMemberUniqueName="[Dim_Master].[CRM.Clean_department].[All]" allUniqueName="[Dim_Master].[CRM.Clean_department].[All]" dimensionUniqueName="[Dim_Master]" displayFolder="" count="0" memberValueDatatype="130" unbalanced="0"/>
    <cacheHierarchy uniqueName="[Dim_Master].[CRM.LastCleanJobTitle]" caption="CRM.LastCleanJobTitle" attribute="1" defaultMemberUniqueName="[Dim_Master].[CRM.LastCleanJobTitle].[All]" allUniqueName="[Dim_Master].[CRM.LastCleanJobTitle].[All]" dimensionUniqueName="[Dim_Master]" displayFolder="" count="0" memberValueDatatype="130" unbalanced="0"/>
    <cacheHierarchy uniqueName="[Dim_Master].[CRM.Seniority_Level]" caption="CRM.Seniority_Level" attribute="1" defaultMemberUniqueName="[Dim_Master].[CRM.Seniority_Level].[All]" allUniqueName="[Dim_Master].[CRM.Seniority_Level].[All]" dimensionUniqueName="[Dim_Master]" displayFolder="" count="0" memberValueDatatype="130" unbalanced="0"/>
    <cacheHierarchy uniqueName="[Dim_Master].[CRM.Education_Level]" caption="CRM.Education_Level" attribute="1" defaultMemberUniqueName="[Dim_Master].[CRM.Education_Level].[All]" allUniqueName="[Dim_Master].[CRM.Education_Level].[All]" dimensionUniqueName="[Dim_Master]" displayFolder="" count="0" memberValueDatatype="130" unbalanced="0"/>
    <cacheHierarchy uniqueName="[Dim_Master].[CRM.Work_Location]" caption="CRM.Work_Location" attribute="1" defaultMemberUniqueName="[Dim_Master].[CRM.Work_Location].[All]" allUniqueName="[Dim_Master].[CRM.Work_Location].[All]" dimensionUniqueName="[Dim_Master]" displayFolder="" count="0" memberValueDatatype="130" unbalanced="0"/>
    <cacheHierarchy uniqueName="[Dim_Master].[CRM.Newsletter_Subscription]" caption="CRM.Newsletter_Subscription" attribute="1" defaultMemberUniqueName="[Dim_Master].[CRM.Newsletter_Subscription].[All]" allUniqueName="[Dim_Master].[CRM.Newsletter_Subscription].[All]" dimensionUniqueName="[Dim_Master]" displayFolder="" count="0" memberValueDatatype="130" unbalanced="0"/>
    <cacheHierarchy uniqueName="[Dim_Master].[CRM.Decision_Maker_Flag]" caption="CRM.Decision_Maker_Flag" attribute="1" defaultMemberUniqueName="[Dim_Master].[CRM.Decision_Maker_Flag].[All]" allUniqueName="[Dim_Master].[CRM.Decision_Maker_Flag].[All]" dimensionUniqueName="[Dim_Master]" displayFolder="" count="0" memberValueDatatype="130" unbalanced="0"/>
    <cacheHierarchy uniqueName="[Dim_Master].[CRM.Clean_contactmethod]" caption="CRM.Clean_contactmethod" attribute="1" defaultMemberUniqueName="[Dim_Master].[CRM.Clean_contactmethod].[All]" allUniqueName="[Dim_Master].[CRM.Clean_contactmethod].[All]" dimensionUniqueName="[Dim_Master]" displayFolder="" count="0" memberValueDatatype="130" unbalanced="0"/>
    <cacheHierarchy uniqueName="[Dim_Master].[CRM.Clean_language]" caption="CRM.Clean_language" attribute="1" defaultMemberUniqueName="[Dim_Master].[CRM.Clean_language].[All]" allUniqueName="[Dim_Master].[CRM.Clean_language].[All]" dimensionUniqueName="[Dim_Master]" displayFolder="" count="0" memberValueDatatype="130" unbalanced="0"/>
    <cacheHierarchy uniqueName="[Dim_Master].[CRM.Active_Flag]" caption="CRM.Active_Flag" attribute="1" defaultMemberUniqueName="[Dim_Master].[CRM.Active_Flag].[All]" allUniqueName="[Dim_Master].[CRM.Active_Flag].[All]" dimensionUniqueName="[Dim_Master]" displayFolder="" count="0" memberValueDatatype="130" unbalanced="0"/>
    <cacheHierarchy uniqueName="[Dim_Master].[CRM.Clean_datasource]" caption="CRM.Clean_datasource" attribute="1" defaultMemberUniqueName="[Dim_Master].[CRM.Clean_datasource].[All]" allUniqueName="[Dim_Master].[CRM.Clean_datasource].[All]" dimensionUniqueName="[Dim_Master]" displayFolder="" count="0" memberValueDatatype="130" unbalanced="0"/>
    <cacheHierarchy uniqueName="[Dim_Master].[CRM.Company_.clean_industry]" caption="CRM.Company_.clean_industry" attribute="1" defaultMemberUniqueName="[Dim_Master].[CRM.Company_.clean_industry].[All]" allUniqueName="[Dim_Master].[CRM.Company_.clean_industry].[All]" dimensionUniqueName="[Dim_Master]" displayFolder="" count="0" memberValueDatatype="130" unbalanced="0"/>
    <cacheHierarchy uniqueName="[Dim_Master].[CRM.Company_.Clean_companysize]" caption="CRM.Company_.Clean_companysize" attribute="1" defaultMemberUniqueName="[Dim_Master].[CRM.Company_.Clean_companysize].[All]" allUniqueName="[Dim_Master].[CRM.Company_.Clean_companysize].[All]" dimensionUniqueName="[Dim_Master]" displayFolder="" count="0" memberValueDatatype="130" unbalanced="0"/>
    <cacheHierarchy uniqueName="[Dim_Master].[CRM.Company_.Clean_campaign]" caption="CRM.Company_.Clean_campaign" attribute="1" defaultMemberUniqueName="[Dim_Master].[CRM.Company_.Clean_campaign].[All]" allUniqueName="[Dim_Master].[CRM.Company_.Clean_campaign].[All]" dimensionUniqueName="[Dim_Master]" displayFolder="" count="2" memberValueDatatype="130" unbalanced="0"/>
    <cacheHierarchy uniqueName="[Dim_Master].[CRM.Company_.Clean_region]" caption="CRM.Company_.Clean_region" attribute="1" defaultMemberUniqueName="[Dim_Master].[CRM.Company_.Clean_region].[All]" allUniqueName="[Dim_Master].[CRM.Company_.Clean_region].[All]" dimensionUniqueName="[Dim_Master]" displayFolder="" count="0" memberValueDatatype="130" unbalanced="0"/>
    <cacheHierarchy uniqueName="[Dim_Master].[CRM.Company_.District]" caption="CRM.Company_.District" attribute="1" defaultMemberUniqueName="[Dim_Master].[CRM.Company_.District].[All]" allUniqueName="[Dim_Master].[CRM.Company_.District].[All]" dimensionUniqueName="[Dim_Master]" displayFolder="" count="0" memberValueDatatype="130" unbalanced="0"/>
    <cacheHierarchy uniqueName="[Dim_Master].[CRM.Company_.Frequency_of_Purchase]" caption="CRM.Company_.Frequency_of_Purchase" attribute="1" defaultMemberUniqueName="[Dim_Master].[CRM.Company_.Frequency_of_Purchase].[All]" allUniqueName="[Dim_Master].[CRM.Company_.Frequency_of_Purchase].[All]" dimensionUniqueName="[Dim_Master]" displayFolder="" count="0" memberValueDatatype="130" unbalanced="0"/>
    <cacheHierarchy uniqueName="[Dim_Master].[CRM.Company_.Clean_status]" caption="CRM.Company_.Clean_status" attribute="1" defaultMemberUniqueName="[Dim_Master].[CRM.Company_.Clean_status].[All]" allUniqueName="[Dim_Master].[CRM.Company_.Clean_status].[All]" dimensionUniqueName="[Dim_Master]" displayFolder="" count="0" memberValueDatatype="130" unbalanced="0"/>
    <cacheHierarchy uniqueName="[Dim_Master].[CRM.Company_.Clean_payment]" caption="CRM.Company_.Clean_payment" attribute="1" defaultMemberUniqueName="[Dim_Master].[CRM.Company_.Clean_payment].[All]" allUniqueName="[Dim_Master].[CRM.Company_.Clean_payment].[All]" dimensionUniqueName="[Dim_Master]" displayFolder="" count="0" memberValueDatatype="130" unbalanced="0"/>
    <cacheHierarchy uniqueName="[Dim_Master].[CRM.Company_.Clean_channel]" caption="CRM.Company_.Clean_channel" attribute="1" defaultMemberUniqueName="[Dim_Master].[CRM.Company_.Clean_channel].[All]" allUniqueName="[Dim_Master].[CRM.Company_.Clean_channel].[All]" dimensionUniqueName="[Dim_Master]" displayFolder="" count="0" memberValueDatatype="130" unbalanced="0"/>
    <cacheHierarchy uniqueName="[Fact_CRM Data].[Employee_ID]" caption="Employee_ID" attribute="1" defaultMemberUniqueName="[Fact_CRM Data].[Employee_ID].[All]" allUniqueName="[Fact_CRM Data].[Employee_ID].[All]" dimensionUniqueName="[Fact_CRM Data]" displayFolder="" count="0" memberValueDatatype="130" unbalanced="0"/>
    <cacheHierarchy uniqueName="[Fact_CRM Data].[Name]" caption="Name" attribute="1" defaultMemberUniqueName="[Fact_CRM Data].[Name].[All]" allUniqueName="[Fact_CRM Data].[Name].[All]" dimensionUniqueName="[Fact_CRM Data]" displayFolder="" count="0" memberValueDatatype="130" unbalanced="0"/>
    <cacheHierarchy uniqueName="[Fact_CRM Data].[Company_ID]" caption="Company_ID" attribute="1" defaultMemberUniqueName="[Fact_CRM Data].[Company_ID].[All]" allUniqueName="[Fact_CRM Data].[Company_ID].[All]" dimensionUniqueName="[Fact_CRM Data]" displayFolder="" count="0" memberValueDatatype="130" unbalanced="0"/>
    <cacheHierarchy uniqueName="[Fact_CRM Data].[Campaign_Response_Rate (%)]" caption="Campaign_Response_Rate (%)" attribute="1" defaultMemberUniqueName="[Fact_CRM Data].[Campaign_Response_Rate (%)].[All]" allUniqueName="[Fact_CRM Data].[Campaign_Response_Rate (%)].[All]" dimensionUniqueName="[Fact_CRM Data]" displayFolder="" count="0" memberValueDatatype="5" unbalanced="0"/>
    <cacheHierarchy uniqueName="[Fact_CRM Data].[Tenure_Years]" caption="Tenure_Years" attribute="1" defaultMemberUniqueName="[Fact_CRM Data].[Tenure_Years].[All]" allUniqueName="[Fact_CRM Data].[Tenure_Years].[All]" dimensionUniqueName="[Fact_CRM Data]" displayFolder="" count="0" memberValueDatatype="20" unbalanced="0"/>
    <cacheHierarchy uniqueName="[Fact_CRM Data].[Event_Attendance]" caption="Event_Attendance" attribute="1" defaultMemberUniqueName="[Fact_CRM Data].[Event_Attendance].[All]" allUniqueName="[Fact_CRM Data].[Event_Attendance].[All]" dimensionUniqueName="[Fact_CRM Data]" displayFolder="" count="0" memberValueDatatype="20" unbalanced="0"/>
    <cacheHierarchy uniqueName="[Fact_CRM Data].[Influence_Score]" caption="Influence_Score" attribute="1" defaultMemberUniqueName="[Fact_CRM Data].[Influence_Score].[All]" allUniqueName="[Fact_CRM Data].[Influence_Score].[All]" dimensionUniqueName="[Fact_CRM Data]" displayFolder="" count="0" memberValueDatatype="20" unbalanced="0"/>
    <cacheHierarchy uniqueName="[Fact_CRM Data].[Last_Contact_Date]" caption="Last_Contact_Date" attribute="1" time="1" defaultMemberUniqueName="[Fact_CRM Data].[Last_Contact_Date].[All]" allUniqueName="[Fact_CRM Data].[Last_Contact_Date].[All]" dimensionUniqueName="[Fact_CRM Data]" displayFolder="" count="0" memberValueDatatype="7" unbalanced="0"/>
    <cacheHierarchy uniqueName="[Fact_CRM Data].[Next_Followup_Date]" caption="Next_Followup_Date" attribute="1" time="1" defaultMemberUniqueName="[Fact_CRM Data].[Next_Followup_Date].[All]" allUniqueName="[Fact_CRM Data].[Next_Followup_Date].[All]" dimensionUniqueName="[Fact_CRM Data]" displayFolder="" count="0" memberValueDatatype="7" unbalanced="0"/>
    <cacheHierarchy uniqueName="[Fact_CRM Data].[Owner_Rep]" caption="Owner_Rep" attribute="1" defaultMemberUniqueName="[Fact_CRM Data].[Owner_Rep].[All]" allUniqueName="[Fact_CRM Data].[Owner_Rep].[All]" dimensionUniqueName="[Fact_CRM Data]" displayFolder="" count="0" memberValueDatatype="130" unbalanced="0"/>
    <cacheHierarchy uniqueName="[Fact_CRM Data].[GCLID CRM]" caption="GCLID CRM" attribute="1" defaultMemberUniqueName="[Fact_CRM Data].[GCLID CRM].[All]" allUniqueName="[Fact_CRM Data].[GCLID CRM].[All]" dimensionUniqueName="[Fact_CRM Data]" displayFolder="" count="0" memberValueDatatype="130" unbalanced="0"/>
    <cacheHierarchy uniqueName="[Fact_CRM Data].[Company_.Annual_Revenue (M₺)]" caption="Company_.Annual_Revenue (M₺)" attribute="1" defaultMemberUniqueName="[Fact_CRM Data].[Company_.Annual_Revenue (M₺)].[All]" allUniqueName="[Fact_CRM Data].[Company_.Annual_Revenue (M₺)].[All]" dimensionUniqueName="[Fact_CRM Data]" displayFolder="" count="0" memberValueDatatype="5" unbalanced="0"/>
    <cacheHierarchy uniqueName="[Fact_CRM Data].[Company_.Marketing_Spend (K₺)]" caption="Company_.Marketing_Spend (K₺)" attribute="1" defaultMemberUniqueName="[Fact_CRM Data].[Company_.Marketing_Spend (K₺)].[All]" allUniqueName="[Fact_CRM Data].[Company_.Marketing_Spend (K₺)].[All]" dimensionUniqueName="[Fact_CRM Data]" displayFolder="" count="0" memberValueDatatype="20" unbalanced="0"/>
    <cacheHierarchy uniqueName="[Fact_CRM Data].[Company_.Leads_Generated]" caption="Company_.Leads_Generated" attribute="1" defaultMemberUniqueName="[Fact_CRM Data].[Company_.Leads_Generated].[All]" allUniqueName="[Fact_CRM Data].[Company_.Leads_Generated].[All]" dimensionUniqueName="[Fact_CRM Data]" displayFolder="" count="0" memberValueDatatype="20" unbalanced="0"/>
    <cacheHierarchy uniqueName="[Fact_CRM Data].[Company_.Conversion_Rate (%)]" caption="Company_.Conversion_Rate (%)" attribute="1" defaultMemberUniqueName="[Fact_CRM Data].[Company_.Conversion_Rate (%)].[All]" allUniqueName="[Fact_CRM Data].[Company_.Conversion_Rate (%)].[All]" dimensionUniqueName="[Fact_CRM Data]" displayFolder="" count="0" memberValueDatatype="5" unbalanced="0"/>
    <cacheHierarchy uniqueName="[Fact_CRM Data].[Company_.Last_Product_1]" caption="Company_.Last_Product_1" attribute="1" defaultMemberUniqueName="[Fact_CRM Data].[Company_.Last_Product_1].[All]" allUniqueName="[Fact_CRM Data].[Company_.Last_Product_1].[All]" dimensionUniqueName="[Fact_CRM Data]" displayFolder="" count="0" memberValueDatatype="130" unbalanced="0"/>
    <cacheHierarchy uniqueName="[Fact_CRM Data].[Company_.Last_Product_2]" caption="Company_.Last_Product_2" attribute="1" defaultMemberUniqueName="[Fact_CRM Data].[Company_.Last_Product_2].[All]" allUniqueName="[Fact_CRM Data].[Company_.Last_Product_2].[All]" dimensionUniqueName="[Fact_CRM Data]" displayFolder="" count="0" memberValueDatatype="130" unbalanced="0"/>
    <cacheHierarchy uniqueName="[Fact_CRM Data].[Company_.Days_Since_Last_Purchase]" caption="Company_.Days_Since_Last_Purchase" attribute="1" defaultMemberUniqueName="[Fact_CRM Data].[Company_.Days_Since_Last_Purchase].[All]" allUniqueName="[Fact_CRM Data].[Company_.Days_Since_Last_Purchase].[All]" dimensionUniqueName="[Fact_CRM Data]" displayFolder="" count="0" memberValueDatatype="130" unbalanced="0"/>
    <cacheHierarchy uniqueName="[Fact_CRM Data].[Company_.Total_Purchases_Last_Year]" caption="Company_.Total_Purchases_Last_Year" attribute="1" defaultMemberUniqueName="[Fact_CRM Data].[Company_.Total_Purchases_Last_Year].[All]" allUniqueName="[Fact_CRM Data].[Company_.Total_Purchases_Last_Year].[All]" dimensionUniqueName="[Fact_CRM Data]" displayFolder="" count="0" memberValueDatatype="20" unbalanced="0"/>
    <cacheHierarchy uniqueName="[Fact_CRM Data].[Company_.Sales_Rep]" caption="Company_.Sales_Rep" attribute="1" defaultMemberUniqueName="[Fact_CRM Data].[Company_.Sales_Rep].[All]" allUniqueName="[Fact_CRM Data].[Company_.Sales_Rep].[All]" dimensionUniqueName="[Fact_CRM Data]" displayFolder="" count="0" memberValueDatatype="130" unbalanced="0"/>
    <cacheHierarchy uniqueName="[Fact_CTM].[Call Id]" caption="Call Id" attribute="1" defaultMemberUniqueName="[Fact_CTM].[Call Id].[All]" allUniqueName="[Fact_CTM].[Call Id].[All]" dimensionUniqueName="[Fact_CTM]" displayFolder="" count="0" memberValueDatatype="130" unbalanced="0"/>
    <cacheHierarchy uniqueName="[Fact_CTM].[Date]" caption="Date" attribute="1" time="1" defaultMemberUniqueName="[Fact_CTM].[Date].[All]" allUniqueName="[Fact_CTM].[Date].[All]" dimensionUniqueName="[Fact_CTM]" displayFolder="" count="0" memberValueDatatype="7" unbalanced="0"/>
    <cacheHierarchy uniqueName="[Fact_CTM].[Time]" caption="Time" attribute="1" defaultMemberUniqueName="[Fact_CTM].[Time].[All]" allUniqueName="[Fact_CTM].[Time].[All]" dimensionUniqueName="[Fact_CTM]" displayFolder="" count="0" memberValueDatatype="5" unbalanced="0"/>
    <cacheHierarchy uniqueName="[Fact_CTM].[TimeClean]" caption="TimeClean" attribute="1" time="1" defaultMemberUniqueName="[Fact_CTM].[TimeClean].[All]" allUniqueName="[Fact_CTM].[TimeClean].[All]" dimensionUniqueName="[Fact_CTM]" displayFolder="" count="0" memberValueDatatype="7" unbalanced="0"/>
    <cacheHierarchy uniqueName="[Fact_CTM].[Answered (Y/N)]" caption="Answered (Y/N)" attribute="1" defaultMemberUniqueName="[Fact_CTM].[Answered (Y/N)].[All]" allUniqueName="[Fact_CTM].[Answered (Y/N)].[All]" dimensionUniqueName="[Fact_CTM]" displayFolder="" count="0" memberValueDatatype="130" unbalanced="0"/>
    <cacheHierarchy uniqueName="[Fact_CTM].[Speed of answer in seconds]" caption="Speed of answer in seconds" attribute="1" defaultMemberUniqueName="[Fact_CTM].[Speed of answer in seconds].[All]" allUniqueName="[Fact_CTM].[Speed of answer in seconds].[All]" dimensionUniqueName="[Fact_CTM]" displayFolder="" count="0" memberValueDatatype="20" unbalanced="0"/>
    <cacheHierarchy uniqueName="[Fact_CTM].[AvgTalkDuration]" caption="AvgTalkDuration" attribute="1" defaultMemberUniqueName="[Fact_CTM].[AvgTalkDuration].[All]" allUniqueName="[Fact_CTM].[AvgTalkDuration].[All]" dimensionUniqueName="[Fact_CTM]" displayFolder="" count="0" memberValueDatatype="5" unbalanced="0"/>
    <cacheHierarchy uniqueName="[Fact_CTM].[DurationCallTime(m)]" caption="DurationCallTime(m)" attribute="1" defaultMemberUniqueName="[Fact_CTM].[DurationCallTime(m)].[All]" allUniqueName="[Fact_CTM].[DurationCallTime(m)].[All]" dimensionUniqueName="[Fact_CTM]" displayFolder="" count="0" memberValueDatatype="20" unbalanced="0"/>
    <cacheHierarchy uniqueName="[Fact_CTM].[Complete / Missing]" caption="Complete / Missing" attribute="1" defaultMemberUniqueName="[Fact_CTM].[Complete / Missing].[All]" allUniqueName="[Fact_CTM].[Complete / Missing].[All]" dimensionUniqueName="[Fact_CTM]" displayFolder="" count="0" memberValueDatatype="130" unbalanced="0"/>
    <cacheHierarchy uniqueName="[Fact_CTM].[GCLID CTM]" caption="GCLID CTM" attribute="1" defaultMemberUniqueName="[Fact_CTM].[GCLID CTM].[All]" allUniqueName="[Fact_CTM].[GCLID CTM].[All]" dimensionUniqueName="[Fact_CTM]" displayFolder="" count="0" memberValueDatatype="130" unbalanced="0"/>
    <cacheHierarchy uniqueName="[Fact_CTM].[Hour]" caption="Hour" attribute="1" defaultMemberUniqueName="[Fact_CTM].[Hour].[All]" allUniqueName="[Fact_CTM].[Hour].[All]" dimensionUniqueName="[Fact_CTM]" displayFolder="" count="0" memberValueDatatype="20" unbalanced="0"/>
    <cacheHierarchy uniqueName="[Fact_GoogleAds].[Ad_ID]" caption="Ad_ID" attribute="1" defaultMemberUniqueName="[Fact_GoogleAds].[Ad_ID].[All]" allUniqueName="[Fact_GoogleAds].[Ad_ID].[All]" dimensionUniqueName="[Fact_GoogleAds]" displayFolder="" count="0" memberValueDatatype="130" unbalanced="0"/>
    <cacheHierarchy uniqueName="[Fact_GoogleAds].[Campaign_Name]" caption="Campaign_Name" attribute="1" defaultMemberUniqueName="[Fact_GoogleAds].[Campaign_Name].[All]" allUniqueName="[Fact_GoogleAds].[Campaign_Name].[All]" dimensionUniqueName="[Fact_GoogleAds]" displayFolder="" count="0" memberValueDatatype="130" unbalanced="0"/>
    <cacheHierarchy uniqueName="[Fact_GoogleAds].[Clicks]" caption="Clicks" attribute="1" defaultMemberUniqueName="[Fact_GoogleAds].[Clicks].[All]" allUniqueName="[Fact_GoogleAds].[Clicks].[All]" dimensionUniqueName="[Fact_GoogleAds]" displayFolder="" count="0" memberValueDatatype="20" unbalanced="0"/>
    <cacheHierarchy uniqueName="[Fact_GoogleAds].[Impressions]" caption="Impressions" attribute="1" defaultMemberUniqueName="[Fact_GoogleAds].[Impressions].[All]" allUniqueName="[Fact_GoogleAds].[Impressions].[All]" dimensionUniqueName="[Fact_GoogleAds]" displayFolder="" count="0" memberValueDatatype="20" unbalanced="0"/>
    <cacheHierarchy uniqueName="[Fact_GoogleAds].[Cost]" caption="Cost" attribute="1" defaultMemberUniqueName="[Fact_GoogleAds].[Cost].[All]" allUniqueName="[Fact_GoogleAds].[Cost].[All]" dimensionUniqueName="[Fact_GoogleAds]" displayFolder="" count="0" memberValueDatatype="5" unbalanced="0"/>
    <cacheHierarchy uniqueName="[Fact_GoogleAds].[Leads]" caption="Leads" attribute="1" defaultMemberUniqueName="[Fact_GoogleAds].[Leads].[All]" allUniqueName="[Fact_GoogleAds].[Leads].[All]" dimensionUniqueName="[Fact_GoogleAds]" displayFolder="" count="0" memberValueDatatype="20" unbalanced="0"/>
    <cacheHierarchy uniqueName="[Fact_GoogleAds].[Conversions]" caption="Conversions" attribute="1" defaultMemberUniqueName="[Fact_GoogleAds].[Conversions].[All]" allUniqueName="[Fact_GoogleAds].[Conversions].[All]" dimensionUniqueName="[Fact_GoogleAds]" displayFolder="" count="0" memberValueDatatype="20" unbalanced="0"/>
    <cacheHierarchy uniqueName="[Fact_GoogleAds].[Conversion Rate]" caption="Conversion Rate" attribute="1" defaultMemberUniqueName="[Fact_GoogleAds].[Conversion Rate].[All]" allUniqueName="[Fact_GoogleAds].[Conversion Rate].[All]" dimensionUniqueName="[Fact_GoogleAds]" displayFolder="" count="0" memberValueDatatype="5" unbalanced="0"/>
    <cacheHierarchy uniqueName="[Fact_GoogleAds].[AllConversionRate]" caption="AllConversionRate" attribute="1" defaultMemberUniqueName="[Fact_GoogleAds].[AllConversionRate].[All]" allUniqueName="[Fact_GoogleAds].[AllConversionRate].[All]" dimensionUniqueName="[Fact_GoogleAds]" displayFolder="" count="0" memberValueDatatype="5" unbalanced="0"/>
    <cacheHierarchy uniqueName="[Fact_GoogleAds].[Sale_Amount]" caption="Sale_Amount" attribute="1" defaultMemberUniqueName="[Fact_GoogleAds].[Sale_Amount].[All]" allUniqueName="[Fact_GoogleAds].[Sale_Amount].[All]" dimensionUniqueName="[Fact_GoogleAds]" displayFolder="" count="0" memberValueDatatype="20" unbalanced="0"/>
    <cacheHierarchy uniqueName="[Fact_GoogleAds].[Ad_Date]" caption="Ad_Date" attribute="1" time="1" defaultMemberUniqueName="[Fact_GoogleAds].[Ad_Date].[All]" allUniqueName="[Fact_GoogleAds].[Ad_Date].[All]" dimensionUniqueName="[Fact_GoogleAds]" displayFolder="" count="0" memberValueDatatype="7" unbalanced="0"/>
    <cacheHierarchy uniqueName="[Fact_GoogleAds].[Location]" caption="Location" attribute="1" defaultMemberUniqueName="[Fact_GoogleAds].[Location].[All]" allUniqueName="[Fact_GoogleAds].[Location].[All]" dimensionUniqueName="[Fact_GoogleAds]" displayFolder="" count="0" memberValueDatatype="130" unbalanced="0"/>
    <cacheHierarchy uniqueName="[Fact_GoogleAds].[GCLID]" caption="GCLID" attribute="1" defaultMemberUniqueName="[Fact_GoogleAds].[GCLID].[All]" allUniqueName="[Fact_GoogleAds].[GCLID].[All]" dimensionUniqueName="[Fact_GoogleAds]" displayFolder="" count="0" memberValueDatatype="130" unbalanced="0"/>
    <cacheHierarchy uniqueName="[Measures].[Unique Clicks]" caption="Unique Clicks" measure="1" displayFolder="" measureGroup="Fact_CTM" count="0"/>
    <cacheHierarchy uniqueName="[Measures].[Total Admissions]" caption="Total Admissions" measure="1" displayFolder="" measureGroup="Fact_CTM" count="0"/>
    <cacheHierarchy uniqueName="[Measures].[Total Calls]" caption="Total Calls" measure="1" displayFolder="" measureGroup="Fact_CTM" count="0"/>
    <cacheHierarchy uniqueName="[Measures].[Total Spend]" caption="Total Spend" measure="1" displayFolder="" measureGroup="Fact_CTM" count="0"/>
    <cacheHierarchy uniqueName="[Measures].[Conv Rate]" caption="Conv Rate" measure="1" displayFolder="" measureGroup="Fact_CTM" count="0"/>
    <cacheHierarchy uniqueName="[Measures].[Company ROI]" caption="Company ROI" measure="1" displayFolder="" measureGroup="Fact_CRM Data" count="0"/>
    <cacheHierarchy uniqueName="[Measures].[CPA]" caption="CPA" measure="1" displayFolder="" measureGroup="Fact_CTM" count="0"/>
    <cacheHierarchy uniqueName="[Measures].[__XL_Count Fact_CTM]" caption="__XL_Count Fact_CTM" measure="1" displayFolder="" measureGroup="Fact_CTM" count="0" hidden="1"/>
    <cacheHierarchy uniqueName="[Measures].[__XL_Count Fact_CRM Data]" caption="__XL_Count Fact_CRM Data" measure="1" displayFolder="" measureGroup="Fact_CRM Data" count="0" hidden="1"/>
    <cacheHierarchy uniqueName="[Measures].[__XL_Count Fact_GoogleAds]" caption="__XL_Count Fact_GoogleAds" measure="1" displayFolder="" measureGroup="Fact_GoogleAds" count="0" hidden="1"/>
    <cacheHierarchy uniqueName="[Measures].[__XL_Count Dim_Master]" caption="__XL_Count Dim_Master" measure="1" displayFolder="" measureGroup="Dim_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CPA Goal]" caption="_CPA Goal" measure="1" displayFolder="" measureGroup="Fact_CTM" count="0" hidden="1"/>
    <cacheHierarchy uniqueName="[Measures].[_CPA Status]" caption="_CPA Status" measure="1" iconSet="6" displayFolder="" measureGroup="Fact_CTM" count="0" hidden="1"/>
    <cacheHierarchy uniqueName="[Measures].[Count of GCLID CRM]" caption="Count of GCLID CRM" measure="1" displayFolder="" measureGroup="Fact_CRM Data" count="0" hidden="1">
      <extLst>
        <ext xmlns:x15="http://schemas.microsoft.com/office/spreadsheetml/2010/11/main" uri="{B97F6D7D-B522-45F9-BDA1-12C45D357490}">
          <x15:cacheHierarchy aggregatedColumn="45"/>
        </ext>
      </extLst>
    </cacheHierarchy>
    <cacheHierarchy uniqueName="[Measures].[Count of GCLID CTM]" caption="Count of GCLID CTM" measure="1" displayFolder="" measureGroup="Fact_CTM" count="0" hidden="1">
      <extLst>
        <ext xmlns:x15="http://schemas.microsoft.com/office/spreadsheetml/2010/11/main" uri="{B97F6D7D-B522-45F9-BDA1-12C45D357490}">
          <x15:cacheHierarchy aggregatedColumn="64"/>
        </ext>
      </extLst>
    </cacheHierarchy>
    <cacheHierarchy uniqueName="[Measures].[Count of GCLID]" caption="Count of GCLID" measure="1" displayFolder="" measureGroup="Fact_GoogleAds" count="0" hidden="1">
      <extLst>
        <ext xmlns:x15="http://schemas.microsoft.com/office/spreadsheetml/2010/11/main" uri="{B97F6D7D-B522-45F9-BDA1-12C45D357490}">
          <x15:cacheHierarchy aggregatedColumn="78"/>
        </ext>
      </extLst>
    </cacheHierarchy>
    <cacheHierarchy uniqueName="[Measures].[Sum of Clicks]" caption="Sum of Clicks" measure="1" displayFolder="" measureGroup="Fact_GoogleAds" count="0" hidden="1">
      <extLst>
        <ext xmlns:x15="http://schemas.microsoft.com/office/spreadsheetml/2010/11/main" uri="{B97F6D7D-B522-45F9-BDA1-12C45D357490}">
          <x15:cacheHierarchy aggregatedColumn="68"/>
        </ext>
      </extLst>
    </cacheHierarchy>
    <cacheHierarchy uniqueName="[Measures].[Count of Call Id]" caption="Count of Call Id" measure="1" displayFolder="" measureGroup="Fact_CTM" count="0" hidden="1">
      <extLst>
        <ext xmlns:x15="http://schemas.microsoft.com/office/spreadsheetml/2010/11/main" uri="{B97F6D7D-B522-45F9-BDA1-12C45D357490}">
          <x15:cacheHierarchy aggregatedColumn="55"/>
        </ext>
      </extLst>
    </cacheHierarchy>
    <cacheHierarchy uniqueName="[Measures].[Sum of Impressions]" caption="Sum of Impressions" measure="1" displayFolder="" measureGroup="Fact_GoogleAds" count="0" hidden="1">
      <extLst>
        <ext xmlns:x15="http://schemas.microsoft.com/office/spreadsheetml/2010/11/main" uri="{B97F6D7D-B522-45F9-BDA1-12C45D357490}">
          <x15:cacheHierarchy aggregatedColumn="69"/>
        </ext>
      </extLst>
    </cacheHierarchy>
    <cacheHierarchy uniqueName="[Measures].[Sum of Cost]" caption="Sum of Cost" measure="1" displayFolder="" measureGroup="Fact_GoogleAds" count="0" hidden="1">
      <extLst>
        <ext xmlns:x15="http://schemas.microsoft.com/office/spreadsheetml/2010/11/main" uri="{B97F6D7D-B522-45F9-BDA1-12C45D357490}">
          <x15:cacheHierarchy aggregatedColumn="70"/>
        </ext>
      </extLst>
    </cacheHierarchy>
    <cacheHierarchy uniqueName="[Measures].[Sum of Leads]" caption="Sum of Leads" measure="1" displayFolder="" measureGroup="Fact_GoogleAds" count="0" hidden="1">
      <extLst>
        <ext xmlns:x15="http://schemas.microsoft.com/office/spreadsheetml/2010/11/main" uri="{B97F6D7D-B522-45F9-BDA1-12C45D357490}">
          <x15:cacheHierarchy aggregatedColumn="71"/>
        </ext>
      </extLst>
    </cacheHierarchy>
    <cacheHierarchy uniqueName="[Measures].[Sum of DurationCallTime(m)]" caption="Sum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Average of DurationCallTime(m)]" caption="Average of DurationCallTime(m)" measure="1" displayFolder="" measureGroup="Fact_CTM" count="0" oneField="1" hidden="1">
      <fieldsUsage count="1">
        <fieldUsage x="0"/>
      </fieldsUsage>
      <extLst>
        <ext xmlns:x15="http://schemas.microsoft.com/office/spreadsheetml/2010/11/main" uri="{B97F6D7D-B522-45F9-BDA1-12C45D357490}">
          <x15:cacheHierarchy aggregatedColumn="62"/>
        </ext>
      </extLst>
    </cacheHierarchy>
    <cacheHierarchy uniqueName="[Measures].[Count of Complete / Missing]" caption="Count of Complete / Missing" measure="1" displayFolder="" measureGroup="Fact_CTM" count="0" hidden="1">
      <extLst>
        <ext xmlns:x15="http://schemas.microsoft.com/office/spreadsheetml/2010/11/main" uri="{B97F6D7D-B522-45F9-BDA1-12C45D357490}">
          <x15:cacheHierarchy aggregatedColumn="63"/>
        </ext>
      </extLst>
    </cacheHierarchy>
    <cacheHierarchy uniqueName="[Measures].[Sum of Speed of answer in seconds]" caption="Sum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Count of Answered (Y/N)]" caption="Count of Answered (Y/N)" measure="1" displayFolder="" measureGroup="Fact_CTM" count="0" hidden="1">
      <extLst>
        <ext xmlns:x15="http://schemas.microsoft.com/office/spreadsheetml/2010/11/main" uri="{B97F6D7D-B522-45F9-BDA1-12C45D357490}">
          <x15:cacheHierarchy aggregatedColumn="59"/>
        </ext>
      </extLst>
    </cacheHierarchy>
    <cacheHierarchy uniqueName="[Measures].[Sum of Campaign_Response_Rate (%)]" caption="Sum of Campaign_Response_Rate (%)" measure="1" displayFolder="" measureGroup="Fact_CRM Data" count="0" hidden="1">
      <extLst>
        <ext xmlns:x15="http://schemas.microsoft.com/office/spreadsheetml/2010/11/main" uri="{B97F6D7D-B522-45F9-BDA1-12C45D357490}">
          <x15:cacheHierarchy aggregatedColumn="38"/>
        </ext>
      </extLst>
    </cacheHierarchy>
    <cacheHierarchy uniqueName="[Measures].[Count of CTM.Resolved]" caption="Count of CTM.Resolved" measure="1" displayFolder="" measureGroup="Dim_Master" count="0" hidden="1">
      <extLst>
        <ext xmlns:x15="http://schemas.microsoft.com/office/spreadsheetml/2010/11/main" uri="{B97F6D7D-B522-45F9-BDA1-12C45D357490}">
          <x15:cacheHierarchy aggregatedColumn="12"/>
        </ext>
      </extLst>
    </cacheHierarchy>
    <cacheHierarchy uniqueName="[Measures].[Average of Speed of answer in seconds]" caption="Average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Sum of AvgTalkDuration]" caption="Sum of AvgTalkDuration" measure="1" displayFolder="" measureGroup="Fact_CTM" count="0" hidden="1">
      <extLst>
        <ext xmlns:x15="http://schemas.microsoft.com/office/spreadsheetml/2010/11/main" uri="{B97F6D7D-B522-45F9-BDA1-12C45D357490}">
          <x15:cacheHierarchy aggregatedColumn="61"/>
        </ext>
      </extLst>
    </cacheHierarchy>
    <cacheHierarchy uniqueName="[Measures].[Count of CRM.Company_.Frequency_of_Purchase]" caption="Count of CRM.Company_.Frequency_of_Purchase" measure="1" displayFolder="" measureGroup="Dim_Master" count="0" hidden="1">
      <extLst>
        <ext xmlns:x15="http://schemas.microsoft.com/office/spreadsheetml/2010/11/main" uri="{B97F6D7D-B522-45F9-BDA1-12C45D357490}">
          <x15:cacheHierarchy aggregatedColumn="31"/>
        </ext>
      </extLst>
    </cacheHierarchy>
    <cacheHierarchy uniqueName="[Measures].[Sum of Sale_Amount]" caption="Sum of Sale_Amount" measure="1" displayFolder="" measureGroup="Fact_GoogleAds" count="0" hidden="1">
      <extLst>
        <ext xmlns:x15="http://schemas.microsoft.com/office/spreadsheetml/2010/11/main" uri="{B97F6D7D-B522-45F9-BDA1-12C45D357490}">
          <x15:cacheHierarchy aggregatedColumn="75"/>
        </ext>
      </extLst>
    </cacheHierarchy>
    <cacheHierarchy uniqueName="[Measures].[Count of TimeClean]" caption="Count of TimeClean" measure="1" displayFolder="" measureGroup="Fact_CTM" count="0" hidden="1">
      <extLst>
        <ext xmlns:x15="http://schemas.microsoft.com/office/spreadsheetml/2010/11/main" uri="{B97F6D7D-B522-45F9-BDA1-12C45D357490}">
          <x15:cacheHierarchy aggregatedColumn="58"/>
        </ext>
      </extLst>
    </cacheHierarchy>
    <cacheHierarchy uniqueName="[Measures].[Count of CRM.Company_.Clean_companysize]" caption="Count of CRM.Company_.Clean_companysize" measure="1" displayFolder="" measureGroup="Dim_Master" count="0" hidden="1">
      <extLst>
        <ext xmlns:x15="http://schemas.microsoft.com/office/spreadsheetml/2010/11/main" uri="{B97F6D7D-B522-45F9-BDA1-12C45D357490}">
          <x15:cacheHierarchy aggregatedColumn="27"/>
        </ext>
      </extLst>
    </cacheHierarchy>
  </cacheHierarchies>
  <kpis count="1">
    <kpi uniqueName="CPA" caption="CPA" displayFolder="" measureGroup="Fact_CTM" parent="" value="[Measures].[CPA]" goal="[Measures].[_CPA Goal]" status="[Measures].[_CPA Status]" trend="" weight=""/>
  </kpis>
  <dimensions count="6">
    <dimension name="Calendar" uniqueName="[Calendar]" caption="Calendar"/>
    <dimension name="Dim_Master" uniqueName="[Dim_Master]" caption="Dim_Master"/>
    <dimension name="Fact_CRM Data" uniqueName="[Fact_CRM Data]" caption="Fact_CRM Data"/>
    <dimension name="Fact_CTM" uniqueName="[Fact_CTM]" caption="Fact_CTM"/>
    <dimension name="Fact_GoogleAds" uniqueName="[Fact_GoogleAds]" caption="Fact_GoogleAds"/>
    <dimension measure="1" name="Measures" uniqueName="[Measures]" caption="Measures"/>
  </dimensions>
  <measureGroups count="5">
    <measureGroup name="Calendar" caption="Calendar"/>
    <measureGroup name="Dim_Master" caption="Dim_Master"/>
    <measureGroup name="Fact_CRM Data" caption="Fact_CRM Data"/>
    <measureGroup name="Fact_CTM" caption="Fact_CTM"/>
    <measureGroup name="Fact_GoogleAds" caption="Fact_GoogleAds"/>
  </measureGroups>
  <maps count="11">
    <map measureGroup="0" dimension="0"/>
    <map measureGroup="1" dimension="1"/>
    <map measureGroup="2" dimension="0"/>
    <map measureGroup="2" dimension="1"/>
    <map measureGroup="2" dimension="2"/>
    <map measureGroup="3" dimension="0"/>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Saleh" refreshedDate="46073.637558333336" createdVersion="8" refreshedVersion="8" minRefreshableVersion="3" recordCount="0" supportSubquery="1" supportAdvancedDrill="1" xr:uid="{DC681EFD-8B55-45AD-B12C-8F3A01FB5436}">
  <cacheSource type="external" connectionId="10"/>
  <cacheFields count="3">
    <cacheField name="[Measures].[Count of Call Id]" caption="Count of Call Id" numFmtId="0" hierarchy="98" level="32767"/>
    <cacheField name="[Calendar].[Year].[Year]" caption="Year" numFmtId="0" hierarchy="2" level="1">
      <sharedItems containsSemiMixedTypes="0" containsNonDate="0" containsString="0"/>
    </cacheField>
    <cacheField name="[Dim_Master].[CTM.Satisfaction rating].[CTM.Satisfaction rating]" caption="CTM.Satisfaction rating" numFmtId="0" hierarchy="13" level="1">
      <sharedItems containsSemiMixedTypes="0" containsNonDate="0" containsString="0"/>
    </cacheField>
  </cacheFields>
  <cacheHierarchies count="11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Master].[Device]" caption="Device" attribute="1" defaultMemberUniqueName="[Dim_Master].[Device].[All]" allUniqueName="[Dim_Master].[Device].[All]" dimensionUniqueName="[Dim_Master]" displayFolder="" count="0" memberValueDatatype="130" unbalanced="0"/>
    <cacheHierarchy uniqueName="[Dim_Master].[Keyword]" caption="Keyword" attribute="1" defaultMemberUniqueName="[Dim_Master].[Keyword].[All]" allUniqueName="[Dim_Master].[Keyword].[All]" dimensionUniqueName="[Dim_Master]" displayFolder="" count="0" memberValueDatatype="130" unbalanced="0"/>
    <cacheHierarchy uniqueName="[Dim_Master].[GCLID]" caption="GCLID" attribute="1" defaultMemberUniqueName="[Dim_Master].[GCLID].[All]" allUniqueName="[Dim_Master].[GCLID].[All]" dimensionUniqueName="[Dim_Master]" displayFolder="" count="0" memberValueDatatype="130" unbalanced="0"/>
    <cacheHierarchy uniqueName="[Dim_Master].[CTM.Agent]" caption="CTM.Agent" attribute="1" defaultMemberUniqueName="[Dim_Master].[CTM.Agent].[All]" allUniqueName="[Dim_Master].[CTM.Agent].[All]" dimensionUniqueName="[Dim_Master]" displayFolder="" count="0" memberValueDatatype="130" unbalanced="0"/>
    <cacheHierarchy uniqueName="[Dim_Master].[CTM.Resolved]" caption="CTM.Resolved" attribute="1" defaultMemberUniqueName="[Dim_Master].[CTM.Resolved].[All]" allUniqueName="[Dim_Master].[CTM.Resolved].[All]" dimensionUniqueName="[Dim_Master]" displayFolder="" count="0" memberValueDatatype="130" unbalanced="0"/>
    <cacheHierarchy uniqueName="[Dim_Master].[CTM.Satisfaction rating]" caption="CTM.Satisfaction rating" attribute="1" defaultMemberUniqueName="[Dim_Master].[CTM.Satisfaction rating].[All]" allUniqueName="[Dim_Master].[CTM.Satisfaction rating].[All]" dimensionUniqueName="[Dim_Master]" displayFolder="" count="2" memberValueDatatype="20" unbalanced="0">
      <fieldsUsage count="2">
        <fieldUsage x="-1"/>
        <fieldUsage x="2"/>
      </fieldsUsage>
    </cacheHierarchy>
    <cacheHierarchy uniqueName="[Dim_Master].[CTM.Topic]" caption="CTM.Topic" attribute="1" defaultMemberUniqueName="[Dim_Master].[CTM.Topic].[All]" allUniqueName="[Dim_Master].[CTM.Topic].[All]" dimensionUniqueName="[Dim_Master]" displayFolder="" count="0" memberValueDatatype="130" unbalanced="0"/>
    <cacheHierarchy uniqueName="[Dim_Master].[CRM.Clean_department]" caption="CRM.Clean_department" attribute="1" defaultMemberUniqueName="[Dim_Master].[CRM.Clean_department].[All]" allUniqueName="[Dim_Master].[CRM.Clean_department].[All]" dimensionUniqueName="[Dim_Master]" displayFolder="" count="0" memberValueDatatype="130" unbalanced="0"/>
    <cacheHierarchy uniqueName="[Dim_Master].[CRM.LastCleanJobTitle]" caption="CRM.LastCleanJobTitle" attribute="1" defaultMemberUniqueName="[Dim_Master].[CRM.LastCleanJobTitle].[All]" allUniqueName="[Dim_Master].[CRM.LastCleanJobTitle].[All]" dimensionUniqueName="[Dim_Master]" displayFolder="" count="0" memberValueDatatype="130" unbalanced="0"/>
    <cacheHierarchy uniqueName="[Dim_Master].[CRM.Seniority_Level]" caption="CRM.Seniority_Level" attribute="1" defaultMemberUniqueName="[Dim_Master].[CRM.Seniority_Level].[All]" allUniqueName="[Dim_Master].[CRM.Seniority_Level].[All]" dimensionUniqueName="[Dim_Master]" displayFolder="" count="0" memberValueDatatype="130" unbalanced="0"/>
    <cacheHierarchy uniqueName="[Dim_Master].[CRM.Education_Level]" caption="CRM.Education_Level" attribute="1" defaultMemberUniqueName="[Dim_Master].[CRM.Education_Level].[All]" allUniqueName="[Dim_Master].[CRM.Education_Level].[All]" dimensionUniqueName="[Dim_Master]" displayFolder="" count="0" memberValueDatatype="130" unbalanced="0"/>
    <cacheHierarchy uniqueName="[Dim_Master].[CRM.Work_Location]" caption="CRM.Work_Location" attribute="1" defaultMemberUniqueName="[Dim_Master].[CRM.Work_Location].[All]" allUniqueName="[Dim_Master].[CRM.Work_Location].[All]" dimensionUniqueName="[Dim_Master]" displayFolder="" count="0" memberValueDatatype="130" unbalanced="0"/>
    <cacheHierarchy uniqueName="[Dim_Master].[CRM.Newsletter_Subscription]" caption="CRM.Newsletter_Subscription" attribute="1" defaultMemberUniqueName="[Dim_Master].[CRM.Newsletter_Subscription].[All]" allUniqueName="[Dim_Master].[CRM.Newsletter_Subscription].[All]" dimensionUniqueName="[Dim_Master]" displayFolder="" count="0" memberValueDatatype="130" unbalanced="0"/>
    <cacheHierarchy uniqueName="[Dim_Master].[CRM.Decision_Maker_Flag]" caption="CRM.Decision_Maker_Flag" attribute="1" defaultMemberUniqueName="[Dim_Master].[CRM.Decision_Maker_Flag].[All]" allUniqueName="[Dim_Master].[CRM.Decision_Maker_Flag].[All]" dimensionUniqueName="[Dim_Master]" displayFolder="" count="0" memberValueDatatype="130" unbalanced="0"/>
    <cacheHierarchy uniqueName="[Dim_Master].[CRM.Clean_contactmethod]" caption="CRM.Clean_contactmethod" attribute="1" defaultMemberUniqueName="[Dim_Master].[CRM.Clean_contactmethod].[All]" allUniqueName="[Dim_Master].[CRM.Clean_contactmethod].[All]" dimensionUniqueName="[Dim_Master]" displayFolder="" count="0" memberValueDatatype="130" unbalanced="0"/>
    <cacheHierarchy uniqueName="[Dim_Master].[CRM.Clean_language]" caption="CRM.Clean_language" attribute="1" defaultMemberUniqueName="[Dim_Master].[CRM.Clean_language].[All]" allUniqueName="[Dim_Master].[CRM.Clean_language].[All]" dimensionUniqueName="[Dim_Master]" displayFolder="" count="0" memberValueDatatype="130" unbalanced="0"/>
    <cacheHierarchy uniqueName="[Dim_Master].[CRM.Active_Flag]" caption="CRM.Active_Flag" attribute="1" defaultMemberUniqueName="[Dim_Master].[CRM.Active_Flag].[All]" allUniqueName="[Dim_Master].[CRM.Active_Flag].[All]" dimensionUniqueName="[Dim_Master]" displayFolder="" count="0" memberValueDatatype="130" unbalanced="0"/>
    <cacheHierarchy uniqueName="[Dim_Master].[CRM.Clean_datasource]" caption="CRM.Clean_datasource" attribute="1" defaultMemberUniqueName="[Dim_Master].[CRM.Clean_datasource].[All]" allUniqueName="[Dim_Master].[CRM.Clean_datasource].[All]" dimensionUniqueName="[Dim_Master]" displayFolder="" count="0" memberValueDatatype="130" unbalanced="0"/>
    <cacheHierarchy uniqueName="[Dim_Master].[CRM.Company_.clean_industry]" caption="CRM.Company_.clean_industry" attribute="1" defaultMemberUniqueName="[Dim_Master].[CRM.Company_.clean_industry].[All]" allUniqueName="[Dim_Master].[CRM.Company_.clean_industry].[All]" dimensionUniqueName="[Dim_Master]" displayFolder="" count="0" memberValueDatatype="130" unbalanced="0"/>
    <cacheHierarchy uniqueName="[Dim_Master].[CRM.Company_.Clean_companysize]" caption="CRM.Company_.Clean_companysize" attribute="1" defaultMemberUniqueName="[Dim_Master].[CRM.Company_.Clean_companysize].[All]" allUniqueName="[Dim_Master].[CRM.Company_.Clean_companysize].[All]" dimensionUniqueName="[Dim_Master]" displayFolder="" count="0" memberValueDatatype="130" unbalanced="0"/>
    <cacheHierarchy uniqueName="[Dim_Master].[CRM.Company_.Clean_campaign]" caption="CRM.Company_.Clean_campaign" attribute="1" defaultMemberUniqueName="[Dim_Master].[CRM.Company_.Clean_campaign].[All]" allUniqueName="[Dim_Master].[CRM.Company_.Clean_campaign].[All]" dimensionUniqueName="[Dim_Master]" displayFolder="" count="2" memberValueDatatype="130" unbalanced="0"/>
    <cacheHierarchy uniqueName="[Dim_Master].[CRM.Company_.Clean_region]" caption="CRM.Company_.Clean_region" attribute="1" defaultMemberUniqueName="[Dim_Master].[CRM.Company_.Clean_region].[All]" allUniqueName="[Dim_Master].[CRM.Company_.Clean_region].[All]" dimensionUniqueName="[Dim_Master]" displayFolder="" count="0" memberValueDatatype="130" unbalanced="0"/>
    <cacheHierarchy uniqueName="[Dim_Master].[CRM.Company_.District]" caption="CRM.Company_.District" attribute="1" defaultMemberUniqueName="[Dim_Master].[CRM.Company_.District].[All]" allUniqueName="[Dim_Master].[CRM.Company_.District].[All]" dimensionUniqueName="[Dim_Master]" displayFolder="" count="0" memberValueDatatype="130" unbalanced="0"/>
    <cacheHierarchy uniqueName="[Dim_Master].[CRM.Company_.Frequency_of_Purchase]" caption="CRM.Company_.Frequency_of_Purchase" attribute="1" defaultMemberUniqueName="[Dim_Master].[CRM.Company_.Frequency_of_Purchase].[All]" allUniqueName="[Dim_Master].[CRM.Company_.Frequency_of_Purchase].[All]" dimensionUniqueName="[Dim_Master]" displayFolder="" count="0" memberValueDatatype="130" unbalanced="0"/>
    <cacheHierarchy uniqueName="[Dim_Master].[CRM.Company_.Clean_status]" caption="CRM.Company_.Clean_status" attribute="1" defaultMemberUniqueName="[Dim_Master].[CRM.Company_.Clean_status].[All]" allUniqueName="[Dim_Master].[CRM.Company_.Clean_status].[All]" dimensionUniqueName="[Dim_Master]" displayFolder="" count="0" memberValueDatatype="130" unbalanced="0"/>
    <cacheHierarchy uniqueName="[Dim_Master].[CRM.Company_.Clean_payment]" caption="CRM.Company_.Clean_payment" attribute="1" defaultMemberUniqueName="[Dim_Master].[CRM.Company_.Clean_payment].[All]" allUniqueName="[Dim_Master].[CRM.Company_.Clean_payment].[All]" dimensionUniqueName="[Dim_Master]" displayFolder="" count="0" memberValueDatatype="130" unbalanced="0"/>
    <cacheHierarchy uniqueName="[Dim_Master].[CRM.Company_.Clean_channel]" caption="CRM.Company_.Clean_channel" attribute="1" defaultMemberUniqueName="[Dim_Master].[CRM.Company_.Clean_channel].[All]" allUniqueName="[Dim_Master].[CRM.Company_.Clean_channel].[All]" dimensionUniqueName="[Dim_Master]" displayFolder="" count="0" memberValueDatatype="130" unbalanced="0"/>
    <cacheHierarchy uniqueName="[Fact_CRM Data].[Employee_ID]" caption="Employee_ID" attribute="1" defaultMemberUniqueName="[Fact_CRM Data].[Employee_ID].[All]" allUniqueName="[Fact_CRM Data].[Employee_ID].[All]" dimensionUniqueName="[Fact_CRM Data]" displayFolder="" count="0" memberValueDatatype="130" unbalanced="0"/>
    <cacheHierarchy uniqueName="[Fact_CRM Data].[Name]" caption="Name" attribute="1" defaultMemberUniqueName="[Fact_CRM Data].[Name].[All]" allUniqueName="[Fact_CRM Data].[Name].[All]" dimensionUniqueName="[Fact_CRM Data]" displayFolder="" count="0" memberValueDatatype="130" unbalanced="0"/>
    <cacheHierarchy uniqueName="[Fact_CRM Data].[Company_ID]" caption="Company_ID" attribute="1" defaultMemberUniqueName="[Fact_CRM Data].[Company_ID].[All]" allUniqueName="[Fact_CRM Data].[Company_ID].[All]" dimensionUniqueName="[Fact_CRM Data]" displayFolder="" count="0" memberValueDatatype="130" unbalanced="0"/>
    <cacheHierarchy uniqueName="[Fact_CRM Data].[Campaign_Response_Rate (%)]" caption="Campaign_Response_Rate (%)" attribute="1" defaultMemberUniqueName="[Fact_CRM Data].[Campaign_Response_Rate (%)].[All]" allUniqueName="[Fact_CRM Data].[Campaign_Response_Rate (%)].[All]" dimensionUniqueName="[Fact_CRM Data]" displayFolder="" count="0" memberValueDatatype="5" unbalanced="0"/>
    <cacheHierarchy uniqueName="[Fact_CRM Data].[Tenure_Years]" caption="Tenure_Years" attribute="1" defaultMemberUniqueName="[Fact_CRM Data].[Tenure_Years].[All]" allUniqueName="[Fact_CRM Data].[Tenure_Years].[All]" dimensionUniqueName="[Fact_CRM Data]" displayFolder="" count="0" memberValueDatatype="20" unbalanced="0"/>
    <cacheHierarchy uniqueName="[Fact_CRM Data].[Event_Attendance]" caption="Event_Attendance" attribute="1" defaultMemberUniqueName="[Fact_CRM Data].[Event_Attendance].[All]" allUniqueName="[Fact_CRM Data].[Event_Attendance].[All]" dimensionUniqueName="[Fact_CRM Data]" displayFolder="" count="0" memberValueDatatype="20" unbalanced="0"/>
    <cacheHierarchy uniqueName="[Fact_CRM Data].[Influence_Score]" caption="Influence_Score" attribute="1" defaultMemberUniqueName="[Fact_CRM Data].[Influence_Score].[All]" allUniqueName="[Fact_CRM Data].[Influence_Score].[All]" dimensionUniqueName="[Fact_CRM Data]" displayFolder="" count="0" memberValueDatatype="20" unbalanced="0"/>
    <cacheHierarchy uniqueName="[Fact_CRM Data].[Last_Contact_Date]" caption="Last_Contact_Date" attribute="1" time="1" defaultMemberUniqueName="[Fact_CRM Data].[Last_Contact_Date].[All]" allUniqueName="[Fact_CRM Data].[Last_Contact_Date].[All]" dimensionUniqueName="[Fact_CRM Data]" displayFolder="" count="0" memberValueDatatype="7" unbalanced="0"/>
    <cacheHierarchy uniqueName="[Fact_CRM Data].[Next_Followup_Date]" caption="Next_Followup_Date" attribute="1" time="1" defaultMemberUniqueName="[Fact_CRM Data].[Next_Followup_Date].[All]" allUniqueName="[Fact_CRM Data].[Next_Followup_Date].[All]" dimensionUniqueName="[Fact_CRM Data]" displayFolder="" count="0" memberValueDatatype="7" unbalanced="0"/>
    <cacheHierarchy uniqueName="[Fact_CRM Data].[Owner_Rep]" caption="Owner_Rep" attribute="1" defaultMemberUniqueName="[Fact_CRM Data].[Owner_Rep].[All]" allUniqueName="[Fact_CRM Data].[Owner_Rep].[All]" dimensionUniqueName="[Fact_CRM Data]" displayFolder="" count="0" memberValueDatatype="130" unbalanced="0"/>
    <cacheHierarchy uniqueName="[Fact_CRM Data].[GCLID CRM]" caption="GCLID CRM" attribute="1" defaultMemberUniqueName="[Fact_CRM Data].[GCLID CRM].[All]" allUniqueName="[Fact_CRM Data].[GCLID CRM].[All]" dimensionUniqueName="[Fact_CRM Data]" displayFolder="" count="0" memberValueDatatype="130" unbalanced="0"/>
    <cacheHierarchy uniqueName="[Fact_CRM Data].[Company_.Annual_Revenue (M₺)]" caption="Company_.Annual_Revenue (M₺)" attribute="1" defaultMemberUniqueName="[Fact_CRM Data].[Company_.Annual_Revenue (M₺)].[All]" allUniqueName="[Fact_CRM Data].[Company_.Annual_Revenue (M₺)].[All]" dimensionUniqueName="[Fact_CRM Data]" displayFolder="" count="0" memberValueDatatype="5" unbalanced="0"/>
    <cacheHierarchy uniqueName="[Fact_CRM Data].[Company_.Marketing_Spend (K₺)]" caption="Company_.Marketing_Spend (K₺)" attribute="1" defaultMemberUniqueName="[Fact_CRM Data].[Company_.Marketing_Spend (K₺)].[All]" allUniqueName="[Fact_CRM Data].[Company_.Marketing_Spend (K₺)].[All]" dimensionUniqueName="[Fact_CRM Data]" displayFolder="" count="0" memberValueDatatype="20" unbalanced="0"/>
    <cacheHierarchy uniqueName="[Fact_CRM Data].[Company_.Leads_Generated]" caption="Company_.Leads_Generated" attribute="1" defaultMemberUniqueName="[Fact_CRM Data].[Company_.Leads_Generated].[All]" allUniqueName="[Fact_CRM Data].[Company_.Leads_Generated].[All]" dimensionUniqueName="[Fact_CRM Data]" displayFolder="" count="0" memberValueDatatype="20" unbalanced="0"/>
    <cacheHierarchy uniqueName="[Fact_CRM Data].[Company_.Conversion_Rate (%)]" caption="Company_.Conversion_Rate (%)" attribute="1" defaultMemberUniqueName="[Fact_CRM Data].[Company_.Conversion_Rate (%)].[All]" allUniqueName="[Fact_CRM Data].[Company_.Conversion_Rate (%)].[All]" dimensionUniqueName="[Fact_CRM Data]" displayFolder="" count="0" memberValueDatatype="5" unbalanced="0"/>
    <cacheHierarchy uniqueName="[Fact_CRM Data].[Company_.Last_Product_1]" caption="Company_.Last_Product_1" attribute="1" defaultMemberUniqueName="[Fact_CRM Data].[Company_.Last_Product_1].[All]" allUniqueName="[Fact_CRM Data].[Company_.Last_Product_1].[All]" dimensionUniqueName="[Fact_CRM Data]" displayFolder="" count="0" memberValueDatatype="130" unbalanced="0"/>
    <cacheHierarchy uniqueName="[Fact_CRM Data].[Company_.Last_Product_2]" caption="Company_.Last_Product_2" attribute="1" defaultMemberUniqueName="[Fact_CRM Data].[Company_.Last_Product_2].[All]" allUniqueName="[Fact_CRM Data].[Company_.Last_Product_2].[All]" dimensionUniqueName="[Fact_CRM Data]" displayFolder="" count="0" memberValueDatatype="130" unbalanced="0"/>
    <cacheHierarchy uniqueName="[Fact_CRM Data].[Company_.Days_Since_Last_Purchase]" caption="Company_.Days_Since_Last_Purchase" attribute="1" defaultMemberUniqueName="[Fact_CRM Data].[Company_.Days_Since_Last_Purchase].[All]" allUniqueName="[Fact_CRM Data].[Company_.Days_Since_Last_Purchase].[All]" dimensionUniqueName="[Fact_CRM Data]" displayFolder="" count="0" memberValueDatatype="130" unbalanced="0"/>
    <cacheHierarchy uniqueName="[Fact_CRM Data].[Company_.Total_Purchases_Last_Year]" caption="Company_.Total_Purchases_Last_Year" attribute="1" defaultMemberUniqueName="[Fact_CRM Data].[Company_.Total_Purchases_Last_Year].[All]" allUniqueName="[Fact_CRM Data].[Company_.Total_Purchases_Last_Year].[All]" dimensionUniqueName="[Fact_CRM Data]" displayFolder="" count="0" memberValueDatatype="20" unbalanced="0"/>
    <cacheHierarchy uniqueName="[Fact_CRM Data].[Company_.Sales_Rep]" caption="Company_.Sales_Rep" attribute="1" defaultMemberUniqueName="[Fact_CRM Data].[Company_.Sales_Rep].[All]" allUniqueName="[Fact_CRM Data].[Company_.Sales_Rep].[All]" dimensionUniqueName="[Fact_CRM Data]" displayFolder="" count="0" memberValueDatatype="130" unbalanced="0"/>
    <cacheHierarchy uniqueName="[Fact_CTM].[Call Id]" caption="Call Id" attribute="1" defaultMemberUniqueName="[Fact_CTM].[Call Id].[All]" allUniqueName="[Fact_CTM].[Call Id].[All]" dimensionUniqueName="[Fact_CTM]" displayFolder="" count="0" memberValueDatatype="130" unbalanced="0"/>
    <cacheHierarchy uniqueName="[Fact_CTM].[Date]" caption="Date" attribute="1" time="1" defaultMemberUniqueName="[Fact_CTM].[Date].[All]" allUniqueName="[Fact_CTM].[Date].[All]" dimensionUniqueName="[Fact_CTM]" displayFolder="" count="0" memberValueDatatype="7" unbalanced="0"/>
    <cacheHierarchy uniqueName="[Fact_CTM].[Time]" caption="Time" attribute="1" defaultMemberUniqueName="[Fact_CTM].[Time].[All]" allUniqueName="[Fact_CTM].[Time].[All]" dimensionUniqueName="[Fact_CTM]" displayFolder="" count="0" memberValueDatatype="5" unbalanced="0"/>
    <cacheHierarchy uniqueName="[Fact_CTM].[TimeClean]" caption="TimeClean" attribute="1" time="1" defaultMemberUniqueName="[Fact_CTM].[TimeClean].[All]" allUniqueName="[Fact_CTM].[TimeClean].[All]" dimensionUniqueName="[Fact_CTM]" displayFolder="" count="0" memberValueDatatype="7" unbalanced="0"/>
    <cacheHierarchy uniqueName="[Fact_CTM].[Answered (Y/N)]" caption="Answered (Y/N)" attribute="1" defaultMemberUniqueName="[Fact_CTM].[Answered (Y/N)].[All]" allUniqueName="[Fact_CTM].[Answered (Y/N)].[All]" dimensionUniqueName="[Fact_CTM]" displayFolder="" count="0" memberValueDatatype="130" unbalanced="0"/>
    <cacheHierarchy uniqueName="[Fact_CTM].[Speed of answer in seconds]" caption="Speed of answer in seconds" attribute="1" defaultMemberUniqueName="[Fact_CTM].[Speed of answer in seconds].[All]" allUniqueName="[Fact_CTM].[Speed of answer in seconds].[All]" dimensionUniqueName="[Fact_CTM]" displayFolder="" count="0" memberValueDatatype="20" unbalanced="0"/>
    <cacheHierarchy uniqueName="[Fact_CTM].[AvgTalkDuration]" caption="AvgTalkDuration" attribute="1" defaultMemberUniqueName="[Fact_CTM].[AvgTalkDuration].[All]" allUniqueName="[Fact_CTM].[AvgTalkDuration].[All]" dimensionUniqueName="[Fact_CTM]" displayFolder="" count="0" memberValueDatatype="5" unbalanced="0"/>
    <cacheHierarchy uniqueName="[Fact_CTM].[DurationCallTime(m)]" caption="DurationCallTime(m)" attribute="1" defaultMemberUniqueName="[Fact_CTM].[DurationCallTime(m)].[All]" allUniqueName="[Fact_CTM].[DurationCallTime(m)].[All]" dimensionUniqueName="[Fact_CTM]" displayFolder="" count="0" memberValueDatatype="20" unbalanced="0"/>
    <cacheHierarchy uniqueName="[Fact_CTM].[Complete / Missing]" caption="Complete / Missing" attribute="1" defaultMemberUniqueName="[Fact_CTM].[Complete / Missing].[All]" allUniqueName="[Fact_CTM].[Complete / Missing].[All]" dimensionUniqueName="[Fact_CTM]" displayFolder="" count="0" memberValueDatatype="130" unbalanced="0"/>
    <cacheHierarchy uniqueName="[Fact_CTM].[GCLID CTM]" caption="GCLID CTM" attribute="1" defaultMemberUniqueName="[Fact_CTM].[GCLID CTM].[All]" allUniqueName="[Fact_CTM].[GCLID CTM].[All]" dimensionUniqueName="[Fact_CTM]" displayFolder="" count="0" memberValueDatatype="130" unbalanced="0"/>
    <cacheHierarchy uniqueName="[Fact_CTM].[Hour]" caption="Hour" attribute="1" defaultMemberUniqueName="[Fact_CTM].[Hour].[All]" allUniqueName="[Fact_CTM].[Hour].[All]" dimensionUniqueName="[Fact_CTM]" displayFolder="" count="0" memberValueDatatype="20" unbalanced="0"/>
    <cacheHierarchy uniqueName="[Fact_GoogleAds].[Ad_ID]" caption="Ad_ID" attribute="1" defaultMemberUniqueName="[Fact_GoogleAds].[Ad_ID].[All]" allUniqueName="[Fact_GoogleAds].[Ad_ID].[All]" dimensionUniqueName="[Fact_GoogleAds]" displayFolder="" count="0" memberValueDatatype="130" unbalanced="0"/>
    <cacheHierarchy uniqueName="[Fact_GoogleAds].[Campaign_Name]" caption="Campaign_Name" attribute="1" defaultMemberUniqueName="[Fact_GoogleAds].[Campaign_Name].[All]" allUniqueName="[Fact_GoogleAds].[Campaign_Name].[All]" dimensionUniqueName="[Fact_GoogleAds]" displayFolder="" count="0" memberValueDatatype="130" unbalanced="0"/>
    <cacheHierarchy uniqueName="[Fact_GoogleAds].[Clicks]" caption="Clicks" attribute="1" defaultMemberUniqueName="[Fact_GoogleAds].[Clicks].[All]" allUniqueName="[Fact_GoogleAds].[Clicks].[All]" dimensionUniqueName="[Fact_GoogleAds]" displayFolder="" count="0" memberValueDatatype="20" unbalanced="0"/>
    <cacheHierarchy uniqueName="[Fact_GoogleAds].[Impressions]" caption="Impressions" attribute="1" defaultMemberUniqueName="[Fact_GoogleAds].[Impressions].[All]" allUniqueName="[Fact_GoogleAds].[Impressions].[All]" dimensionUniqueName="[Fact_GoogleAds]" displayFolder="" count="0" memberValueDatatype="20" unbalanced="0"/>
    <cacheHierarchy uniqueName="[Fact_GoogleAds].[Cost]" caption="Cost" attribute="1" defaultMemberUniqueName="[Fact_GoogleAds].[Cost].[All]" allUniqueName="[Fact_GoogleAds].[Cost].[All]" dimensionUniqueName="[Fact_GoogleAds]" displayFolder="" count="0" memberValueDatatype="5" unbalanced="0"/>
    <cacheHierarchy uniqueName="[Fact_GoogleAds].[Leads]" caption="Leads" attribute="1" defaultMemberUniqueName="[Fact_GoogleAds].[Leads].[All]" allUniqueName="[Fact_GoogleAds].[Leads].[All]" dimensionUniqueName="[Fact_GoogleAds]" displayFolder="" count="0" memberValueDatatype="20" unbalanced="0"/>
    <cacheHierarchy uniqueName="[Fact_GoogleAds].[Conversions]" caption="Conversions" attribute="1" defaultMemberUniqueName="[Fact_GoogleAds].[Conversions].[All]" allUniqueName="[Fact_GoogleAds].[Conversions].[All]" dimensionUniqueName="[Fact_GoogleAds]" displayFolder="" count="0" memberValueDatatype="20" unbalanced="0"/>
    <cacheHierarchy uniqueName="[Fact_GoogleAds].[Conversion Rate]" caption="Conversion Rate" attribute="1" defaultMemberUniqueName="[Fact_GoogleAds].[Conversion Rate].[All]" allUniqueName="[Fact_GoogleAds].[Conversion Rate].[All]" dimensionUniqueName="[Fact_GoogleAds]" displayFolder="" count="0" memberValueDatatype="5" unbalanced="0"/>
    <cacheHierarchy uniqueName="[Fact_GoogleAds].[AllConversionRate]" caption="AllConversionRate" attribute="1" defaultMemberUniqueName="[Fact_GoogleAds].[AllConversionRate].[All]" allUniqueName="[Fact_GoogleAds].[AllConversionRate].[All]" dimensionUniqueName="[Fact_GoogleAds]" displayFolder="" count="0" memberValueDatatype="5" unbalanced="0"/>
    <cacheHierarchy uniqueName="[Fact_GoogleAds].[Sale_Amount]" caption="Sale_Amount" attribute="1" defaultMemberUniqueName="[Fact_GoogleAds].[Sale_Amount].[All]" allUniqueName="[Fact_GoogleAds].[Sale_Amount].[All]" dimensionUniqueName="[Fact_GoogleAds]" displayFolder="" count="0" memberValueDatatype="20" unbalanced="0"/>
    <cacheHierarchy uniqueName="[Fact_GoogleAds].[Ad_Date]" caption="Ad_Date" attribute="1" time="1" defaultMemberUniqueName="[Fact_GoogleAds].[Ad_Date].[All]" allUniqueName="[Fact_GoogleAds].[Ad_Date].[All]" dimensionUniqueName="[Fact_GoogleAds]" displayFolder="" count="0" memberValueDatatype="7" unbalanced="0"/>
    <cacheHierarchy uniqueName="[Fact_GoogleAds].[Location]" caption="Location" attribute="1" defaultMemberUniqueName="[Fact_GoogleAds].[Location].[All]" allUniqueName="[Fact_GoogleAds].[Location].[All]" dimensionUniqueName="[Fact_GoogleAds]" displayFolder="" count="0" memberValueDatatype="130" unbalanced="0"/>
    <cacheHierarchy uniqueName="[Fact_GoogleAds].[GCLID]" caption="GCLID" attribute="1" defaultMemberUniqueName="[Fact_GoogleAds].[GCLID].[All]" allUniqueName="[Fact_GoogleAds].[GCLID].[All]" dimensionUniqueName="[Fact_GoogleAds]" displayFolder="" count="0" memberValueDatatype="130" unbalanced="0"/>
    <cacheHierarchy uniqueName="[Measures].[Unique Clicks]" caption="Unique Clicks" measure="1" displayFolder="" measureGroup="Fact_CTM" count="0"/>
    <cacheHierarchy uniqueName="[Measures].[Total Admissions]" caption="Total Admissions" measure="1" displayFolder="" measureGroup="Fact_CTM" count="0"/>
    <cacheHierarchy uniqueName="[Measures].[Total Calls]" caption="Total Calls" measure="1" displayFolder="" measureGroup="Fact_CTM" count="0"/>
    <cacheHierarchy uniqueName="[Measures].[Total Spend]" caption="Total Spend" measure="1" displayFolder="" measureGroup="Fact_CTM" count="0"/>
    <cacheHierarchy uniqueName="[Measures].[Conv Rate]" caption="Conv Rate" measure="1" displayFolder="" measureGroup="Fact_CTM" count="0"/>
    <cacheHierarchy uniqueName="[Measures].[Company ROI]" caption="Company ROI" measure="1" displayFolder="" measureGroup="Fact_CRM Data" count="0"/>
    <cacheHierarchy uniqueName="[Measures].[CPA]" caption="CPA" measure="1" displayFolder="" measureGroup="Fact_CTM" count="0"/>
    <cacheHierarchy uniqueName="[Measures].[__XL_Count Fact_CTM]" caption="__XL_Count Fact_CTM" measure="1" displayFolder="" measureGroup="Fact_CTM" count="0" hidden="1"/>
    <cacheHierarchy uniqueName="[Measures].[__XL_Count Fact_CRM Data]" caption="__XL_Count Fact_CRM Data" measure="1" displayFolder="" measureGroup="Fact_CRM Data" count="0" hidden="1"/>
    <cacheHierarchy uniqueName="[Measures].[__XL_Count Fact_GoogleAds]" caption="__XL_Count Fact_GoogleAds" measure="1" displayFolder="" measureGroup="Fact_GoogleAds" count="0" hidden="1"/>
    <cacheHierarchy uniqueName="[Measures].[__XL_Count Dim_Master]" caption="__XL_Count Dim_Master" measure="1" displayFolder="" measureGroup="Dim_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CPA Goal]" caption="_CPA Goal" measure="1" displayFolder="" measureGroup="Fact_CTM" count="0" hidden="1"/>
    <cacheHierarchy uniqueName="[Measures].[_CPA Status]" caption="_CPA Status" measure="1" iconSet="6" displayFolder="" measureGroup="Fact_CTM" count="0" hidden="1"/>
    <cacheHierarchy uniqueName="[Measures].[Count of GCLID CRM]" caption="Count of GCLID CRM" measure="1" displayFolder="" measureGroup="Fact_CRM Data" count="0" hidden="1">
      <extLst>
        <ext xmlns:x15="http://schemas.microsoft.com/office/spreadsheetml/2010/11/main" uri="{B97F6D7D-B522-45F9-BDA1-12C45D357490}">
          <x15:cacheHierarchy aggregatedColumn="45"/>
        </ext>
      </extLst>
    </cacheHierarchy>
    <cacheHierarchy uniqueName="[Measures].[Count of GCLID CTM]" caption="Count of GCLID CTM" measure="1" displayFolder="" measureGroup="Fact_CTM" count="0" hidden="1">
      <extLst>
        <ext xmlns:x15="http://schemas.microsoft.com/office/spreadsheetml/2010/11/main" uri="{B97F6D7D-B522-45F9-BDA1-12C45D357490}">
          <x15:cacheHierarchy aggregatedColumn="64"/>
        </ext>
      </extLst>
    </cacheHierarchy>
    <cacheHierarchy uniqueName="[Measures].[Count of GCLID]" caption="Count of GCLID" measure="1" displayFolder="" measureGroup="Fact_GoogleAds" count="0" hidden="1">
      <extLst>
        <ext xmlns:x15="http://schemas.microsoft.com/office/spreadsheetml/2010/11/main" uri="{B97F6D7D-B522-45F9-BDA1-12C45D357490}">
          <x15:cacheHierarchy aggregatedColumn="78"/>
        </ext>
      </extLst>
    </cacheHierarchy>
    <cacheHierarchy uniqueName="[Measures].[Sum of Clicks]" caption="Sum of Clicks" measure="1" displayFolder="" measureGroup="Fact_GoogleAds" count="0" hidden="1">
      <extLst>
        <ext xmlns:x15="http://schemas.microsoft.com/office/spreadsheetml/2010/11/main" uri="{B97F6D7D-B522-45F9-BDA1-12C45D357490}">
          <x15:cacheHierarchy aggregatedColumn="68"/>
        </ext>
      </extLst>
    </cacheHierarchy>
    <cacheHierarchy uniqueName="[Measures].[Count of Call Id]" caption="Count of Call Id" measure="1" displayFolder="" measureGroup="Fact_CTM"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Impressions]" caption="Sum of Impressions" measure="1" displayFolder="" measureGroup="Fact_GoogleAds" count="0" hidden="1">
      <extLst>
        <ext xmlns:x15="http://schemas.microsoft.com/office/spreadsheetml/2010/11/main" uri="{B97F6D7D-B522-45F9-BDA1-12C45D357490}">
          <x15:cacheHierarchy aggregatedColumn="69"/>
        </ext>
      </extLst>
    </cacheHierarchy>
    <cacheHierarchy uniqueName="[Measures].[Sum of Cost]" caption="Sum of Cost" measure="1" displayFolder="" measureGroup="Fact_GoogleAds" count="0" hidden="1">
      <extLst>
        <ext xmlns:x15="http://schemas.microsoft.com/office/spreadsheetml/2010/11/main" uri="{B97F6D7D-B522-45F9-BDA1-12C45D357490}">
          <x15:cacheHierarchy aggregatedColumn="70"/>
        </ext>
      </extLst>
    </cacheHierarchy>
    <cacheHierarchy uniqueName="[Measures].[Sum of Leads]" caption="Sum of Leads" measure="1" displayFolder="" measureGroup="Fact_GoogleAds" count="0" hidden="1">
      <extLst>
        <ext xmlns:x15="http://schemas.microsoft.com/office/spreadsheetml/2010/11/main" uri="{B97F6D7D-B522-45F9-BDA1-12C45D357490}">
          <x15:cacheHierarchy aggregatedColumn="71"/>
        </ext>
      </extLst>
    </cacheHierarchy>
    <cacheHierarchy uniqueName="[Measures].[Sum of DurationCallTime(m)]" caption="Sum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Average of DurationCallTime(m)]" caption="Average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Count of Complete / Missing]" caption="Count of Complete / Missing" measure="1" displayFolder="" measureGroup="Fact_CTM" count="0" hidden="1">
      <extLst>
        <ext xmlns:x15="http://schemas.microsoft.com/office/spreadsheetml/2010/11/main" uri="{B97F6D7D-B522-45F9-BDA1-12C45D357490}">
          <x15:cacheHierarchy aggregatedColumn="63"/>
        </ext>
      </extLst>
    </cacheHierarchy>
    <cacheHierarchy uniqueName="[Measures].[Sum of Speed of answer in seconds]" caption="Sum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Count of Answered (Y/N)]" caption="Count of Answered (Y/N)" measure="1" displayFolder="" measureGroup="Fact_CTM" count="0" hidden="1">
      <extLst>
        <ext xmlns:x15="http://schemas.microsoft.com/office/spreadsheetml/2010/11/main" uri="{B97F6D7D-B522-45F9-BDA1-12C45D357490}">
          <x15:cacheHierarchy aggregatedColumn="59"/>
        </ext>
      </extLst>
    </cacheHierarchy>
    <cacheHierarchy uniqueName="[Measures].[Sum of Campaign_Response_Rate (%)]" caption="Sum of Campaign_Response_Rate (%)" measure="1" displayFolder="" measureGroup="Fact_CRM Data" count="0" hidden="1">
      <extLst>
        <ext xmlns:x15="http://schemas.microsoft.com/office/spreadsheetml/2010/11/main" uri="{B97F6D7D-B522-45F9-BDA1-12C45D357490}">
          <x15:cacheHierarchy aggregatedColumn="38"/>
        </ext>
      </extLst>
    </cacheHierarchy>
    <cacheHierarchy uniqueName="[Measures].[Count of CTM.Resolved]" caption="Count of CTM.Resolved" measure="1" displayFolder="" measureGroup="Dim_Master" count="0" hidden="1">
      <extLst>
        <ext xmlns:x15="http://schemas.microsoft.com/office/spreadsheetml/2010/11/main" uri="{B97F6D7D-B522-45F9-BDA1-12C45D357490}">
          <x15:cacheHierarchy aggregatedColumn="12"/>
        </ext>
      </extLst>
    </cacheHierarchy>
    <cacheHierarchy uniqueName="[Measures].[Average of Speed of answer in seconds]" caption="Average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Sum of AvgTalkDuration]" caption="Sum of AvgTalkDuration" measure="1" displayFolder="" measureGroup="Fact_CTM" count="0" hidden="1">
      <extLst>
        <ext xmlns:x15="http://schemas.microsoft.com/office/spreadsheetml/2010/11/main" uri="{B97F6D7D-B522-45F9-BDA1-12C45D357490}">
          <x15:cacheHierarchy aggregatedColumn="61"/>
        </ext>
      </extLst>
    </cacheHierarchy>
    <cacheHierarchy uniqueName="[Measures].[Count of CRM.Company_.Frequency_of_Purchase]" caption="Count of CRM.Company_.Frequency_of_Purchase" measure="1" displayFolder="" measureGroup="Dim_Master" count="0" hidden="1">
      <extLst>
        <ext xmlns:x15="http://schemas.microsoft.com/office/spreadsheetml/2010/11/main" uri="{B97F6D7D-B522-45F9-BDA1-12C45D357490}">
          <x15:cacheHierarchy aggregatedColumn="31"/>
        </ext>
      </extLst>
    </cacheHierarchy>
    <cacheHierarchy uniqueName="[Measures].[Sum of Sale_Amount]" caption="Sum of Sale_Amount" measure="1" displayFolder="" measureGroup="Fact_GoogleAds" count="0" hidden="1">
      <extLst>
        <ext xmlns:x15="http://schemas.microsoft.com/office/spreadsheetml/2010/11/main" uri="{B97F6D7D-B522-45F9-BDA1-12C45D357490}">
          <x15:cacheHierarchy aggregatedColumn="75"/>
        </ext>
      </extLst>
    </cacheHierarchy>
    <cacheHierarchy uniqueName="[Measures].[Count of TimeClean]" caption="Count of TimeClean" measure="1" displayFolder="" measureGroup="Fact_CTM" count="0" hidden="1">
      <extLst>
        <ext xmlns:x15="http://schemas.microsoft.com/office/spreadsheetml/2010/11/main" uri="{B97F6D7D-B522-45F9-BDA1-12C45D357490}">
          <x15:cacheHierarchy aggregatedColumn="58"/>
        </ext>
      </extLst>
    </cacheHierarchy>
    <cacheHierarchy uniqueName="[Measures].[Count of CRM.Company_.Clean_companysize]" caption="Count of CRM.Company_.Clean_companysize" measure="1" displayFolder="" measureGroup="Dim_Master" count="0" hidden="1">
      <extLst>
        <ext xmlns:x15="http://schemas.microsoft.com/office/spreadsheetml/2010/11/main" uri="{B97F6D7D-B522-45F9-BDA1-12C45D357490}">
          <x15:cacheHierarchy aggregatedColumn="27"/>
        </ext>
      </extLst>
    </cacheHierarchy>
  </cacheHierarchies>
  <kpis count="1">
    <kpi uniqueName="CPA" caption="CPA" displayFolder="" measureGroup="Fact_CTM" parent="" value="[Measures].[CPA]" goal="[Measures].[_CPA Goal]" status="[Measures].[_CPA Status]" trend="" weight=""/>
  </kpis>
  <dimensions count="6">
    <dimension name="Calendar" uniqueName="[Calendar]" caption="Calendar"/>
    <dimension name="Dim_Master" uniqueName="[Dim_Master]" caption="Dim_Master"/>
    <dimension name="Fact_CRM Data" uniqueName="[Fact_CRM Data]" caption="Fact_CRM Data"/>
    <dimension name="Fact_CTM" uniqueName="[Fact_CTM]" caption="Fact_CTM"/>
    <dimension name="Fact_GoogleAds" uniqueName="[Fact_GoogleAds]" caption="Fact_GoogleAds"/>
    <dimension measure="1" name="Measures" uniqueName="[Measures]" caption="Measures"/>
  </dimensions>
  <measureGroups count="5">
    <measureGroup name="Calendar" caption="Calendar"/>
    <measureGroup name="Dim_Master" caption="Dim_Master"/>
    <measureGroup name="Fact_CRM Data" caption="Fact_CRM Data"/>
    <measureGroup name="Fact_CTM" caption="Fact_CTM"/>
    <measureGroup name="Fact_GoogleAds" caption="Fact_GoogleAds"/>
  </measureGroups>
  <maps count="11">
    <map measureGroup="0" dimension="0"/>
    <map measureGroup="1" dimension="1"/>
    <map measureGroup="2" dimension="0"/>
    <map measureGroup="2" dimension="1"/>
    <map measureGroup="2" dimension="2"/>
    <map measureGroup="3" dimension="0"/>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Saleh" refreshedDate="46073.637558912036" createdVersion="8" refreshedVersion="8" minRefreshableVersion="3" recordCount="0" supportSubquery="1" supportAdvancedDrill="1" xr:uid="{4A9BB944-1E2C-4B97-9AD2-0DA574A7E587}">
  <cacheSource type="external" connectionId="10"/>
  <cacheFields count="4">
    <cacheField name="[Calendar].[Month Number].[Month Number]" caption="Month Number" numFmtId="0" hierarchy="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Calendar].[Month Number].&amp;[1]"/>
            <x15:cachedUniqueName index="1" name="[Calendar].[Month Number].&amp;[2]"/>
            <x15:cachedUniqueName index="2" name="[Calendar].[Month Number].&amp;[3]"/>
            <x15:cachedUniqueName index="3" name="[Calendar].[Month Number].&amp;[4]"/>
            <x15:cachedUniqueName index="4" name="[Calendar].[Month Number].&amp;[5]"/>
            <x15:cachedUniqueName index="5" name="[Calendar].[Month Number].&amp;[6]"/>
            <x15:cachedUniqueName index="6" name="[Calendar].[Month Number].&amp;[7]"/>
            <x15:cachedUniqueName index="7" name="[Calendar].[Month Number].&amp;[8]"/>
            <x15:cachedUniqueName index="8" name="[Calendar].[Month Number].&amp;[9]"/>
            <x15:cachedUniqueName index="9" name="[Calendar].[Month Number].&amp;[10]"/>
            <x15:cachedUniqueName index="10" name="[Calendar].[Month Number].&amp;[11]"/>
            <x15:cachedUniqueName index="11" name="[Calendar].[Month Number].&amp;[12]"/>
          </x15:cachedUniqueNames>
        </ext>
      </extLst>
    </cacheField>
    <cacheField name="[Measures].[Total Calls]" caption="Total Calls" numFmtId="0" hierarchy="81" level="32767"/>
    <cacheField name="[Measures].[Total Admissions]" caption="Total Admissions" numFmtId="0" hierarchy="80" level="32767"/>
    <cacheField name="[Dim_Master].[CTM.Satisfaction rating].[CTM.Satisfaction rating]" caption="CTM.Satisfaction rating" numFmtId="0" hierarchy="13" level="1">
      <sharedItems containsSemiMixedTypes="0" containsNonDate="0" containsString="0"/>
    </cacheField>
  </cacheFields>
  <cacheHierarchies count="11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0"/>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Master].[Device]" caption="Device" attribute="1" defaultMemberUniqueName="[Dim_Master].[Device].[All]" allUniqueName="[Dim_Master].[Device].[All]" dimensionUniqueName="[Dim_Master]" displayFolder="" count="0" memberValueDatatype="130" unbalanced="0"/>
    <cacheHierarchy uniqueName="[Dim_Master].[Keyword]" caption="Keyword" attribute="1" defaultMemberUniqueName="[Dim_Master].[Keyword].[All]" allUniqueName="[Dim_Master].[Keyword].[All]" dimensionUniqueName="[Dim_Master]" displayFolder="" count="0" memberValueDatatype="130" unbalanced="0"/>
    <cacheHierarchy uniqueName="[Dim_Master].[GCLID]" caption="GCLID" attribute="1" defaultMemberUniqueName="[Dim_Master].[GCLID].[All]" allUniqueName="[Dim_Master].[GCLID].[All]" dimensionUniqueName="[Dim_Master]" displayFolder="" count="0" memberValueDatatype="130" unbalanced="0"/>
    <cacheHierarchy uniqueName="[Dim_Master].[CTM.Agent]" caption="CTM.Agent" attribute="1" defaultMemberUniqueName="[Dim_Master].[CTM.Agent].[All]" allUniqueName="[Dim_Master].[CTM.Agent].[All]" dimensionUniqueName="[Dim_Master]" displayFolder="" count="0" memberValueDatatype="130" unbalanced="0"/>
    <cacheHierarchy uniqueName="[Dim_Master].[CTM.Resolved]" caption="CTM.Resolved" attribute="1" defaultMemberUniqueName="[Dim_Master].[CTM.Resolved].[All]" allUniqueName="[Dim_Master].[CTM.Resolved].[All]" dimensionUniqueName="[Dim_Master]" displayFolder="" count="0" memberValueDatatype="130" unbalanced="0"/>
    <cacheHierarchy uniqueName="[Dim_Master].[CTM.Satisfaction rating]" caption="CTM.Satisfaction rating" attribute="1" defaultMemberUniqueName="[Dim_Master].[CTM.Satisfaction rating].[All]" allUniqueName="[Dim_Master].[CTM.Satisfaction rating].[All]" dimensionUniqueName="[Dim_Master]" displayFolder="" count="2" memberValueDatatype="20" unbalanced="0">
      <fieldsUsage count="2">
        <fieldUsage x="-1"/>
        <fieldUsage x="3"/>
      </fieldsUsage>
    </cacheHierarchy>
    <cacheHierarchy uniqueName="[Dim_Master].[CTM.Topic]" caption="CTM.Topic" attribute="1" defaultMemberUniqueName="[Dim_Master].[CTM.Topic].[All]" allUniqueName="[Dim_Master].[CTM.Topic].[All]" dimensionUniqueName="[Dim_Master]" displayFolder="" count="0" memberValueDatatype="130" unbalanced="0"/>
    <cacheHierarchy uniqueName="[Dim_Master].[CRM.Clean_department]" caption="CRM.Clean_department" attribute="1" defaultMemberUniqueName="[Dim_Master].[CRM.Clean_department].[All]" allUniqueName="[Dim_Master].[CRM.Clean_department].[All]" dimensionUniqueName="[Dim_Master]" displayFolder="" count="0" memberValueDatatype="130" unbalanced="0"/>
    <cacheHierarchy uniqueName="[Dim_Master].[CRM.LastCleanJobTitle]" caption="CRM.LastCleanJobTitle" attribute="1" defaultMemberUniqueName="[Dim_Master].[CRM.LastCleanJobTitle].[All]" allUniqueName="[Dim_Master].[CRM.LastCleanJobTitle].[All]" dimensionUniqueName="[Dim_Master]" displayFolder="" count="0" memberValueDatatype="130" unbalanced="0"/>
    <cacheHierarchy uniqueName="[Dim_Master].[CRM.Seniority_Level]" caption="CRM.Seniority_Level" attribute="1" defaultMemberUniqueName="[Dim_Master].[CRM.Seniority_Level].[All]" allUniqueName="[Dim_Master].[CRM.Seniority_Level].[All]" dimensionUniqueName="[Dim_Master]" displayFolder="" count="0" memberValueDatatype="130" unbalanced="0"/>
    <cacheHierarchy uniqueName="[Dim_Master].[CRM.Education_Level]" caption="CRM.Education_Level" attribute="1" defaultMemberUniqueName="[Dim_Master].[CRM.Education_Level].[All]" allUniqueName="[Dim_Master].[CRM.Education_Level].[All]" dimensionUniqueName="[Dim_Master]" displayFolder="" count="0" memberValueDatatype="130" unbalanced="0"/>
    <cacheHierarchy uniqueName="[Dim_Master].[CRM.Work_Location]" caption="CRM.Work_Location" attribute="1" defaultMemberUniqueName="[Dim_Master].[CRM.Work_Location].[All]" allUniqueName="[Dim_Master].[CRM.Work_Location].[All]" dimensionUniqueName="[Dim_Master]" displayFolder="" count="0" memberValueDatatype="130" unbalanced="0"/>
    <cacheHierarchy uniqueName="[Dim_Master].[CRM.Newsletter_Subscription]" caption="CRM.Newsletter_Subscription" attribute="1" defaultMemberUniqueName="[Dim_Master].[CRM.Newsletter_Subscription].[All]" allUniqueName="[Dim_Master].[CRM.Newsletter_Subscription].[All]" dimensionUniqueName="[Dim_Master]" displayFolder="" count="0" memberValueDatatype="130" unbalanced="0"/>
    <cacheHierarchy uniqueName="[Dim_Master].[CRM.Decision_Maker_Flag]" caption="CRM.Decision_Maker_Flag" attribute="1" defaultMemberUniqueName="[Dim_Master].[CRM.Decision_Maker_Flag].[All]" allUniqueName="[Dim_Master].[CRM.Decision_Maker_Flag].[All]" dimensionUniqueName="[Dim_Master]" displayFolder="" count="0" memberValueDatatype="130" unbalanced="0"/>
    <cacheHierarchy uniqueName="[Dim_Master].[CRM.Clean_contactmethod]" caption="CRM.Clean_contactmethod" attribute="1" defaultMemberUniqueName="[Dim_Master].[CRM.Clean_contactmethod].[All]" allUniqueName="[Dim_Master].[CRM.Clean_contactmethod].[All]" dimensionUniqueName="[Dim_Master]" displayFolder="" count="0" memberValueDatatype="130" unbalanced="0"/>
    <cacheHierarchy uniqueName="[Dim_Master].[CRM.Clean_language]" caption="CRM.Clean_language" attribute="1" defaultMemberUniqueName="[Dim_Master].[CRM.Clean_language].[All]" allUniqueName="[Dim_Master].[CRM.Clean_language].[All]" dimensionUniqueName="[Dim_Master]" displayFolder="" count="0" memberValueDatatype="130" unbalanced="0"/>
    <cacheHierarchy uniqueName="[Dim_Master].[CRM.Active_Flag]" caption="CRM.Active_Flag" attribute="1" defaultMemberUniqueName="[Dim_Master].[CRM.Active_Flag].[All]" allUniqueName="[Dim_Master].[CRM.Active_Flag].[All]" dimensionUniqueName="[Dim_Master]" displayFolder="" count="0" memberValueDatatype="130" unbalanced="0"/>
    <cacheHierarchy uniqueName="[Dim_Master].[CRM.Clean_datasource]" caption="CRM.Clean_datasource" attribute="1" defaultMemberUniqueName="[Dim_Master].[CRM.Clean_datasource].[All]" allUniqueName="[Dim_Master].[CRM.Clean_datasource].[All]" dimensionUniqueName="[Dim_Master]" displayFolder="" count="0" memberValueDatatype="130" unbalanced="0"/>
    <cacheHierarchy uniqueName="[Dim_Master].[CRM.Company_.clean_industry]" caption="CRM.Company_.clean_industry" attribute="1" defaultMemberUniqueName="[Dim_Master].[CRM.Company_.clean_industry].[All]" allUniqueName="[Dim_Master].[CRM.Company_.clean_industry].[All]" dimensionUniqueName="[Dim_Master]" displayFolder="" count="0" memberValueDatatype="130" unbalanced="0"/>
    <cacheHierarchy uniqueName="[Dim_Master].[CRM.Company_.Clean_companysize]" caption="CRM.Company_.Clean_companysize" attribute="1" defaultMemberUniqueName="[Dim_Master].[CRM.Company_.Clean_companysize].[All]" allUniqueName="[Dim_Master].[CRM.Company_.Clean_companysize].[All]" dimensionUniqueName="[Dim_Master]" displayFolder="" count="0" memberValueDatatype="130" unbalanced="0"/>
    <cacheHierarchy uniqueName="[Dim_Master].[CRM.Company_.Clean_campaign]" caption="CRM.Company_.Clean_campaign" attribute="1" defaultMemberUniqueName="[Dim_Master].[CRM.Company_.Clean_campaign].[All]" allUniqueName="[Dim_Master].[CRM.Company_.Clean_campaign].[All]" dimensionUniqueName="[Dim_Master]" displayFolder="" count="2" memberValueDatatype="130" unbalanced="0"/>
    <cacheHierarchy uniqueName="[Dim_Master].[CRM.Company_.Clean_region]" caption="CRM.Company_.Clean_region" attribute="1" defaultMemberUniqueName="[Dim_Master].[CRM.Company_.Clean_region].[All]" allUniqueName="[Dim_Master].[CRM.Company_.Clean_region].[All]" dimensionUniqueName="[Dim_Master]" displayFolder="" count="0" memberValueDatatype="130" unbalanced="0"/>
    <cacheHierarchy uniqueName="[Dim_Master].[CRM.Company_.District]" caption="CRM.Company_.District" attribute="1" defaultMemberUniqueName="[Dim_Master].[CRM.Company_.District].[All]" allUniqueName="[Dim_Master].[CRM.Company_.District].[All]" dimensionUniqueName="[Dim_Master]" displayFolder="" count="0" memberValueDatatype="130" unbalanced="0"/>
    <cacheHierarchy uniqueName="[Dim_Master].[CRM.Company_.Frequency_of_Purchase]" caption="CRM.Company_.Frequency_of_Purchase" attribute="1" defaultMemberUniqueName="[Dim_Master].[CRM.Company_.Frequency_of_Purchase].[All]" allUniqueName="[Dim_Master].[CRM.Company_.Frequency_of_Purchase].[All]" dimensionUniqueName="[Dim_Master]" displayFolder="" count="0" memberValueDatatype="130" unbalanced="0"/>
    <cacheHierarchy uniqueName="[Dim_Master].[CRM.Company_.Clean_status]" caption="CRM.Company_.Clean_status" attribute="1" defaultMemberUniqueName="[Dim_Master].[CRM.Company_.Clean_status].[All]" allUniqueName="[Dim_Master].[CRM.Company_.Clean_status].[All]" dimensionUniqueName="[Dim_Master]" displayFolder="" count="0" memberValueDatatype="130" unbalanced="0"/>
    <cacheHierarchy uniqueName="[Dim_Master].[CRM.Company_.Clean_payment]" caption="CRM.Company_.Clean_payment" attribute="1" defaultMemberUniqueName="[Dim_Master].[CRM.Company_.Clean_payment].[All]" allUniqueName="[Dim_Master].[CRM.Company_.Clean_payment].[All]" dimensionUniqueName="[Dim_Master]" displayFolder="" count="0" memberValueDatatype="130" unbalanced="0"/>
    <cacheHierarchy uniqueName="[Dim_Master].[CRM.Company_.Clean_channel]" caption="CRM.Company_.Clean_channel" attribute="1" defaultMemberUniqueName="[Dim_Master].[CRM.Company_.Clean_channel].[All]" allUniqueName="[Dim_Master].[CRM.Company_.Clean_channel].[All]" dimensionUniqueName="[Dim_Master]" displayFolder="" count="0" memberValueDatatype="130" unbalanced="0"/>
    <cacheHierarchy uniqueName="[Fact_CRM Data].[Employee_ID]" caption="Employee_ID" attribute="1" defaultMemberUniqueName="[Fact_CRM Data].[Employee_ID].[All]" allUniqueName="[Fact_CRM Data].[Employee_ID].[All]" dimensionUniqueName="[Fact_CRM Data]" displayFolder="" count="0" memberValueDatatype="130" unbalanced="0"/>
    <cacheHierarchy uniqueName="[Fact_CRM Data].[Name]" caption="Name" attribute="1" defaultMemberUniqueName="[Fact_CRM Data].[Name].[All]" allUniqueName="[Fact_CRM Data].[Name].[All]" dimensionUniqueName="[Fact_CRM Data]" displayFolder="" count="0" memberValueDatatype="130" unbalanced="0"/>
    <cacheHierarchy uniqueName="[Fact_CRM Data].[Company_ID]" caption="Company_ID" attribute="1" defaultMemberUniqueName="[Fact_CRM Data].[Company_ID].[All]" allUniqueName="[Fact_CRM Data].[Company_ID].[All]" dimensionUniqueName="[Fact_CRM Data]" displayFolder="" count="0" memberValueDatatype="130" unbalanced="0"/>
    <cacheHierarchy uniqueName="[Fact_CRM Data].[Campaign_Response_Rate (%)]" caption="Campaign_Response_Rate (%)" attribute="1" defaultMemberUniqueName="[Fact_CRM Data].[Campaign_Response_Rate (%)].[All]" allUniqueName="[Fact_CRM Data].[Campaign_Response_Rate (%)].[All]" dimensionUniqueName="[Fact_CRM Data]" displayFolder="" count="0" memberValueDatatype="5" unbalanced="0"/>
    <cacheHierarchy uniqueName="[Fact_CRM Data].[Tenure_Years]" caption="Tenure_Years" attribute="1" defaultMemberUniqueName="[Fact_CRM Data].[Tenure_Years].[All]" allUniqueName="[Fact_CRM Data].[Tenure_Years].[All]" dimensionUniqueName="[Fact_CRM Data]" displayFolder="" count="0" memberValueDatatype="20" unbalanced="0"/>
    <cacheHierarchy uniqueName="[Fact_CRM Data].[Event_Attendance]" caption="Event_Attendance" attribute="1" defaultMemberUniqueName="[Fact_CRM Data].[Event_Attendance].[All]" allUniqueName="[Fact_CRM Data].[Event_Attendance].[All]" dimensionUniqueName="[Fact_CRM Data]" displayFolder="" count="0" memberValueDatatype="20" unbalanced="0"/>
    <cacheHierarchy uniqueName="[Fact_CRM Data].[Influence_Score]" caption="Influence_Score" attribute="1" defaultMemberUniqueName="[Fact_CRM Data].[Influence_Score].[All]" allUniqueName="[Fact_CRM Data].[Influence_Score].[All]" dimensionUniqueName="[Fact_CRM Data]" displayFolder="" count="0" memberValueDatatype="20" unbalanced="0"/>
    <cacheHierarchy uniqueName="[Fact_CRM Data].[Last_Contact_Date]" caption="Last_Contact_Date" attribute="1" time="1" defaultMemberUniqueName="[Fact_CRM Data].[Last_Contact_Date].[All]" allUniqueName="[Fact_CRM Data].[Last_Contact_Date].[All]" dimensionUniqueName="[Fact_CRM Data]" displayFolder="" count="0" memberValueDatatype="7" unbalanced="0"/>
    <cacheHierarchy uniqueName="[Fact_CRM Data].[Next_Followup_Date]" caption="Next_Followup_Date" attribute="1" time="1" defaultMemberUniqueName="[Fact_CRM Data].[Next_Followup_Date].[All]" allUniqueName="[Fact_CRM Data].[Next_Followup_Date].[All]" dimensionUniqueName="[Fact_CRM Data]" displayFolder="" count="0" memberValueDatatype="7" unbalanced="0"/>
    <cacheHierarchy uniqueName="[Fact_CRM Data].[Owner_Rep]" caption="Owner_Rep" attribute="1" defaultMemberUniqueName="[Fact_CRM Data].[Owner_Rep].[All]" allUniqueName="[Fact_CRM Data].[Owner_Rep].[All]" dimensionUniqueName="[Fact_CRM Data]" displayFolder="" count="0" memberValueDatatype="130" unbalanced="0"/>
    <cacheHierarchy uniqueName="[Fact_CRM Data].[GCLID CRM]" caption="GCLID CRM" attribute="1" defaultMemberUniqueName="[Fact_CRM Data].[GCLID CRM].[All]" allUniqueName="[Fact_CRM Data].[GCLID CRM].[All]" dimensionUniqueName="[Fact_CRM Data]" displayFolder="" count="0" memberValueDatatype="130" unbalanced="0"/>
    <cacheHierarchy uniqueName="[Fact_CRM Data].[Company_.Annual_Revenue (M₺)]" caption="Company_.Annual_Revenue (M₺)" attribute="1" defaultMemberUniqueName="[Fact_CRM Data].[Company_.Annual_Revenue (M₺)].[All]" allUniqueName="[Fact_CRM Data].[Company_.Annual_Revenue (M₺)].[All]" dimensionUniqueName="[Fact_CRM Data]" displayFolder="" count="0" memberValueDatatype="5" unbalanced="0"/>
    <cacheHierarchy uniqueName="[Fact_CRM Data].[Company_.Marketing_Spend (K₺)]" caption="Company_.Marketing_Spend (K₺)" attribute="1" defaultMemberUniqueName="[Fact_CRM Data].[Company_.Marketing_Spend (K₺)].[All]" allUniqueName="[Fact_CRM Data].[Company_.Marketing_Spend (K₺)].[All]" dimensionUniqueName="[Fact_CRM Data]" displayFolder="" count="0" memberValueDatatype="20" unbalanced="0"/>
    <cacheHierarchy uniqueName="[Fact_CRM Data].[Company_.Leads_Generated]" caption="Company_.Leads_Generated" attribute="1" defaultMemberUniqueName="[Fact_CRM Data].[Company_.Leads_Generated].[All]" allUniqueName="[Fact_CRM Data].[Company_.Leads_Generated].[All]" dimensionUniqueName="[Fact_CRM Data]" displayFolder="" count="0" memberValueDatatype="20" unbalanced="0"/>
    <cacheHierarchy uniqueName="[Fact_CRM Data].[Company_.Conversion_Rate (%)]" caption="Company_.Conversion_Rate (%)" attribute="1" defaultMemberUniqueName="[Fact_CRM Data].[Company_.Conversion_Rate (%)].[All]" allUniqueName="[Fact_CRM Data].[Company_.Conversion_Rate (%)].[All]" dimensionUniqueName="[Fact_CRM Data]" displayFolder="" count="0" memberValueDatatype="5" unbalanced="0"/>
    <cacheHierarchy uniqueName="[Fact_CRM Data].[Company_.Last_Product_1]" caption="Company_.Last_Product_1" attribute="1" defaultMemberUniqueName="[Fact_CRM Data].[Company_.Last_Product_1].[All]" allUniqueName="[Fact_CRM Data].[Company_.Last_Product_1].[All]" dimensionUniqueName="[Fact_CRM Data]" displayFolder="" count="0" memberValueDatatype="130" unbalanced="0"/>
    <cacheHierarchy uniqueName="[Fact_CRM Data].[Company_.Last_Product_2]" caption="Company_.Last_Product_2" attribute="1" defaultMemberUniqueName="[Fact_CRM Data].[Company_.Last_Product_2].[All]" allUniqueName="[Fact_CRM Data].[Company_.Last_Product_2].[All]" dimensionUniqueName="[Fact_CRM Data]" displayFolder="" count="0" memberValueDatatype="130" unbalanced="0"/>
    <cacheHierarchy uniqueName="[Fact_CRM Data].[Company_.Days_Since_Last_Purchase]" caption="Company_.Days_Since_Last_Purchase" attribute="1" defaultMemberUniqueName="[Fact_CRM Data].[Company_.Days_Since_Last_Purchase].[All]" allUniqueName="[Fact_CRM Data].[Company_.Days_Since_Last_Purchase].[All]" dimensionUniqueName="[Fact_CRM Data]" displayFolder="" count="0" memberValueDatatype="130" unbalanced="0"/>
    <cacheHierarchy uniqueName="[Fact_CRM Data].[Company_.Total_Purchases_Last_Year]" caption="Company_.Total_Purchases_Last_Year" attribute="1" defaultMemberUniqueName="[Fact_CRM Data].[Company_.Total_Purchases_Last_Year].[All]" allUniqueName="[Fact_CRM Data].[Company_.Total_Purchases_Last_Year].[All]" dimensionUniqueName="[Fact_CRM Data]" displayFolder="" count="0" memberValueDatatype="20" unbalanced="0"/>
    <cacheHierarchy uniqueName="[Fact_CRM Data].[Company_.Sales_Rep]" caption="Company_.Sales_Rep" attribute="1" defaultMemberUniqueName="[Fact_CRM Data].[Company_.Sales_Rep].[All]" allUniqueName="[Fact_CRM Data].[Company_.Sales_Rep].[All]" dimensionUniqueName="[Fact_CRM Data]" displayFolder="" count="0" memberValueDatatype="130" unbalanced="0"/>
    <cacheHierarchy uniqueName="[Fact_CTM].[Call Id]" caption="Call Id" attribute="1" defaultMemberUniqueName="[Fact_CTM].[Call Id].[All]" allUniqueName="[Fact_CTM].[Call Id].[All]" dimensionUniqueName="[Fact_CTM]" displayFolder="" count="0" memberValueDatatype="130" unbalanced="0"/>
    <cacheHierarchy uniqueName="[Fact_CTM].[Date]" caption="Date" attribute="1" time="1" defaultMemberUniqueName="[Fact_CTM].[Date].[All]" allUniqueName="[Fact_CTM].[Date].[All]" dimensionUniqueName="[Fact_CTM]" displayFolder="" count="0" memberValueDatatype="7" unbalanced="0"/>
    <cacheHierarchy uniqueName="[Fact_CTM].[Time]" caption="Time" attribute="1" defaultMemberUniqueName="[Fact_CTM].[Time].[All]" allUniqueName="[Fact_CTM].[Time].[All]" dimensionUniqueName="[Fact_CTM]" displayFolder="" count="0" memberValueDatatype="5" unbalanced="0"/>
    <cacheHierarchy uniqueName="[Fact_CTM].[TimeClean]" caption="TimeClean" attribute="1" time="1" defaultMemberUniqueName="[Fact_CTM].[TimeClean].[All]" allUniqueName="[Fact_CTM].[TimeClean].[All]" dimensionUniqueName="[Fact_CTM]" displayFolder="" count="0" memberValueDatatype="7" unbalanced="0"/>
    <cacheHierarchy uniqueName="[Fact_CTM].[Answered (Y/N)]" caption="Answered (Y/N)" attribute="1" defaultMemberUniqueName="[Fact_CTM].[Answered (Y/N)].[All]" allUniqueName="[Fact_CTM].[Answered (Y/N)].[All]" dimensionUniqueName="[Fact_CTM]" displayFolder="" count="0" memberValueDatatype="130" unbalanced="0"/>
    <cacheHierarchy uniqueName="[Fact_CTM].[Speed of answer in seconds]" caption="Speed of answer in seconds" attribute="1" defaultMemberUniqueName="[Fact_CTM].[Speed of answer in seconds].[All]" allUniqueName="[Fact_CTM].[Speed of answer in seconds].[All]" dimensionUniqueName="[Fact_CTM]" displayFolder="" count="0" memberValueDatatype="20" unbalanced="0"/>
    <cacheHierarchy uniqueName="[Fact_CTM].[AvgTalkDuration]" caption="AvgTalkDuration" attribute="1" defaultMemberUniqueName="[Fact_CTM].[AvgTalkDuration].[All]" allUniqueName="[Fact_CTM].[AvgTalkDuration].[All]" dimensionUniqueName="[Fact_CTM]" displayFolder="" count="0" memberValueDatatype="5" unbalanced="0"/>
    <cacheHierarchy uniqueName="[Fact_CTM].[DurationCallTime(m)]" caption="DurationCallTime(m)" attribute="1" defaultMemberUniqueName="[Fact_CTM].[DurationCallTime(m)].[All]" allUniqueName="[Fact_CTM].[DurationCallTime(m)].[All]" dimensionUniqueName="[Fact_CTM]" displayFolder="" count="0" memberValueDatatype="20" unbalanced="0"/>
    <cacheHierarchy uniqueName="[Fact_CTM].[Complete / Missing]" caption="Complete / Missing" attribute="1" defaultMemberUniqueName="[Fact_CTM].[Complete / Missing].[All]" allUniqueName="[Fact_CTM].[Complete / Missing].[All]" dimensionUniqueName="[Fact_CTM]" displayFolder="" count="0" memberValueDatatype="130" unbalanced="0"/>
    <cacheHierarchy uniqueName="[Fact_CTM].[GCLID CTM]" caption="GCLID CTM" attribute="1" defaultMemberUniqueName="[Fact_CTM].[GCLID CTM].[All]" allUniqueName="[Fact_CTM].[GCLID CTM].[All]" dimensionUniqueName="[Fact_CTM]" displayFolder="" count="0" memberValueDatatype="130" unbalanced="0"/>
    <cacheHierarchy uniqueName="[Fact_CTM].[Hour]" caption="Hour" attribute="1" defaultMemberUniqueName="[Fact_CTM].[Hour].[All]" allUniqueName="[Fact_CTM].[Hour].[All]" dimensionUniqueName="[Fact_CTM]" displayFolder="" count="0" memberValueDatatype="20" unbalanced="0"/>
    <cacheHierarchy uniqueName="[Fact_GoogleAds].[Ad_ID]" caption="Ad_ID" attribute="1" defaultMemberUniqueName="[Fact_GoogleAds].[Ad_ID].[All]" allUniqueName="[Fact_GoogleAds].[Ad_ID].[All]" dimensionUniqueName="[Fact_GoogleAds]" displayFolder="" count="0" memberValueDatatype="130" unbalanced="0"/>
    <cacheHierarchy uniqueName="[Fact_GoogleAds].[Campaign_Name]" caption="Campaign_Name" attribute="1" defaultMemberUniqueName="[Fact_GoogleAds].[Campaign_Name].[All]" allUniqueName="[Fact_GoogleAds].[Campaign_Name].[All]" dimensionUniqueName="[Fact_GoogleAds]" displayFolder="" count="0" memberValueDatatype="130" unbalanced="0"/>
    <cacheHierarchy uniqueName="[Fact_GoogleAds].[Clicks]" caption="Clicks" attribute="1" defaultMemberUniqueName="[Fact_GoogleAds].[Clicks].[All]" allUniqueName="[Fact_GoogleAds].[Clicks].[All]" dimensionUniqueName="[Fact_GoogleAds]" displayFolder="" count="0" memberValueDatatype="20" unbalanced="0"/>
    <cacheHierarchy uniqueName="[Fact_GoogleAds].[Impressions]" caption="Impressions" attribute="1" defaultMemberUniqueName="[Fact_GoogleAds].[Impressions].[All]" allUniqueName="[Fact_GoogleAds].[Impressions].[All]" dimensionUniqueName="[Fact_GoogleAds]" displayFolder="" count="0" memberValueDatatype="20" unbalanced="0"/>
    <cacheHierarchy uniqueName="[Fact_GoogleAds].[Cost]" caption="Cost" attribute="1" defaultMemberUniqueName="[Fact_GoogleAds].[Cost].[All]" allUniqueName="[Fact_GoogleAds].[Cost].[All]" dimensionUniqueName="[Fact_GoogleAds]" displayFolder="" count="0" memberValueDatatype="5" unbalanced="0"/>
    <cacheHierarchy uniqueName="[Fact_GoogleAds].[Leads]" caption="Leads" attribute="1" defaultMemberUniqueName="[Fact_GoogleAds].[Leads].[All]" allUniqueName="[Fact_GoogleAds].[Leads].[All]" dimensionUniqueName="[Fact_GoogleAds]" displayFolder="" count="0" memberValueDatatype="20" unbalanced="0"/>
    <cacheHierarchy uniqueName="[Fact_GoogleAds].[Conversions]" caption="Conversions" attribute="1" defaultMemberUniqueName="[Fact_GoogleAds].[Conversions].[All]" allUniqueName="[Fact_GoogleAds].[Conversions].[All]" dimensionUniqueName="[Fact_GoogleAds]" displayFolder="" count="0" memberValueDatatype="20" unbalanced="0"/>
    <cacheHierarchy uniqueName="[Fact_GoogleAds].[Conversion Rate]" caption="Conversion Rate" attribute="1" defaultMemberUniqueName="[Fact_GoogleAds].[Conversion Rate].[All]" allUniqueName="[Fact_GoogleAds].[Conversion Rate].[All]" dimensionUniqueName="[Fact_GoogleAds]" displayFolder="" count="0" memberValueDatatype="5" unbalanced="0"/>
    <cacheHierarchy uniqueName="[Fact_GoogleAds].[AllConversionRate]" caption="AllConversionRate" attribute="1" defaultMemberUniqueName="[Fact_GoogleAds].[AllConversionRate].[All]" allUniqueName="[Fact_GoogleAds].[AllConversionRate].[All]" dimensionUniqueName="[Fact_GoogleAds]" displayFolder="" count="0" memberValueDatatype="5" unbalanced="0"/>
    <cacheHierarchy uniqueName="[Fact_GoogleAds].[Sale_Amount]" caption="Sale_Amount" attribute="1" defaultMemberUniqueName="[Fact_GoogleAds].[Sale_Amount].[All]" allUniqueName="[Fact_GoogleAds].[Sale_Amount].[All]" dimensionUniqueName="[Fact_GoogleAds]" displayFolder="" count="0" memberValueDatatype="20" unbalanced="0"/>
    <cacheHierarchy uniqueName="[Fact_GoogleAds].[Ad_Date]" caption="Ad_Date" attribute="1" time="1" defaultMemberUniqueName="[Fact_GoogleAds].[Ad_Date].[All]" allUniqueName="[Fact_GoogleAds].[Ad_Date].[All]" dimensionUniqueName="[Fact_GoogleAds]" displayFolder="" count="0" memberValueDatatype="7" unbalanced="0"/>
    <cacheHierarchy uniqueName="[Fact_GoogleAds].[Location]" caption="Location" attribute="1" defaultMemberUniqueName="[Fact_GoogleAds].[Location].[All]" allUniqueName="[Fact_GoogleAds].[Location].[All]" dimensionUniqueName="[Fact_GoogleAds]" displayFolder="" count="0" memberValueDatatype="130" unbalanced="0"/>
    <cacheHierarchy uniqueName="[Fact_GoogleAds].[GCLID]" caption="GCLID" attribute="1" defaultMemberUniqueName="[Fact_GoogleAds].[GCLID].[All]" allUniqueName="[Fact_GoogleAds].[GCLID].[All]" dimensionUniqueName="[Fact_GoogleAds]" displayFolder="" count="0" memberValueDatatype="130" unbalanced="0"/>
    <cacheHierarchy uniqueName="[Measures].[Unique Clicks]" caption="Unique Clicks" measure="1" displayFolder="" measureGroup="Fact_CTM" count="0"/>
    <cacheHierarchy uniqueName="[Measures].[Total Admissions]" caption="Total Admissions" measure="1" displayFolder="" measureGroup="Fact_CTM" count="0" oneField="1">
      <fieldsUsage count="1">
        <fieldUsage x="2"/>
      </fieldsUsage>
    </cacheHierarchy>
    <cacheHierarchy uniqueName="[Measures].[Total Calls]" caption="Total Calls" measure="1" displayFolder="" measureGroup="Fact_CTM" count="0" oneField="1">
      <fieldsUsage count="1">
        <fieldUsage x="1"/>
      </fieldsUsage>
    </cacheHierarchy>
    <cacheHierarchy uniqueName="[Measures].[Total Spend]" caption="Total Spend" measure="1" displayFolder="" measureGroup="Fact_CTM" count="0"/>
    <cacheHierarchy uniqueName="[Measures].[Conv Rate]" caption="Conv Rate" measure="1" displayFolder="" measureGroup="Fact_CTM" count="0"/>
    <cacheHierarchy uniqueName="[Measures].[Company ROI]" caption="Company ROI" measure="1" displayFolder="" measureGroup="Fact_CRM Data" count="0"/>
    <cacheHierarchy uniqueName="[Measures].[CPA]" caption="CPA" measure="1" displayFolder="" measureGroup="Fact_CTM" count="0"/>
    <cacheHierarchy uniqueName="[Measures].[__XL_Count Fact_CTM]" caption="__XL_Count Fact_CTM" measure="1" displayFolder="" measureGroup="Fact_CTM" count="0" hidden="1"/>
    <cacheHierarchy uniqueName="[Measures].[__XL_Count Fact_CRM Data]" caption="__XL_Count Fact_CRM Data" measure="1" displayFolder="" measureGroup="Fact_CRM Data" count="0" hidden="1"/>
    <cacheHierarchy uniqueName="[Measures].[__XL_Count Fact_GoogleAds]" caption="__XL_Count Fact_GoogleAds" measure="1" displayFolder="" measureGroup="Fact_GoogleAds" count="0" hidden="1"/>
    <cacheHierarchy uniqueName="[Measures].[__XL_Count Dim_Master]" caption="__XL_Count Dim_Master" measure="1" displayFolder="" measureGroup="Dim_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CPA Goal]" caption="_CPA Goal" measure="1" displayFolder="" measureGroup="Fact_CTM" count="0" hidden="1"/>
    <cacheHierarchy uniqueName="[Measures].[_CPA Status]" caption="_CPA Status" measure="1" iconSet="6" displayFolder="" measureGroup="Fact_CTM" count="0" hidden="1"/>
    <cacheHierarchy uniqueName="[Measures].[Count of GCLID CRM]" caption="Count of GCLID CRM" measure="1" displayFolder="" measureGroup="Fact_CRM Data" count="0" hidden="1">
      <extLst>
        <ext xmlns:x15="http://schemas.microsoft.com/office/spreadsheetml/2010/11/main" uri="{B97F6D7D-B522-45F9-BDA1-12C45D357490}">
          <x15:cacheHierarchy aggregatedColumn="45"/>
        </ext>
      </extLst>
    </cacheHierarchy>
    <cacheHierarchy uniqueName="[Measures].[Count of GCLID CTM]" caption="Count of GCLID CTM" measure="1" displayFolder="" measureGroup="Fact_CTM" count="0" hidden="1">
      <extLst>
        <ext xmlns:x15="http://schemas.microsoft.com/office/spreadsheetml/2010/11/main" uri="{B97F6D7D-B522-45F9-BDA1-12C45D357490}">
          <x15:cacheHierarchy aggregatedColumn="64"/>
        </ext>
      </extLst>
    </cacheHierarchy>
    <cacheHierarchy uniqueName="[Measures].[Count of GCLID]" caption="Count of GCLID" measure="1" displayFolder="" measureGroup="Fact_GoogleAds" count="0" hidden="1">
      <extLst>
        <ext xmlns:x15="http://schemas.microsoft.com/office/spreadsheetml/2010/11/main" uri="{B97F6D7D-B522-45F9-BDA1-12C45D357490}">
          <x15:cacheHierarchy aggregatedColumn="78"/>
        </ext>
      </extLst>
    </cacheHierarchy>
    <cacheHierarchy uniqueName="[Measures].[Sum of Clicks]" caption="Sum of Clicks" measure="1" displayFolder="" measureGroup="Fact_GoogleAds" count="0" hidden="1">
      <extLst>
        <ext xmlns:x15="http://schemas.microsoft.com/office/spreadsheetml/2010/11/main" uri="{B97F6D7D-B522-45F9-BDA1-12C45D357490}">
          <x15:cacheHierarchy aggregatedColumn="68"/>
        </ext>
      </extLst>
    </cacheHierarchy>
    <cacheHierarchy uniqueName="[Measures].[Count of Call Id]" caption="Count of Call Id" measure="1" displayFolder="" measureGroup="Fact_CTM" count="0" hidden="1">
      <extLst>
        <ext xmlns:x15="http://schemas.microsoft.com/office/spreadsheetml/2010/11/main" uri="{B97F6D7D-B522-45F9-BDA1-12C45D357490}">
          <x15:cacheHierarchy aggregatedColumn="55"/>
        </ext>
      </extLst>
    </cacheHierarchy>
    <cacheHierarchy uniqueName="[Measures].[Sum of Impressions]" caption="Sum of Impressions" measure="1" displayFolder="" measureGroup="Fact_GoogleAds" count="0" hidden="1">
      <extLst>
        <ext xmlns:x15="http://schemas.microsoft.com/office/spreadsheetml/2010/11/main" uri="{B97F6D7D-B522-45F9-BDA1-12C45D357490}">
          <x15:cacheHierarchy aggregatedColumn="69"/>
        </ext>
      </extLst>
    </cacheHierarchy>
    <cacheHierarchy uniqueName="[Measures].[Sum of Cost]" caption="Sum of Cost" measure="1" displayFolder="" measureGroup="Fact_GoogleAds" count="0" hidden="1">
      <extLst>
        <ext xmlns:x15="http://schemas.microsoft.com/office/spreadsheetml/2010/11/main" uri="{B97F6D7D-B522-45F9-BDA1-12C45D357490}">
          <x15:cacheHierarchy aggregatedColumn="70"/>
        </ext>
      </extLst>
    </cacheHierarchy>
    <cacheHierarchy uniqueName="[Measures].[Sum of Leads]" caption="Sum of Leads" measure="1" displayFolder="" measureGroup="Fact_GoogleAds" count="0" hidden="1">
      <extLst>
        <ext xmlns:x15="http://schemas.microsoft.com/office/spreadsheetml/2010/11/main" uri="{B97F6D7D-B522-45F9-BDA1-12C45D357490}">
          <x15:cacheHierarchy aggregatedColumn="71"/>
        </ext>
      </extLst>
    </cacheHierarchy>
    <cacheHierarchy uniqueName="[Measures].[Sum of DurationCallTime(m)]" caption="Sum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Average of DurationCallTime(m)]" caption="Average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Count of Complete / Missing]" caption="Count of Complete / Missing" measure="1" displayFolder="" measureGroup="Fact_CTM" count="0" hidden="1">
      <extLst>
        <ext xmlns:x15="http://schemas.microsoft.com/office/spreadsheetml/2010/11/main" uri="{B97F6D7D-B522-45F9-BDA1-12C45D357490}">
          <x15:cacheHierarchy aggregatedColumn="63"/>
        </ext>
      </extLst>
    </cacheHierarchy>
    <cacheHierarchy uniqueName="[Measures].[Sum of Speed of answer in seconds]" caption="Sum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Count of Answered (Y/N)]" caption="Count of Answered (Y/N)" measure="1" displayFolder="" measureGroup="Fact_CTM" count="0" hidden="1">
      <extLst>
        <ext xmlns:x15="http://schemas.microsoft.com/office/spreadsheetml/2010/11/main" uri="{B97F6D7D-B522-45F9-BDA1-12C45D357490}">
          <x15:cacheHierarchy aggregatedColumn="59"/>
        </ext>
      </extLst>
    </cacheHierarchy>
    <cacheHierarchy uniqueName="[Measures].[Sum of Campaign_Response_Rate (%)]" caption="Sum of Campaign_Response_Rate (%)" measure="1" displayFolder="" measureGroup="Fact_CRM Data" count="0" hidden="1">
      <extLst>
        <ext xmlns:x15="http://schemas.microsoft.com/office/spreadsheetml/2010/11/main" uri="{B97F6D7D-B522-45F9-BDA1-12C45D357490}">
          <x15:cacheHierarchy aggregatedColumn="38"/>
        </ext>
      </extLst>
    </cacheHierarchy>
    <cacheHierarchy uniqueName="[Measures].[Count of CTM.Resolved]" caption="Count of CTM.Resolved" measure="1" displayFolder="" measureGroup="Dim_Master" count="0" hidden="1">
      <extLst>
        <ext xmlns:x15="http://schemas.microsoft.com/office/spreadsheetml/2010/11/main" uri="{B97F6D7D-B522-45F9-BDA1-12C45D357490}">
          <x15:cacheHierarchy aggregatedColumn="12"/>
        </ext>
      </extLst>
    </cacheHierarchy>
    <cacheHierarchy uniqueName="[Measures].[Average of Speed of answer in seconds]" caption="Average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Sum of AvgTalkDuration]" caption="Sum of AvgTalkDuration" measure="1" displayFolder="" measureGroup="Fact_CTM" count="0" hidden="1">
      <extLst>
        <ext xmlns:x15="http://schemas.microsoft.com/office/spreadsheetml/2010/11/main" uri="{B97F6D7D-B522-45F9-BDA1-12C45D357490}">
          <x15:cacheHierarchy aggregatedColumn="61"/>
        </ext>
      </extLst>
    </cacheHierarchy>
    <cacheHierarchy uniqueName="[Measures].[Count of CRM.Company_.Frequency_of_Purchase]" caption="Count of CRM.Company_.Frequency_of_Purchase" measure="1" displayFolder="" measureGroup="Dim_Master" count="0" hidden="1">
      <extLst>
        <ext xmlns:x15="http://schemas.microsoft.com/office/spreadsheetml/2010/11/main" uri="{B97F6D7D-B522-45F9-BDA1-12C45D357490}">
          <x15:cacheHierarchy aggregatedColumn="31"/>
        </ext>
      </extLst>
    </cacheHierarchy>
    <cacheHierarchy uniqueName="[Measures].[Sum of Sale_Amount]" caption="Sum of Sale_Amount" measure="1" displayFolder="" measureGroup="Fact_GoogleAds" count="0" hidden="1">
      <extLst>
        <ext xmlns:x15="http://schemas.microsoft.com/office/spreadsheetml/2010/11/main" uri="{B97F6D7D-B522-45F9-BDA1-12C45D357490}">
          <x15:cacheHierarchy aggregatedColumn="75"/>
        </ext>
      </extLst>
    </cacheHierarchy>
    <cacheHierarchy uniqueName="[Measures].[Count of TimeClean]" caption="Count of TimeClean" measure="1" displayFolder="" measureGroup="Fact_CTM" count="0" hidden="1">
      <extLst>
        <ext xmlns:x15="http://schemas.microsoft.com/office/spreadsheetml/2010/11/main" uri="{B97F6D7D-B522-45F9-BDA1-12C45D357490}">
          <x15:cacheHierarchy aggregatedColumn="58"/>
        </ext>
      </extLst>
    </cacheHierarchy>
    <cacheHierarchy uniqueName="[Measures].[Count of CRM.Company_.Clean_companysize]" caption="Count of CRM.Company_.Clean_companysize" measure="1" displayFolder="" measureGroup="Dim_Master" count="0" hidden="1">
      <extLst>
        <ext xmlns:x15="http://schemas.microsoft.com/office/spreadsheetml/2010/11/main" uri="{B97F6D7D-B522-45F9-BDA1-12C45D357490}">
          <x15:cacheHierarchy aggregatedColumn="27"/>
        </ext>
      </extLst>
    </cacheHierarchy>
  </cacheHierarchies>
  <kpis count="1">
    <kpi uniqueName="CPA" caption="CPA" displayFolder="" measureGroup="Fact_CTM" parent="" value="[Measures].[CPA]" goal="[Measures].[_CPA Goal]" status="[Measures].[_CPA Status]" trend="" weight=""/>
  </kpis>
  <dimensions count="6">
    <dimension name="Calendar" uniqueName="[Calendar]" caption="Calendar"/>
    <dimension name="Dim_Master" uniqueName="[Dim_Master]" caption="Dim_Master"/>
    <dimension name="Fact_CRM Data" uniqueName="[Fact_CRM Data]" caption="Fact_CRM Data"/>
    <dimension name="Fact_CTM" uniqueName="[Fact_CTM]" caption="Fact_CTM"/>
    <dimension name="Fact_GoogleAds" uniqueName="[Fact_GoogleAds]" caption="Fact_GoogleAds"/>
    <dimension measure="1" name="Measures" uniqueName="[Measures]" caption="Measures"/>
  </dimensions>
  <measureGroups count="5">
    <measureGroup name="Calendar" caption="Calendar"/>
    <measureGroup name="Dim_Master" caption="Dim_Master"/>
    <measureGroup name="Fact_CRM Data" caption="Fact_CRM Data"/>
    <measureGroup name="Fact_CTM" caption="Fact_CTM"/>
    <measureGroup name="Fact_GoogleAds" caption="Fact_GoogleAds"/>
  </measureGroups>
  <maps count="11">
    <map measureGroup="0" dimension="0"/>
    <map measureGroup="1" dimension="1"/>
    <map measureGroup="2" dimension="0"/>
    <map measureGroup="2" dimension="1"/>
    <map measureGroup="2" dimension="2"/>
    <map measureGroup="3" dimension="0"/>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Saleh" refreshedDate="46073.039909490741" createdVersion="3" refreshedVersion="8" minRefreshableVersion="3" recordCount="0" supportSubquery="1" supportAdvancedDrill="1" xr:uid="{CA9ED01C-CEC1-4460-9890-4927D5881A34}">
  <cacheSource type="external" connectionId="10">
    <extLst>
      <ext xmlns:x14="http://schemas.microsoft.com/office/spreadsheetml/2009/9/main" uri="{F057638F-6D5F-4e77-A914-E7F072B9BCA8}">
        <x14:sourceConnection name="ThisWorkbookDataModel"/>
      </ext>
    </extLst>
  </cacheSource>
  <cacheFields count="0"/>
  <cacheHierarchies count="11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Master].[Device]" caption="Device" attribute="1" defaultMemberUniqueName="[Dim_Master].[Device].[All]" allUniqueName="[Dim_Master].[Device].[All]" dimensionUniqueName="[Dim_Master]" displayFolder="" count="0" memberValueDatatype="130" unbalanced="0"/>
    <cacheHierarchy uniqueName="[Dim_Master].[Keyword]" caption="Keyword" attribute="1" defaultMemberUniqueName="[Dim_Master].[Keyword].[All]" allUniqueName="[Dim_Master].[Keyword].[All]" dimensionUniqueName="[Dim_Master]" displayFolder="" count="0" memberValueDatatype="130" unbalanced="0"/>
    <cacheHierarchy uniqueName="[Dim_Master].[GCLID]" caption="GCLID" attribute="1" defaultMemberUniqueName="[Dim_Master].[GCLID].[All]" allUniqueName="[Dim_Master].[GCLID].[All]" dimensionUniqueName="[Dim_Master]" displayFolder="" count="0" memberValueDatatype="130" unbalanced="0"/>
    <cacheHierarchy uniqueName="[Dim_Master].[CTM.Agent]" caption="CTM.Agent" attribute="1" defaultMemberUniqueName="[Dim_Master].[CTM.Agent].[All]" allUniqueName="[Dim_Master].[CTM.Agent].[All]" dimensionUniqueName="[Dim_Master]" displayFolder="" count="0" memberValueDatatype="130" unbalanced="0"/>
    <cacheHierarchy uniqueName="[Dim_Master].[CTM.Resolved]" caption="CTM.Resolved" attribute="1" defaultMemberUniqueName="[Dim_Master].[CTM.Resolved].[All]" allUniqueName="[Dim_Master].[CTM.Resolved].[All]" dimensionUniqueName="[Dim_Master]" displayFolder="" count="0" memberValueDatatype="130" unbalanced="0"/>
    <cacheHierarchy uniqueName="[Dim_Master].[CTM.Satisfaction rating]" caption="CTM.Satisfaction rating" attribute="1" defaultMemberUniqueName="[Dim_Master].[CTM.Satisfaction rating].[All]" allUniqueName="[Dim_Master].[CTM.Satisfaction rating].[All]" dimensionUniqueName="[Dim_Master]" displayFolder="" count="2" memberValueDatatype="20" unbalanced="0"/>
    <cacheHierarchy uniqueName="[Dim_Master].[CTM.Topic]" caption="CTM.Topic" attribute="1" defaultMemberUniqueName="[Dim_Master].[CTM.Topic].[All]" allUniqueName="[Dim_Master].[CTM.Topic].[All]" dimensionUniqueName="[Dim_Master]" displayFolder="" count="0" memberValueDatatype="130" unbalanced="0"/>
    <cacheHierarchy uniqueName="[Dim_Master].[CRM.Clean_department]" caption="CRM.Clean_department" attribute="1" defaultMemberUniqueName="[Dim_Master].[CRM.Clean_department].[All]" allUniqueName="[Dim_Master].[CRM.Clean_department].[All]" dimensionUniqueName="[Dim_Master]" displayFolder="" count="0" memberValueDatatype="130" unbalanced="0"/>
    <cacheHierarchy uniqueName="[Dim_Master].[CRM.LastCleanJobTitle]" caption="CRM.LastCleanJobTitle" attribute="1" defaultMemberUniqueName="[Dim_Master].[CRM.LastCleanJobTitle].[All]" allUniqueName="[Dim_Master].[CRM.LastCleanJobTitle].[All]" dimensionUniqueName="[Dim_Master]" displayFolder="" count="0" memberValueDatatype="130" unbalanced="0"/>
    <cacheHierarchy uniqueName="[Dim_Master].[CRM.Seniority_Level]" caption="CRM.Seniority_Level" attribute="1" defaultMemberUniqueName="[Dim_Master].[CRM.Seniority_Level].[All]" allUniqueName="[Dim_Master].[CRM.Seniority_Level].[All]" dimensionUniqueName="[Dim_Master]" displayFolder="" count="0" memberValueDatatype="130" unbalanced="0"/>
    <cacheHierarchy uniqueName="[Dim_Master].[CRM.Education_Level]" caption="CRM.Education_Level" attribute="1" defaultMemberUniqueName="[Dim_Master].[CRM.Education_Level].[All]" allUniqueName="[Dim_Master].[CRM.Education_Level].[All]" dimensionUniqueName="[Dim_Master]" displayFolder="" count="0" memberValueDatatype="130" unbalanced="0"/>
    <cacheHierarchy uniqueName="[Dim_Master].[CRM.Work_Location]" caption="CRM.Work_Location" attribute="1" defaultMemberUniqueName="[Dim_Master].[CRM.Work_Location].[All]" allUniqueName="[Dim_Master].[CRM.Work_Location].[All]" dimensionUniqueName="[Dim_Master]" displayFolder="" count="0" memberValueDatatype="130" unbalanced="0"/>
    <cacheHierarchy uniqueName="[Dim_Master].[CRM.Newsletter_Subscription]" caption="CRM.Newsletter_Subscription" attribute="1" defaultMemberUniqueName="[Dim_Master].[CRM.Newsletter_Subscription].[All]" allUniqueName="[Dim_Master].[CRM.Newsletter_Subscription].[All]" dimensionUniqueName="[Dim_Master]" displayFolder="" count="0" memberValueDatatype="130" unbalanced="0"/>
    <cacheHierarchy uniqueName="[Dim_Master].[CRM.Decision_Maker_Flag]" caption="CRM.Decision_Maker_Flag" attribute="1" defaultMemberUniqueName="[Dim_Master].[CRM.Decision_Maker_Flag].[All]" allUniqueName="[Dim_Master].[CRM.Decision_Maker_Flag].[All]" dimensionUniqueName="[Dim_Master]" displayFolder="" count="0" memberValueDatatype="130" unbalanced="0"/>
    <cacheHierarchy uniqueName="[Dim_Master].[CRM.Clean_contactmethod]" caption="CRM.Clean_contactmethod" attribute="1" defaultMemberUniqueName="[Dim_Master].[CRM.Clean_contactmethod].[All]" allUniqueName="[Dim_Master].[CRM.Clean_contactmethod].[All]" dimensionUniqueName="[Dim_Master]" displayFolder="" count="0" memberValueDatatype="130" unbalanced="0"/>
    <cacheHierarchy uniqueName="[Dim_Master].[CRM.Clean_language]" caption="CRM.Clean_language" attribute="1" defaultMemberUniqueName="[Dim_Master].[CRM.Clean_language].[All]" allUniqueName="[Dim_Master].[CRM.Clean_language].[All]" dimensionUniqueName="[Dim_Master]" displayFolder="" count="0" memberValueDatatype="130" unbalanced="0"/>
    <cacheHierarchy uniqueName="[Dim_Master].[CRM.Active_Flag]" caption="CRM.Active_Flag" attribute="1" defaultMemberUniqueName="[Dim_Master].[CRM.Active_Flag].[All]" allUniqueName="[Dim_Master].[CRM.Active_Flag].[All]" dimensionUniqueName="[Dim_Master]" displayFolder="" count="0" memberValueDatatype="130" unbalanced="0"/>
    <cacheHierarchy uniqueName="[Dim_Master].[CRM.Clean_datasource]" caption="CRM.Clean_datasource" attribute="1" defaultMemberUniqueName="[Dim_Master].[CRM.Clean_datasource].[All]" allUniqueName="[Dim_Master].[CRM.Clean_datasource].[All]" dimensionUniqueName="[Dim_Master]" displayFolder="" count="0" memberValueDatatype="130" unbalanced="0"/>
    <cacheHierarchy uniqueName="[Dim_Master].[CRM.Company_.clean_industry]" caption="CRM.Company_.clean_industry" attribute="1" defaultMemberUniqueName="[Dim_Master].[CRM.Company_.clean_industry].[All]" allUniqueName="[Dim_Master].[CRM.Company_.clean_industry].[All]" dimensionUniqueName="[Dim_Master]" displayFolder="" count="0" memberValueDatatype="130" unbalanced="0"/>
    <cacheHierarchy uniqueName="[Dim_Master].[CRM.Company_.Clean_companysize]" caption="CRM.Company_.Clean_companysize" attribute="1" defaultMemberUniqueName="[Dim_Master].[CRM.Company_.Clean_companysize].[All]" allUniqueName="[Dim_Master].[CRM.Company_.Clean_companysize].[All]" dimensionUniqueName="[Dim_Master]" displayFolder="" count="0" memberValueDatatype="130" unbalanced="0"/>
    <cacheHierarchy uniqueName="[Dim_Master].[CRM.Company_.Clean_campaign]" caption="CRM.Company_.Clean_campaign" attribute="1" defaultMemberUniqueName="[Dim_Master].[CRM.Company_.Clean_campaign].[All]" allUniqueName="[Dim_Master].[CRM.Company_.Clean_campaign].[All]" dimensionUniqueName="[Dim_Master]" displayFolder="" count="2" memberValueDatatype="130" unbalanced="0"/>
    <cacheHierarchy uniqueName="[Dim_Master].[CRM.Company_.Clean_region]" caption="CRM.Company_.Clean_region" attribute="1" defaultMemberUniqueName="[Dim_Master].[CRM.Company_.Clean_region].[All]" allUniqueName="[Dim_Master].[CRM.Company_.Clean_region].[All]" dimensionUniqueName="[Dim_Master]" displayFolder="" count="0" memberValueDatatype="130" unbalanced="0"/>
    <cacheHierarchy uniqueName="[Dim_Master].[CRM.Company_.District]" caption="CRM.Company_.District" attribute="1" defaultMemberUniqueName="[Dim_Master].[CRM.Company_.District].[All]" allUniqueName="[Dim_Master].[CRM.Company_.District].[All]" dimensionUniqueName="[Dim_Master]" displayFolder="" count="0" memberValueDatatype="130" unbalanced="0"/>
    <cacheHierarchy uniqueName="[Dim_Master].[CRM.Company_.Frequency_of_Purchase]" caption="CRM.Company_.Frequency_of_Purchase" attribute="1" defaultMemberUniqueName="[Dim_Master].[CRM.Company_.Frequency_of_Purchase].[All]" allUniqueName="[Dim_Master].[CRM.Company_.Frequency_of_Purchase].[All]" dimensionUniqueName="[Dim_Master]" displayFolder="" count="0" memberValueDatatype="130" unbalanced="0"/>
    <cacheHierarchy uniqueName="[Dim_Master].[CRM.Company_.Clean_status]" caption="CRM.Company_.Clean_status" attribute="1" defaultMemberUniqueName="[Dim_Master].[CRM.Company_.Clean_status].[All]" allUniqueName="[Dim_Master].[CRM.Company_.Clean_status].[All]" dimensionUniqueName="[Dim_Master]" displayFolder="" count="0" memberValueDatatype="130" unbalanced="0"/>
    <cacheHierarchy uniqueName="[Dim_Master].[CRM.Company_.Clean_payment]" caption="CRM.Company_.Clean_payment" attribute="1" defaultMemberUniqueName="[Dim_Master].[CRM.Company_.Clean_payment].[All]" allUniqueName="[Dim_Master].[CRM.Company_.Clean_payment].[All]" dimensionUniqueName="[Dim_Master]" displayFolder="" count="0" memberValueDatatype="130" unbalanced="0"/>
    <cacheHierarchy uniqueName="[Dim_Master].[CRM.Company_.Clean_channel]" caption="CRM.Company_.Clean_channel" attribute="1" defaultMemberUniqueName="[Dim_Master].[CRM.Company_.Clean_channel].[All]" allUniqueName="[Dim_Master].[CRM.Company_.Clean_channel].[All]" dimensionUniqueName="[Dim_Master]" displayFolder="" count="0" memberValueDatatype="130" unbalanced="0"/>
    <cacheHierarchy uniqueName="[Fact_CRM Data].[Employee_ID]" caption="Employee_ID" attribute="1" defaultMemberUniqueName="[Fact_CRM Data].[Employee_ID].[All]" allUniqueName="[Fact_CRM Data].[Employee_ID].[All]" dimensionUniqueName="[Fact_CRM Data]" displayFolder="" count="0" memberValueDatatype="130" unbalanced="0"/>
    <cacheHierarchy uniqueName="[Fact_CRM Data].[Name]" caption="Name" attribute="1" defaultMemberUniqueName="[Fact_CRM Data].[Name].[All]" allUniqueName="[Fact_CRM Data].[Name].[All]" dimensionUniqueName="[Fact_CRM Data]" displayFolder="" count="0" memberValueDatatype="130" unbalanced="0"/>
    <cacheHierarchy uniqueName="[Fact_CRM Data].[Company_ID]" caption="Company_ID" attribute="1" defaultMemberUniqueName="[Fact_CRM Data].[Company_ID].[All]" allUniqueName="[Fact_CRM Data].[Company_ID].[All]" dimensionUniqueName="[Fact_CRM Data]" displayFolder="" count="0" memberValueDatatype="130" unbalanced="0"/>
    <cacheHierarchy uniqueName="[Fact_CRM Data].[Campaign_Response_Rate (%)]" caption="Campaign_Response_Rate (%)" attribute="1" defaultMemberUniqueName="[Fact_CRM Data].[Campaign_Response_Rate (%)].[All]" allUniqueName="[Fact_CRM Data].[Campaign_Response_Rate (%)].[All]" dimensionUniqueName="[Fact_CRM Data]" displayFolder="" count="0" memberValueDatatype="5" unbalanced="0"/>
    <cacheHierarchy uniqueName="[Fact_CRM Data].[Tenure_Years]" caption="Tenure_Years" attribute="1" defaultMemberUniqueName="[Fact_CRM Data].[Tenure_Years].[All]" allUniqueName="[Fact_CRM Data].[Tenure_Years].[All]" dimensionUniqueName="[Fact_CRM Data]" displayFolder="" count="0" memberValueDatatype="20" unbalanced="0"/>
    <cacheHierarchy uniqueName="[Fact_CRM Data].[Event_Attendance]" caption="Event_Attendance" attribute="1" defaultMemberUniqueName="[Fact_CRM Data].[Event_Attendance].[All]" allUniqueName="[Fact_CRM Data].[Event_Attendance].[All]" dimensionUniqueName="[Fact_CRM Data]" displayFolder="" count="0" memberValueDatatype="20" unbalanced="0"/>
    <cacheHierarchy uniqueName="[Fact_CRM Data].[Influence_Score]" caption="Influence_Score" attribute="1" defaultMemberUniqueName="[Fact_CRM Data].[Influence_Score].[All]" allUniqueName="[Fact_CRM Data].[Influence_Score].[All]" dimensionUniqueName="[Fact_CRM Data]" displayFolder="" count="0" memberValueDatatype="20" unbalanced="0"/>
    <cacheHierarchy uniqueName="[Fact_CRM Data].[Last_Contact_Date]" caption="Last_Contact_Date" attribute="1" time="1" defaultMemberUniqueName="[Fact_CRM Data].[Last_Contact_Date].[All]" allUniqueName="[Fact_CRM Data].[Last_Contact_Date].[All]" dimensionUniqueName="[Fact_CRM Data]" displayFolder="" count="0" memberValueDatatype="7" unbalanced="0"/>
    <cacheHierarchy uniqueName="[Fact_CRM Data].[Next_Followup_Date]" caption="Next_Followup_Date" attribute="1" time="1" defaultMemberUniqueName="[Fact_CRM Data].[Next_Followup_Date].[All]" allUniqueName="[Fact_CRM Data].[Next_Followup_Date].[All]" dimensionUniqueName="[Fact_CRM Data]" displayFolder="" count="0" memberValueDatatype="7" unbalanced="0"/>
    <cacheHierarchy uniqueName="[Fact_CRM Data].[Owner_Rep]" caption="Owner_Rep" attribute="1" defaultMemberUniqueName="[Fact_CRM Data].[Owner_Rep].[All]" allUniqueName="[Fact_CRM Data].[Owner_Rep].[All]" dimensionUniqueName="[Fact_CRM Data]" displayFolder="" count="0" memberValueDatatype="130" unbalanced="0"/>
    <cacheHierarchy uniqueName="[Fact_CRM Data].[GCLID CRM]" caption="GCLID CRM" attribute="1" defaultMemberUniqueName="[Fact_CRM Data].[GCLID CRM].[All]" allUniqueName="[Fact_CRM Data].[GCLID CRM].[All]" dimensionUniqueName="[Fact_CRM Data]" displayFolder="" count="0" memberValueDatatype="130" unbalanced="0"/>
    <cacheHierarchy uniqueName="[Fact_CRM Data].[Company_.Annual_Revenue (M₺)]" caption="Company_.Annual_Revenue (M₺)" attribute="1" defaultMemberUniqueName="[Fact_CRM Data].[Company_.Annual_Revenue (M₺)].[All]" allUniqueName="[Fact_CRM Data].[Company_.Annual_Revenue (M₺)].[All]" dimensionUniqueName="[Fact_CRM Data]" displayFolder="" count="0" memberValueDatatype="5" unbalanced="0"/>
    <cacheHierarchy uniqueName="[Fact_CRM Data].[Company_.Marketing_Spend (K₺)]" caption="Company_.Marketing_Spend (K₺)" attribute="1" defaultMemberUniqueName="[Fact_CRM Data].[Company_.Marketing_Spend (K₺)].[All]" allUniqueName="[Fact_CRM Data].[Company_.Marketing_Spend (K₺)].[All]" dimensionUniqueName="[Fact_CRM Data]" displayFolder="" count="0" memberValueDatatype="20" unbalanced="0"/>
    <cacheHierarchy uniqueName="[Fact_CRM Data].[Company_.Leads_Generated]" caption="Company_.Leads_Generated" attribute="1" defaultMemberUniqueName="[Fact_CRM Data].[Company_.Leads_Generated].[All]" allUniqueName="[Fact_CRM Data].[Company_.Leads_Generated].[All]" dimensionUniqueName="[Fact_CRM Data]" displayFolder="" count="0" memberValueDatatype="20" unbalanced="0"/>
    <cacheHierarchy uniqueName="[Fact_CRM Data].[Company_.Conversion_Rate (%)]" caption="Company_.Conversion_Rate (%)" attribute="1" defaultMemberUniqueName="[Fact_CRM Data].[Company_.Conversion_Rate (%)].[All]" allUniqueName="[Fact_CRM Data].[Company_.Conversion_Rate (%)].[All]" dimensionUniqueName="[Fact_CRM Data]" displayFolder="" count="0" memberValueDatatype="5" unbalanced="0"/>
    <cacheHierarchy uniqueName="[Fact_CRM Data].[Company_.Last_Product_1]" caption="Company_.Last_Product_1" attribute="1" defaultMemberUniqueName="[Fact_CRM Data].[Company_.Last_Product_1].[All]" allUniqueName="[Fact_CRM Data].[Company_.Last_Product_1].[All]" dimensionUniqueName="[Fact_CRM Data]" displayFolder="" count="0" memberValueDatatype="130" unbalanced="0"/>
    <cacheHierarchy uniqueName="[Fact_CRM Data].[Company_.Last_Product_2]" caption="Company_.Last_Product_2" attribute="1" defaultMemberUniqueName="[Fact_CRM Data].[Company_.Last_Product_2].[All]" allUniqueName="[Fact_CRM Data].[Company_.Last_Product_2].[All]" dimensionUniqueName="[Fact_CRM Data]" displayFolder="" count="0" memberValueDatatype="130" unbalanced="0"/>
    <cacheHierarchy uniqueName="[Fact_CRM Data].[Company_.Days_Since_Last_Purchase]" caption="Company_.Days_Since_Last_Purchase" attribute="1" defaultMemberUniqueName="[Fact_CRM Data].[Company_.Days_Since_Last_Purchase].[All]" allUniqueName="[Fact_CRM Data].[Company_.Days_Since_Last_Purchase].[All]" dimensionUniqueName="[Fact_CRM Data]" displayFolder="" count="0" memberValueDatatype="130" unbalanced="0"/>
    <cacheHierarchy uniqueName="[Fact_CRM Data].[Company_.Total_Purchases_Last_Year]" caption="Company_.Total_Purchases_Last_Year" attribute="1" defaultMemberUniqueName="[Fact_CRM Data].[Company_.Total_Purchases_Last_Year].[All]" allUniqueName="[Fact_CRM Data].[Company_.Total_Purchases_Last_Year].[All]" dimensionUniqueName="[Fact_CRM Data]" displayFolder="" count="0" memberValueDatatype="20" unbalanced="0"/>
    <cacheHierarchy uniqueName="[Fact_CRM Data].[Company_.Sales_Rep]" caption="Company_.Sales_Rep" attribute="1" defaultMemberUniqueName="[Fact_CRM Data].[Company_.Sales_Rep].[All]" allUniqueName="[Fact_CRM Data].[Company_.Sales_Rep].[All]" dimensionUniqueName="[Fact_CRM Data]" displayFolder="" count="0" memberValueDatatype="130" unbalanced="0"/>
    <cacheHierarchy uniqueName="[Fact_CTM].[Call Id]" caption="Call Id" attribute="1" defaultMemberUniqueName="[Fact_CTM].[Call Id].[All]" allUniqueName="[Fact_CTM].[Call Id].[All]" dimensionUniqueName="[Fact_CTM]" displayFolder="" count="0" memberValueDatatype="130" unbalanced="0"/>
    <cacheHierarchy uniqueName="[Fact_CTM].[Date]" caption="Date" attribute="1" time="1" defaultMemberUniqueName="[Fact_CTM].[Date].[All]" allUniqueName="[Fact_CTM].[Date].[All]" dimensionUniqueName="[Fact_CTM]" displayFolder="" count="0" memberValueDatatype="7" unbalanced="0"/>
    <cacheHierarchy uniqueName="[Fact_CTM].[Time]" caption="Time" attribute="1" defaultMemberUniqueName="[Fact_CTM].[Time].[All]" allUniqueName="[Fact_CTM].[Time].[All]" dimensionUniqueName="[Fact_CTM]" displayFolder="" count="0" memberValueDatatype="5" unbalanced="0"/>
    <cacheHierarchy uniqueName="[Fact_CTM].[TimeClean]" caption="TimeClean" attribute="1" time="1" defaultMemberUniqueName="[Fact_CTM].[TimeClean].[All]" allUniqueName="[Fact_CTM].[TimeClean].[All]" dimensionUniqueName="[Fact_CTM]" displayFolder="" count="0" memberValueDatatype="7" unbalanced="0"/>
    <cacheHierarchy uniqueName="[Fact_CTM].[Answered (Y/N)]" caption="Answered (Y/N)" attribute="1" defaultMemberUniqueName="[Fact_CTM].[Answered (Y/N)].[All]" allUniqueName="[Fact_CTM].[Answered (Y/N)].[All]" dimensionUniqueName="[Fact_CTM]" displayFolder="" count="0" memberValueDatatype="130" unbalanced="0"/>
    <cacheHierarchy uniqueName="[Fact_CTM].[Speed of answer in seconds]" caption="Speed of answer in seconds" attribute="1" defaultMemberUniqueName="[Fact_CTM].[Speed of answer in seconds].[All]" allUniqueName="[Fact_CTM].[Speed of answer in seconds].[All]" dimensionUniqueName="[Fact_CTM]" displayFolder="" count="0" memberValueDatatype="20" unbalanced="0"/>
    <cacheHierarchy uniqueName="[Fact_CTM].[AvgTalkDuration]" caption="AvgTalkDuration" attribute="1" defaultMemberUniqueName="[Fact_CTM].[AvgTalkDuration].[All]" allUniqueName="[Fact_CTM].[AvgTalkDuration].[All]" dimensionUniqueName="[Fact_CTM]" displayFolder="" count="0" memberValueDatatype="5" unbalanced="0"/>
    <cacheHierarchy uniqueName="[Fact_CTM].[DurationCallTime(m)]" caption="DurationCallTime(m)" attribute="1" defaultMemberUniqueName="[Fact_CTM].[DurationCallTime(m)].[All]" allUniqueName="[Fact_CTM].[DurationCallTime(m)].[All]" dimensionUniqueName="[Fact_CTM]" displayFolder="" count="0" memberValueDatatype="20" unbalanced="0"/>
    <cacheHierarchy uniqueName="[Fact_CTM].[Complete / Missing]" caption="Complete / Missing" attribute="1" defaultMemberUniqueName="[Fact_CTM].[Complete / Missing].[All]" allUniqueName="[Fact_CTM].[Complete / Missing].[All]" dimensionUniqueName="[Fact_CTM]" displayFolder="" count="0" memberValueDatatype="130" unbalanced="0"/>
    <cacheHierarchy uniqueName="[Fact_CTM].[GCLID CTM]" caption="GCLID CTM" attribute="1" defaultMemberUniqueName="[Fact_CTM].[GCLID CTM].[All]" allUniqueName="[Fact_CTM].[GCLID CTM].[All]" dimensionUniqueName="[Fact_CTM]" displayFolder="" count="0" memberValueDatatype="130" unbalanced="0"/>
    <cacheHierarchy uniqueName="[Fact_CTM].[Hour]" caption="Hour" attribute="1" defaultMemberUniqueName="[Fact_CTM].[Hour].[All]" allUniqueName="[Fact_CTM].[Hour].[All]" dimensionUniqueName="[Fact_CTM]" displayFolder="" count="0" memberValueDatatype="20" unbalanced="0"/>
    <cacheHierarchy uniqueName="[Fact_GoogleAds].[Ad_ID]" caption="Ad_ID" attribute="1" defaultMemberUniqueName="[Fact_GoogleAds].[Ad_ID].[All]" allUniqueName="[Fact_GoogleAds].[Ad_ID].[All]" dimensionUniqueName="[Fact_GoogleAds]" displayFolder="" count="0" memberValueDatatype="130" unbalanced="0"/>
    <cacheHierarchy uniqueName="[Fact_GoogleAds].[Campaign_Name]" caption="Campaign_Name" attribute="1" defaultMemberUniqueName="[Fact_GoogleAds].[Campaign_Name].[All]" allUniqueName="[Fact_GoogleAds].[Campaign_Name].[All]" dimensionUniqueName="[Fact_GoogleAds]" displayFolder="" count="0" memberValueDatatype="130" unbalanced="0"/>
    <cacheHierarchy uniqueName="[Fact_GoogleAds].[Clicks]" caption="Clicks" attribute="1" defaultMemberUniqueName="[Fact_GoogleAds].[Clicks].[All]" allUniqueName="[Fact_GoogleAds].[Clicks].[All]" dimensionUniqueName="[Fact_GoogleAds]" displayFolder="" count="0" memberValueDatatype="20" unbalanced="0"/>
    <cacheHierarchy uniqueName="[Fact_GoogleAds].[Impressions]" caption="Impressions" attribute="1" defaultMemberUniqueName="[Fact_GoogleAds].[Impressions].[All]" allUniqueName="[Fact_GoogleAds].[Impressions].[All]" dimensionUniqueName="[Fact_GoogleAds]" displayFolder="" count="0" memberValueDatatype="20" unbalanced="0"/>
    <cacheHierarchy uniqueName="[Fact_GoogleAds].[Cost]" caption="Cost" attribute="1" defaultMemberUniqueName="[Fact_GoogleAds].[Cost].[All]" allUniqueName="[Fact_GoogleAds].[Cost].[All]" dimensionUniqueName="[Fact_GoogleAds]" displayFolder="" count="0" memberValueDatatype="5" unbalanced="0"/>
    <cacheHierarchy uniqueName="[Fact_GoogleAds].[Leads]" caption="Leads" attribute="1" defaultMemberUniqueName="[Fact_GoogleAds].[Leads].[All]" allUniqueName="[Fact_GoogleAds].[Leads].[All]" dimensionUniqueName="[Fact_GoogleAds]" displayFolder="" count="0" memberValueDatatype="20" unbalanced="0"/>
    <cacheHierarchy uniqueName="[Fact_GoogleAds].[Conversions]" caption="Conversions" attribute="1" defaultMemberUniqueName="[Fact_GoogleAds].[Conversions].[All]" allUniqueName="[Fact_GoogleAds].[Conversions].[All]" dimensionUniqueName="[Fact_GoogleAds]" displayFolder="" count="0" memberValueDatatype="20" unbalanced="0"/>
    <cacheHierarchy uniqueName="[Fact_GoogleAds].[Conversion Rate]" caption="Conversion Rate" attribute="1" defaultMemberUniqueName="[Fact_GoogleAds].[Conversion Rate].[All]" allUniqueName="[Fact_GoogleAds].[Conversion Rate].[All]" dimensionUniqueName="[Fact_GoogleAds]" displayFolder="" count="0" memberValueDatatype="5" unbalanced="0"/>
    <cacheHierarchy uniqueName="[Fact_GoogleAds].[AllConversionRate]" caption="AllConversionRate" attribute="1" defaultMemberUniqueName="[Fact_GoogleAds].[AllConversionRate].[All]" allUniqueName="[Fact_GoogleAds].[AllConversionRate].[All]" dimensionUniqueName="[Fact_GoogleAds]" displayFolder="" count="0" memberValueDatatype="5" unbalanced="0"/>
    <cacheHierarchy uniqueName="[Fact_GoogleAds].[Sale_Amount]" caption="Sale_Amount" attribute="1" defaultMemberUniqueName="[Fact_GoogleAds].[Sale_Amount].[All]" allUniqueName="[Fact_GoogleAds].[Sale_Amount].[All]" dimensionUniqueName="[Fact_GoogleAds]" displayFolder="" count="0" memberValueDatatype="20" unbalanced="0"/>
    <cacheHierarchy uniqueName="[Fact_GoogleAds].[Ad_Date]" caption="Ad_Date" attribute="1" time="1" defaultMemberUniqueName="[Fact_GoogleAds].[Ad_Date].[All]" allUniqueName="[Fact_GoogleAds].[Ad_Date].[All]" dimensionUniqueName="[Fact_GoogleAds]" displayFolder="" count="0" memberValueDatatype="7" unbalanced="0"/>
    <cacheHierarchy uniqueName="[Fact_GoogleAds].[Location]" caption="Location" attribute="1" defaultMemberUniqueName="[Fact_GoogleAds].[Location].[All]" allUniqueName="[Fact_GoogleAds].[Location].[All]" dimensionUniqueName="[Fact_GoogleAds]" displayFolder="" count="0" memberValueDatatype="130" unbalanced="0"/>
    <cacheHierarchy uniqueName="[Fact_GoogleAds].[GCLID]" caption="GCLID" attribute="1" defaultMemberUniqueName="[Fact_GoogleAds].[GCLID].[All]" allUniqueName="[Fact_GoogleAds].[GCLID].[All]" dimensionUniqueName="[Fact_GoogleAds]" displayFolder="" count="0" memberValueDatatype="130" unbalanced="0"/>
    <cacheHierarchy uniqueName="[Measures].[Count of GCLID CRM]" caption="Count of GCLID CRM" measure="1" displayFolder="" measureGroup="Fact_CRM Data" count="0">
      <extLst>
        <ext xmlns:x15="http://schemas.microsoft.com/office/spreadsheetml/2010/11/main" uri="{B97F6D7D-B522-45F9-BDA1-12C45D357490}">
          <x15:cacheHierarchy aggregatedColumn="45"/>
        </ext>
      </extLst>
    </cacheHierarchy>
    <cacheHierarchy uniqueName="[Measures].[Count of GCLID CTM]" caption="Count of GCLID CTM" measure="1" displayFolder="" measureGroup="Fact_CTM" count="0">
      <extLst>
        <ext xmlns:x15="http://schemas.microsoft.com/office/spreadsheetml/2010/11/main" uri="{B97F6D7D-B522-45F9-BDA1-12C45D357490}">
          <x15:cacheHierarchy aggregatedColumn="64"/>
        </ext>
      </extLst>
    </cacheHierarchy>
    <cacheHierarchy uniqueName="[Measures].[Count of GCLID]" caption="Count of GCLID" measure="1" displayFolder="" measureGroup="Fact_GoogleAds" count="0">
      <extLst>
        <ext xmlns:x15="http://schemas.microsoft.com/office/spreadsheetml/2010/11/main" uri="{B97F6D7D-B522-45F9-BDA1-12C45D357490}">
          <x15:cacheHierarchy aggregatedColumn="78"/>
        </ext>
      </extLst>
    </cacheHierarchy>
    <cacheHierarchy uniqueName="[Measures].[Sum of Clicks]" caption="Sum of Clicks" measure="1" displayFolder="" measureGroup="Fact_GoogleAds" count="0">
      <extLst>
        <ext xmlns:x15="http://schemas.microsoft.com/office/spreadsheetml/2010/11/main" uri="{B97F6D7D-B522-45F9-BDA1-12C45D357490}">
          <x15:cacheHierarchy aggregatedColumn="68"/>
        </ext>
      </extLst>
    </cacheHierarchy>
    <cacheHierarchy uniqueName="[Measures].[Count of Call Id]" caption="Count of Call Id" measure="1" displayFolder="" measureGroup="Fact_CTM" count="0">
      <extLst>
        <ext xmlns:x15="http://schemas.microsoft.com/office/spreadsheetml/2010/11/main" uri="{B97F6D7D-B522-45F9-BDA1-12C45D357490}">
          <x15:cacheHierarchy aggregatedColumn="55"/>
        </ext>
      </extLst>
    </cacheHierarchy>
    <cacheHierarchy uniqueName="[Measures].[Sum of Impressions]" caption="Sum of Impressions" measure="1" displayFolder="" measureGroup="Fact_GoogleAds" count="0">
      <extLst>
        <ext xmlns:x15="http://schemas.microsoft.com/office/spreadsheetml/2010/11/main" uri="{B97F6D7D-B522-45F9-BDA1-12C45D357490}">
          <x15:cacheHierarchy aggregatedColumn="69"/>
        </ext>
      </extLst>
    </cacheHierarchy>
    <cacheHierarchy uniqueName="[Measures].[Sum of Cost]" caption="Sum of Cost" measure="1" displayFolder="" measureGroup="Fact_GoogleAds" count="0">
      <extLst>
        <ext xmlns:x15="http://schemas.microsoft.com/office/spreadsheetml/2010/11/main" uri="{B97F6D7D-B522-45F9-BDA1-12C45D357490}">
          <x15:cacheHierarchy aggregatedColumn="70"/>
        </ext>
      </extLst>
    </cacheHierarchy>
    <cacheHierarchy uniqueName="[Measures].[Sum of Leads]" caption="Sum of Leads" measure="1" displayFolder="" measureGroup="Fact_GoogleAds" count="0">
      <extLst>
        <ext xmlns:x15="http://schemas.microsoft.com/office/spreadsheetml/2010/11/main" uri="{B97F6D7D-B522-45F9-BDA1-12C45D357490}">
          <x15:cacheHierarchy aggregatedColumn="71"/>
        </ext>
      </extLst>
    </cacheHierarchy>
    <cacheHierarchy uniqueName="[Measures].[Sum of DurationCallTime(m)]" caption="Sum of DurationCallTime(m)" measure="1" displayFolder="" measureGroup="Fact_CTM" count="0">
      <extLst>
        <ext xmlns:x15="http://schemas.microsoft.com/office/spreadsheetml/2010/11/main" uri="{B97F6D7D-B522-45F9-BDA1-12C45D357490}">
          <x15:cacheHierarchy aggregatedColumn="62"/>
        </ext>
      </extLst>
    </cacheHierarchy>
    <cacheHierarchy uniqueName="[Measures].[Average of DurationCallTime(m)]" caption="Average of DurationCallTime(m)" measure="1" displayFolder="" measureGroup="Fact_CTM" count="0">
      <extLst>
        <ext xmlns:x15="http://schemas.microsoft.com/office/spreadsheetml/2010/11/main" uri="{B97F6D7D-B522-45F9-BDA1-12C45D357490}">
          <x15:cacheHierarchy aggregatedColumn="62"/>
        </ext>
      </extLst>
    </cacheHierarchy>
    <cacheHierarchy uniqueName="[Measures].[Count of Complete / Missing]" caption="Count of Complete / Missing" measure="1" displayFolder="" measureGroup="Fact_CTM" count="0">
      <extLst>
        <ext xmlns:x15="http://schemas.microsoft.com/office/spreadsheetml/2010/11/main" uri="{B97F6D7D-B522-45F9-BDA1-12C45D357490}">
          <x15:cacheHierarchy aggregatedColumn="63"/>
        </ext>
      </extLst>
    </cacheHierarchy>
    <cacheHierarchy uniqueName="[Measures].[Sum of Speed of answer in seconds]" caption="Sum of Speed of answer in seconds" measure="1" displayFolder="" measureGroup="Fact_CTM" count="0">
      <extLst>
        <ext xmlns:x15="http://schemas.microsoft.com/office/spreadsheetml/2010/11/main" uri="{B97F6D7D-B522-45F9-BDA1-12C45D357490}">
          <x15:cacheHierarchy aggregatedColumn="60"/>
        </ext>
      </extLst>
    </cacheHierarchy>
    <cacheHierarchy uniqueName="[Measures].[Count of Answered (Y/N)]" caption="Count of Answered (Y/N)" measure="1" displayFolder="" measureGroup="Fact_CTM" count="0">
      <extLst>
        <ext xmlns:x15="http://schemas.microsoft.com/office/spreadsheetml/2010/11/main" uri="{B97F6D7D-B522-45F9-BDA1-12C45D357490}">
          <x15:cacheHierarchy aggregatedColumn="59"/>
        </ext>
      </extLst>
    </cacheHierarchy>
    <cacheHierarchy uniqueName="[Measures].[Sum of Campaign_Response_Rate (%)]" caption="Sum of Campaign_Response_Rate (%)" measure="1" displayFolder="" measureGroup="Fact_CRM Data" count="0">
      <extLst>
        <ext xmlns:x15="http://schemas.microsoft.com/office/spreadsheetml/2010/11/main" uri="{B97F6D7D-B522-45F9-BDA1-12C45D357490}">
          <x15:cacheHierarchy aggregatedColumn="38"/>
        </ext>
      </extLst>
    </cacheHierarchy>
    <cacheHierarchy uniqueName="[Measures].[Count of CTM.Resolved]" caption="Count of CTM.Resolved" measure="1" displayFolder="" measureGroup="Dim_Master" count="0">
      <extLst>
        <ext xmlns:x15="http://schemas.microsoft.com/office/spreadsheetml/2010/11/main" uri="{B97F6D7D-B522-45F9-BDA1-12C45D357490}">
          <x15:cacheHierarchy aggregatedColumn="12"/>
        </ext>
      </extLst>
    </cacheHierarchy>
    <cacheHierarchy uniqueName="[Measures].[Average of Speed of answer in seconds]" caption="Average of Speed of answer in seconds" measure="1" displayFolder="" measureGroup="Fact_CTM" count="0">
      <extLst>
        <ext xmlns:x15="http://schemas.microsoft.com/office/spreadsheetml/2010/11/main" uri="{B97F6D7D-B522-45F9-BDA1-12C45D357490}">
          <x15:cacheHierarchy aggregatedColumn="60"/>
        </ext>
      </extLst>
    </cacheHierarchy>
    <cacheHierarchy uniqueName="[Measures].[Sum of AvgTalkDuration]" caption="Sum of AvgTalkDuration" measure="1" displayFolder="" measureGroup="Fact_CTM" count="0">
      <extLst>
        <ext xmlns:x15="http://schemas.microsoft.com/office/spreadsheetml/2010/11/main" uri="{B97F6D7D-B522-45F9-BDA1-12C45D357490}">
          <x15:cacheHierarchy aggregatedColumn="61"/>
        </ext>
      </extLst>
    </cacheHierarchy>
    <cacheHierarchy uniqueName="[Measures].[Count of CRM.Company_.Frequency_of_Purchase]" caption="Count of CRM.Company_.Frequency_of_Purchase" measure="1" displayFolder="" measureGroup="Dim_Master" count="0">
      <extLst>
        <ext xmlns:x15="http://schemas.microsoft.com/office/spreadsheetml/2010/11/main" uri="{B97F6D7D-B522-45F9-BDA1-12C45D357490}">
          <x15:cacheHierarchy aggregatedColumn="31"/>
        </ext>
      </extLst>
    </cacheHierarchy>
    <cacheHierarchy uniqueName="[Measures].[Sum of Sale_Amount]" caption="Sum of Sale_Amount" measure="1" displayFolder="" measureGroup="Fact_GoogleAds" count="0">
      <extLst>
        <ext xmlns:x15="http://schemas.microsoft.com/office/spreadsheetml/2010/11/main" uri="{B97F6D7D-B522-45F9-BDA1-12C45D357490}">
          <x15:cacheHierarchy aggregatedColumn="75"/>
        </ext>
      </extLst>
    </cacheHierarchy>
    <cacheHierarchy uniqueName="[Measures].[Count of TimeClean]" caption="Count of TimeClean" measure="1" displayFolder="" measureGroup="Fact_CTM" count="0">
      <extLst>
        <ext xmlns:x15="http://schemas.microsoft.com/office/spreadsheetml/2010/11/main" uri="{B97F6D7D-B522-45F9-BDA1-12C45D357490}">
          <x15:cacheHierarchy aggregatedColumn="58"/>
        </ext>
      </extLst>
    </cacheHierarchy>
    <cacheHierarchy uniqueName="[Measures].[Unique Clicks]" caption="Unique Clicks" measure="1" displayFolder="" measureGroup="Fact_CTM" count="0"/>
    <cacheHierarchy uniqueName="[Measures].[Total Admissions]" caption="Total Admissions" measure="1" displayFolder="" measureGroup="Fact_CTM" count="0"/>
    <cacheHierarchy uniqueName="[Measures].[Total Calls]" caption="Total Calls" measure="1" displayFolder="" measureGroup="Fact_CTM" count="0"/>
    <cacheHierarchy uniqueName="[Measures].[Total Spend]" caption="Total Spend" measure="1" displayFolder="" measureGroup="Fact_CTM" count="0"/>
    <cacheHierarchy uniqueName="[Measures].[Conv Rate]" caption="Conv Rate" measure="1" displayFolder="" measureGroup="Fact_CTM" count="0"/>
    <cacheHierarchy uniqueName="[Measures].[Company ROI]" caption="Company ROI" measure="1" displayFolder="" measureGroup="Fact_CRM Data" count="0"/>
    <cacheHierarchy uniqueName="[Measures].[CPA]" caption="CPA" measure="1" displayFolder="" measureGroup="Fact_CTM" count="0"/>
    <cacheHierarchy uniqueName="[Measures].[__XL_Count Fact_CTM]" caption="__XL_Count Fact_CTM" measure="1" displayFolder="" measureGroup="Fact_CTM" count="0" hidden="1"/>
    <cacheHierarchy uniqueName="[Measures].[__XL_Count Fact_CRM Data]" caption="__XL_Count Fact_CRM Data" measure="1" displayFolder="" measureGroup="Fact_CRM Data" count="0" hidden="1"/>
    <cacheHierarchy uniqueName="[Measures].[__XL_Count Fact_GoogleAds]" caption="__XL_Count Fact_GoogleAds" measure="1" displayFolder="" measureGroup="Fact_GoogleAds" count="0" hidden="1"/>
    <cacheHierarchy uniqueName="[Measures].[__XL_Count Dim_Master]" caption="__XL_Count Dim_Master" measure="1" displayFolder="" measureGroup="Dim_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CPA Goal]" caption="_CPA Goal" measure="1" displayFolder="" measureGroup="Fact_CTM" count="0" hidden="1"/>
    <cacheHierarchy uniqueName="[Measures].[_CPA Status]" caption="_CPA Status" measure="1" iconSet="6" displayFolder="" measureGroup="Fact_CTM" count="0" hidden="1"/>
  </cacheHierarchies>
  <kpis count="1">
    <kpi uniqueName="CPA" caption="CPA" displayFolder="" measureGroup="Fact_CTM" parent="" value="[Measures].[CPA]" goal="[Measures].[_CPA Goal]" status="[Measures].[_CPA Status]" trend="" weight=""/>
  </kpis>
  <extLst>
    <ext xmlns:x14="http://schemas.microsoft.com/office/spreadsheetml/2009/9/main" uri="{725AE2AE-9491-48be-B2B4-4EB974FC3084}">
      <x14:pivotCacheDefinition slicerData="1" pivotCacheId="115034248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Saleh" refreshedDate="46073.637559259259" createdVersion="8" refreshedVersion="8" minRefreshableVersion="3" recordCount="0" supportSubquery="1" supportAdvancedDrill="1" xr:uid="{17DE32C4-FB64-4E8B-85F1-1093A8F8EF52}">
  <cacheSource type="external" connectionId="10">
    <extLst>
      <ext xmlns:x14="http://schemas.microsoft.com/office/spreadsheetml/2009/9/main" uri="{F057638F-6D5F-4e77-A914-E7F072B9BCA8}">
        <x14:sourceConnection name="ThisWorkbookDataModel"/>
      </ext>
    </extLst>
  </cacheSource>
  <cacheFields count="3">
    <cacheField name="[Measures].[Total Calls]" caption="Total Calls" numFmtId="0" hierarchy="81" level="32767"/>
    <cacheField name="[Fact_CTM].[Hour].[Hour]" caption="Hour" numFmtId="0" hierarchy="65" level="1">
      <sharedItems containsSemiMixedTypes="0" containsString="0" containsNumber="1" containsInteger="1" minValue="9" maxValue="18" count="10">
        <n v="9"/>
        <n v="10"/>
        <n v="11"/>
        <n v="12"/>
        <n v="13"/>
        <n v="14"/>
        <n v="15"/>
        <n v="16"/>
        <n v="17"/>
        <n v="18"/>
      </sharedItems>
      <extLst>
        <ext xmlns:x15="http://schemas.microsoft.com/office/spreadsheetml/2010/11/main" uri="{4F2E5C28-24EA-4eb8-9CBF-B6C8F9C3D259}">
          <x15:cachedUniqueNames>
            <x15:cachedUniqueName index="0" name="[Fact_CTM].[Hour].&amp;[9]"/>
            <x15:cachedUniqueName index="1" name="[Fact_CTM].[Hour].&amp;[10]"/>
            <x15:cachedUniqueName index="2" name="[Fact_CTM].[Hour].&amp;[11]"/>
            <x15:cachedUniqueName index="3" name="[Fact_CTM].[Hour].&amp;[12]"/>
            <x15:cachedUniqueName index="4" name="[Fact_CTM].[Hour].&amp;[13]"/>
            <x15:cachedUniqueName index="5" name="[Fact_CTM].[Hour].&amp;[14]"/>
            <x15:cachedUniqueName index="6" name="[Fact_CTM].[Hour].&amp;[15]"/>
            <x15:cachedUniqueName index="7" name="[Fact_CTM].[Hour].&amp;[16]"/>
            <x15:cachedUniqueName index="8" name="[Fact_CTM].[Hour].&amp;[17]"/>
            <x15:cachedUniqueName index="9" name="[Fact_CTM].[Hour].&amp;[18]"/>
          </x15:cachedUniqueNames>
        </ext>
      </extLst>
    </cacheField>
    <cacheField name="[Dim_Master].[CTM.Satisfaction rating].[CTM.Satisfaction rating]" caption="CTM.Satisfaction rating" numFmtId="0" hierarchy="13" level="1">
      <sharedItems containsSemiMixedTypes="0" containsNonDate="0" containsString="0"/>
    </cacheField>
  </cacheFields>
  <cacheHierarchies count="11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Master].[Device]" caption="Device" attribute="1" defaultMemberUniqueName="[Dim_Master].[Device].[All]" allUniqueName="[Dim_Master].[Device].[All]" dimensionUniqueName="[Dim_Master]" displayFolder="" count="0" memberValueDatatype="130" unbalanced="0"/>
    <cacheHierarchy uniqueName="[Dim_Master].[Keyword]" caption="Keyword" attribute="1" defaultMemberUniqueName="[Dim_Master].[Keyword].[All]" allUniqueName="[Dim_Master].[Keyword].[All]" dimensionUniqueName="[Dim_Master]" displayFolder="" count="0" memberValueDatatype="130" unbalanced="0"/>
    <cacheHierarchy uniqueName="[Dim_Master].[GCLID]" caption="GCLID" attribute="1" defaultMemberUniqueName="[Dim_Master].[GCLID].[All]" allUniqueName="[Dim_Master].[GCLID].[All]" dimensionUniqueName="[Dim_Master]" displayFolder="" count="0" memberValueDatatype="130" unbalanced="0"/>
    <cacheHierarchy uniqueName="[Dim_Master].[CTM.Agent]" caption="CTM.Agent" attribute="1" defaultMemberUniqueName="[Dim_Master].[CTM.Agent].[All]" allUniqueName="[Dim_Master].[CTM.Agent].[All]" dimensionUniqueName="[Dim_Master]" displayFolder="" count="0" memberValueDatatype="130" unbalanced="0"/>
    <cacheHierarchy uniqueName="[Dim_Master].[CTM.Resolved]" caption="CTM.Resolved" attribute="1" defaultMemberUniqueName="[Dim_Master].[CTM.Resolved].[All]" allUniqueName="[Dim_Master].[CTM.Resolved].[All]" dimensionUniqueName="[Dim_Master]" displayFolder="" count="0" memberValueDatatype="130" unbalanced="0"/>
    <cacheHierarchy uniqueName="[Dim_Master].[CTM.Satisfaction rating]" caption="CTM.Satisfaction rating" attribute="1" defaultMemberUniqueName="[Dim_Master].[CTM.Satisfaction rating].[All]" allUniqueName="[Dim_Master].[CTM.Satisfaction rating].[All]" dimensionUniqueName="[Dim_Master]" displayFolder="" count="2" memberValueDatatype="20" unbalanced="0">
      <fieldsUsage count="2">
        <fieldUsage x="-1"/>
        <fieldUsage x="2"/>
      </fieldsUsage>
    </cacheHierarchy>
    <cacheHierarchy uniqueName="[Dim_Master].[CTM.Topic]" caption="CTM.Topic" attribute="1" defaultMemberUniqueName="[Dim_Master].[CTM.Topic].[All]" allUniqueName="[Dim_Master].[CTM.Topic].[All]" dimensionUniqueName="[Dim_Master]" displayFolder="" count="0" memberValueDatatype="130" unbalanced="0"/>
    <cacheHierarchy uniqueName="[Dim_Master].[CRM.Clean_department]" caption="CRM.Clean_department" attribute="1" defaultMemberUniqueName="[Dim_Master].[CRM.Clean_department].[All]" allUniqueName="[Dim_Master].[CRM.Clean_department].[All]" dimensionUniqueName="[Dim_Master]" displayFolder="" count="0" memberValueDatatype="130" unbalanced="0"/>
    <cacheHierarchy uniqueName="[Dim_Master].[CRM.LastCleanJobTitle]" caption="CRM.LastCleanJobTitle" attribute="1" defaultMemberUniqueName="[Dim_Master].[CRM.LastCleanJobTitle].[All]" allUniqueName="[Dim_Master].[CRM.LastCleanJobTitle].[All]" dimensionUniqueName="[Dim_Master]" displayFolder="" count="0" memberValueDatatype="130" unbalanced="0"/>
    <cacheHierarchy uniqueName="[Dim_Master].[CRM.Seniority_Level]" caption="CRM.Seniority_Level" attribute="1" defaultMemberUniqueName="[Dim_Master].[CRM.Seniority_Level].[All]" allUniqueName="[Dim_Master].[CRM.Seniority_Level].[All]" dimensionUniqueName="[Dim_Master]" displayFolder="" count="0" memberValueDatatype="130" unbalanced="0"/>
    <cacheHierarchy uniqueName="[Dim_Master].[CRM.Education_Level]" caption="CRM.Education_Level" attribute="1" defaultMemberUniqueName="[Dim_Master].[CRM.Education_Level].[All]" allUniqueName="[Dim_Master].[CRM.Education_Level].[All]" dimensionUniqueName="[Dim_Master]" displayFolder="" count="0" memberValueDatatype="130" unbalanced="0"/>
    <cacheHierarchy uniqueName="[Dim_Master].[CRM.Work_Location]" caption="CRM.Work_Location" attribute="1" defaultMemberUniqueName="[Dim_Master].[CRM.Work_Location].[All]" allUniqueName="[Dim_Master].[CRM.Work_Location].[All]" dimensionUniqueName="[Dim_Master]" displayFolder="" count="0" memberValueDatatype="130" unbalanced="0"/>
    <cacheHierarchy uniqueName="[Dim_Master].[CRM.Newsletter_Subscription]" caption="CRM.Newsletter_Subscription" attribute="1" defaultMemberUniqueName="[Dim_Master].[CRM.Newsletter_Subscription].[All]" allUniqueName="[Dim_Master].[CRM.Newsletter_Subscription].[All]" dimensionUniqueName="[Dim_Master]" displayFolder="" count="0" memberValueDatatype="130" unbalanced="0"/>
    <cacheHierarchy uniqueName="[Dim_Master].[CRM.Decision_Maker_Flag]" caption="CRM.Decision_Maker_Flag" attribute="1" defaultMemberUniqueName="[Dim_Master].[CRM.Decision_Maker_Flag].[All]" allUniqueName="[Dim_Master].[CRM.Decision_Maker_Flag].[All]" dimensionUniqueName="[Dim_Master]" displayFolder="" count="0" memberValueDatatype="130" unbalanced="0"/>
    <cacheHierarchy uniqueName="[Dim_Master].[CRM.Clean_contactmethod]" caption="CRM.Clean_contactmethod" attribute="1" defaultMemberUniqueName="[Dim_Master].[CRM.Clean_contactmethod].[All]" allUniqueName="[Dim_Master].[CRM.Clean_contactmethod].[All]" dimensionUniqueName="[Dim_Master]" displayFolder="" count="0" memberValueDatatype="130" unbalanced="0"/>
    <cacheHierarchy uniqueName="[Dim_Master].[CRM.Clean_language]" caption="CRM.Clean_language" attribute="1" defaultMemberUniqueName="[Dim_Master].[CRM.Clean_language].[All]" allUniqueName="[Dim_Master].[CRM.Clean_language].[All]" dimensionUniqueName="[Dim_Master]" displayFolder="" count="0" memberValueDatatype="130" unbalanced="0"/>
    <cacheHierarchy uniqueName="[Dim_Master].[CRM.Active_Flag]" caption="CRM.Active_Flag" attribute="1" defaultMemberUniqueName="[Dim_Master].[CRM.Active_Flag].[All]" allUniqueName="[Dim_Master].[CRM.Active_Flag].[All]" dimensionUniqueName="[Dim_Master]" displayFolder="" count="0" memberValueDatatype="130" unbalanced="0"/>
    <cacheHierarchy uniqueName="[Dim_Master].[CRM.Clean_datasource]" caption="CRM.Clean_datasource" attribute="1" defaultMemberUniqueName="[Dim_Master].[CRM.Clean_datasource].[All]" allUniqueName="[Dim_Master].[CRM.Clean_datasource].[All]" dimensionUniqueName="[Dim_Master]" displayFolder="" count="0" memberValueDatatype="130" unbalanced="0"/>
    <cacheHierarchy uniqueName="[Dim_Master].[CRM.Company_.clean_industry]" caption="CRM.Company_.clean_industry" attribute="1" defaultMemberUniqueName="[Dim_Master].[CRM.Company_.clean_industry].[All]" allUniqueName="[Dim_Master].[CRM.Company_.clean_industry].[All]" dimensionUniqueName="[Dim_Master]" displayFolder="" count="0" memberValueDatatype="130" unbalanced="0"/>
    <cacheHierarchy uniqueName="[Dim_Master].[CRM.Company_.Clean_companysize]" caption="CRM.Company_.Clean_companysize" attribute="1" defaultMemberUniqueName="[Dim_Master].[CRM.Company_.Clean_companysize].[All]" allUniqueName="[Dim_Master].[CRM.Company_.Clean_companysize].[All]" dimensionUniqueName="[Dim_Master]" displayFolder="" count="0" memberValueDatatype="130" unbalanced="0"/>
    <cacheHierarchy uniqueName="[Dim_Master].[CRM.Company_.Clean_campaign]" caption="CRM.Company_.Clean_campaign" attribute="1" defaultMemberUniqueName="[Dim_Master].[CRM.Company_.Clean_campaign].[All]" allUniqueName="[Dim_Master].[CRM.Company_.Clean_campaign].[All]" dimensionUniqueName="[Dim_Master]" displayFolder="" count="2" memberValueDatatype="130" unbalanced="0"/>
    <cacheHierarchy uniqueName="[Dim_Master].[CRM.Company_.Clean_region]" caption="CRM.Company_.Clean_region" attribute="1" defaultMemberUniqueName="[Dim_Master].[CRM.Company_.Clean_region].[All]" allUniqueName="[Dim_Master].[CRM.Company_.Clean_region].[All]" dimensionUniqueName="[Dim_Master]" displayFolder="" count="0" memberValueDatatype="130" unbalanced="0"/>
    <cacheHierarchy uniqueName="[Dim_Master].[CRM.Company_.District]" caption="CRM.Company_.District" attribute="1" defaultMemberUniqueName="[Dim_Master].[CRM.Company_.District].[All]" allUniqueName="[Dim_Master].[CRM.Company_.District].[All]" dimensionUniqueName="[Dim_Master]" displayFolder="" count="0" memberValueDatatype="130" unbalanced="0"/>
    <cacheHierarchy uniqueName="[Dim_Master].[CRM.Company_.Frequency_of_Purchase]" caption="CRM.Company_.Frequency_of_Purchase" attribute="1" defaultMemberUniqueName="[Dim_Master].[CRM.Company_.Frequency_of_Purchase].[All]" allUniqueName="[Dim_Master].[CRM.Company_.Frequency_of_Purchase].[All]" dimensionUniqueName="[Dim_Master]" displayFolder="" count="0" memberValueDatatype="130" unbalanced="0"/>
    <cacheHierarchy uniqueName="[Dim_Master].[CRM.Company_.Clean_status]" caption="CRM.Company_.Clean_status" attribute="1" defaultMemberUniqueName="[Dim_Master].[CRM.Company_.Clean_status].[All]" allUniqueName="[Dim_Master].[CRM.Company_.Clean_status].[All]" dimensionUniqueName="[Dim_Master]" displayFolder="" count="0" memberValueDatatype="130" unbalanced="0"/>
    <cacheHierarchy uniqueName="[Dim_Master].[CRM.Company_.Clean_payment]" caption="CRM.Company_.Clean_payment" attribute="1" defaultMemberUniqueName="[Dim_Master].[CRM.Company_.Clean_payment].[All]" allUniqueName="[Dim_Master].[CRM.Company_.Clean_payment].[All]" dimensionUniqueName="[Dim_Master]" displayFolder="" count="0" memberValueDatatype="130" unbalanced="0"/>
    <cacheHierarchy uniqueName="[Dim_Master].[CRM.Company_.Clean_channel]" caption="CRM.Company_.Clean_channel" attribute="1" defaultMemberUniqueName="[Dim_Master].[CRM.Company_.Clean_channel].[All]" allUniqueName="[Dim_Master].[CRM.Company_.Clean_channel].[All]" dimensionUniqueName="[Dim_Master]" displayFolder="" count="0" memberValueDatatype="130" unbalanced="0"/>
    <cacheHierarchy uniqueName="[Fact_CRM Data].[Employee_ID]" caption="Employee_ID" attribute="1" defaultMemberUniqueName="[Fact_CRM Data].[Employee_ID].[All]" allUniqueName="[Fact_CRM Data].[Employee_ID].[All]" dimensionUniqueName="[Fact_CRM Data]" displayFolder="" count="0" memberValueDatatype="130" unbalanced="0"/>
    <cacheHierarchy uniqueName="[Fact_CRM Data].[Name]" caption="Name" attribute="1" defaultMemberUniqueName="[Fact_CRM Data].[Name].[All]" allUniqueName="[Fact_CRM Data].[Name].[All]" dimensionUniqueName="[Fact_CRM Data]" displayFolder="" count="0" memberValueDatatype="130" unbalanced="0"/>
    <cacheHierarchy uniqueName="[Fact_CRM Data].[Company_ID]" caption="Company_ID" attribute="1" defaultMemberUniqueName="[Fact_CRM Data].[Company_ID].[All]" allUniqueName="[Fact_CRM Data].[Company_ID].[All]" dimensionUniqueName="[Fact_CRM Data]" displayFolder="" count="0" memberValueDatatype="130" unbalanced="0"/>
    <cacheHierarchy uniqueName="[Fact_CRM Data].[Campaign_Response_Rate (%)]" caption="Campaign_Response_Rate (%)" attribute="1" defaultMemberUniqueName="[Fact_CRM Data].[Campaign_Response_Rate (%)].[All]" allUniqueName="[Fact_CRM Data].[Campaign_Response_Rate (%)].[All]" dimensionUniqueName="[Fact_CRM Data]" displayFolder="" count="0" memberValueDatatype="5" unbalanced="0"/>
    <cacheHierarchy uniqueName="[Fact_CRM Data].[Tenure_Years]" caption="Tenure_Years" attribute="1" defaultMemberUniqueName="[Fact_CRM Data].[Tenure_Years].[All]" allUniqueName="[Fact_CRM Data].[Tenure_Years].[All]" dimensionUniqueName="[Fact_CRM Data]" displayFolder="" count="0" memberValueDatatype="20" unbalanced="0"/>
    <cacheHierarchy uniqueName="[Fact_CRM Data].[Event_Attendance]" caption="Event_Attendance" attribute="1" defaultMemberUniqueName="[Fact_CRM Data].[Event_Attendance].[All]" allUniqueName="[Fact_CRM Data].[Event_Attendance].[All]" dimensionUniqueName="[Fact_CRM Data]" displayFolder="" count="0" memberValueDatatype="20" unbalanced="0"/>
    <cacheHierarchy uniqueName="[Fact_CRM Data].[Influence_Score]" caption="Influence_Score" attribute="1" defaultMemberUniqueName="[Fact_CRM Data].[Influence_Score].[All]" allUniqueName="[Fact_CRM Data].[Influence_Score].[All]" dimensionUniqueName="[Fact_CRM Data]" displayFolder="" count="0" memberValueDatatype="20" unbalanced="0"/>
    <cacheHierarchy uniqueName="[Fact_CRM Data].[Last_Contact_Date]" caption="Last_Contact_Date" attribute="1" time="1" defaultMemberUniqueName="[Fact_CRM Data].[Last_Contact_Date].[All]" allUniqueName="[Fact_CRM Data].[Last_Contact_Date].[All]" dimensionUniqueName="[Fact_CRM Data]" displayFolder="" count="0" memberValueDatatype="7" unbalanced="0"/>
    <cacheHierarchy uniqueName="[Fact_CRM Data].[Next_Followup_Date]" caption="Next_Followup_Date" attribute="1" time="1" defaultMemberUniqueName="[Fact_CRM Data].[Next_Followup_Date].[All]" allUniqueName="[Fact_CRM Data].[Next_Followup_Date].[All]" dimensionUniqueName="[Fact_CRM Data]" displayFolder="" count="0" memberValueDatatype="7" unbalanced="0"/>
    <cacheHierarchy uniqueName="[Fact_CRM Data].[Owner_Rep]" caption="Owner_Rep" attribute="1" defaultMemberUniqueName="[Fact_CRM Data].[Owner_Rep].[All]" allUniqueName="[Fact_CRM Data].[Owner_Rep].[All]" dimensionUniqueName="[Fact_CRM Data]" displayFolder="" count="0" memberValueDatatype="130" unbalanced="0"/>
    <cacheHierarchy uniqueName="[Fact_CRM Data].[GCLID CRM]" caption="GCLID CRM" attribute="1" defaultMemberUniqueName="[Fact_CRM Data].[GCLID CRM].[All]" allUniqueName="[Fact_CRM Data].[GCLID CRM].[All]" dimensionUniqueName="[Fact_CRM Data]" displayFolder="" count="0" memberValueDatatype="130" unbalanced="0"/>
    <cacheHierarchy uniqueName="[Fact_CRM Data].[Company_.Annual_Revenue (M₺)]" caption="Company_.Annual_Revenue (M₺)" attribute="1" defaultMemberUniqueName="[Fact_CRM Data].[Company_.Annual_Revenue (M₺)].[All]" allUniqueName="[Fact_CRM Data].[Company_.Annual_Revenue (M₺)].[All]" dimensionUniqueName="[Fact_CRM Data]" displayFolder="" count="0" memberValueDatatype="5" unbalanced="0"/>
    <cacheHierarchy uniqueName="[Fact_CRM Data].[Company_.Marketing_Spend (K₺)]" caption="Company_.Marketing_Spend (K₺)" attribute="1" defaultMemberUniqueName="[Fact_CRM Data].[Company_.Marketing_Spend (K₺)].[All]" allUniqueName="[Fact_CRM Data].[Company_.Marketing_Spend (K₺)].[All]" dimensionUniqueName="[Fact_CRM Data]" displayFolder="" count="0" memberValueDatatype="20" unbalanced="0"/>
    <cacheHierarchy uniqueName="[Fact_CRM Data].[Company_.Leads_Generated]" caption="Company_.Leads_Generated" attribute="1" defaultMemberUniqueName="[Fact_CRM Data].[Company_.Leads_Generated].[All]" allUniqueName="[Fact_CRM Data].[Company_.Leads_Generated].[All]" dimensionUniqueName="[Fact_CRM Data]" displayFolder="" count="0" memberValueDatatype="20" unbalanced="0"/>
    <cacheHierarchy uniqueName="[Fact_CRM Data].[Company_.Conversion_Rate (%)]" caption="Company_.Conversion_Rate (%)" attribute="1" defaultMemberUniqueName="[Fact_CRM Data].[Company_.Conversion_Rate (%)].[All]" allUniqueName="[Fact_CRM Data].[Company_.Conversion_Rate (%)].[All]" dimensionUniqueName="[Fact_CRM Data]" displayFolder="" count="0" memberValueDatatype="5" unbalanced="0"/>
    <cacheHierarchy uniqueName="[Fact_CRM Data].[Company_.Last_Product_1]" caption="Company_.Last_Product_1" attribute="1" defaultMemberUniqueName="[Fact_CRM Data].[Company_.Last_Product_1].[All]" allUniqueName="[Fact_CRM Data].[Company_.Last_Product_1].[All]" dimensionUniqueName="[Fact_CRM Data]" displayFolder="" count="0" memberValueDatatype="130" unbalanced="0"/>
    <cacheHierarchy uniqueName="[Fact_CRM Data].[Company_.Last_Product_2]" caption="Company_.Last_Product_2" attribute="1" defaultMemberUniqueName="[Fact_CRM Data].[Company_.Last_Product_2].[All]" allUniqueName="[Fact_CRM Data].[Company_.Last_Product_2].[All]" dimensionUniqueName="[Fact_CRM Data]" displayFolder="" count="0" memberValueDatatype="130" unbalanced="0"/>
    <cacheHierarchy uniqueName="[Fact_CRM Data].[Company_.Days_Since_Last_Purchase]" caption="Company_.Days_Since_Last_Purchase" attribute="1" defaultMemberUniqueName="[Fact_CRM Data].[Company_.Days_Since_Last_Purchase].[All]" allUniqueName="[Fact_CRM Data].[Company_.Days_Since_Last_Purchase].[All]" dimensionUniqueName="[Fact_CRM Data]" displayFolder="" count="0" memberValueDatatype="130" unbalanced="0"/>
    <cacheHierarchy uniqueName="[Fact_CRM Data].[Company_.Total_Purchases_Last_Year]" caption="Company_.Total_Purchases_Last_Year" attribute="1" defaultMemberUniqueName="[Fact_CRM Data].[Company_.Total_Purchases_Last_Year].[All]" allUniqueName="[Fact_CRM Data].[Company_.Total_Purchases_Last_Year].[All]" dimensionUniqueName="[Fact_CRM Data]" displayFolder="" count="0" memberValueDatatype="20" unbalanced="0"/>
    <cacheHierarchy uniqueName="[Fact_CRM Data].[Company_.Sales_Rep]" caption="Company_.Sales_Rep" attribute="1" defaultMemberUniqueName="[Fact_CRM Data].[Company_.Sales_Rep].[All]" allUniqueName="[Fact_CRM Data].[Company_.Sales_Rep].[All]" dimensionUniqueName="[Fact_CRM Data]" displayFolder="" count="0" memberValueDatatype="130" unbalanced="0"/>
    <cacheHierarchy uniqueName="[Fact_CTM].[Call Id]" caption="Call Id" attribute="1" defaultMemberUniqueName="[Fact_CTM].[Call Id].[All]" allUniqueName="[Fact_CTM].[Call Id].[All]" dimensionUniqueName="[Fact_CTM]" displayFolder="" count="0" memberValueDatatype="130" unbalanced="0"/>
    <cacheHierarchy uniqueName="[Fact_CTM].[Date]" caption="Date" attribute="1" time="1" defaultMemberUniqueName="[Fact_CTM].[Date].[All]" allUniqueName="[Fact_CTM].[Date].[All]" dimensionUniqueName="[Fact_CTM]" displayFolder="" count="0" memberValueDatatype="7" unbalanced="0"/>
    <cacheHierarchy uniqueName="[Fact_CTM].[Time]" caption="Time" attribute="1" defaultMemberUniqueName="[Fact_CTM].[Time].[All]" allUniqueName="[Fact_CTM].[Time].[All]" dimensionUniqueName="[Fact_CTM]" displayFolder="" count="0" memberValueDatatype="5" unbalanced="0"/>
    <cacheHierarchy uniqueName="[Fact_CTM].[TimeClean]" caption="TimeClean" attribute="1" time="1" defaultMemberUniqueName="[Fact_CTM].[TimeClean].[All]" allUniqueName="[Fact_CTM].[TimeClean].[All]" dimensionUniqueName="[Fact_CTM]" displayFolder="" count="0" memberValueDatatype="7" unbalanced="0"/>
    <cacheHierarchy uniqueName="[Fact_CTM].[Answered (Y/N)]" caption="Answered (Y/N)" attribute="1" defaultMemberUniqueName="[Fact_CTM].[Answered (Y/N)].[All]" allUniqueName="[Fact_CTM].[Answered (Y/N)].[All]" dimensionUniqueName="[Fact_CTM]" displayFolder="" count="0" memberValueDatatype="130" unbalanced="0"/>
    <cacheHierarchy uniqueName="[Fact_CTM].[Speed of answer in seconds]" caption="Speed of answer in seconds" attribute="1" defaultMemberUniqueName="[Fact_CTM].[Speed of answer in seconds].[All]" allUniqueName="[Fact_CTM].[Speed of answer in seconds].[All]" dimensionUniqueName="[Fact_CTM]" displayFolder="" count="0" memberValueDatatype="20" unbalanced="0"/>
    <cacheHierarchy uniqueName="[Fact_CTM].[AvgTalkDuration]" caption="AvgTalkDuration" attribute="1" defaultMemberUniqueName="[Fact_CTM].[AvgTalkDuration].[All]" allUniqueName="[Fact_CTM].[AvgTalkDuration].[All]" dimensionUniqueName="[Fact_CTM]" displayFolder="" count="0" memberValueDatatype="5" unbalanced="0"/>
    <cacheHierarchy uniqueName="[Fact_CTM].[DurationCallTime(m)]" caption="DurationCallTime(m)" attribute="1" defaultMemberUniqueName="[Fact_CTM].[DurationCallTime(m)].[All]" allUniqueName="[Fact_CTM].[DurationCallTime(m)].[All]" dimensionUniqueName="[Fact_CTM]" displayFolder="" count="0" memberValueDatatype="20" unbalanced="0"/>
    <cacheHierarchy uniqueName="[Fact_CTM].[Complete / Missing]" caption="Complete / Missing" attribute="1" defaultMemberUniqueName="[Fact_CTM].[Complete / Missing].[All]" allUniqueName="[Fact_CTM].[Complete / Missing].[All]" dimensionUniqueName="[Fact_CTM]" displayFolder="" count="0" memberValueDatatype="130" unbalanced="0"/>
    <cacheHierarchy uniqueName="[Fact_CTM].[GCLID CTM]" caption="GCLID CTM" attribute="1" defaultMemberUniqueName="[Fact_CTM].[GCLID CTM].[All]" allUniqueName="[Fact_CTM].[GCLID CTM].[All]" dimensionUniqueName="[Fact_CTM]" displayFolder="" count="0" memberValueDatatype="130" unbalanced="0"/>
    <cacheHierarchy uniqueName="[Fact_CTM].[Hour]" caption="Hour" attribute="1" defaultMemberUniqueName="[Fact_CTM].[Hour].[All]" allUniqueName="[Fact_CTM].[Hour].[All]" dimensionUniqueName="[Fact_CTM]" displayFolder="" count="2" memberValueDatatype="20" unbalanced="0">
      <fieldsUsage count="2">
        <fieldUsage x="-1"/>
        <fieldUsage x="1"/>
      </fieldsUsage>
    </cacheHierarchy>
    <cacheHierarchy uniqueName="[Fact_GoogleAds].[Ad_ID]" caption="Ad_ID" attribute="1" defaultMemberUniqueName="[Fact_GoogleAds].[Ad_ID].[All]" allUniqueName="[Fact_GoogleAds].[Ad_ID].[All]" dimensionUniqueName="[Fact_GoogleAds]" displayFolder="" count="0" memberValueDatatype="130" unbalanced="0"/>
    <cacheHierarchy uniqueName="[Fact_GoogleAds].[Campaign_Name]" caption="Campaign_Name" attribute="1" defaultMemberUniqueName="[Fact_GoogleAds].[Campaign_Name].[All]" allUniqueName="[Fact_GoogleAds].[Campaign_Name].[All]" dimensionUniqueName="[Fact_GoogleAds]" displayFolder="" count="0" memberValueDatatype="130" unbalanced="0"/>
    <cacheHierarchy uniqueName="[Fact_GoogleAds].[Clicks]" caption="Clicks" attribute="1" defaultMemberUniqueName="[Fact_GoogleAds].[Clicks].[All]" allUniqueName="[Fact_GoogleAds].[Clicks].[All]" dimensionUniqueName="[Fact_GoogleAds]" displayFolder="" count="0" memberValueDatatype="20" unbalanced="0"/>
    <cacheHierarchy uniqueName="[Fact_GoogleAds].[Impressions]" caption="Impressions" attribute="1" defaultMemberUniqueName="[Fact_GoogleAds].[Impressions].[All]" allUniqueName="[Fact_GoogleAds].[Impressions].[All]" dimensionUniqueName="[Fact_GoogleAds]" displayFolder="" count="0" memberValueDatatype="20" unbalanced="0"/>
    <cacheHierarchy uniqueName="[Fact_GoogleAds].[Cost]" caption="Cost" attribute="1" defaultMemberUniqueName="[Fact_GoogleAds].[Cost].[All]" allUniqueName="[Fact_GoogleAds].[Cost].[All]" dimensionUniqueName="[Fact_GoogleAds]" displayFolder="" count="0" memberValueDatatype="5" unbalanced="0"/>
    <cacheHierarchy uniqueName="[Fact_GoogleAds].[Leads]" caption="Leads" attribute="1" defaultMemberUniqueName="[Fact_GoogleAds].[Leads].[All]" allUniqueName="[Fact_GoogleAds].[Leads].[All]" dimensionUniqueName="[Fact_GoogleAds]" displayFolder="" count="0" memberValueDatatype="20" unbalanced="0"/>
    <cacheHierarchy uniqueName="[Fact_GoogleAds].[Conversions]" caption="Conversions" attribute="1" defaultMemberUniqueName="[Fact_GoogleAds].[Conversions].[All]" allUniqueName="[Fact_GoogleAds].[Conversions].[All]" dimensionUniqueName="[Fact_GoogleAds]" displayFolder="" count="0" memberValueDatatype="20" unbalanced="0"/>
    <cacheHierarchy uniqueName="[Fact_GoogleAds].[Conversion Rate]" caption="Conversion Rate" attribute="1" defaultMemberUniqueName="[Fact_GoogleAds].[Conversion Rate].[All]" allUniqueName="[Fact_GoogleAds].[Conversion Rate].[All]" dimensionUniqueName="[Fact_GoogleAds]" displayFolder="" count="0" memberValueDatatype="5" unbalanced="0"/>
    <cacheHierarchy uniqueName="[Fact_GoogleAds].[AllConversionRate]" caption="AllConversionRate" attribute="1" defaultMemberUniqueName="[Fact_GoogleAds].[AllConversionRate].[All]" allUniqueName="[Fact_GoogleAds].[AllConversionRate].[All]" dimensionUniqueName="[Fact_GoogleAds]" displayFolder="" count="0" memberValueDatatype="5" unbalanced="0"/>
    <cacheHierarchy uniqueName="[Fact_GoogleAds].[Sale_Amount]" caption="Sale_Amount" attribute="1" defaultMemberUniqueName="[Fact_GoogleAds].[Sale_Amount].[All]" allUniqueName="[Fact_GoogleAds].[Sale_Amount].[All]" dimensionUniqueName="[Fact_GoogleAds]" displayFolder="" count="0" memberValueDatatype="20" unbalanced="0"/>
    <cacheHierarchy uniqueName="[Fact_GoogleAds].[Ad_Date]" caption="Ad_Date" attribute="1" time="1" defaultMemberUniqueName="[Fact_GoogleAds].[Ad_Date].[All]" allUniqueName="[Fact_GoogleAds].[Ad_Date].[All]" dimensionUniqueName="[Fact_GoogleAds]" displayFolder="" count="0" memberValueDatatype="7" unbalanced="0"/>
    <cacheHierarchy uniqueName="[Fact_GoogleAds].[Location]" caption="Location" attribute="1" defaultMemberUniqueName="[Fact_GoogleAds].[Location].[All]" allUniqueName="[Fact_GoogleAds].[Location].[All]" dimensionUniqueName="[Fact_GoogleAds]" displayFolder="" count="0" memberValueDatatype="130" unbalanced="0"/>
    <cacheHierarchy uniqueName="[Fact_GoogleAds].[GCLID]" caption="GCLID" attribute="1" defaultMemberUniqueName="[Fact_GoogleAds].[GCLID].[All]" allUniqueName="[Fact_GoogleAds].[GCLID].[All]" dimensionUniqueName="[Fact_GoogleAds]" displayFolder="" count="0" memberValueDatatype="130" unbalanced="0"/>
    <cacheHierarchy uniqueName="[Measures].[Unique Clicks]" caption="Unique Clicks" measure="1" displayFolder="" measureGroup="Fact_CTM" count="0"/>
    <cacheHierarchy uniqueName="[Measures].[Total Admissions]" caption="Total Admissions" measure="1" displayFolder="" measureGroup="Fact_CTM" count="0"/>
    <cacheHierarchy uniqueName="[Measures].[Total Calls]" caption="Total Calls" measure="1" displayFolder="" measureGroup="Fact_CTM" count="0" oneField="1">
      <fieldsUsage count="1">
        <fieldUsage x="0"/>
      </fieldsUsage>
    </cacheHierarchy>
    <cacheHierarchy uniqueName="[Measures].[Total Spend]" caption="Total Spend" measure="1" displayFolder="" measureGroup="Fact_CTM" count="0"/>
    <cacheHierarchy uniqueName="[Measures].[Conv Rate]" caption="Conv Rate" measure="1" displayFolder="" measureGroup="Fact_CTM" count="0"/>
    <cacheHierarchy uniqueName="[Measures].[Company ROI]" caption="Company ROI" measure="1" displayFolder="" measureGroup="Fact_CRM Data" count="0"/>
    <cacheHierarchy uniqueName="[Measures].[CPA]" caption="CPA" measure="1" displayFolder="" measureGroup="Fact_CTM" count="0"/>
    <cacheHierarchy uniqueName="[Measures].[__XL_Count Fact_CTM]" caption="__XL_Count Fact_CTM" measure="1" displayFolder="" measureGroup="Fact_CTM" count="0" hidden="1"/>
    <cacheHierarchy uniqueName="[Measures].[__XL_Count Fact_CRM Data]" caption="__XL_Count Fact_CRM Data" measure="1" displayFolder="" measureGroup="Fact_CRM Data" count="0" hidden="1"/>
    <cacheHierarchy uniqueName="[Measures].[__XL_Count Fact_GoogleAds]" caption="__XL_Count Fact_GoogleAds" measure="1" displayFolder="" measureGroup="Fact_GoogleAds" count="0" hidden="1"/>
    <cacheHierarchy uniqueName="[Measures].[__XL_Count Dim_Master]" caption="__XL_Count Dim_Master" measure="1" displayFolder="" measureGroup="Dim_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CPA Goal]" caption="_CPA Goal" measure="1" displayFolder="" measureGroup="Fact_CTM" count="0" hidden="1"/>
    <cacheHierarchy uniqueName="[Measures].[_CPA Status]" caption="_CPA Status" measure="1" iconSet="6" displayFolder="" measureGroup="Fact_CTM" count="0" hidden="1"/>
    <cacheHierarchy uniqueName="[Measures].[Count of GCLID CRM]" caption="Count of GCLID CRM" measure="1" displayFolder="" measureGroup="Fact_CRM Data" count="0" hidden="1">
      <extLst>
        <ext xmlns:x15="http://schemas.microsoft.com/office/spreadsheetml/2010/11/main" uri="{B97F6D7D-B522-45F9-BDA1-12C45D357490}">
          <x15:cacheHierarchy aggregatedColumn="45"/>
        </ext>
      </extLst>
    </cacheHierarchy>
    <cacheHierarchy uniqueName="[Measures].[Count of GCLID CTM]" caption="Count of GCLID CTM" measure="1" displayFolder="" measureGroup="Fact_CTM" count="0" hidden="1">
      <extLst>
        <ext xmlns:x15="http://schemas.microsoft.com/office/spreadsheetml/2010/11/main" uri="{B97F6D7D-B522-45F9-BDA1-12C45D357490}">
          <x15:cacheHierarchy aggregatedColumn="64"/>
        </ext>
      </extLst>
    </cacheHierarchy>
    <cacheHierarchy uniqueName="[Measures].[Count of GCLID]" caption="Count of GCLID" measure="1" displayFolder="" measureGroup="Fact_GoogleAds" count="0" hidden="1">
      <extLst>
        <ext xmlns:x15="http://schemas.microsoft.com/office/spreadsheetml/2010/11/main" uri="{B97F6D7D-B522-45F9-BDA1-12C45D357490}">
          <x15:cacheHierarchy aggregatedColumn="78"/>
        </ext>
      </extLst>
    </cacheHierarchy>
    <cacheHierarchy uniqueName="[Measures].[Sum of Clicks]" caption="Sum of Clicks" measure="1" displayFolder="" measureGroup="Fact_GoogleAds" count="0" hidden="1">
      <extLst>
        <ext xmlns:x15="http://schemas.microsoft.com/office/spreadsheetml/2010/11/main" uri="{B97F6D7D-B522-45F9-BDA1-12C45D357490}">
          <x15:cacheHierarchy aggregatedColumn="68"/>
        </ext>
      </extLst>
    </cacheHierarchy>
    <cacheHierarchy uniqueName="[Measures].[Count of Call Id]" caption="Count of Call Id" measure="1" displayFolder="" measureGroup="Fact_CTM" count="0" hidden="1">
      <extLst>
        <ext xmlns:x15="http://schemas.microsoft.com/office/spreadsheetml/2010/11/main" uri="{B97F6D7D-B522-45F9-BDA1-12C45D357490}">
          <x15:cacheHierarchy aggregatedColumn="55"/>
        </ext>
      </extLst>
    </cacheHierarchy>
    <cacheHierarchy uniqueName="[Measures].[Sum of Impressions]" caption="Sum of Impressions" measure="1" displayFolder="" measureGroup="Fact_GoogleAds" count="0" hidden="1">
      <extLst>
        <ext xmlns:x15="http://schemas.microsoft.com/office/spreadsheetml/2010/11/main" uri="{B97F6D7D-B522-45F9-BDA1-12C45D357490}">
          <x15:cacheHierarchy aggregatedColumn="69"/>
        </ext>
      </extLst>
    </cacheHierarchy>
    <cacheHierarchy uniqueName="[Measures].[Sum of Cost]" caption="Sum of Cost" measure="1" displayFolder="" measureGroup="Fact_GoogleAds" count="0" hidden="1">
      <extLst>
        <ext xmlns:x15="http://schemas.microsoft.com/office/spreadsheetml/2010/11/main" uri="{B97F6D7D-B522-45F9-BDA1-12C45D357490}">
          <x15:cacheHierarchy aggregatedColumn="70"/>
        </ext>
      </extLst>
    </cacheHierarchy>
    <cacheHierarchy uniqueName="[Measures].[Sum of Leads]" caption="Sum of Leads" measure="1" displayFolder="" measureGroup="Fact_GoogleAds" count="0" hidden="1">
      <extLst>
        <ext xmlns:x15="http://schemas.microsoft.com/office/spreadsheetml/2010/11/main" uri="{B97F6D7D-B522-45F9-BDA1-12C45D357490}">
          <x15:cacheHierarchy aggregatedColumn="71"/>
        </ext>
      </extLst>
    </cacheHierarchy>
    <cacheHierarchy uniqueName="[Measures].[Sum of DurationCallTime(m)]" caption="Sum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Average of DurationCallTime(m)]" caption="Average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Count of Complete / Missing]" caption="Count of Complete / Missing" measure="1" displayFolder="" measureGroup="Fact_CTM" count="0" hidden="1">
      <extLst>
        <ext xmlns:x15="http://schemas.microsoft.com/office/spreadsheetml/2010/11/main" uri="{B97F6D7D-B522-45F9-BDA1-12C45D357490}">
          <x15:cacheHierarchy aggregatedColumn="63"/>
        </ext>
      </extLst>
    </cacheHierarchy>
    <cacheHierarchy uniqueName="[Measures].[Sum of Speed of answer in seconds]" caption="Sum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Count of Answered (Y/N)]" caption="Count of Answered (Y/N)" measure="1" displayFolder="" measureGroup="Fact_CTM" count="0" hidden="1">
      <extLst>
        <ext xmlns:x15="http://schemas.microsoft.com/office/spreadsheetml/2010/11/main" uri="{B97F6D7D-B522-45F9-BDA1-12C45D357490}">
          <x15:cacheHierarchy aggregatedColumn="59"/>
        </ext>
      </extLst>
    </cacheHierarchy>
    <cacheHierarchy uniqueName="[Measures].[Sum of Campaign_Response_Rate (%)]" caption="Sum of Campaign_Response_Rate (%)" measure="1" displayFolder="" measureGroup="Fact_CRM Data" count="0" hidden="1">
      <extLst>
        <ext xmlns:x15="http://schemas.microsoft.com/office/spreadsheetml/2010/11/main" uri="{B97F6D7D-B522-45F9-BDA1-12C45D357490}">
          <x15:cacheHierarchy aggregatedColumn="38"/>
        </ext>
      </extLst>
    </cacheHierarchy>
    <cacheHierarchy uniqueName="[Measures].[Count of CTM.Resolved]" caption="Count of CTM.Resolved" measure="1" displayFolder="" measureGroup="Dim_Master" count="0" hidden="1">
      <extLst>
        <ext xmlns:x15="http://schemas.microsoft.com/office/spreadsheetml/2010/11/main" uri="{B97F6D7D-B522-45F9-BDA1-12C45D357490}">
          <x15:cacheHierarchy aggregatedColumn="12"/>
        </ext>
      </extLst>
    </cacheHierarchy>
    <cacheHierarchy uniqueName="[Measures].[Average of Speed of answer in seconds]" caption="Average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Sum of AvgTalkDuration]" caption="Sum of AvgTalkDuration" measure="1" displayFolder="" measureGroup="Fact_CTM" count="0" hidden="1">
      <extLst>
        <ext xmlns:x15="http://schemas.microsoft.com/office/spreadsheetml/2010/11/main" uri="{B97F6D7D-B522-45F9-BDA1-12C45D357490}">
          <x15:cacheHierarchy aggregatedColumn="61"/>
        </ext>
      </extLst>
    </cacheHierarchy>
    <cacheHierarchy uniqueName="[Measures].[Count of CRM.Company_.Frequency_of_Purchase]" caption="Count of CRM.Company_.Frequency_of_Purchase" measure="1" displayFolder="" measureGroup="Dim_Master" count="0" hidden="1">
      <extLst>
        <ext xmlns:x15="http://schemas.microsoft.com/office/spreadsheetml/2010/11/main" uri="{B97F6D7D-B522-45F9-BDA1-12C45D357490}">
          <x15:cacheHierarchy aggregatedColumn="31"/>
        </ext>
      </extLst>
    </cacheHierarchy>
    <cacheHierarchy uniqueName="[Measures].[Sum of Sale_Amount]" caption="Sum of Sale_Amount" measure="1" displayFolder="" measureGroup="Fact_GoogleAds" count="0" hidden="1">
      <extLst>
        <ext xmlns:x15="http://schemas.microsoft.com/office/spreadsheetml/2010/11/main" uri="{B97F6D7D-B522-45F9-BDA1-12C45D357490}">
          <x15:cacheHierarchy aggregatedColumn="75"/>
        </ext>
      </extLst>
    </cacheHierarchy>
    <cacheHierarchy uniqueName="[Measures].[Count of TimeClean]" caption="Count of TimeClean" measure="1" displayFolder="" measureGroup="Fact_CTM" count="0" hidden="1">
      <extLst>
        <ext xmlns:x15="http://schemas.microsoft.com/office/spreadsheetml/2010/11/main" uri="{B97F6D7D-B522-45F9-BDA1-12C45D357490}">
          <x15:cacheHierarchy aggregatedColumn="58"/>
        </ext>
      </extLst>
    </cacheHierarchy>
    <cacheHierarchy uniqueName="[Measures].[Count of CRM.Company_.Clean_companysize]" caption="Count of CRM.Company_.Clean_companysize" measure="1" displayFolder="" measureGroup="Dim_Master" count="0" hidden="1">
      <extLst>
        <ext xmlns:x15="http://schemas.microsoft.com/office/spreadsheetml/2010/11/main" uri="{B97F6D7D-B522-45F9-BDA1-12C45D357490}">
          <x15:cacheHierarchy aggregatedColumn="27"/>
        </ext>
      </extLst>
    </cacheHierarchy>
  </cacheHierarchies>
  <kpis count="1">
    <kpi uniqueName="CPA" caption="CPA" displayFolder="" measureGroup="Fact_CTM" parent="" value="[Measures].[CPA]" goal="[Measures].[_CPA Goal]" status="[Measures].[_CPA Status]" trend="" weight=""/>
  </kpis>
  <dimensions count="6">
    <dimension name="Calendar" uniqueName="[Calendar]" caption="Calendar"/>
    <dimension name="Dim_Master" uniqueName="[Dim_Master]" caption="Dim_Master"/>
    <dimension name="Fact_CRM Data" uniqueName="[Fact_CRM Data]" caption="Fact_CRM Data"/>
    <dimension name="Fact_CTM" uniqueName="[Fact_CTM]" caption="Fact_CTM"/>
    <dimension name="Fact_GoogleAds" uniqueName="[Fact_GoogleAds]" caption="Fact_GoogleAds"/>
    <dimension measure="1" name="Measures" uniqueName="[Measures]" caption="Measures"/>
  </dimensions>
  <measureGroups count="5">
    <measureGroup name="Calendar" caption="Calendar"/>
    <measureGroup name="Dim_Master" caption="Dim_Master"/>
    <measureGroup name="Fact_CRM Data" caption="Fact_CRM Data"/>
    <measureGroup name="Fact_CTM" caption="Fact_CTM"/>
    <measureGroup name="Fact_GoogleAds" caption="Fact_GoogleAds"/>
  </measureGroups>
  <maps count="11">
    <map measureGroup="0" dimension="0"/>
    <map measureGroup="1" dimension="1"/>
    <map measureGroup="2" dimension="0"/>
    <map measureGroup="2" dimension="1"/>
    <map measureGroup="2" dimension="2"/>
    <map measureGroup="3" dimension="0"/>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pivotCacheId="18161445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Saleh" refreshedDate="46073.637559606483" createdVersion="8" refreshedVersion="8" minRefreshableVersion="3" recordCount="0" supportSubquery="1" supportAdvancedDrill="1" xr:uid="{E7BF3C34-AA27-4ED8-9152-F1DFC645E515}">
  <cacheSource type="external" connectionId="10">
    <extLst>
      <ext xmlns:x14="http://schemas.microsoft.com/office/spreadsheetml/2009/9/main" uri="{F057638F-6D5F-4e77-A914-E7F072B9BCA8}">
        <x14:sourceConnection name="ThisWorkbookDataModel"/>
      </ext>
    </extLst>
  </cacheSource>
  <cacheFields count="3">
    <cacheField name="[Measures].[Total Admissions]" caption="Total Admissions" numFmtId="0" hierarchy="80" level="32767"/>
    <cacheField name="[Dim_Master].[CRM.Clean_contactmethod].[CRM.Clean_contactmethod]" caption="CRM.Clean_contactmethod" numFmtId="0" hierarchy="22" level="1">
      <sharedItems count="4">
        <s v="Email"/>
        <s v="Events"/>
        <s v="Linkedin"/>
        <s v="Phone"/>
      </sharedItems>
    </cacheField>
    <cacheField name="[Dim_Master].[CTM.Satisfaction rating].[CTM.Satisfaction rating]" caption="CTM.Satisfaction rating" numFmtId="0" hierarchy="13" level="1">
      <sharedItems containsSemiMixedTypes="0" containsNonDate="0" containsString="0"/>
    </cacheField>
  </cacheFields>
  <cacheHierarchies count="11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Master].[Device]" caption="Device" attribute="1" defaultMemberUniqueName="[Dim_Master].[Device].[All]" allUniqueName="[Dim_Master].[Device].[All]" dimensionUniqueName="[Dim_Master]" displayFolder="" count="0" memberValueDatatype="130" unbalanced="0"/>
    <cacheHierarchy uniqueName="[Dim_Master].[Keyword]" caption="Keyword" attribute="1" defaultMemberUniqueName="[Dim_Master].[Keyword].[All]" allUniqueName="[Dim_Master].[Keyword].[All]" dimensionUniqueName="[Dim_Master]" displayFolder="" count="0" memberValueDatatype="130" unbalanced="0"/>
    <cacheHierarchy uniqueName="[Dim_Master].[GCLID]" caption="GCLID" attribute="1" defaultMemberUniqueName="[Dim_Master].[GCLID].[All]" allUniqueName="[Dim_Master].[GCLID].[All]" dimensionUniqueName="[Dim_Master]" displayFolder="" count="0" memberValueDatatype="130" unbalanced="0"/>
    <cacheHierarchy uniqueName="[Dim_Master].[CTM.Agent]" caption="CTM.Agent" attribute="1" defaultMemberUniqueName="[Dim_Master].[CTM.Agent].[All]" allUniqueName="[Dim_Master].[CTM.Agent].[All]" dimensionUniqueName="[Dim_Master]" displayFolder="" count="0" memberValueDatatype="130" unbalanced="0"/>
    <cacheHierarchy uniqueName="[Dim_Master].[CTM.Resolved]" caption="CTM.Resolved" attribute="1" defaultMemberUniqueName="[Dim_Master].[CTM.Resolved].[All]" allUniqueName="[Dim_Master].[CTM.Resolved].[All]" dimensionUniqueName="[Dim_Master]" displayFolder="" count="0" memberValueDatatype="130" unbalanced="0"/>
    <cacheHierarchy uniqueName="[Dim_Master].[CTM.Satisfaction rating]" caption="CTM.Satisfaction rating" attribute="1" defaultMemberUniqueName="[Dim_Master].[CTM.Satisfaction rating].[All]" allUniqueName="[Dim_Master].[CTM.Satisfaction rating].[All]" dimensionUniqueName="[Dim_Master]" displayFolder="" count="2" memberValueDatatype="20" unbalanced="0">
      <fieldsUsage count="2">
        <fieldUsage x="-1"/>
        <fieldUsage x="2"/>
      </fieldsUsage>
    </cacheHierarchy>
    <cacheHierarchy uniqueName="[Dim_Master].[CTM.Topic]" caption="CTM.Topic" attribute="1" defaultMemberUniqueName="[Dim_Master].[CTM.Topic].[All]" allUniqueName="[Dim_Master].[CTM.Topic].[All]" dimensionUniqueName="[Dim_Master]" displayFolder="" count="0" memberValueDatatype="130" unbalanced="0"/>
    <cacheHierarchy uniqueName="[Dim_Master].[CRM.Clean_department]" caption="CRM.Clean_department" attribute="1" defaultMemberUniqueName="[Dim_Master].[CRM.Clean_department].[All]" allUniqueName="[Dim_Master].[CRM.Clean_department].[All]" dimensionUniqueName="[Dim_Master]" displayFolder="" count="0" memberValueDatatype="130" unbalanced="0"/>
    <cacheHierarchy uniqueName="[Dim_Master].[CRM.LastCleanJobTitle]" caption="CRM.LastCleanJobTitle" attribute="1" defaultMemberUniqueName="[Dim_Master].[CRM.LastCleanJobTitle].[All]" allUniqueName="[Dim_Master].[CRM.LastCleanJobTitle].[All]" dimensionUniqueName="[Dim_Master]" displayFolder="" count="0" memberValueDatatype="130" unbalanced="0"/>
    <cacheHierarchy uniqueName="[Dim_Master].[CRM.Seniority_Level]" caption="CRM.Seniority_Level" attribute="1" defaultMemberUniqueName="[Dim_Master].[CRM.Seniority_Level].[All]" allUniqueName="[Dim_Master].[CRM.Seniority_Level].[All]" dimensionUniqueName="[Dim_Master]" displayFolder="" count="0" memberValueDatatype="130" unbalanced="0"/>
    <cacheHierarchy uniqueName="[Dim_Master].[CRM.Education_Level]" caption="CRM.Education_Level" attribute="1" defaultMemberUniqueName="[Dim_Master].[CRM.Education_Level].[All]" allUniqueName="[Dim_Master].[CRM.Education_Level].[All]" dimensionUniqueName="[Dim_Master]" displayFolder="" count="0" memberValueDatatype="130" unbalanced="0"/>
    <cacheHierarchy uniqueName="[Dim_Master].[CRM.Work_Location]" caption="CRM.Work_Location" attribute="1" defaultMemberUniqueName="[Dim_Master].[CRM.Work_Location].[All]" allUniqueName="[Dim_Master].[CRM.Work_Location].[All]" dimensionUniqueName="[Dim_Master]" displayFolder="" count="0" memberValueDatatype="130" unbalanced="0"/>
    <cacheHierarchy uniqueName="[Dim_Master].[CRM.Newsletter_Subscription]" caption="CRM.Newsletter_Subscription" attribute="1" defaultMemberUniqueName="[Dim_Master].[CRM.Newsletter_Subscription].[All]" allUniqueName="[Dim_Master].[CRM.Newsletter_Subscription].[All]" dimensionUniqueName="[Dim_Master]" displayFolder="" count="0" memberValueDatatype="130" unbalanced="0"/>
    <cacheHierarchy uniqueName="[Dim_Master].[CRM.Decision_Maker_Flag]" caption="CRM.Decision_Maker_Flag" attribute="1" defaultMemberUniqueName="[Dim_Master].[CRM.Decision_Maker_Flag].[All]" allUniqueName="[Dim_Master].[CRM.Decision_Maker_Flag].[All]" dimensionUniqueName="[Dim_Master]" displayFolder="" count="0" memberValueDatatype="130" unbalanced="0"/>
    <cacheHierarchy uniqueName="[Dim_Master].[CRM.Clean_contactmethod]" caption="CRM.Clean_contactmethod" attribute="1" defaultMemberUniqueName="[Dim_Master].[CRM.Clean_contactmethod].[All]" allUniqueName="[Dim_Master].[CRM.Clean_contactmethod].[All]" dimensionUniqueName="[Dim_Master]" displayFolder="" count="2" memberValueDatatype="130" unbalanced="0">
      <fieldsUsage count="2">
        <fieldUsage x="-1"/>
        <fieldUsage x="1"/>
      </fieldsUsage>
    </cacheHierarchy>
    <cacheHierarchy uniqueName="[Dim_Master].[CRM.Clean_language]" caption="CRM.Clean_language" attribute="1" defaultMemberUniqueName="[Dim_Master].[CRM.Clean_language].[All]" allUniqueName="[Dim_Master].[CRM.Clean_language].[All]" dimensionUniqueName="[Dim_Master]" displayFolder="" count="0" memberValueDatatype="130" unbalanced="0"/>
    <cacheHierarchy uniqueName="[Dim_Master].[CRM.Active_Flag]" caption="CRM.Active_Flag" attribute="1" defaultMemberUniqueName="[Dim_Master].[CRM.Active_Flag].[All]" allUniqueName="[Dim_Master].[CRM.Active_Flag].[All]" dimensionUniqueName="[Dim_Master]" displayFolder="" count="0" memberValueDatatype="130" unbalanced="0"/>
    <cacheHierarchy uniqueName="[Dim_Master].[CRM.Clean_datasource]" caption="CRM.Clean_datasource" attribute="1" defaultMemberUniqueName="[Dim_Master].[CRM.Clean_datasource].[All]" allUniqueName="[Dim_Master].[CRM.Clean_datasource].[All]" dimensionUniqueName="[Dim_Master]" displayFolder="" count="0" memberValueDatatype="130" unbalanced="0"/>
    <cacheHierarchy uniqueName="[Dim_Master].[CRM.Company_.clean_industry]" caption="CRM.Company_.clean_industry" attribute="1" defaultMemberUniqueName="[Dim_Master].[CRM.Company_.clean_industry].[All]" allUniqueName="[Dim_Master].[CRM.Company_.clean_industry].[All]" dimensionUniqueName="[Dim_Master]" displayFolder="" count="0" memberValueDatatype="130" unbalanced="0"/>
    <cacheHierarchy uniqueName="[Dim_Master].[CRM.Company_.Clean_companysize]" caption="CRM.Company_.Clean_companysize" attribute="1" defaultMemberUniqueName="[Dim_Master].[CRM.Company_.Clean_companysize].[All]" allUniqueName="[Dim_Master].[CRM.Company_.Clean_companysize].[All]" dimensionUniqueName="[Dim_Master]" displayFolder="" count="2" memberValueDatatype="130" unbalanced="0"/>
    <cacheHierarchy uniqueName="[Dim_Master].[CRM.Company_.Clean_campaign]" caption="CRM.Company_.Clean_campaign" attribute="1" defaultMemberUniqueName="[Dim_Master].[CRM.Company_.Clean_campaign].[All]" allUniqueName="[Dim_Master].[CRM.Company_.Clean_campaign].[All]" dimensionUniqueName="[Dim_Master]" displayFolder="" count="2" memberValueDatatype="130" unbalanced="0"/>
    <cacheHierarchy uniqueName="[Dim_Master].[CRM.Company_.Clean_region]" caption="CRM.Company_.Clean_region" attribute="1" defaultMemberUniqueName="[Dim_Master].[CRM.Company_.Clean_region].[All]" allUniqueName="[Dim_Master].[CRM.Company_.Clean_region].[All]" dimensionUniqueName="[Dim_Master]" displayFolder="" count="0" memberValueDatatype="130" unbalanced="0"/>
    <cacheHierarchy uniqueName="[Dim_Master].[CRM.Company_.District]" caption="CRM.Company_.District" attribute="1" defaultMemberUniqueName="[Dim_Master].[CRM.Company_.District].[All]" allUniqueName="[Dim_Master].[CRM.Company_.District].[All]" dimensionUniqueName="[Dim_Master]" displayFolder="" count="0" memberValueDatatype="130" unbalanced="0"/>
    <cacheHierarchy uniqueName="[Dim_Master].[CRM.Company_.Frequency_of_Purchase]" caption="CRM.Company_.Frequency_of_Purchase" attribute="1" defaultMemberUniqueName="[Dim_Master].[CRM.Company_.Frequency_of_Purchase].[All]" allUniqueName="[Dim_Master].[CRM.Company_.Frequency_of_Purchase].[All]" dimensionUniqueName="[Dim_Master]" displayFolder="" count="0" memberValueDatatype="130" unbalanced="0"/>
    <cacheHierarchy uniqueName="[Dim_Master].[CRM.Company_.Clean_status]" caption="CRM.Company_.Clean_status" attribute="1" defaultMemberUniqueName="[Dim_Master].[CRM.Company_.Clean_status].[All]" allUniqueName="[Dim_Master].[CRM.Company_.Clean_status].[All]" dimensionUniqueName="[Dim_Master]" displayFolder="" count="0" memberValueDatatype="130" unbalanced="0"/>
    <cacheHierarchy uniqueName="[Dim_Master].[CRM.Company_.Clean_payment]" caption="CRM.Company_.Clean_payment" attribute="1" defaultMemberUniqueName="[Dim_Master].[CRM.Company_.Clean_payment].[All]" allUniqueName="[Dim_Master].[CRM.Company_.Clean_payment].[All]" dimensionUniqueName="[Dim_Master]" displayFolder="" count="0" memberValueDatatype="130" unbalanced="0"/>
    <cacheHierarchy uniqueName="[Dim_Master].[CRM.Company_.Clean_channel]" caption="CRM.Company_.Clean_channel" attribute="1" defaultMemberUniqueName="[Dim_Master].[CRM.Company_.Clean_channel].[All]" allUniqueName="[Dim_Master].[CRM.Company_.Clean_channel].[All]" dimensionUniqueName="[Dim_Master]" displayFolder="" count="0" memberValueDatatype="130" unbalanced="0"/>
    <cacheHierarchy uniqueName="[Fact_CRM Data].[Employee_ID]" caption="Employee_ID" attribute="1" defaultMemberUniqueName="[Fact_CRM Data].[Employee_ID].[All]" allUniqueName="[Fact_CRM Data].[Employee_ID].[All]" dimensionUniqueName="[Fact_CRM Data]" displayFolder="" count="0" memberValueDatatype="130" unbalanced="0"/>
    <cacheHierarchy uniqueName="[Fact_CRM Data].[Name]" caption="Name" attribute="1" defaultMemberUniqueName="[Fact_CRM Data].[Name].[All]" allUniqueName="[Fact_CRM Data].[Name].[All]" dimensionUniqueName="[Fact_CRM Data]" displayFolder="" count="0" memberValueDatatype="130" unbalanced="0"/>
    <cacheHierarchy uniqueName="[Fact_CRM Data].[Company_ID]" caption="Company_ID" attribute="1" defaultMemberUniqueName="[Fact_CRM Data].[Company_ID].[All]" allUniqueName="[Fact_CRM Data].[Company_ID].[All]" dimensionUniqueName="[Fact_CRM Data]" displayFolder="" count="0" memberValueDatatype="130" unbalanced="0"/>
    <cacheHierarchy uniqueName="[Fact_CRM Data].[Campaign_Response_Rate (%)]" caption="Campaign_Response_Rate (%)" attribute="1" defaultMemberUniqueName="[Fact_CRM Data].[Campaign_Response_Rate (%)].[All]" allUniqueName="[Fact_CRM Data].[Campaign_Response_Rate (%)].[All]" dimensionUniqueName="[Fact_CRM Data]" displayFolder="" count="0" memberValueDatatype="5" unbalanced="0"/>
    <cacheHierarchy uniqueName="[Fact_CRM Data].[Tenure_Years]" caption="Tenure_Years" attribute="1" defaultMemberUniqueName="[Fact_CRM Data].[Tenure_Years].[All]" allUniqueName="[Fact_CRM Data].[Tenure_Years].[All]" dimensionUniqueName="[Fact_CRM Data]" displayFolder="" count="0" memberValueDatatype="20" unbalanced="0"/>
    <cacheHierarchy uniqueName="[Fact_CRM Data].[Event_Attendance]" caption="Event_Attendance" attribute="1" defaultMemberUniqueName="[Fact_CRM Data].[Event_Attendance].[All]" allUniqueName="[Fact_CRM Data].[Event_Attendance].[All]" dimensionUniqueName="[Fact_CRM Data]" displayFolder="" count="0" memberValueDatatype="20" unbalanced="0"/>
    <cacheHierarchy uniqueName="[Fact_CRM Data].[Influence_Score]" caption="Influence_Score" attribute="1" defaultMemberUniqueName="[Fact_CRM Data].[Influence_Score].[All]" allUniqueName="[Fact_CRM Data].[Influence_Score].[All]" dimensionUniqueName="[Fact_CRM Data]" displayFolder="" count="0" memberValueDatatype="20" unbalanced="0"/>
    <cacheHierarchy uniqueName="[Fact_CRM Data].[Last_Contact_Date]" caption="Last_Contact_Date" attribute="1" time="1" defaultMemberUniqueName="[Fact_CRM Data].[Last_Contact_Date].[All]" allUniqueName="[Fact_CRM Data].[Last_Contact_Date].[All]" dimensionUniqueName="[Fact_CRM Data]" displayFolder="" count="0" memberValueDatatype="7" unbalanced="0"/>
    <cacheHierarchy uniqueName="[Fact_CRM Data].[Next_Followup_Date]" caption="Next_Followup_Date" attribute="1" time="1" defaultMemberUniqueName="[Fact_CRM Data].[Next_Followup_Date].[All]" allUniqueName="[Fact_CRM Data].[Next_Followup_Date].[All]" dimensionUniqueName="[Fact_CRM Data]" displayFolder="" count="0" memberValueDatatype="7" unbalanced="0"/>
    <cacheHierarchy uniqueName="[Fact_CRM Data].[Owner_Rep]" caption="Owner_Rep" attribute="1" defaultMemberUniqueName="[Fact_CRM Data].[Owner_Rep].[All]" allUniqueName="[Fact_CRM Data].[Owner_Rep].[All]" dimensionUniqueName="[Fact_CRM Data]" displayFolder="" count="0" memberValueDatatype="130" unbalanced="0"/>
    <cacheHierarchy uniqueName="[Fact_CRM Data].[GCLID CRM]" caption="GCLID CRM" attribute="1" defaultMemberUniqueName="[Fact_CRM Data].[GCLID CRM].[All]" allUniqueName="[Fact_CRM Data].[GCLID CRM].[All]" dimensionUniqueName="[Fact_CRM Data]" displayFolder="" count="0" memberValueDatatype="130" unbalanced="0"/>
    <cacheHierarchy uniqueName="[Fact_CRM Data].[Company_.Annual_Revenue (M₺)]" caption="Company_.Annual_Revenue (M₺)" attribute="1" defaultMemberUniqueName="[Fact_CRM Data].[Company_.Annual_Revenue (M₺)].[All]" allUniqueName="[Fact_CRM Data].[Company_.Annual_Revenue (M₺)].[All]" dimensionUniqueName="[Fact_CRM Data]" displayFolder="" count="0" memberValueDatatype="5" unbalanced="0"/>
    <cacheHierarchy uniqueName="[Fact_CRM Data].[Company_.Marketing_Spend (K₺)]" caption="Company_.Marketing_Spend (K₺)" attribute="1" defaultMemberUniqueName="[Fact_CRM Data].[Company_.Marketing_Spend (K₺)].[All]" allUniqueName="[Fact_CRM Data].[Company_.Marketing_Spend (K₺)].[All]" dimensionUniqueName="[Fact_CRM Data]" displayFolder="" count="0" memberValueDatatype="20" unbalanced="0"/>
    <cacheHierarchy uniqueName="[Fact_CRM Data].[Company_.Leads_Generated]" caption="Company_.Leads_Generated" attribute="1" defaultMemberUniqueName="[Fact_CRM Data].[Company_.Leads_Generated].[All]" allUniqueName="[Fact_CRM Data].[Company_.Leads_Generated].[All]" dimensionUniqueName="[Fact_CRM Data]" displayFolder="" count="0" memberValueDatatype="20" unbalanced="0"/>
    <cacheHierarchy uniqueName="[Fact_CRM Data].[Company_.Conversion_Rate (%)]" caption="Company_.Conversion_Rate (%)" attribute="1" defaultMemberUniqueName="[Fact_CRM Data].[Company_.Conversion_Rate (%)].[All]" allUniqueName="[Fact_CRM Data].[Company_.Conversion_Rate (%)].[All]" dimensionUniqueName="[Fact_CRM Data]" displayFolder="" count="0" memberValueDatatype="5" unbalanced="0"/>
    <cacheHierarchy uniqueName="[Fact_CRM Data].[Company_.Last_Product_1]" caption="Company_.Last_Product_1" attribute="1" defaultMemberUniqueName="[Fact_CRM Data].[Company_.Last_Product_1].[All]" allUniqueName="[Fact_CRM Data].[Company_.Last_Product_1].[All]" dimensionUniqueName="[Fact_CRM Data]" displayFolder="" count="0" memberValueDatatype="130" unbalanced="0"/>
    <cacheHierarchy uniqueName="[Fact_CRM Data].[Company_.Last_Product_2]" caption="Company_.Last_Product_2" attribute="1" defaultMemberUniqueName="[Fact_CRM Data].[Company_.Last_Product_2].[All]" allUniqueName="[Fact_CRM Data].[Company_.Last_Product_2].[All]" dimensionUniqueName="[Fact_CRM Data]" displayFolder="" count="0" memberValueDatatype="130" unbalanced="0"/>
    <cacheHierarchy uniqueName="[Fact_CRM Data].[Company_.Days_Since_Last_Purchase]" caption="Company_.Days_Since_Last_Purchase" attribute="1" defaultMemberUniqueName="[Fact_CRM Data].[Company_.Days_Since_Last_Purchase].[All]" allUniqueName="[Fact_CRM Data].[Company_.Days_Since_Last_Purchase].[All]" dimensionUniqueName="[Fact_CRM Data]" displayFolder="" count="0" memberValueDatatype="130" unbalanced="0"/>
    <cacheHierarchy uniqueName="[Fact_CRM Data].[Company_.Total_Purchases_Last_Year]" caption="Company_.Total_Purchases_Last_Year" attribute="1" defaultMemberUniqueName="[Fact_CRM Data].[Company_.Total_Purchases_Last_Year].[All]" allUniqueName="[Fact_CRM Data].[Company_.Total_Purchases_Last_Year].[All]" dimensionUniqueName="[Fact_CRM Data]" displayFolder="" count="0" memberValueDatatype="20" unbalanced="0"/>
    <cacheHierarchy uniqueName="[Fact_CRM Data].[Company_.Sales_Rep]" caption="Company_.Sales_Rep" attribute="1" defaultMemberUniqueName="[Fact_CRM Data].[Company_.Sales_Rep].[All]" allUniqueName="[Fact_CRM Data].[Company_.Sales_Rep].[All]" dimensionUniqueName="[Fact_CRM Data]" displayFolder="" count="0" memberValueDatatype="130" unbalanced="0"/>
    <cacheHierarchy uniqueName="[Fact_CTM].[Call Id]" caption="Call Id" attribute="1" defaultMemberUniqueName="[Fact_CTM].[Call Id].[All]" allUniqueName="[Fact_CTM].[Call Id].[All]" dimensionUniqueName="[Fact_CTM]" displayFolder="" count="0" memberValueDatatype="130" unbalanced="0"/>
    <cacheHierarchy uniqueName="[Fact_CTM].[Date]" caption="Date" attribute="1" time="1" defaultMemberUniqueName="[Fact_CTM].[Date].[All]" allUniqueName="[Fact_CTM].[Date].[All]" dimensionUniqueName="[Fact_CTM]" displayFolder="" count="0" memberValueDatatype="7" unbalanced="0"/>
    <cacheHierarchy uniqueName="[Fact_CTM].[Time]" caption="Time" attribute="1" defaultMemberUniqueName="[Fact_CTM].[Time].[All]" allUniqueName="[Fact_CTM].[Time].[All]" dimensionUniqueName="[Fact_CTM]" displayFolder="" count="0" memberValueDatatype="5" unbalanced="0"/>
    <cacheHierarchy uniqueName="[Fact_CTM].[TimeClean]" caption="TimeClean" attribute="1" time="1" defaultMemberUniqueName="[Fact_CTM].[TimeClean].[All]" allUniqueName="[Fact_CTM].[TimeClean].[All]" dimensionUniqueName="[Fact_CTM]" displayFolder="" count="0" memberValueDatatype="7" unbalanced="0"/>
    <cacheHierarchy uniqueName="[Fact_CTM].[Answered (Y/N)]" caption="Answered (Y/N)" attribute="1" defaultMemberUniqueName="[Fact_CTM].[Answered (Y/N)].[All]" allUniqueName="[Fact_CTM].[Answered (Y/N)].[All]" dimensionUniqueName="[Fact_CTM]" displayFolder="" count="0" memberValueDatatype="130" unbalanced="0"/>
    <cacheHierarchy uniqueName="[Fact_CTM].[Speed of answer in seconds]" caption="Speed of answer in seconds" attribute="1" defaultMemberUniqueName="[Fact_CTM].[Speed of answer in seconds].[All]" allUniqueName="[Fact_CTM].[Speed of answer in seconds].[All]" dimensionUniqueName="[Fact_CTM]" displayFolder="" count="0" memberValueDatatype="20" unbalanced="0"/>
    <cacheHierarchy uniqueName="[Fact_CTM].[AvgTalkDuration]" caption="AvgTalkDuration" attribute="1" defaultMemberUniqueName="[Fact_CTM].[AvgTalkDuration].[All]" allUniqueName="[Fact_CTM].[AvgTalkDuration].[All]" dimensionUniqueName="[Fact_CTM]" displayFolder="" count="0" memberValueDatatype="5" unbalanced="0"/>
    <cacheHierarchy uniqueName="[Fact_CTM].[DurationCallTime(m)]" caption="DurationCallTime(m)" attribute="1" defaultMemberUniqueName="[Fact_CTM].[DurationCallTime(m)].[All]" allUniqueName="[Fact_CTM].[DurationCallTime(m)].[All]" dimensionUniqueName="[Fact_CTM]" displayFolder="" count="0" memberValueDatatype="20" unbalanced="0"/>
    <cacheHierarchy uniqueName="[Fact_CTM].[Complete / Missing]" caption="Complete / Missing" attribute="1" defaultMemberUniqueName="[Fact_CTM].[Complete / Missing].[All]" allUniqueName="[Fact_CTM].[Complete / Missing].[All]" dimensionUniqueName="[Fact_CTM]" displayFolder="" count="0" memberValueDatatype="130" unbalanced="0"/>
    <cacheHierarchy uniqueName="[Fact_CTM].[GCLID CTM]" caption="GCLID CTM" attribute="1" defaultMemberUniqueName="[Fact_CTM].[GCLID CTM].[All]" allUniqueName="[Fact_CTM].[GCLID CTM].[All]" dimensionUniqueName="[Fact_CTM]" displayFolder="" count="0" memberValueDatatype="130" unbalanced="0"/>
    <cacheHierarchy uniqueName="[Fact_CTM].[Hour]" caption="Hour" attribute="1" defaultMemberUniqueName="[Fact_CTM].[Hour].[All]" allUniqueName="[Fact_CTM].[Hour].[All]" dimensionUniqueName="[Fact_CTM]" displayFolder="" count="0" memberValueDatatype="20" unbalanced="0"/>
    <cacheHierarchy uniqueName="[Fact_GoogleAds].[Ad_ID]" caption="Ad_ID" attribute="1" defaultMemberUniqueName="[Fact_GoogleAds].[Ad_ID].[All]" allUniqueName="[Fact_GoogleAds].[Ad_ID].[All]" dimensionUniqueName="[Fact_GoogleAds]" displayFolder="" count="0" memberValueDatatype="130" unbalanced="0"/>
    <cacheHierarchy uniqueName="[Fact_GoogleAds].[Campaign_Name]" caption="Campaign_Name" attribute="1" defaultMemberUniqueName="[Fact_GoogleAds].[Campaign_Name].[All]" allUniqueName="[Fact_GoogleAds].[Campaign_Name].[All]" dimensionUniqueName="[Fact_GoogleAds]" displayFolder="" count="0" memberValueDatatype="130" unbalanced="0"/>
    <cacheHierarchy uniqueName="[Fact_GoogleAds].[Clicks]" caption="Clicks" attribute="1" defaultMemberUniqueName="[Fact_GoogleAds].[Clicks].[All]" allUniqueName="[Fact_GoogleAds].[Clicks].[All]" dimensionUniqueName="[Fact_GoogleAds]" displayFolder="" count="0" memberValueDatatype="20" unbalanced="0"/>
    <cacheHierarchy uniqueName="[Fact_GoogleAds].[Impressions]" caption="Impressions" attribute="1" defaultMemberUniqueName="[Fact_GoogleAds].[Impressions].[All]" allUniqueName="[Fact_GoogleAds].[Impressions].[All]" dimensionUniqueName="[Fact_GoogleAds]" displayFolder="" count="0" memberValueDatatype="20" unbalanced="0"/>
    <cacheHierarchy uniqueName="[Fact_GoogleAds].[Cost]" caption="Cost" attribute="1" defaultMemberUniqueName="[Fact_GoogleAds].[Cost].[All]" allUniqueName="[Fact_GoogleAds].[Cost].[All]" dimensionUniqueName="[Fact_GoogleAds]" displayFolder="" count="0" memberValueDatatype="5" unbalanced="0"/>
    <cacheHierarchy uniqueName="[Fact_GoogleAds].[Leads]" caption="Leads" attribute="1" defaultMemberUniqueName="[Fact_GoogleAds].[Leads].[All]" allUniqueName="[Fact_GoogleAds].[Leads].[All]" dimensionUniqueName="[Fact_GoogleAds]" displayFolder="" count="0" memberValueDatatype="20" unbalanced="0"/>
    <cacheHierarchy uniqueName="[Fact_GoogleAds].[Conversions]" caption="Conversions" attribute="1" defaultMemberUniqueName="[Fact_GoogleAds].[Conversions].[All]" allUniqueName="[Fact_GoogleAds].[Conversions].[All]" dimensionUniqueName="[Fact_GoogleAds]" displayFolder="" count="0" memberValueDatatype="20" unbalanced="0"/>
    <cacheHierarchy uniqueName="[Fact_GoogleAds].[Conversion Rate]" caption="Conversion Rate" attribute="1" defaultMemberUniqueName="[Fact_GoogleAds].[Conversion Rate].[All]" allUniqueName="[Fact_GoogleAds].[Conversion Rate].[All]" dimensionUniqueName="[Fact_GoogleAds]" displayFolder="" count="0" memberValueDatatype="5" unbalanced="0"/>
    <cacheHierarchy uniqueName="[Fact_GoogleAds].[AllConversionRate]" caption="AllConversionRate" attribute="1" defaultMemberUniqueName="[Fact_GoogleAds].[AllConversionRate].[All]" allUniqueName="[Fact_GoogleAds].[AllConversionRate].[All]" dimensionUniqueName="[Fact_GoogleAds]" displayFolder="" count="0" memberValueDatatype="5" unbalanced="0"/>
    <cacheHierarchy uniqueName="[Fact_GoogleAds].[Sale_Amount]" caption="Sale_Amount" attribute="1" defaultMemberUniqueName="[Fact_GoogleAds].[Sale_Amount].[All]" allUniqueName="[Fact_GoogleAds].[Sale_Amount].[All]" dimensionUniqueName="[Fact_GoogleAds]" displayFolder="" count="0" memberValueDatatype="20" unbalanced="0"/>
    <cacheHierarchy uniqueName="[Fact_GoogleAds].[Ad_Date]" caption="Ad_Date" attribute="1" time="1" defaultMemberUniqueName="[Fact_GoogleAds].[Ad_Date].[All]" allUniqueName="[Fact_GoogleAds].[Ad_Date].[All]" dimensionUniqueName="[Fact_GoogleAds]" displayFolder="" count="0" memberValueDatatype="7" unbalanced="0"/>
    <cacheHierarchy uniqueName="[Fact_GoogleAds].[Location]" caption="Location" attribute="1" defaultMemberUniqueName="[Fact_GoogleAds].[Location].[All]" allUniqueName="[Fact_GoogleAds].[Location].[All]" dimensionUniqueName="[Fact_GoogleAds]" displayFolder="" count="0" memberValueDatatype="130" unbalanced="0"/>
    <cacheHierarchy uniqueName="[Fact_GoogleAds].[GCLID]" caption="GCLID" attribute="1" defaultMemberUniqueName="[Fact_GoogleAds].[GCLID].[All]" allUniqueName="[Fact_GoogleAds].[GCLID].[All]" dimensionUniqueName="[Fact_GoogleAds]" displayFolder="" count="0" memberValueDatatype="130" unbalanced="0"/>
    <cacheHierarchy uniqueName="[Measures].[Unique Clicks]" caption="Unique Clicks" measure="1" displayFolder="" measureGroup="Fact_CTM" count="0"/>
    <cacheHierarchy uniqueName="[Measures].[Total Admissions]" caption="Total Admissions" measure="1" displayFolder="" measureGroup="Fact_CTM" count="0" oneField="1">
      <fieldsUsage count="1">
        <fieldUsage x="0"/>
      </fieldsUsage>
    </cacheHierarchy>
    <cacheHierarchy uniqueName="[Measures].[Total Calls]" caption="Total Calls" measure="1" displayFolder="" measureGroup="Fact_CTM" count="0"/>
    <cacheHierarchy uniqueName="[Measures].[Total Spend]" caption="Total Spend" measure="1" displayFolder="" measureGroup="Fact_CTM" count="0"/>
    <cacheHierarchy uniqueName="[Measures].[Conv Rate]" caption="Conv Rate" measure="1" displayFolder="" measureGroup="Fact_CTM" count="0"/>
    <cacheHierarchy uniqueName="[Measures].[Company ROI]" caption="Company ROI" measure="1" displayFolder="" measureGroup="Fact_CRM Data" count="0"/>
    <cacheHierarchy uniqueName="[Measures].[CPA]" caption="CPA" measure="1" displayFolder="" measureGroup="Fact_CTM" count="0"/>
    <cacheHierarchy uniqueName="[Measures].[__XL_Count Fact_CTM]" caption="__XL_Count Fact_CTM" measure="1" displayFolder="" measureGroup="Fact_CTM" count="0" hidden="1"/>
    <cacheHierarchy uniqueName="[Measures].[__XL_Count Fact_CRM Data]" caption="__XL_Count Fact_CRM Data" measure="1" displayFolder="" measureGroup="Fact_CRM Data" count="0" hidden="1"/>
    <cacheHierarchy uniqueName="[Measures].[__XL_Count Fact_GoogleAds]" caption="__XL_Count Fact_GoogleAds" measure="1" displayFolder="" measureGroup="Fact_GoogleAds" count="0" hidden="1"/>
    <cacheHierarchy uniqueName="[Measures].[__XL_Count Dim_Master]" caption="__XL_Count Dim_Master" measure="1" displayFolder="" measureGroup="Dim_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CPA Goal]" caption="_CPA Goal" measure="1" displayFolder="" measureGroup="Fact_CTM" count="0" hidden="1"/>
    <cacheHierarchy uniqueName="[Measures].[_CPA Status]" caption="_CPA Status" measure="1" iconSet="6" displayFolder="" measureGroup="Fact_CTM" count="0" hidden="1"/>
    <cacheHierarchy uniqueName="[Measures].[Count of GCLID CRM]" caption="Count of GCLID CRM" measure="1" displayFolder="" measureGroup="Fact_CRM Data" count="0" hidden="1">
      <extLst>
        <ext xmlns:x15="http://schemas.microsoft.com/office/spreadsheetml/2010/11/main" uri="{B97F6D7D-B522-45F9-BDA1-12C45D357490}">
          <x15:cacheHierarchy aggregatedColumn="45"/>
        </ext>
      </extLst>
    </cacheHierarchy>
    <cacheHierarchy uniqueName="[Measures].[Count of GCLID CTM]" caption="Count of GCLID CTM" measure="1" displayFolder="" measureGroup="Fact_CTM" count="0" hidden="1">
      <extLst>
        <ext xmlns:x15="http://schemas.microsoft.com/office/spreadsheetml/2010/11/main" uri="{B97F6D7D-B522-45F9-BDA1-12C45D357490}">
          <x15:cacheHierarchy aggregatedColumn="64"/>
        </ext>
      </extLst>
    </cacheHierarchy>
    <cacheHierarchy uniqueName="[Measures].[Count of GCLID]" caption="Count of GCLID" measure="1" displayFolder="" measureGroup="Fact_GoogleAds" count="0" hidden="1">
      <extLst>
        <ext xmlns:x15="http://schemas.microsoft.com/office/spreadsheetml/2010/11/main" uri="{B97F6D7D-B522-45F9-BDA1-12C45D357490}">
          <x15:cacheHierarchy aggregatedColumn="78"/>
        </ext>
      </extLst>
    </cacheHierarchy>
    <cacheHierarchy uniqueName="[Measures].[Sum of Clicks]" caption="Sum of Clicks" measure="1" displayFolder="" measureGroup="Fact_GoogleAds" count="0" hidden="1">
      <extLst>
        <ext xmlns:x15="http://schemas.microsoft.com/office/spreadsheetml/2010/11/main" uri="{B97F6D7D-B522-45F9-BDA1-12C45D357490}">
          <x15:cacheHierarchy aggregatedColumn="68"/>
        </ext>
      </extLst>
    </cacheHierarchy>
    <cacheHierarchy uniqueName="[Measures].[Count of Call Id]" caption="Count of Call Id" measure="1" displayFolder="" measureGroup="Fact_CTM" count="0" hidden="1">
      <extLst>
        <ext xmlns:x15="http://schemas.microsoft.com/office/spreadsheetml/2010/11/main" uri="{B97F6D7D-B522-45F9-BDA1-12C45D357490}">
          <x15:cacheHierarchy aggregatedColumn="55"/>
        </ext>
      </extLst>
    </cacheHierarchy>
    <cacheHierarchy uniqueName="[Measures].[Sum of Impressions]" caption="Sum of Impressions" measure="1" displayFolder="" measureGroup="Fact_GoogleAds" count="0" hidden="1">
      <extLst>
        <ext xmlns:x15="http://schemas.microsoft.com/office/spreadsheetml/2010/11/main" uri="{B97F6D7D-B522-45F9-BDA1-12C45D357490}">
          <x15:cacheHierarchy aggregatedColumn="69"/>
        </ext>
      </extLst>
    </cacheHierarchy>
    <cacheHierarchy uniqueName="[Measures].[Sum of Cost]" caption="Sum of Cost" measure="1" displayFolder="" measureGroup="Fact_GoogleAds" count="0" hidden="1">
      <extLst>
        <ext xmlns:x15="http://schemas.microsoft.com/office/spreadsheetml/2010/11/main" uri="{B97F6D7D-B522-45F9-BDA1-12C45D357490}">
          <x15:cacheHierarchy aggregatedColumn="70"/>
        </ext>
      </extLst>
    </cacheHierarchy>
    <cacheHierarchy uniqueName="[Measures].[Sum of Leads]" caption="Sum of Leads" measure="1" displayFolder="" measureGroup="Fact_GoogleAds" count="0" hidden="1">
      <extLst>
        <ext xmlns:x15="http://schemas.microsoft.com/office/spreadsheetml/2010/11/main" uri="{B97F6D7D-B522-45F9-BDA1-12C45D357490}">
          <x15:cacheHierarchy aggregatedColumn="71"/>
        </ext>
      </extLst>
    </cacheHierarchy>
    <cacheHierarchy uniqueName="[Measures].[Sum of DurationCallTime(m)]" caption="Sum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Average of DurationCallTime(m)]" caption="Average of DurationCallTime(m)" measure="1" displayFolder="" measureGroup="Fact_CTM" count="0" hidden="1">
      <extLst>
        <ext xmlns:x15="http://schemas.microsoft.com/office/spreadsheetml/2010/11/main" uri="{B97F6D7D-B522-45F9-BDA1-12C45D357490}">
          <x15:cacheHierarchy aggregatedColumn="62"/>
        </ext>
      </extLst>
    </cacheHierarchy>
    <cacheHierarchy uniqueName="[Measures].[Count of Complete / Missing]" caption="Count of Complete / Missing" measure="1" displayFolder="" measureGroup="Fact_CTM" count="0" hidden="1">
      <extLst>
        <ext xmlns:x15="http://schemas.microsoft.com/office/spreadsheetml/2010/11/main" uri="{B97F6D7D-B522-45F9-BDA1-12C45D357490}">
          <x15:cacheHierarchy aggregatedColumn="63"/>
        </ext>
      </extLst>
    </cacheHierarchy>
    <cacheHierarchy uniqueName="[Measures].[Sum of Speed of answer in seconds]" caption="Sum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Count of Answered (Y/N)]" caption="Count of Answered (Y/N)" measure="1" displayFolder="" measureGroup="Fact_CTM" count="0" hidden="1">
      <extLst>
        <ext xmlns:x15="http://schemas.microsoft.com/office/spreadsheetml/2010/11/main" uri="{B97F6D7D-B522-45F9-BDA1-12C45D357490}">
          <x15:cacheHierarchy aggregatedColumn="59"/>
        </ext>
      </extLst>
    </cacheHierarchy>
    <cacheHierarchy uniqueName="[Measures].[Sum of Campaign_Response_Rate (%)]" caption="Sum of Campaign_Response_Rate (%)" measure="1" displayFolder="" measureGroup="Fact_CRM Data" count="0" hidden="1">
      <extLst>
        <ext xmlns:x15="http://schemas.microsoft.com/office/spreadsheetml/2010/11/main" uri="{B97F6D7D-B522-45F9-BDA1-12C45D357490}">
          <x15:cacheHierarchy aggregatedColumn="38"/>
        </ext>
      </extLst>
    </cacheHierarchy>
    <cacheHierarchy uniqueName="[Measures].[Count of CTM.Resolved]" caption="Count of CTM.Resolved" measure="1" displayFolder="" measureGroup="Dim_Master" count="0" hidden="1">
      <extLst>
        <ext xmlns:x15="http://schemas.microsoft.com/office/spreadsheetml/2010/11/main" uri="{B97F6D7D-B522-45F9-BDA1-12C45D357490}">
          <x15:cacheHierarchy aggregatedColumn="12"/>
        </ext>
      </extLst>
    </cacheHierarchy>
    <cacheHierarchy uniqueName="[Measures].[Average of Speed of answer in seconds]" caption="Average of Speed of answer in seconds" measure="1" displayFolder="" measureGroup="Fact_CTM" count="0" hidden="1">
      <extLst>
        <ext xmlns:x15="http://schemas.microsoft.com/office/spreadsheetml/2010/11/main" uri="{B97F6D7D-B522-45F9-BDA1-12C45D357490}">
          <x15:cacheHierarchy aggregatedColumn="60"/>
        </ext>
      </extLst>
    </cacheHierarchy>
    <cacheHierarchy uniqueName="[Measures].[Sum of AvgTalkDuration]" caption="Sum of AvgTalkDuration" measure="1" displayFolder="" measureGroup="Fact_CTM" count="0" hidden="1">
      <extLst>
        <ext xmlns:x15="http://schemas.microsoft.com/office/spreadsheetml/2010/11/main" uri="{B97F6D7D-B522-45F9-BDA1-12C45D357490}">
          <x15:cacheHierarchy aggregatedColumn="61"/>
        </ext>
      </extLst>
    </cacheHierarchy>
    <cacheHierarchy uniqueName="[Measures].[Count of CRM.Company_.Frequency_of_Purchase]" caption="Count of CRM.Company_.Frequency_of_Purchase" measure="1" displayFolder="" measureGroup="Dim_Master" count="0" hidden="1">
      <extLst>
        <ext xmlns:x15="http://schemas.microsoft.com/office/spreadsheetml/2010/11/main" uri="{B97F6D7D-B522-45F9-BDA1-12C45D357490}">
          <x15:cacheHierarchy aggregatedColumn="31"/>
        </ext>
      </extLst>
    </cacheHierarchy>
    <cacheHierarchy uniqueName="[Measures].[Sum of Sale_Amount]" caption="Sum of Sale_Amount" measure="1" displayFolder="" measureGroup="Fact_GoogleAds" count="0" hidden="1">
      <extLst>
        <ext xmlns:x15="http://schemas.microsoft.com/office/spreadsheetml/2010/11/main" uri="{B97F6D7D-B522-45F9-BDA1-12C45D357490}">
          <x15:cacheHierarchy aggregatedColumn="75"/>
        </ext>
      </extLst>
    </cacheHierarchy>
    <cacheHierarchy uniqueName="[Measures].[Count of TimeClean]" caption="Count of TimeClean" measure="1" displayFolder="" measureGroup="Fact_CTM" count="0" hidden="1">
      <extLst>
        <ext xmlns:x15="http://schemas.microsoft.com/office/spreadsheetml/2010/11/main" uri="{B97F6D7D-B522-45F9-BDA1-12C45D357490}">
          <x15:cacheHierarchy aggregatedColumn="58"/>
        </ext>
      </extLst>
    </cacheHierarchy>
    <cacheHierarchy uniqueName="[Measures].[Count of CRM.Company_.Clean_companysize]" caption="Count of CRM.Company_.Clean_companysize" measure="1" displayFolder="" measureGroup="Dim_Master" count="0" hidden="1">
      <extLst>
        <ext xmlns:x15="http://schemas.microsoft.com/office/spreadsheetml/2010/11/main" uri="{B97F6D7D-B522-45F9-BDA1-12C45D357490}">
          <x15:cacheHierarchy aggregatedColumn="27"/>
        </ext>
      </extLst>
    </cacheHierarchy>
  </cacheHierarchies>
  <kpis count="1">
    <kpi uniqueName="CPA" caption="CPA" displayFolder="" measureGroup="Fact_CTM" parent="" value="[Measures].[CPA]" goal="[Measures].[_CPA Goal]" status="[Measures].[_CPA Status]" trend="" weight=""/>
  </kpis>
  <dimensions count="6">
    <dimension name="Calendar" uniqueName="[Calendar]" caption="Calendar"/>
    <dimension name="Dim_Master" uniqueName="[Dim_Master]" caption="Dim_Master"/>
    <dimension name="Fact_CRM Data" uniqueName="[Fact_CRM Data]" caption="Fact_CRM Data"/>
    <dimension name="Fact_CTM" uniqueName="[Fact_CTM]" caption="Fact_CTM"/>
    <dimension name="Fact_GoogleAds" uniqueName="[Fact_GoogleAds]" caption="Fact_GoogleAds"/>
    <dimension measure="1" name="Measures" uniqueName="[Measures]" caption="Measures"/>
  </dimensions>
  <measureGroups count="5">
    <measureGroup name="Calendar" caption="Calendar"/>
    <measureGroup name="Dim_Master" caption="Dim_Master"/>
    <measureGroup name="Fact_CRM Data" caption="Fact_CRM Data"/>
    <measureGroup name="Fact_CTM" caption="Fact_CTM"/>
    <measureGroup name="Fact_GoogleAds" caption="Fact_GoogleAds"/>
  </measureGroups>
  <maps count="11">
    <map measureGroup="0" dimension="0"/>
    <map measureGroup="1" dimension="1"/>
    <map measureGroup="2" dimension="0"/>
    <map measureGroup="2" dimension="1"/>
    <map measureGroup="2" dimension="2"/>
    <map measureGroup="3" dimension="0"/>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pivotCacheId="6260335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338A41-267D-4F51-A2EA-8AE6332FAC5E}" name="PivotChartTable2" cacheId="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s>
  <pivotHierarchies count="116">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626033518">
        <x15:pivotRow count="1">
          <x15:c>
            <x15:v>257</x15:v>
          </x15:c>
        </x15:pivotRow>
        <x15:pivotRow count="1">
          <x15:c>
            <x15:v>26</x15:v>
          </x15:c>
        </x15:pivotRow>
        <x15:pivotRow count="1">
          <x15:c>
            <x15:v>90</x15:v>
          </x15:c>
        </x15:pivotRow>
        <x15:pivotRow count="1">
          <x15:c>
            <x15:v>203</x15:v>
          </x15:c>
        </x15:pivotRow>
        <x15:pivotRow count="1">
          <x15:c>
            <x15:v>576</x15:v>
          </x15:c>
        </x15:pivotRow>
      </x15:pivotTableData>
    </ext>
    <ext xmlns:x15="http://schemas.microsoft.com/office/spreadsheetml/2010/11/main" uri="{E67621CE-5B39-4880-91FE-76760E9C1902}">
      <x15:pivotTableUISettings>
        <x15:activeTabTopLevelEntity name="[Dim_Master]"/>
        <x15:activeTabTopLevelEntity name="[Fact_CTM]"/>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CB2A50-EF79-4BC3-BE20-A5F824BD2264}" name="PivotChartTable1" cacheId="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12"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1">
    <chartFormat chart="0" format="2" series="1">
      <pivotArea type="data" outline="0" fieldPosition="0">
        <references count="1">
          <reference field="4294967294" count="1" selected="0">
            <x v="0"/>
          </reference>
        </references>
      </pivotArea>
    </chartFormat>
  </chartFormats>
  <pivotHierarchies count="116">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1816144554">
        <x15:pivotRow count="1">
          <x15:c>
            <x15:v>99</x15:v>
          </x15:c>
        </x15:pivotRow>
        <x15:pivotRow count="1">
          <x15:c>
            <x15:v>87</x15:v>
          </x15:c>
        </x15:pivotRow>
        <x15:pivotRow count="1">
          <x15:c>
            <x15:v>107</x15:v>
          </x15:c>
        </x15:pivotRow>
        <x15:pivotRow count="1">
          <x15:c>
            <x15:v>95</x15:v>
          </x15:c>
        </x15:pivotRow>
        <x15:pivotRow count="1">
          <x15:c>
            <x15:v>94</x15:v>
          </x15:c>
        </x15:pivotRow>
        <x15:pivotRow count="1">
          <x15:c>
            <x15:v>83</x15:v>
          </x15:c>
        </x15:pivotRow>
        <x15:pivotRow count="1">
          <x15:c>
            <x15:v>70</x15:v>
          </x15:c>
        </x15:pivotRow>
        <x15:pivotRow count="1">
          <x15:c>
            <x15:v>80</x15:v>
          </x15:c>
        </x15:pivotRow>
        <x15:pivotRow count="1">
          <x15:c>
            <x15:v>101</x15:v>
          </x15:c>
        </x15:pivotRow>
        <x15:pivotRow count="1">
          <x15:c>
            <x15:v>3</x15:v>
          </x15:c>
        </x15:pivotRow>
        <x15:pivotRow count="1">
          <x15:c>
            <x15:v>819</x15:v>
          </x15:c>
        </x15:pivotRow>
      </x15:pivotTableData>
    </ext>
    <ext xmlns:x15="http://schemas.microsoft.com/office/spreadsheetml/2010/11/main" uri="{E67621CE-5B39-4880-91FE-76760E9C1902}">
      <x15:pivotTableUISettings>
        <x15:activeTabTopLevelEntity name="[Fact_CTM]"/>
        <x15:activeTabTopLevelEntity name="[Dim_Mast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01B9EB-1C6E-4083-8FDD-09A4CA7F43F2}" name="Total Admissions" cacheId="62" applyNumberFormats="0" applyBorderFormats="0" applyFontFormats="0" applyPatternFormats="0" applyAlignmentFormats="0" applyWidthHeightFormats="1" dataCaption="Values" tag="b897f97a-dc2e-4183-9d69-40a36678a637" updatedVersion="8" minRefreshableVersion="3" useAutoFormatting="1" subtotalHiddenItems="1" itemPrintTitles="1" createdVersion="8" indent="0" outline="1" outlineData="1" multipleFieldFilters="0">
  <location ref="Q3:Q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6">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TM]"/>
        <x15:activeTabTopLevelEntity name="[Calendar]"/>
        <x15:activeTabTopLevelEntity name="[Dim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012FDB-C540-443B-9BDE-9C1BFB092A99}" name="Avg Call duration" cacheId="65" applyNumberFormats="0" applyBorderFormats="0" applyFontFormats="0" applyPatternFormats="0" applyAlignmentFormats="0" applyWidthHeightFormats="1" dataCaption="Values" tag="bfe6c717-d7c5-471b-80cc-c07354c8e5d3" updatedVersion="8" minRefreshableVersion="3" useAutoFormatting="1" subtotalHiddenItems="1" itemPrintTitles="1" createdVersion="8" indent="0" outline="1" outlineData="1" multipleFieldFilters="0">
  <location ref="R3:R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urationCallTime(m)" fld="0" subtotal="average" baseField="0" baseItem="0"/>
  </dataFields>
  <pivotHierarchies count="116">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urationCallTime(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TM]"/>
        <x15:activeTabTopLevelEntity name="[Calendar]"/>
        <x15:activeTabTopLevelEntity name="[Dim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C1D56E-307F-4B66-95FA-592D7E500864}" name="Total Leads" cacheId="68" applyNumberFormats="0" applyBorderFormats="0" applyFontFormats="0" applyPatternFormats="0" applyAlignmentFormats="0" applyWidthHeightFormats="1" dataCaption="Values" tag="9a44a4d4-4e5c-4b66-a69a-ebdaebb44b0e" updatedVersion="8" minRefreshableVersion="3" useAutoFormatting="1" subtotalHiddenItems="1" itemPrintTitles="1" createdVersion="8" indent="0" outline="1" outlineData="1" multipleFieldFilters="0">
  <location ref="N3:N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all Id" fld="0" subtotal="count" baseField="0" baseItem="0"/>
  </dataFields>
  <pivotHierarchies count="116">
    <pivotHierarchy dragToData="1"/>
    <pivotHierarchy/>
    <pivotHierarchy multipleItemSelectionAllowed="1" dragToData="1">
      <members count="1" level="1">
        <member name="[Calendar].[Year].&amp;[2024]"/>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GoogleAds]"/>
        <x15:activeTabTopLevelEntity name="[Fact_CRM Data]"/>
        <x15:activeTabTopLevelEntity name="[Fact_CTM]"/>
        <x15:activeTabTopLevelEntity name="[Dim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A6C58B-BC92-4651-A00E-D197F770C59F}" name="FunnelTable" cacheId="53" dataOnRows="1" applyNumberFormats="0" applyBorderFormats="0" applyFontFormats="0" applyPatternFormats="0" applyAlignmentFormats="0" applyWidthHeightFormats="1" dataCaption="Values" tag="54dd11ac-3684-441c-9f91-59f2115fefdb" updatedVersion="8" minRefreshableVersion="3" useAutoFormatting="1" subtotalHiddenItems="1" itemPrintTitles="1" createdVersion="8" indent="0" outline="1" outlineData="1" multipleFieldFilters="0">
  <location ref="A16:B19" firstHeaderRow="1" firstDataRow="1" firstDataCol="1"/>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i="1">
      <x v="1"/>
    </i>
    <i i="2">
      <x v="2"/>
    </i>
  </rowItems>
  <colItems count="1">
    <i/>
  </colItems>
  <dataFields count="3">
    <dataField name="Count of GCLID" fld="2" subtotal="count" baseField="0" baseItem="0"/>
    <dataField name="Count of GCLID CTM" fld="1" subtotal="count" baseField="0" baseItem="0"/>
    <dataField name="Count of GCLID CRM" fld="0" subtotal="count" baseField="0" baseItem="0"/>
  </dataFields>
  <pivotHierarchies count="116">
    <pivotHierarchy dragToData="1"/>
    <pivotHierarchy/>
    <pivotHierarchy multipleItemSelectionAllowed="1" dragToData="1">
      <members count="1" level="1">
        <member name="[Calendar].[Year].&amp;[2024]"/>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RM Data]"/>
        <x15:activeTabTopLevelEntity name="[Fact_CTM]"/>
        <x15:activeTabTopLevelEntity name="[Fact_GoogleAds]"/>
        <x15:activeTabTopLevelEntity name="[Calendar]"/>
        <x15:activeTabTopLevelEntity name="[Dim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0C6E3E-10A9-4F14-9607-E101B59BC1EF}" name="Conv Rate" cacheId="47" applyNumberFormats="0" applyBorderFormats="0" applyFontFormats="0" applyPatternFormats="0" applyAlignmentFormats="0" applyWidthHeightFormats="1" dataCaption="Values" tag="fe93afee-d2f5-4032-9aa1-e704b31ad367" updatedVersion="8" minRefreshableVersion="3" useAutoFormatting="1" subtotalHiddenItems="1" itemPrintTitles="1" createdVersion="8" indent="0" outline="1" outlineData="1" multipleFieldFilters="0">
  <location ref="O3:O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6">
      <pivotArea outline="0" collapsedLevelsAreSubtotals="1" fieldPosition="0"/>
    </format>
  </formats>
  <pivotHierarchies count="116">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TM]"/>
        <x15:activeTabTopLevelEntity name="[Calendar]"/>
        <x15:activeTabTopLevelEntity name="[Dim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11C23F-9136-4FEE-A2C6-32BE5DC2A29D}" name="CPA" cacheId="50" applyNumberFormats="0" applyBorderFormats="0" applyFontFormats="0" applyPatternFormats="0" applyAlignmentFormats="0" applyWidthHeightFormats="1" dataCaption="Values" tag="271f03ff-5aef-41d6-a689-86ad899b187f" updatedVersion="8" minRefreshableVersion="3" useAutoFormatting="1" subtotalHiddenItems="1" itemPrintTitles="1" createdVersion="8" indent="0" outline="1" outlineData="1" multipleFieldFilters="0">
  <location ref="P3:P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PA" fld="0" subtotal="count" baseField="0" baseItem="0"/>
  </dataFields>
  <pivotHierarchies count="116">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type="1"/>
        <x15:activeTabTopLevelEntity name="[Fact_CTM]"/>
        <x15:activeTabTopLevelEntity name="[Calendar]"/>
        <x15:activeTabTopLevelEntity name="[Dim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8581DB-CA2D-4CE9-A72C-B55122DC59AD}" name="Company ROI" cacheId="59" applyNumberFormats="0" applyBorderFormats="0" applyFontFormats="0" applyPatternFormats="0" applyAlignmentFormats="0" applyWidthHeightFormats="1" dataCaption="Values" tag="198af795-1681-4db7-8b87-cb6fc7dc2f32" updatedVersion="8" minRefreshableVersion="3" useAutoFormatting="1" subtotalHiddenItems="1" itemPrintTitles="1" createdVersion="8" indent="0" outline="1" outlineData="1" multipleFieldFilters="0">
  <location ref="S3:S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6">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RM Data]"/>
        <x15:activeTabTopLevelEntity name="[Calendar]"/>
        <x15:activeTabTopLevelEntity name="[Dim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D3D68A-AD08-4E85-8689-533FF6BA4459}" name="Map" cacheId="56" applyNumberFormats="0" applyBorderFormats="0" applyFontFormats="0" applyPatternFormats="0" applyAlignmentFormats="0" applyWidthHeightFormats="1" dataCaption="Values" tag="97ac6cb5-e58b-4775-a1b3-b88b13697ba9" updatedVersion="8" minRefreshableVersion="3" useAutoFormatting="1" subtotalHiddenItems="1" rowGrandTotals="0" colGrandTotals="0" itemPrintTitles="1" createdVersion="8" indent="0" outline="1" outlineData="1" multipleFieldFilters="0">
  <location ref="F2:G15" firstHeaderRow="1" firstDataRow="1" firstDataCol="1"/>
  <pivotFields count="4">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Items count="1">
    <i/>
  </colItems>
  <dataFields count="1">
    <dataField name="Count of GCLID CRM" fld="1" subtotal="count" baseField="0" baseItem="0"/>
  </dataFields>
  <pivotHierarchies count="116">
    <pivotHierarchy dragToData="1"/>
    <pivotHierarchy/>
    <pivotHierarchy multipleItemSelectionAllowed="1" dragToData="1">
      <members count="1" level="1">
        <member name="[Calendar].[Year].&amp;[2024]"/>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aster]"/>
        <x15:activeTabTopLevelEntity name="[Fact_CR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6D4E41-A57B-4AEA-99DD-DDC93C5F9D89}" name="Combo Chart" cacheId="71" applyNumberFormats="0" applyBorderFormats="0" applyFontFormats="0" applyPatternFormats="0" applyAlignmentFormats="0" applyWidthHeightFormats="1" dataCaption="Values" tag="4921e3d6-2c52-4609-8849-f4af3bf6b1f6" updatedVersion="8" minRefreshableVersion="3" useAutoFormatting="1" subtotalHiddenItems="1" itemPrintTitles="1" createdVersion="8" indent="0" outline="1" outlineData="1" multipleFieldFilters="0" chartFormat="11">
  <location ref="N7:P20"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116">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CTM]"/>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E63D9BB-F3B2-4494-9580-9E78B99DAF52}" autoFormatId="16" applyNumberFormats="0" applyBorderFormats="0" applyFontFormats="0" applyPatternFormats="0" applyAlignmentFormats="0" applyWidthHeightFormats="0">
  <queryTableRefresh nextId="11">
    <queryTableFields count="10">
      <queryTableField id="1" name="Fact_CTM[Call Id]" tableColumnId="1"/>
      <queryTableField id="2" name="Fact_CTM[Date]" tableColumnId="2"/>
      <queryTableField id="3" name="Fact_CTM[Time]" tableColumnId="3"/>
      <queryTableField id="4" name="Fact_CTM[TimeClean]" tableColumnId="4"/>
      <queryTableField id="5" name="Fact_CTM[Answered (Y/N)]" tableColumnId="5"/>
      <queryTableField id="6" name="Fact_CTM[Speed of answer in seconds]" tableColumnId="6"/>
      <queryTableField id="7" name="Fact_CTM[AvgTalkDuration]" tableColumnId="7"/>
      <queryTableField id="8" name="Fact_CTM[DurationCallTime(m)]" tableColumnId="8"/>
      <queryTableField id="9" name="Fact_CTM[Complete / Missing]" tableColumnId="9"/>
      <queryTableField id="10" name="Fact_CTM[GCLID CTM]" tableColumnId="1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M.Company_.Clean_campaign" xr10:uid="{2E8448E5-B247-414E-A93A-FAF85095C1F4}" sourceName="[Dim_Master].[CRM.Company_.Clean_campaign]">
  <pivotTables>
    <pivotTable tabId="2" name="Conv Rate"/>
    <pivotTable tabId="2" name="CPA"/>
    <pivotTable tabId="2" name="FunnelTable"/>
    <pivotTable tabId="2" name="Map"/>
    <pivotTable tabId="2" name="Company ROI"/>
    <pivotTable tabId="2" name="Total Admissions"/>
    <pivotTable tabId="2" name="Avg Call duration"/>
    <pivotTable tabId="2" name="Total Leads"/>
    <pivotTable tabId="2" name="Combo Chart"/>
  </pivotTables>
  <data>
    <olap pivotCacheId="1150342486">
      <levels count="2">
        <level uniqueName="[Dim_Master].[CRM.Company_.Clean_campaign].[(All)]" sourceCaption="(All)" count="0"/>
        <level uniqueName="[Dim_Master].[CRM.Company_.Clean_campaign].[CRM.Company_.Clean_campaign]" sourceCaption="CRM.Company_.Clean_campaign" count="7">
          <ranges>
            <range startItem="0">
              <i n="[Dim_Master].[CRM.Company_.Clean_campaign].&amp;" c="(blank)"/>
              <i n="[Dim_Master].[CRM.Company_.Clean_campaign].&amp;[Content Marketing]" c="Content Marketing"/>
              <i n="[Dim_Master].[CRM.Company_.Clean_campaign].&amp;[Email]" c="Email"/>
              <i n="[Dim_Master].[CRM.Company_.Clean_campaign].&amp;[LinkedIn Ads]" c="LinkedIn Ads"/>
              <i n="[Dim_Master].[CRM.Company_.Clean_campaign].&amp;[SEM]" c="SEM"/>
              <i n="[Dim_Master].[CRM.Company_.Clean_campaign].&amp;[Trade Show]" c="Trade Show"/>
              <i n="[Dim_Master].[CRM.Company_.Clean_campaign].&amp;[Webinar]" c="Webinar"/>
            </range>
          </ranges>
        </level>
      </levels>
      <selections count="1">
        <selection n="[Dim_Master].[CRM.Company_.Clean_campaign].[All]"/>
      </selections>
    </olap>
  </data>
  <extLst>
    <x:ext xmlns:x15="http://schemas.microsoft.com/office/spreadsheetml/2010/11/main" uri="{03082B11-2C62-411c-B77F-237D8FCFBE4C}">
      <x15:slicerCachePivotTables>
        <pivotTable tabId="4294967295" name="PivotChartTable1"/>
        <pivotTable tabId="4294967295" name="PivotChartTable2"/>
      </x15:slicerCachePivotTables>
    </x:ext>
    <x:ext xmlns:x15="http://schemas.microsoft.com/office/spreadsheetml/2010/11/main" uri="{470722E0-AACD-4C17-9CDC-17EF765DBC7E}">
      <x15:slicerCacheHideItemsWithNoData count="1">
        <x15:slicerCacheOlapLevelName uniqueName="[Dim_Master].[CRM.Company_.Clean_campaign].[CRM.Company_.Clean_campaig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TM.Satisfaction_rating" xr10:uid="{665EAD7E-2AEE-40E4-BD09-05B75D8FA595}" sourceName="[Dim_Master].[CTM.Satisfaction rating]">
  <pivotTables>
    <pivotTable tabId="2" name="Conv Rate"/>
    <pivotTable tabId="2" name="CPA"/>
    <pivotTable tabId="2" name="FunnelTable"/>
    <pivotTable tabId="2" name="Map"/>
    <pivotTable tabId="2" name="Company ROI"/>
    <pivotTable tabId="2" name="Total Admissions"/>
    <pivotTable tabId="2" name="Avg Call duration"/>
    <pivotTable tabId="2" name="Total Leads"/>
    <pivotTable tabId="2" name="Combo Chart"/>
  </pivotTables>
  <data>
    <olap pivotCacheId="1150342486">
      <levels count="2">
        <level uniqueName="[Dim_Master].[CTM.Satisfaction rating].[(All)]" sourceCaption="(All)" count="0"/>
        <level uniqueName="[Dim_Master].[CTM.Satisfaction rating].[CTM.Satisfaction rating]" sourceCaption="CTM.Satisfaction rating" count="6">
          <ranges>
            <range startItem="0">
              <i n="[Dim_Master].[CTM.Satisfaction rating].&amp;" c="(blank)"/>
              <i n="[Dim_Master].[CTM.Satisfaction rating].&amp;[1]" c="1"/>
              <i n="[Dim_Master].[CTM.Satisfaction rating].&amp;[2]" c="2"/>
              <i n="[Dim_Master].[CTM.Satisfaction rating].&amp;[3]" c="3"/>
              <i n="[Dim_Master].[CTM.Satisfaction rating].&amp;[4]" c="4"/>
              <i n="[Dim_Master].[CTM.Satisfaction rating].&amp;[5]" c="5"/>
            </range>
          </ranges>
        </level>
      </levels>
      <selections count="1">
        <selection n="[Dim_Master].[CTM.Satisfaction rating].[All]"/>
      </selections>
    </olap>
  </data>
  <extLst>
    <x:ext xmlns:x15="http://schemas.microsoft.com/office/spreadsheetml/2010/11/main" uri="{03082B11-2C62-411c-B77F-237D8FCFBE4C}">
      <x15:slicerCachePivotTables>
        <pivotTable tabId="4294967295" name="PivotChartTable1"/>
        <pivotTable tabId="4294967295" name="PivotChartTable2"/>
      </x15:slicerCachePivotTables>
    </x:ext>
    <x:ext xmlns:x15="http://schemas.microsoft.com/office/spreadsheetml/2010/11/main" uri="{470722E0-AACD-4C17-9CDC-17EF765DBC7E}">
      <x15:slicerCacheHideItemsWithNoData count="1">
        <x15:slicerCacheOlapLevelName uniqueName="[Dim_Master].[CTM.Satisfaction rating].[CTM.Satisfaction rating]"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umber" xr10:uid="{A4019431-C0D2-4A99-9D0C-7FBA9FB5D2B3}" sourceName="[Calendar].[Month Number]">
  <pivotTables>
    <pivotTable tabId="2" name="FunnelTable"/>
    <pivotTable tabId="2" name="Total Leads"/>
    <pivotTable tabId="2" name="Map"/>
    <pivotTable tabId="2" name="Conv Rate"/>
    <pivotTable tabId="2" name="CPA"/>
    <pivotTable tabId="2" name="Company ROI"/>
    <pivotTable tabId="2" name="Total Admissions"/>
    <pivotTable tabId="2" name="Avg Call duration"/>
    <pivotTable tabId="2" name="Combo Chart"/>
  </pivotTables>
  <data>
    <olap pivotCacheId="1150342486">
      <levels count="2">
        <level uniqueName="[Calendar].[Month Number].[(All)]" sourceCaption="(All)" count="0"/>
        <level uniqueName="[Calendar].[Month Number].[Month Number]" sourceCaption="Month Number" count="13">
          <ranges>
            <range startItem="0">
              <i n="[Calendar].[Month Number].&amp;[1]" c="1"/>
              <i n="[Calendar].[Month Number].&amp;[2]" c="2"/>
              <i n="[Calendar].[Month Number].&amp;[3]" c="3"/>
              <i n="[Calendar].[Month Number].&amp;[4]" c="4"/>
              <i n="[Calendar].[Month Number].&amp;[5]" c="5"/>
              <i n="[Calendar].[Month Number].&amp;[6]" c="6"/>
              <i n="[Calendar].[Month Number].&amp;[7]" c="7"/>
              <i n="[Calendar].[Month Number].&amp;[8]" c="8"/>
              <i n="[Calendar].[Month Number].&amp;[9]" c="9"/>
              <i n="[Calendar].[Month Number].&amp;[10]" c="10"/>
              <i n="[Calendar].[Month Number].&amp;[11]" c="11"/>
              <i n="[Calendar].[Month Number].&amp;[12]" c="12"/>
              <i n="[Calendar].[Month Number].&amp;" c="(blank)" nd="1"/>
            </range>
          </ranges>
        </level>
      </levels>
      <selections count="1">
        <selection n="[Calendar].[Month Number].[All]"/>
      </selections>
    </olap>
  </data>
  <extLst>
    <x:ext xmlns:x15="http://schemas.microsoft.com/office/spreadsheetml/2010/11/main" uri="{03082B11-2C62-411c-B77F-237D8FCFBE4C}">
      <x15:slicerCachePivotTables>
        <pivotTable tabId="4294967295" name="PivotChartTable1"/>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M.Company_.Clean_campaign" xr10:uid="{9E227F26-9931-40C8-A480-33005ECF2F27}" cache="Slicer_CRM.Company_.Clean_campaign" caption="Campaign" level="1" lockedPosition="1" rowHeight="234950"/>
  <slicer name="CTM.Satisfaction rating" xr10:uid="{A9F4237E-6015-4836-9B63-28D13B277E4D}" cache="Slicer_CTM.Satisfaction_rating" caption="Calls Satisfaction" level="1" lockedPosition="1" rowHeight="234950"/>
  <slicer name="Month Number" xr10:uid="{4E8486D6-5D45-4AB1-A35D-A6519EFC315F}" cache="Slicer_Month_Number" caption="Month Number" level="1" lockedPosition="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836A26-4861-4FEB-8349-85A5C084C275}" name="Table_ExternalData_1" displayName="Table_ExternalData_1" ref="A3:J822" tableType="queryTable" totalsRowShown="0">
  <autoFilter ref="A3:J822" xr:uid="{57836A26-4861-4FEB-8349-85A5C084C275}"/>
  <tableColumns count="10">
    <tableColumn id="1" xr3:uid="{5A439CDD-835D-41EC-AA5D-41E696D604B7}" uniqueName="1" name="Fact_CTM[Call Id]" queryTableFieldId="1"/>
    <tableColumn id="2" xr3:uid="{11AEBF67-3B04-49F5-8ECA-8A7B00A1B76D}" uniqueName="2" name="Fact_CTM[Date]" queryTableFieldId="2" dataDxfId="8"/>
    <tableColumn id="3" xr3:uid="{0AECE731-B55A-499E-80FC-9AD09AA913F9}" uniqueName="3" name="Fact_CTM[Time]" queryTableFieldId="3"/>
    <tableColumn id="4" xr3:uid="{1715CC97-3BB7-4905-9F3B-266E9C5C2202}" uniqueName="4" name="Fact_CTM[TimeClean]" queryTableFieldId="4" dataDxfId="7"/>
    <tableColumn id="5" xr3:uid="{E2544A28-5D67-4DA9-9571-E408D6F0CF56}" uniqueName="5" name="Fact_CTM[Answered (Y/N)]" queryTableFieldId="5"/>
    <tableColumn id="6" xr3:uid="{E884E5D5-C120-4D34-9D87-18DBCD2F486B}" uniqueName="6" name="Fact_CTM[Speed of answer in seconds]" queryTableFieldId="6"/>
    <tableColumn id="7" xr3:uid="{1655BD9B-52C8-428C-9B17-918FD4C6E894}" uniqueName="7" name="Fact_CTM[AvgTalkDuration]" queryTableFieldId="7"/>
    <tableColumn id="8" xr3:uid="{7362A865-6592-474E-AA4F-5F7A2D9408E1}" uniqueName="8" name="Fact_CTM[DurationCallTime(m)]" queryTableFieldId="8"/>
    <tableColumn id="9" xr3:uid="{37C950DA-0F28-4AD5-BDE6-98572BD9A363}" uniqueName="9" name="Fact_CTM[Complete / Missing]" queryTableFieldId="9"/>
    <tableColumn id="10" xr3:uid="{26B0BDF7-F53F-4452-BD43-FD96C3CDFCDF}" uniqueName="10" name="Fact_CTM[GCLID CTM]" queryTableField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BCA881-647A-4313-8343-CA92940FFFE8}" name="Table1" displayName="Table1" ref="A2:C5" totalsRowShown="0" dataDxfId="5">
  <autoFilter ref="A2:C5" xr:uid="{71BCA881-647A-4313-8343-CA92940FFFE8}"/>
  <tableColumns count="3">
    <tableColumn id="1" xr3:uid="{937297D9-7215-4C10-AE88-8EF2678ECC32}" name="Stage Name" dataDxfId="4">
      <calculatedColumnFormula>A17</calculatedColumnFormula>
    </tableColumn>
    <tableColumn id="2" xr3:uid="{C4A52254-A0C6-401F-BA58-9B73366D27C5}" name="Values" dataDxfId="3">
      <calculatedColumnFormula>B17</calculatedColumnFormula>
    </tableColumn>
    <tableColumn id="3" xr3:uid="{78EC22CC-B9AC-4B69-BEF4-853C8325977F}" name="Dummy Gap" dataDxfId="2">
      <calculatedColumnFormula>(MAX($B$3:$B$5)-B3)/2</calculatedColumnFormula>
    </tableColumn>
  </tableColumns>
  <tableStyleInfo name="TableStyleDark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9CE69F-3B95-433E-986C-07053EDA274A}" name="Table2" displayName="Table2" ref="I2:J14" totalsRowShown="0">
  <autoFilter ref="I2:J14" xr:uid="{FF9CE69F-3B95-433E-986C-07053EDA274A}"/>
  <tableColumns count="2">
    <tableColumn id="1" xr3:uid="{CAD633E4-C473-4824-A6FC-35800D41A4D6}" name="Market">
      <calculatedColumnFormula>F3</calculatedColumnFormula>
    </tableColumn>
    <tableColumn id="2" xr3:uid="{F0E5E981-A0F4-4292-B1B5-48A551F3CE96}" name="Admissions">
      <calculatedColumnFormula>G3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table" Target="../tables/table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table" Target="../tables/table2.xml"/><Relationship Id="rId5" Type="http://schemas.openxmlformats.org/officeDocument/2006/relationships/pivotTable" Target="../pivotTables/pivotTable7.xml"/><Relationship Id="rId10" Type="http://schemas.openxmlformats.org/officeDocument/2006/relationships/drawing" Target="../drawings/drawing1.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21CC-BAE2-4083-875E-990C96A3E278}">
  <sheetPr codeName="Sheet1"/>
  <dimension ref="A1:J822"/>
  <sheetViews>
    <sheetView workbookViewId="0"/>
  </sheetViews>
  <sheetFormatPr defaultRowHeight="14.4" x14ac:dyDescent="0.3"/>
  <cols>
    <col min="1" max="1" width="18.109375" bestFit="1" customWidth="1"/>
    <col min="2" max="2" width="16.88671875" bestFit="1" customWidth="1"/>
    <col min="3" max="3" width="17.109375" bestFit="1" customWidth="1"/>
    <col min="4" max="4" width="21.88671875" bestFit="1" customWidth="1"/>
    <col min="5" max="5" width="26.5546875" bestFit="1" customWidth="1"/>
    <col min="6" max="6" width="36.6640625" bestFit="1" customWidth="1"/>
    <col min="7" max="7" width="27.33203125" bestFit="1" customWidth="1"/>
    <col min="8" max="8" width="30.6640625" bestFit="1" customWidth="1"/>
    <col min="9" max="9" width="29.5546875" bestFit="1" customWidth="1"/>
    <col min="10" max="10" width="22.44140625" bestFit="1" customWidth="1"/>
  </cols>
  <sheetData>
    <row r="1" spans="1:10" x14ac:dyDescent="0.3">
      <c r="A1" s="6" t="s">
        <v>0</v>
      </c>
    </row>
    <row r="3" spans="1:10" x14ac:dyDescent="0.3">
      <c r="A3" t="s">
        <v>1</v>
      </c>
      <c r="B3" t="s">
        <v>2</v>
      </c>
      <c r="C3" t="s">
        <v>3</v>
      </c>
      <c r="D3" t="s">
        <v>4</v>
      </c>
      <c r="E3" t="s">
        <v>5</v>
      </c>
      <c r="F3" t="s">
        <v>6</v>
      </c>
      <c r="G3" t="s">
        <v>7</v>
      </c>
      <c r="H3" t="s">
        <v>8</v>
      </c>
      <c r="I3" t="s">
        <v>9</v>
      </c>
      <c r="J3" t="s">
        <v>10</v>
      </c>
    </row>
    <row r="4" spans="1:10" x14ac:dyDescent="0.3">
      <c r="A4" t="s">
        <v>11</v>
      </c>
      <c r="B4" s="4">
        <v>45611</v>
      </c>
      <c r="C4">
        <v>0.38099537037037035</v>
      </c>
      <c r="D4" s="5">
        <v>0.38099537037037035</v>
      </c>
      <c r="E4" t="s">
        <v>12</v>
      </c>
      <c r="F4">
        <v>113</v>
      </c>
      <c r="G4">
        <v>1.0018055555555556</v>
      </c>
      <c r="H4">
        <v>1443</v>
      </c>
      <c r="I4" t="s">
        <v>13</v>
      </c>
      <c r="J4" t="s">
        <v>14</v>
      </c>
    </row>
    <row r="5" spans="1:10" x14ac:dyDescent="0.3">
      <c r="A5" t="s">
        <v>15</v>
      </c>
      <c r="B5" s="4">
        <v>45611</v>
      </c>
      <c r="C5">
        <v>0.39799768518518519</v>
      </c>
      <c r="D5" s="5">
        <v>0.39799768518518519</v>
      </c>
      <c r="E5" t="s">
        <v>12</v>
      </c>
      <c r="F5">
        <v>36</v>
      </c>
      <c r="G5">
        <v>1.000775462962963</v>
      </c>
      <c r="H5">
        <v>1441</v>
      </c>
      <c r="I5" t="s">
        <v>13</v>
      </c>
      <c r="J5" t="s">
        <v>16</v>
      </c>
    </row>
    <row r="6" spans="1:10" x14ac:dyDescent="0.3">
      <c r="A6" t="s">
        <v>17</v>
      </c>
      <c r="B6" s="4">
        <v>45611</v>
      </c>
      <c r="C6">
        <v>0.41700231481481481</v>
      </c>
      <c r="D6" s="5">
        <v>0.41700231481481476</v>
      </c>
      <c r="E6" t="s">
        <v>12</v>
      </c>
      <c r="F6">
        <v>113</v>
      </c>
      <c r="G6">
        <v>1.0013773148148148</v>
      </c>
      <c r="H6">
        <v>1442</v>
      </c>
      <c r="I6" t="s">
        <v>13</v>
      </c>
      <c r="J6" t="s">
        <v>18</v>
      </c>
    </row>
    <row r="7" spans="1:10" x14ac:dyDescent="0.3">
      <c r="A7" t="s">
        <v>19</v>
      </c>
      <c r="B7" s="4">
        <v>45611</v>
      </c>
      <c r="C7">
        <v>0.48700231481481482</v>
      </c>
      <c r="D7" s="5">
        <v>0.48700231481481482</v>
      </c>
      <c r="E7" t="s">
        <v>12</v>
      </c>
      <c r="F7">
        <v>109</v>
      </c>
      <c r="G7">
        <v>1.0033449074074074</v>
      </c>
      <c r="H7">
        <v>1445</v>
      </c>
      <c r="I7" t="s">
        <v>13</v>
      </c>
      <c r="J7" t="s">
        <v>20</v>
      </c>
    </row>
    <row r="8" spans="1:10" x14ac:dyDescent="0.3">
      <c r="A8" t="s">
        <v>21</v>
      </c>
      <c r="B8" s="4">
        <v>45611</v>
      </c>
      <c r="C8">
        <v>0.49299768518518516</v>
      </c>
      <c r="D8" s="5">
        <v>0.49299768518518516</v>
      </c>
      <c r="E8" t="s">
        <v>12</v>
      </c>
      <c r="F8">
        <v>81</v>
      </c>
      <c r="G8">
        <v>1.0008564814814815</v>
      </c>
      <c r="H8">
        <v>1441</v>
      </c>
      <c r="I8" t="s">
        <v>13</v>
      </c>
      <c r="J8" t="s">
        <v>22</v>
      </c>
    </row>
    <row r="9" spans="1:10" x14ac:dyDescent="0.3">
      <c r="A9" t="s">
        <v>23</v>
      </c>
      <c r="B9" s="4">
        <v>45611</v>
      </c>
      <c r="C9">
        <v>0.5</v>
      </c>
      <c r="D9" s="5">
        <v>0.5</v>
      </c>
      <c r="E9" t="s">
        <v>12</v>
      </c>
      <c r="F9">
        <v>116</v>
      </c>
      <c r="G9">
        <v>1.0004861111111112</v>
      </c>
      <c r="H9">
        <v>1441</v>
      </c>
      <c r="I9" t="s">
        <v>13</v>
      </c>
      <c r="J9" t="s">
        <v>24</v>
      </c>
    </row>
    <row r="10" spans="1:10" x14ac:dyDescent="0.3">
      <c r="A10" t="s">
        <v>25</v>
      </c>
      <c r="B10" s="4">
        <v>45611</v>
      </c>
      <c r="C10">
        <v>0.54499999999999993</v>
      </c>
      <c r="D10" s="5">
        <v>0.54499999999999993</v>
      </c>
      <c r="E10" t="s">
        <v>12</v>
      </c>
      <c r="F10">
        <v>83</v>
      </c>
      <c r="G10">
        <v>1.0013078703703704</v>
      </c>
      <c r="H10">
        <v>1442</v>
      </c>
      <c r="I10" t="s">
        <v>13</v>
      </c>
      <c r="J10" t="s">
        <v>26</v>
      </c>
    </row>
    <row r="11" spans="1:10" x14ac:dyDescent="0.3">
      <c r="A11" t="s">
        <v>27</v>
      </c>
      <c r="B11" s="4">
        <v>45611</v>
      </c>
      <c r="C11">
        <v>0.58299768518518513</v>
      </c>
      <c r="D11" s="5">
        <v>0.58299768518518524</v>
      </c>
      <c r="E11" t="s">
        <v>12</v>
      </c>
      <c r="F11">
        <v>96</v>
      </c>
      <c r="G11">
        <v>1.0040046296296297</v>
      </c>
      <c r="H11">
        <v>1446</v>
      </c>
      <c r="I11" t="s">
        <v>13</v>
      </c>
      <c r="J11" t="s">
        <v>28</v>
      </c>
    </row>
    <row r="12" spans="1:10" x14ac:dyDescent="0.3">
      <c r="A12" t="s">
        <v>29</v>
      </c>
      <c r="B12" s="4">
        <v>45611</v>
      </c>
      <c r="C12">
        <v>0.63799768518518518</v>
      </c>
      <c r="D12" s="5">
        <v>0.63799768518518518</v>
      </c>
      <c r="E12" t="s">
        <v>12</v>
      </c>
      <c r="F12">
        <v>117</v>
      </c>
      <c r="G12">
        <v>1.0021180555555556</v>
      </c>
      <c r="H12">
        <v>1443</v>
      </c>
      <c r="I12" t="s">
        <v>13</v>
      </c>
      <c r="J12" t="s">
        <v>30</v>
      </c>
    </row>
    <row r="13" spans="1:10" x14ac:dyDescent="0.3">
      <c r="A13" t="s">
        <v>31</v>
      </c>
      <c r="B13" s="4">
        <v>45611</v>
      </c>
      <c r="C13">
        <v>0.63900462962962956</v>
      </c>
      <c r="D13" s="5">
        <v>0.63900462962962967</v>
      </c>
      <c r="E13" t="s">
        <v>12</v>
      </c>
      <c r="F13">
        <v>97</v>
      </c>
      <c r="G13">
        <v>1.0008796296296296</v>
      </c>
      <c r="H13">
        <v>1441</v>
      </c>
      <c r="I13" t="s">
        <v>13</v>
      </c>
      <c r="J13" t="s">
        <v>32</v>
      </c>
    </row>
    <row r="14" spans="1:10" x14ac:dyDescent="0.3">
      <c r="A14" t="s">
        <v>33</v>
      </c>
      <c r="B14" s="4">
        <v>45611</v>
      </c>
      <c r="C14">
        <v>0.64700231481481474</v>
      </c>
      <c r="D14" s="5">
        <v>0.64700231481481474</v>
      </c>
      <c r="E14" t="s">
        <v>12</v>
      </c>
      <c r="F14">
        <v>68</v>
      </c>
      <c r="G14">
        <v>1.0030208333333333</v>
      </c>
      <c r="H14">
        <v>1444</v>
      </c>
      <c r="I14" t="s">
        <v>13</v>
      </c>
      <c r="J14" t="s">
        <v>34</v>
      </c>
    </row>
    <row r="15" spans="1:10" x14ac:dyDescent="0.3">
      <c r="A15" t="s">
        <v>35</v>
      </c>
      <c r="B15" s="4">
        <v>45611</v>
      </c>
      <c r="C15">
        <v>0.65099537037037036</v>
      </c>
      <c r="D15" s="5">
        <v>0.65099537037037036</v>
      </c>
      <c r="E15" t="s">
        <v>12</v>
      </c>
      <c r="F15">
        <v>13</v>
      </c>
      <c r="G15">
        <v>1.0017708333333333</v>
      </c>
      <c r="H15">
        <v>1443</v>
      </c>
      <c r="I15" t="s">
        <v>13</v>
      </c>
      <c r="J15" t="s">
        <v>36</v>
      </c>
    </row>
    <row r="16" spans="1:10" x14ac:dyDescent="0.3">
      <c r="A16" t="s">
        <v>37</v>
      </c>
      <c r="B16" s="4">
        <v>45611</v>
      </c>
      <c r="C16">
        <v>0.67099537037037038</v>
      </c>
      <c r="D16" s="5">
        <v>0.67099537037037038</v>
      </c>
      <c r="E16" t="s">
        <v>12</v>
      </c>
      <c r="F16">
        <v>113</v>
      </c>
      <c r="G16">
        <v>1.0044212962962964</v>
      </c>
      <c r="H16">
        <v>1446</v>
      </c>
      <c r="I16" t="s">
        <v>13</v>
      </c>
      <c r="J16" t="s">
        <v>38</v>
      </c>
    </row>
    <row r="17" spans="1:10" x14ac:dyDescent="0.3">
      <c r="A17" t="s">
        <v>39</v>
      </c>
      <c r="B17" s="4">
        <v>45611</v>
      </c>
      <c r="C17">
        <v>0.67799768518518511</v>
      </c>
      <c r="D17" s="5">
        <v>0.67799768518518522</v>
      </c>
      <c r="E17" t="s">
        <v>12</v>
      </c>
      <c r="F17">
        <v>51</v>
      </c>
      <c r="G17">
        <v>1.003263888888889</v>
      </c>
      <c r="H17">
        <v>1445</v>
      </c>
      <c r="I17" t="s">
        <v>13</v>
      </c>
      <c r="J17" t="s">
        <v>40</v>
      </c>
    </row>
    <row r="18" spans="1:10" x14ac:dyDescent="0.3">
      <c r="A18" t="s">
        <v>41</v>
      </c>
      <c r="B18" s="4">
        <v>45611</v>
      </c>
      <c r="C18">
        <v>0.72900462962962964</v>
      </c>
      <c r="D18" s="5">
        <v>0.72900462962962953</v>
      </c>
      <c r="E18" t="s">
        <v>12</v>
      </c>
      <c r="F18">
        <v>16</v>
      </c>
      <c r="G18">
        <v>1.0024652777777778</v>
      </c>
      <c r="H18">
        <v>1444</v>
      </c>
      <c r="I18" t="s">
        <v>13</v>
      </c>
      <c r="J18" t="s">
        <v>42</v>
      </c>
    </row>
    <row r="19" spans="1:10" x14ac:dyDescent="0.3">
      <c r="A19" t="s">
        <v>43</v>
      </c>
      <c r="B19" s="4">
        <v>45611</v>
      </c>
      <c r="C19">
        <v>0.73900462962962965</v>
      </c>
      <c r="D19" s="5">
        <v>0.73900462962962976</v>
      </c>
      <c r="E19" t="s">
        <v>12</v>
      </c>
      <c r="F19">
        <v>55</v>
      </c>
      <c r="G19">
        <v>1.0021296296296296</v>
      </c>
      <c r="H19">
        <v>1443</v>
      </c>
      <c r="I19" t="s">
        <v>13</v>
      </c>
      <c r="J19" t="s">
        <v>44</v>
      </c>
    </row>
    <row r="20" spans="1:10" x14ac:dyDescent="0.3">
      <c r="A20" t="s">
        <v>45</v>
      </c>
      <c r="B20" s="4">
        <v>45611</v>
      </c>
      <c r="C20">
        <v>0.74799768518518517</v>
      </c>
      <c r="D20" s="5">
        <v>0.74799768518518528</v>
      </c>
      <c r="E20" t="s">
        <v>12</v>
      </c>
      <c r="F20">
        <v>45</v>
      </c>
      <c r="G20">
        <v>1.0036226851851853</v>
      </c>
      <c r="H20">
        <v>1445</v>
      </c>
      <c r="I20" t="s">
        <v>13</v>
      </c>
      <c r="J20" t="s">
        <v>46</v>
      </c>
    </row>
    <row r="21" spans="1:10" x14ac:dyDescent="0.3">
      <c r="A21" t="s">
        <v>47</v>
      </c>
      <c r="B21" s="4">
        <v>45611</v>
      </c>
      <c r="C21">
        <v>0.42099537037037033</v>
      </c>
      <c r="D21" s="5">
        <v>0.42099537037037038</v>
      </c>
      <c r="E21" t="s">
        <v>12</v>
      </c>
      <c r="F21">
        <v>55</v>
      </c>
      <c r="G21">
        <v>1.0041203703703703</v>
      </c>
      <c r="H21">
        <v>1446</v>
      </c>
      <c r="I21" t="s">
        <v>13</v>
      </c>
      <c r="J21" t="s">
        <v>48</v>
      </c>
    </row>
    <row r="22" spans="1:10" x14ac:dyDescent="0.3">
      <c r="A22" t="s">
        <v>49</v>
      </c>
      <c r="B22" s="4">
        <v>45611</v>
      </c>
      <c r="C22">
        <v>0.42200231481481482</v>
      </c>
      <c r="D22" s="5">
        <v>0.42200231481481487</v>
      </c>
      <c r="E22" t="s">
        <v>12</v>
      </c>
      <c r="F22">
        <v>122</v>
      </c>
      <c r="G22">
        <v>1.0040740740740741</v>
      </c>
      <c r="H22">
        <v>1446</v>
      </c>
      <c r="I22" t="s">
        <v>13</v>
      </c>
      <c r="J22" t="s">
        <v>50</v>
      </c>
    </row>
    <row r="23" spans="1:10" x14ac:dyDescent="0.3">
      <c r="A23" t="s">
        <v>51</v>
      </c>
      <c r="B23" s="4">
        <v>45611</v>
      </c>
      <c r="C23">
        <v>0.44599537037037035</v>
      </c>
      <c r="D23" s="5">
        <v>0.44599537037037029</v>
      </c>
      <c r="E23" t="s">
        <v>12</v>
      </c>
      <c r="F23">
        <v>74</v>
      </c>
      <c r="G23">
        <v>1.002337962962963</v>
      </c>
      <c r="H23">
        <v>1443</v>
      </c>
      <c r="I23" t="s">
        <v>13</v>
      </c>
      <c r="J23" t="s">
        <v>52</v>
      </c>
    </row>
    <row r="24" spans="1:10" x14ac:dyDescent="0.3">
      <c r="A24" t="s">
        <v>53</v>
      </c>
      <c r="B24" s="4">
        <v>45611</v>
      </c>
      <c r="C24">
        <v>0.505</v>
      </c>
      <c r="D24" s="5">
        <v>0.50499999999999989</v>
      </c>
      <c r="E24" t="s">
        <v>12</v>
      </c>
      <c r="F24">
        <v>102</v>
      </c>
      <c r="G24">
        <v>1.0040856481481482</v>
      </c>
      <c r="H24">
        <v>1446</v>
      </c>
      <c r="I24" t="s">
        <v>13</v>
      </c>
      <c r="J24" t="s">
        <v>54</v>
      </c>
    </row>
    <row r="25" spans="1:10" x14ac:dyDescent="0.3">
      <c r="A25" t="s">
        <v>55</v>
      </c>
      <c r="B25" s="4">
        <v>45611</v>
      </c>
      <c r="C25">
        <v>0.58599537037037031</v>
      </c>
      <c r="D25" s="5">
        <v>0.58599537037037042</v>
      </c>
      <c r="E25" t="s">
        <v>12</v>
      </c>
      <c r="F25">
        <v>19</v>
      </c>
      <c r="G25">
        <v>1.0006365740740741</v>
      </c>
      <c r="H25">
        <v>1441</v>
      </c>
      <c r="I25" t="s">
        <v>13</v>
      </c>
      <c r="J25" t="s">
        <v>56</v>
      </c>
    </row>
    <row r="26" spans="1:10" x14ac:dyDescent="0.3">
      <c r="A26" t="s">
        <v>57</v>
      </c>
      <c r="B26" s="4">
        <v>45611</v>
      </c>
      <c r="C26">
        <v>0.59299768518518514</v>
      </c>
      <c r="D26" s="5">
        <v>0.59299768518518503</v>
      </c>
      <c r="E26" t="s">
        <v>12</v>
      </c>
      <c r="F26">
        <v>67</v>
      </c>
      <c r="G26">
        <v>1.0038888888888888</v>
      </c>
      <c r="H26">
        <v>1446</v>
      </c>
      <c r="I26" t="s">
        <v>13</v>
      </c>
      <c r="J26" t="s">
        <v>58</v>
      </c>
    </row>
    <row r="27" spans="1:10" x14ac:dyDescent="0.3">
      <c r="A27" t="s">
        <v>59</v>
      </c>
      <c r="B27" s="4">
        <v>45611</v>
      </c>
      <c r="C27">
        <v>0.62299768518518517</v>
      </c>
      <c r="D27" s="5">
        <v>0.62299768518518528</v>
      </c>
      <c r="E27" t="s">
        <v>12</v>
      </c>
      <c r="F27">
        <v>99</v>
      </c>
      <c r="G27">
        <v>1.0028703703703703</v>
      </c>
      <c r="H27">
        <v>1444</v>
      </c>
      <c r="I27" t="s">
        <v>13</v>
      </c>
      <c r="J27" t="s">
        <v>60</v>
      </c>
    </row>
    <row r="28" spans="1:10" x14ac:dyDescent="0.3">
      <c r="A28" t="s">
        <v>61</v>
      </c>
      <c r="B28" s="4">
        <v>45611</v>
      </c>
      <c r="C28">
        <v>0.6790046296296296</v>
      </c>
      <c r="D28" s="5">
        <v>0.67900462962962971</v>
      </c>
      <c r="E28" t="s">
        <v>12</v>
      </c>
      <c r="F28">
        <v>30</v>
      </c>
      <c r="G28">
        <v>1.0031944444444445</v>
      </c>
      <c r="H28">
        <v>1445</v>
      </c>
      <c r="I28" t="s">
        <v>13</v>
      </c>
      <c r="J28" t="s">
        <v>62</v>
      </c>
    </row>
    <row r="29" spans="1:10" x14ac:dyDescent="0.3">
      <c r="A29" t="s">
        <v>63</v>
      </c>
      <c r="B29" s="4">
        <v>45611</v>
      </c>
      <c r="C29">
        <v>0.68200231481481477</v>
      </c>
      <c r="D29" s="5">
        <v>0.68200231481481488</v>
      </c>
      <c r="E29" t="s">
        <v>12</v>
      </c>
      <c r="F29">
        <v>47</v>
      </c>
      <c r="G29">
        <v>1.001261574074074</v>
      </c>
      <c r="H29">
        <v>1442</v>
      </c>
      <c r="I29" t="s">
        <v>13</v>
      </c>
      <c r="J29" t="s">
        <v>64</v>
      </c>
    </row>
    <row r="30" spans="1:10" x14ac:dyDescent="0.3">
      <c r="A30" t="s">
        <v>65</v>
      </c>
      <c r="B30" s="4">
        <v>45611</v>
      </c>
      <c r="C30">
        <v>0.69400462962962961</v>
      </c>
      <c r="D30" s="5">
        <v>0.69400462962962961</v>
      </c>
      <c r="E30" t="s">
        <v>12</v>
      </c>
      <c r="F30">
        <v>11</v>
      </c>
      <c r="G30">
        <v>1.0003935185185184</v>
      </c>
      <c r="H30">
        <v>1441</v>
      </c>
      <c r="I30" t="s">
        <v>13</v>
      </c>
      <c r="J30" t="s">
        <v>66</v>
      </c>
    </row>
    <row r="31" spans="1:10" x14ac:dyDescent="0.3">
      <c r="A31" t="s">
        <v>67</v>
      </c>
      <c r="B31" s="4">
        <v>45611</v>
      </c>
      <c r="C31">
        <v>0.72200231481481481</v>
      </c>
      <c r="D31" s="5">
        <v>0.72200231481481492</v>
      </c>
      <c r="E31" t="s">
        <v>12</v>
      </c>
      <c r="F31">
        <v>115</v>
      </c>
      <c r="G31">
        <v>1.0017824074074073</v>
      </c>
      <c r="H31">
        <v>1443</v>
      </c>
      <c r="I31" t="s">
        <v>13</v>
      </c>
      <c r="J31" t="s">
        <v>68</v>
      </c>
    </row>
    <row r="32" spans="1:10" x14ac:dyDescent="0.3">
      <c r="A32" t="s">
        <v>69</v>
      </c>
      <c r="B32" s="4">
        <v>45611</v>
      </c>
      <c r="C32">
        <v>0.72299768518518515</v>
      </c>
      <c r="D32" s="5">
        <v>0.72299768518518515</v>
      </c>
      <c r="E32" t="s">
        <v>12</v>
      </c>
      <c r="F32">
        <v>12</v>
      </c>
      <c r="G32">
        <v>1.0022222222222221</v>
      </c>
      <c r="H32">
        <v>1443</v>
      </c>
      <c r="I32" t="s">
        <v>13</v>
      </c>
      <c r="J32" t="s">
        <v>70</v>
      </c>
    </row>
    <row r="33" spans="1:10" x14ac:dyDescent="0.3">
      <c r="A33" t="s">
        <v>71</v>
      </c>
      <c r="B33" s="4">
        <v>45611</v>
      </c>
      <c r="C33">
        <v>0.72499999999999998</v>
      </c>
      <c r="D33" s="5">
        <v>0.72500000000000009</v>
      </c>
      <c r="E33" t="s">
        <v>12</v>
      </c>
      <c r="F33">
        <v>96</v>
      </c>
      <c r="G33">
        <v>1.0012152777777779</v>
      </c>
      <c r="H33">
        <v>1442</v>
      </c>
      <c r="I33" t="s">
        <v>13</v>
      </c>
      <c r="J33" t="s">
        <v>72</v>
      </c>
    </row>
    <row r="34" spans="1:10" x14ac:dyDescent="0.3">
      <c r="A34" t="s">
        <v>73</v>
      </c>
      <c r="B34" s="4">
        <v>45611</v>
      </c>
      <c r="C34">
        <v>0.37799768518518517</v>
      </c>
      <c r="D34" s="5">
        <v>0.37799768518518517</v>
      </c>
      <c r="E34" t="s">
        <v>12</v>
      </c>
      <c r="F34">
        <v>74</v>
      </c>
      <c r="G34">
        <v>1.0015046296296297</v>
      </c>
      <c r="H34">
        <v>1442</v>
      </c>
      <c r="I34" t="s">
        <v>13</v>
      </c>
      <c r="J34" t="s">
        <v>74</v>
      </c>
    </row>
    <row r="35" spans="1:10" x14ac:dyDescent="0.3">
      <c r="A35" t="s">
        <v>75</v>
      </c>
      <c r="B35" s="4">
        <v>45611</v>
      </c>
      <c r="C35">
        <v>0.38900462962962962</v>
      </c>
      <c r="D35" s="5">
        <v>0.38900462962962967</v>
      </c>
      <c r="E35" t="s">
        <v>12</v>
      </c>
      <c r="F35">
        <v>40</v>
      </c>
      <c r="G35">
        <v>1.0035648148148149</v>
      </c>
      <c r="H35">
        <v>1445</v>
      </c>
      <c r="I35" t="s">
        <v>13</v>
      </c>
      <c r="J35" t="s">
        <v>76</v>
      </c>
    </row>
    <row r="36" spans="1:10" x14ac:dyDescent="0.3">
      <c r="A36" t="s">
        <v>77</v>
      </c>
      <c r="B36" s="4">
        <v>45611</v>
      </c>
      <c r="C36">
        <v>0.42700231481481482</v>
      </c>
      <c r="D36" s="5">
        <v>0.42700231481481477</v>
      </c>
      <c r="E36" t="s">
        <v>12</v>
      </c>
      <c r="F36">
        <v>85</v>
      </c>
      <c r="G36">
        <v>1.0024189814814815</v>
      </c>
      <c r="H36">
        <v>1443</v>
      </c>
      <c r="I36" t="s">
        <v>13</v>
      </c>
      <c r="J36" t="s">
        <v>78</v>
      </c>
    </row>
    <row r="37" spans="1:10" x14ac:dyDescent="0.3">
      <c r="A37" t="s">
        <v>79</v>
      </c>
      <c r="B37" s="4">
        <v>45611</v>
      </c>
      <c r="C37">
        <v>0.44</v>
      </c>
      <c r="D37" s="5">
        <v>0.43999999999999995</v>
      </c>
      <c r="E37" t="s">
        <v>12</v>
      </c>
      <c r="F37">
        <v>76</v>
      </c>
      <c r="G37">
        <v>1.0035532407407408</v>
      </c>
      <c r="H37">
        <v>1445</v>
      </c>
      <c r="I37" t="s">
        <v>13</v>
      </c>
      <c r="J37" t="s">
        <v>80</v>
      </c>
    </row>
    <row r="38" spans="1:10" x14ac:dyDescent="0.3">
      <c r="A38" t="s">
        <v>81</v>
      </c>
      <c r="B38" s="4">
        <v>45611</v>
      </c>
      <c r="C38">
        <v>0.44999999999999996</v>
      </c>
      <c r="D38" s="5">
        <v>0.44999999999999996</v>
      </c>
      <c r="E38" t="s">
        <v>12</v>
      </c>
      <c r="F38">
        <v>25</v>
      </c>
      <c r="G38">
        <v>1.000925925925926</v>
      </c>
      <c r="H38">
        <v>1441</v>
      </c>
      <c r="I38" t="s">
        <v>13</v>
      </c>
      <c r="J38" t="s">
        <v>82</v>
      </c>
    </row>
    <row r="39" spans="1:10" x14ac:dyDescent="0.3">
      <c r="A39" t="s">
        <v>83</v>
      </c>
      <c r="B39" s="4">
        <v>45611</v>
      </c>
      <c r="C39">
        <v>0.48799768518518516</v>
      </c>
      <c r="D39" s="5">
        <v>0.48799768518518505</v>
      </c>
      <c r="E39" t="s">
        <v>12</v>
      </c>
      <c r="F39">
        <v>76</v>
      </c>
      <c r="G39">
        <v>1.0032060185185185</v>
      </c>
      <c r="H39">
        <v>1445</v>
      </c>
      <c r="I39" t="s">
        <v>13</v>
      </c>
      <c r="J39" t="s">
        <v>84</v>
      </c>
    </row>
    <row r="40" spans="1:10" x14ac:dyDescent="0.3">
      <c r="A40" t="s">
        <v>85</v>
      </c>
      <c r="B40" s="4">
        <v>45611</v>
      </c>
      <c r="C40">
        <v>0.49099537037037033</v>
      </c>
      <c r="D40" s="5">
        <v>0.49099537037037044</v>
      </c>
      <c r="E40" t="s">
        <v>12</v>
      </c>
      <c r="F40">
        <v>47</v>
      </c>
      <c r="G40">
        <v>1.0045949074074074</v>
      </c>
      <c r="H40">
        <v>1447</v>
      </c>
      <c r="I40" t="s">
        <v>13</v>
      </c>
      <c r="J40" t="s">
        <v>86</v>
      </c>
    </row>
    <row r="41" spans="1:10" x14ac:dyDescent="0.3">
      <c r="A41" t="s">
        <v>87</v>
      </c>
      <c r="B41" s="4">
        <v>45611</v>
      </c>
      <c r="C41">
        <v>0.53400462962962958</v>
      </c>
      <c r="D41" s="5">
        <v>0.53400462962962969</v>
      </c>
      <c r="E41" t="s">
        <v>12</v>
      </c>
      <c r="F41">
        <v>33</v>
      </c>
      <c r="G41">
        <v>1.0030787037037037</v>
      </c>
      <c r="H41">
        <v>1444</v>
      </c>
      <c r="I41" t="s">
        <v>13</v>
      </c>
      <c r="J41" t="s">
        <v>88</v>
      </c>
    </row>
    <row r="42" spans="1:10" x14ac:dyDescent="0.3">
      <c r="A42" t="s">
        <v>89</v>
      </c>
      <c r="B42" s="4">
        <v>45611</v>
      </c>
      <c r="C42">
        <v>0.57099537037037029</v>
      </c>
      <c r="D42" s="5">
        <v>0.57099537037037029</v>
      </c>
      <c r="E42" t="s">
        <v>12</v>
      </c>
      <c r="F42">
        <v>54</v>
      </c>
      <c r="G42">
        <v>1.0026388888888889</v>
      </c>
      <c r="H42">
        <v>1444</v>
      </c>
      <c r="I42" t="s">
        <v>13</v>
      </c>
      <c r="J42" t="s">
        <v>90</v>
      </c>
    </row>
    <row r="43" spans="1:10" x14ac:dyDescent="0.3">
      <c r="A43" t="s">
        <v>91</v>
      </c>
      <c r="B43" s="4">
        <v>45611</v>
      </c>
      <c r="C43">
        <v>0.60499999999999998</v>
      </c>
      <c r="D43" s="5">
        <v>0.60499999999999998</v>
      </c>
      <c r="E43" t="s">
        <v>12</v>
      </c>
      <c r="F43">
        <v>84</v>
      </c>
      <c r="G43">
        <v>1.0034606481481481</v>
      </c>
      <c r="H43">
        <v>1445</v>
      </c>
      <c r="I43" t="s">
        <v>13</v>
      </c>
      <c r="J43" t="s">
        <v>92</v>
      </c>
    </row>
    <row r="44" spans="1:10" x14ac:dyDescent="0.3">
      <c r="A44" t="s">
        <v>93</v>
      </c>
      <c r="B44" s="4">
        <v>45611</v>
      </c>
      <c r="C44">
        <v>0.68700231481481477</v>
      </c>
      <c r="D44" s="5">
        <v>0.68700231481481477</v>
      </c>
      <c r="E44" t="s">
        <v>12</v>
      </c>
      <c r="F44">
        <v>118</v>
      </c>
      <c r="G44">
        <v>1.0024884259259259</v>
      </c>
      <c r="H44">
        <v>1444</v>
      </c>
      <c r="I44" t="s">
        <v>13</v>
      </c>
      <c r="J44" t="s">
        <v>94</v>
      </c>
    </row>
    <row r="45" spans="1:10" x14ac:dyDescent="0.3">
      <c r="A45" t="s">
        <v>95</v>
      </c>
      <c r="B45" s="4">
        <v>45611</v>
      </c>
      <c r="C45">
        <v>0.69499999999999995</v>
      </c>
      <c r="D45" s="5">
        <v>0.69499999999999984</v>
      </c>
      <c r="E45" t="s">
        <v>12</v>
      </c>
      <c r="F45">
        <v>119</v>
      </c>
      <c r="G45">
        <v>1.0021180555555556</v>
      </c>
      <c r="H45">
        <v>1443</v>
      </c>
      <c r="I45" t="s">
        <v>13</v>
      </c>
      <c r="J45" t="s">
        <v>96</v>
      </c>
    </row>
    <row r="46" spans="1:10" x14ac:dyDescent="0.3">
      <c r="A46" t="s">
        <v>97</v>
      </c>
      <c r="B46" s="4">
        <v>45611</v>
      </c>
      <c r="C46">
        <v>0.73599537037037033</v>
      </c>
      <c r="D46" s="5">
        <v>0.73599537037037033</v>
      </c>
      <c r="E46" t="s">
        <v>12</v>
      </c>
      <c r="F46">
        <v>76</v>
      </c>
      <c r="G46">
        <v>1.0009606481481481</v>
      </c>
      <c r="H46">
        <v>1441</v>
      </c>
      <c r="I46" t="s">
        <v>13</v>
      </c>
      <c r="J46" t="s">
        <v>98</v>
      </c>
    </row>
    <row r="47" spans="1:10" x14ac:dyDescent="0.3">
      <c r="A47" t="s">
        <v>99</v>
      </c>
      <c r="B47" s="4">
        <v>45611</v>
      </c>
      <c r="C47">
        <v>0.74700231481481483</v>
      </c>
      <c r="D47" s="5">
        <v>0.74700231481481483</v>
      </c>
      <c r="E47" t="s">
        <v>12</v>
      </c>
      <c r="F47">
        <v>76</v>
      </c>
      <c r="G47">
        <v>1.0040740740740741</v>
      </c>
      <c r="H47">
        <v>1446</v>
      </c>
      <c r="I47" t="s">
        <v>13</v>
      </c>
      <c r="J47" t="s">
        <v>100</v>
      </c>
    </row>
    <row r="48" spans="1:10" x14ac:dyDescent="0.3">
      <c r="A48" t="s">
        <v>101</v>
      </c>
      <c r="B48" s="4">
        <v>45611</v>
      </c>
      <c r="C48">
        <v>0.38</v>
      </c>
      <c r="D48" s="5">
        <v>0.37999999999999989</v>
      </c>
      <c r="E48" t="s">
        <v>12</v>
      </c>
      <c r="F48">
        <v>108</v>
      </c>
      <c r="G48">
        <v>1.0028125000000001</v>
      </c>
      <c r="H48">
        <v>1444</v>
      </c>
      <c r="I48" t="s">
        <v>13</v>
      </c>
      <c r="J48" t="s">
        <v>102</v>
      </c>
    </row>
    <row r="49" spans="1:10" x14ac:dyDescent="0.3">
      <c r="A49" t="s">
        <v>103</v>
      </c>
      <c r="B49" s="4">
        <v>45611</v>
      </c>
      <c r="C49">
        <v>0.39900462962962963</v>
      </c>
      <c r="D49" s="5">
        <v>0.39900462962962968</v>
      </c>
      <c r="E49" t="s">
        <v>12</v>
      </c>
      <c r="F49">
        <v>20</v>
      </c>
      <c r="G49">
        <v>1.001261574074074</v>
      </c>
      <c r="H49">
        <v>1442</v>
      </c>
      <c r="I49" t="s">
        <v>13</v>
      </c>
      <c r="J49" t="s">
        <v>104</v>
      </c>
    </row>
    <row r="50" spans="1:10" x14ac:dyDescent="0.3">
      <c r="A50" t="s">
        <v>105</v>
      </c>
      <c r="B50" s="4">
        <v>45611</v>
      </c>
      <c r="C50">
        <v>0.43200231481481477</v>
      </c>
      <c r="D50" s="5">
        <v>0.43200231481481488</v>
      </c>
      <c r="E50" t="s">
        <v>12</v>
      </c>
      <c r="F50">
        <v>77</v>
      </c>
      <c r="G50">
        <v>1.0015162037037038</v>
      </c>
      <c r="H50">
        <v>1442</v>
      </c>
      <c r="I50" t="s">
        <v>13</v>
      </c>
      <c r="J50" t="s">
        <v>106</v>
      </c>
    </row>
    <row r="51" spans="1:10" x14ac:dyDescent="0.3">
      <c r="A51" t="s">
        <v>107</v>
      </c>
      <c r="B51" s="4">
        <v>45611</v>
      </c>
      <c r="C51">
        <v>0.43900462962962961</v>
      </c>
      <c r="D51" s="5">
        <v>0.43900462962962949</v>
      </c>
      <c r="E51" t="s">
        <v>12</v>
      </c>
      <c r="F51">
        <v>13</v>
      </c>
      <c r="G51">
        <v>1.0021527777777777</v>
      </c>
      <c r="H51">
        <v>1443</v>
      </c>
      <c r="I51" t="s">
        <v>13</v>
      </c>
      <c r="J51" t="s">
        <v>108</v>
      </c>
    </row>
    <row r="52" spans="1:10" x14ac:dyDescent="0.3">
      <c r="A52" t="s">
        <v>109</v>
      </c>
      <c r="B52" s="4">
        <v>45611</v>
      </c>
      <c r="C52">
        <v>0.45700231481481479</v>
      </c>
      <c r="D52" s="5">
        <v>0.45700231481481479</v>
      </c>
      <c r="E52" t="s">
        <v>12</v>
      </c>
      <c r="F52">
        <v>46</v>
      </c>
      <c r="G52">
        <v>1.0037384259259259</v>
      </c>
      <c r="H52">
        <v>1445</v>
      </c>
      <c r="I52" t="s">
        <v>13</v>
      </c>
      <c r="J52" t="s">
        <v>110</v>
      </c>
    </row>
    <row r="53" spans="1:10" x14ac:dyDescent="0.3">
      <c r="A53" t="s">
        <v>111</v>
      </c>
      <c r="B53" s="4">
        <v>45611</v>
      </c>
      <c r="C53">
        <v>0.46599537037037037</v>
      </c>
      <c r="D53" s="5">
        <v>0.46599537037037031</v>
      </c>
      <c r="E53" t="s">
        <v>12</v>
      </c>
      <c r="F53">
        <v>81</v>
      </c>
      <c r="G53">
        <v>1.0018750000000001</v>
      </c>
      <c r="H53">
        <v>1443</v>
      </c>
      <c r="I53" t="s">
        <v>13</v>
      </c>
      <c r="J53" t="s">
        <v>112</v>
      </c>
    </row>
    <row r="54" spans="1:10" x14ac:dyDescent="0.3">
      <c r="A54" t="s">
        <v>113</v>
      </c>
      <c r="B54" s="4">
        <v>45611</v>
      </c>
      <c r="C54">
        <v>0.47</v>
      </c>
      <c r="D54" s="5">
        <v>0.47</v>
      </c>
      <c r="E54" t="s">
        <v>12</v>
      </c>
      <c r="F54">
        <v>25</v>
      </c>
      <c r="G54">
        <v>1.0011574074074074</v>
      </c>
      <c r="H54">
        <v>1442</v>
      </c>
      <c r="I54" t="s">
        <v>13</v>
      </c>
      <c r="J54" t="s">
        <v>114</v>
      </c>
    </row>
    <row r="55" spans="1:10" x14ac:dyDescent="0.3">
      <c r="A55" t="s">
        <v>115</v>
      </c>
      <c r="B55" s="4">
        <v>45611</v>
      </c>
      <c r="C55">
        <v>0.49200231481481477</v>
      </c>
      <c r="D55" s="5">
        <v>0.49200231481481493</v>
      </c>
      <c r="E55" t="s">
        <v>12</v>
      </c>
      <c r="F55">
        <v>97</v>
      </c>
      <c r="G55">
        <v>1.0047453703703704</v>
      </c>
      <c r="H55">
        <v>1447</v>
      </c>
      <c r="I55" t="s">
        <v>13</v>
      </c>
      <c r="J55" t="s">
        <v>116</v>
      </c>
    </row>
    <row r="56" spans="1:10" x14ac:dyDescent="0.3">
      <c r="A56" t="s">
        <v>117</v>
      </c>
      <c r="B56" s="4">
        <v>45611</v>
      </c>
      <c r="C56">
        <v>0.49700231481481477</v>
      </c>
      <c r="D56" s="5">
        <v>0.49700231481481483</v>
      </c>
      <c r="E56" t="s">
        <v>12</v>
      </c>
      <c r="F56">
        <v>102</v>
      </c>
      <c r="G56">
        <v>1.0033333333333334</v>
      </c>
      <c r="H56">
        <v>1445</v>
      </c>
      <c r="I56" t="s">
        <v>13</v>
      </c>
      <c r="J56" t="s">
        <v>118</v>
      </c>
    </row>
    <row r="57" spans="1:10" x14ac:dyDescent="0.3">
      <c r="A57" t="s">
        <v>119</v>
      </c>
      <c r="B57" s="4">
        <v>45611</v>
      </c>
      <c r="C57">
        <v>0.52200231481481474</v>
      </c>
      <c r="D57" s="5">
        <v>0.52200231481481474</v>
      </c>
      <c r="E57" t="s">
        <v>12</v>
      </c>
      <c r="F57">
        <v>80</v>
      </c>
      <c r="G57">
        <v>1.0015162037037038</v>
      </c>
      <c r="H57">
        <v>1442</v>
      </c>
      <c r="I57" t="s">
        <v>13</v>
      </c>
      <c r="J57" t="s">
        <v>120</v>
      </c>
    </row>
    <row r="58" spans="1:10" x14ac:dyDescent="0.3">
      <c r="A58" t="s">
        <v>121</v>
      </c>
      <c r="B58" s="4">
        <v>45611</v>
      </c>
      <c r="C58">
        <v>0.58299768518518513</v>
      </c>
      <c r="D58" s="5">
        <v>0.58299768518518524</v>
      </c>
      <c r="E58" t="s">
        <v>12</v>
      </c>
      <c r="F58">
        <v>21</v>
      </c>
      <c r="G58">
        <v>1.0011342592592594</v>
      </c>
      <c r="H58">
        <v>1442</v>
      </c>
      <c r="I58" t="s">
        <v>13</v>
      </c>
      <c r="J58" t="s">
        <v>122</v>
      </c>
    </row>
    <row r="59" spans="1:10" x14ac:dyDescent="0.3">
      <c r="A59" t="s">
        <v>123</v>
      </c>
      <c r="B59" s="4">
        <v>45611</v>
      </c>
      <c r="C59">
        <v>0.59700231481481481</v>
      </c>
      <c r="D59" s="5">
        <v>0.59700231481481492</v>
      </c>
      <c r="E59" t="s">
        <v>12</v>
      </c>
      <c r="F59">
        <v>44</v>
      </c>
      <c r="G59">
        <v>1.002013888888889</v>
      </c>
      <c r="H59">
        <v>1443</v>
      </c>
      <c r="I59" t="s">
        <v>13</v>
      </c>
      <c r="J59" t="s">
        <v>124</v>
      </c>
    </row>
    <row r="60" spans="1:10" x14ac:dyDescent="0.3">
      <c r="A60" t="s">
        <v>125</v>
      </c>
      <c r="B60" s="4">
        <v>45611</v>
      </c>
      <c r="C60">
        <v>0.61900462962962965</v>
      </c>
      <c r="D60" s="5">
        <v>0.61900462962962965</v>
      </c>
      <c r="E60" t="s">
        <v>12</v>
      </c>
      <c r="F60">
        <v>28</v>
      </c>
      <c r="G60">
        <v>1.0043981481481481</v>
      </c>
      <c r="H60">
        <v>1446</v>
      </c>
      <c r="I60" t="s">
        <v>13</v>
      </c>
      <c r="J60" t="s">
        <v>126</v>
      </c>
    </row>
    <row r="61" spans="1:10" x14ac:dyDescent="0.3">
      <c r="A61" t="s">
        <v>127</v>
      </c>
      <c r="B61" s="4">
        <v>45611</v>
      </c>
      <c r="C61">
        <v>0.7120023148148148</v>
      </c>
      <c r="D61" s="5">
        <v>0.71200231481481469</v>
      </c>
      <c r="E61" t="s">
        <v>12</v>
      </c>
      <c r="F61">
        <v>32</v>
      </c>
      <c r="G61">
        <v>1.002013888888889</v>
      </c>
      <c r="H61">
        <v>1443</v>
      </c>
      <c r="I61" t="s">
        <v>13</v>
      </c>
      <c r="J61" t="s">
        <v>128</v>
      </c>
    </row>
    <row r="62" spans="1:10" x14ac:dyDescent="0.3">
      <c r="A62" t="s">
        <v>129</v>
      </c>
      <c r="B62" s="4">
        <v>45611</v>
      </c>
      <c r="C62">
        <v>0.72400462962962964</v>
      </c>
      <c r="D62" s="5">
        <v>0.72400462962962964</v>
      </c>
      <c r="E62" t="s">
        <v>12</v>
      </c>
      <c r="F62">
        <v>35</v>
      </c>
      <c r="G62">
        <v>1.0033101851851851</v>
      </c>
      <c r="H62">
        <v>1445</v>
      </c>
      <c r="I62" t="s">
        <v>13</v>
      </c>
      <c r="J62" t="s">
        <v>130</v>
      </c>
    </row>
    <row r="63" spans="1:10" x14ac:dyDescent="0.3">
      <c r="A63" t="s">
        <v>131</v>
      </c>
      <c r="B63" s="4">
        <v>45611</v>
      </c>
      <c r="C63">
        <v>0.72499999999999998</v>
      </c>
      <c r="D63" s="5">
        <v>0.72500000000000009</v>
      </c>
      <c r="E63" t="s">
        <v>12</v>
      </c>
      <c r="F63">
        <v>42</v>
      </c>
      <c r="G63">
        <v>1.0048379629629629</v>
      </c>
      <c r="H63">
        <v>1447</v>
      </c>
      <c r="I63" t="s">
        <v>13</v>
      </c>
      <c r="J63" t="s">
        <v>132</v>
      </c>
    </row>
    <row r="64" spans="1:10" x14ac:dyDescent="0.3">
      <c r="A64" t="s">
        <v>133</v>
      </c>
      <c r="B64" s="4">
        <v>45611</v>
      </c>
      <c r="C64">
        <v>0.73099537037037032</v>
      </c>
      <c r="D64" s="5">
        <v>0.73099537037037043</v>
      </c>
      <c r="E64" t="s">
        <v>12</v>
      </c>
      <c r="F64">
        <v>107</v>
      </c>
      <c r="G64">
        <v>1.0007523148148147</v>
      </c>
      <c r="H64">
        <v>1441</v>
      </c>
      <c r="I64" t="s">
        <v>13</v>
      </c>
      <c r="J64" t="s">
        <v>134</v>
      </c>
    </row>
    <row r="65" spans="1:10" x14ac:dyDescent="0.3">
      <c r="A65" t="s">
        <v>135</v>
      </c>
      <c r="B65" s="4">
        <v>45611</v>
      </c>
      <c r="C65">
        <v>0.73799768518518516</v>
      </c>
      <c r="D65" s="5">
        <v>0.73799768518518505</v>
      </c>
      <c r="E65" t="s">
        <v>12</v>
      </c>
      <c r="F65">
        <v>116</v>
      </c>
      <c r="G65">
        <v>1.0032175925925926</v>
      </c>
      <c r="H65">
        <v>1445</v>
      </c>
      <c r="I65" t="s">
        <v>13</v>
      </c>
      <c r="J65" t="s">
        <v>136</v>
      </c>
    </row>
    <row r="66" spans="1:10" x14ac:dyDescent="0.3">
      <c r="A66" t="s">
        <v>137</v>
      </c>
      <c r="B66" s="4">
        <v>45611</v>
      </c>
      <c r="C66">
        <v>0.41499999999999998</v>
      </c>
      <c r="D66" s="5">
        <v>0.41500000000000004</v>
      </c>
      <c r="E66" t="s">
        <v>12</v>
      </c>
      <c r="F66">
        <v>92</v>
      </c>
      <c r="G66">
        <v>1.0027199074074074</v>
      </c>
      <c r="H66">
        <v>1444</v>
      </c>
      <c r="I66" t="s">
        <v>13</v>
      </c>
      <c r="J66" t="s">
        <v>138</v>
      </c>
    </row>
    <row r="67" spans="1:10" x14ac:dyDescent="0.3">
      <c r="A67" t="s">
        <v>139</v>
      </c>
      <c r="B67" s="4">
        <v>45611</v>
      </c>
      <c r="C67">
        <v>0.41599537037037038</v>
      </c>
      <c r="D67" s="5">
        <v>0.41599537037037049</v>
      </c>
      <c r="E67" t="s">
        <v>12</v>
      </c>
      <c r="F67">
        <v>122</v>
      </c>
      <c r="G67">
        <v>1.0023148148148149</v>
      </c>
      <c r="H67">
        <v>1443</v>
      </c>
      <c r="I67" t="s">
        <v>13</v>
      </c>
      <c r="J67" t="s">
        <v>140</v>
      </c>
    </row>
    <row r="68" spans="1:10" x14ac:dyDescent="0.3">
      <c r="A68" t="s">
        <v>141</v>
      </c>
      <c r="B68" s="4">
        <v>45611</v>
      </c>
      <c r="C68">
        <v>0.44999999999999996</v>
      </c>
      <c r="D68" s="5">
        <v>0.44999999999999996</v>
      </c>
      <c r="E68" t="s">
        <v>12</v>
      </c>
      <c r="F68">
        <v>120</v>
      </c>
      <c r="G68">
        <v>1.0044097222222221</v>
      </c>
      <c r="H68">
        <v>1446</v>
      </c>
      <c r="I68" t="s">
        <v>13</v>
      </c>
      <c r="J68" t="s">
        <v>142</v>
      </c>
    </row>
    <row r="69" spans="1:10" x14ac:dyDescent="0.3">
      <c r="A69" t="s">
        <v>143</v>
      </c>
      <c r="B69" s="4">
        <v>45611</v>
      </c>
      <c r="C69">
        <v>0.48099537037037032</v>
      </c>
      <c r="D69" s="5">
        <v>0.48099537037037043</v>
      </c>
      <c r="E69" t="s">
        <v>12</v>
      </c>
      <c r="F69">
        <v>15</v>
      </c>
      <c r="G69">
        <v>1.0044328703703704</v>
      </c>
      <c r="H69">
        <v>1446</v>
      </c>
      <c r="I69" t="s">
        <v>13</v>
      </c>
      <c r="J69" t="s">
        <v>144</v>
      </c>
    </row>
    <row r="70" spans="1:10" x14ac:dyDescent="0.3">
      <c r="A70" t="s">
        <v>145</v>
      </c>
      <c r="B70" s="4">
        <v>45611</v>
      </c>
      <c r="C70">
        <v>0.50200231481481483</v>
      </c>
      <c r="D70" s="5">
        <v>0.50200231481481472</v>
      </c>
      <c r="E70" t="s">
        <v>12</v>
      </c>
      <c r="F70">
        <v>41</v>
      </c>
      <c r="G70">
        <v>1.0005671296296297</v>
      </c>
      <c r="H70">
        <v>1441</v>
      </c>
      <c r="I70" t="s">
        <v>13</v>
      </c>
      <c r="J70" t="s">
        <v>146</v>
      </c>
    </row>
    <row r="71" spans="1:10" x14ac:dyDescent="0.3">
      <c r="A71" t="s">
        <v>147</v>
      </c>
      <c r="B71" s="4">
        <v>45611</v>
      </c>
      <c r="C71">
        <v>0.50900462962962956</v>
      </c>
      <c r="D71" s="5">
        <v>0.50900462962962978</v>
      </c>
      <c r="E71" t="s">
        <v>12</v>
      </c>
      <c r="F71">
        <v>108</v>
      </c>
      <c r="G71">
        <v>1.0026504629629629</v>
      </c>
      <c r="H71">
        <v>1444</v>
      </c>
      <c r="I71" t="s">
        <v>13</v>
      </c>
      <c r="J71" t="s">
        <v>148</v>
      </c>
    </row>
    <row r="72" spans="1:10" x14ac:dyDescent="0.3">
      <c r="A72" t="s">
        <v>149</v>
      </c>
      <c r="B72" s="4">
        <v>45611</v>
      </c>
      <c r="C72">
        <v>0.53700231481481475</v>
      </c>
      <c r="D72" s="5">
        <v>0.53700231481481486</v>
      </c>
      <c r="E72" t="s">
        <v>12</v>
      </c>
      <c r="F72">
        <v>100</v>
      </c>
      <c r="G72">
        <v>1.0016550925925927</v>
      </c>
      <c r="H72">
        <v>1442</v>
      </c>
      <c r="I72" t="s">
        <v>13</v>
      </c>
      <c r="J72" t="s">
        <v>150</v>
      </c>
    </row>
    <row r="73" spans="1:10" x14ac:dyDescent="0.3">
      <c r="A73" t="s">
        <v>151</v>
      </c>
      <c r="B73" s="4">
        <v>45611</v>
      </c>
      <c r="C73">
        <v>0.54400462962962959</v>
      </c>
      <c r="D73" s="5">
        <v>0.54400462962962948</v>
      </c>
      <c r="E73" t="s">
        <v>12</v>
      </c>
      <c r="F73">
        <v>26</v>
      </c>
      <c r="G73">
        <v>1.0024305555555555</v>
      </c>
      <c r="H73">
        <v>1444</v>
      </c>
      <c r="I73" t="s">
        <v>13</v>
      </c>
      <c r="J73" t="s">
        <v>152</v>
      </c>
    </row>
    <row r="74" spans="1:10" x14ac:dyDescent="0.3">
      <c r="A74" t="s">
        <v>153</v>
      </c>
      <c r="B74" s="4">
        <v>45611</v>
      </c>
      <c r="C74">
        <v>0.62</v>
      </c>
      <c r="D74" s="5">
        <v>0.62000000000000011</v>
      </c>
      <c r="E74" t="s">
        <v>12</v>
      </c>
      <c r="F74">
        <v>55</v>
      </c>
      <c r="G74">
        <v>1.0028703703703703</v>
      </c>
      <c r="H74">
        <v>1444</v>
      </c>
      <c r="I74" t="s">
        <v>13</v>
      </c>
      <c r="J74" t="s">
        <v>154</v>
      </c>
    </row>
    <row r="75" spans="1:10" x14ac:dyDescent="0.3">
      <c r="A75" t="s">
        <v>155</v>
      </c>
      <c r="B75" s="4">
        <v>45611</v>
      </c>
      <c r="C75">
        <v>0.66200231481481475</v>
      </c>
      <c r="D75" s="5">
        <v>0.66200231481481486</v>
      </c>
      <c r="E75" t="s">
        <v>12</v>
      </c>
      <c r="F75">
        <v>63</v>
      </c>
      <c r="G75">
        <v>1.0047569444444444</v>
      </c>
      <c r="H75">
        <v>1447</v>
      </c>
      <c r="I75" t="s">
        <v>13</v>
      </c>
      <c r="J75" t="s">
        <v>156</v>
      </c>
    </row>
    <row r="76" spans="1:10" x14ac:dyDescent="0.3">
      <c r="A76" t="s">
        <v>157</v>
      </c>
      <c r="B76" s="4">
        <v>45611</v>
      </c>
      <c r="C76">
        <v>0.69799768518518512</v>
      </c>
      <c r="D76" s="5">
        <v>0.69799768518518523</v>
      </c>
      <c r="E76" t="s">
        <v>12</v>
      </c>
      <c r="F76">
        <v>113</v>
      </c>
      <c r="G76">
        <v>1.004363425925926</v>
      </c>
      <c r="H76">
        <v>1446</v>
      </c>
      <c r="I76" t="s">
        <v>13</v>
      </c>
      <c r="J76" t="s">
        <v>158</v>
      </c>
    </row>
    <row r="77" spans="1:10" x14ac:dyDescent="0.3">
      <c r="A77" t="s">
        <v>159</v>
      </c>
      <c r="B77" s="4">
        <v>45611</v>
      </c>
      <c r="C77">
        <v>0.73</v>
      </c>
      <c r="D77" s="5">
        <v>0.73</v>
      </c>
      <c r="E77" t="s">
        <v>12</v>
      </c>
      <c r="F77">
        <v>120</v>
      </c>
      <c r="G77">
        <v>1.0036226851851853</v>
      </c>
      <c r="H77">
        <v>1445</v>
      </c>
      <c r="I77" t="s">
        <v>13</v>
      </c>
      <c r="J77" t="s">
        <v>160</v>
      </c>
    </row>
    <row r="78" spans="1:10" x14ac:dyDescent="0.3">
      <c r="A78" t="s">
        <v>161</v>
      </c>
      <c r="B78" s="4">
        <v>45611</v>
      </c>
      <c r="C78">
        <v>0.73299768518518515</v>
      </c>
      <c r="D78" s="5">
        <v>0.73299768518518515</v>
      </c>
      <c r="E78" t="s">
        <v>12</v>
      </c>
      <c r="F78">
        <v>44</v>
      </c>
      <c r="G78">
        <v>1.0035300925925925</v>
      </c>
      <c r="H78">
        <v>1445</v>
      </c>
      <c r="I78" t="s">
        <v>13</v>
      </c>
      <c r="J78" t="s">
        <v>162</v>
      </c>
    </row>
    <row r="79" spans="1:10" x14ac:dyDescent="0.3">
      <c r="A79" t="s">
        <v>163</v>
      </c>
      <c r="B79" s="4">
        <v>45611</v>
      </c>
      <c r="C79">
        <v>0.38200231481481478</v>
      </c>
      <c r="D79" s="5">
        <v>0.38200231481481484</v>
      </c>
      <c r="E79" t="s">
        <v>12</v>
      </c>
      <c r="F79">
        <v>71</v>
      </c>
      <c r="G79">
        <v>1.0047685185185184</v>
      </c>
      <c r="H79">
        <v>1447</v>
      </c>
      <c r="I79" t="s">
        <v>13</v>
      </c>
      <c r="J79" t="s">
        <v>164</v>
      </c>
    </row>
    <row r="80" spans="1:10" x14ac:dyDescent="0.3">
      <c r="A80" t="s">
        <v>165</v>
      </c>
      <c r="B80" s="4">
        <v>45611</v>
      </c>
      <c r="C80">
        <v>0.39499999999999996</v>
      </c>
      <c r="D80" s="5">
        <v>0.39500000000000002</v>
      </c>
      <c r="E80" t="s">
        <v>12</v>
      </c>
      <c r="F80">
        <v>11</v>
      </c>
      <c r="G80">
        <v>1.0047453703703704</v>
      </c>
      <c r="H80">
        <v>1447</v>
      </c>
      <c r="I80" t="s">
        <v>13</v>
      </c>
      <c r="J80" t="s">
        <v>166</v>
      </c>
    </row>
    <row r="81" spans="1:10" x14ac:dyDescent="0.3">
      <c r="A81" t="s">
        <v>167</v>
      </c>
      <c r="B81" s="4">
        <v>45611</v>
      </c>
      <c r="C81">
        <v>0.41700231481481481</v>
      </c>
      <c r="D81" s="5">
        <v>0.41700231481481476</v>
      </c>
      <c r="E81" t="s">
        <v>12</v>
      </c>
      <c r="F81">
        <v>16</v>
      </c>
      <c r="G81">
        <v>1.0037268518518518</v>
      </c>
      <c r="H81">
        <v>1445</v>
      </c>
      <c r="I81" t="s">
        <v>13</v>
      </c>
      <c r="J81" t="s">
        <v>168</v>
      </c>
    </row>
    <row r="82" spans="1:10" x14ac:dyDescent="0.3">
      <c r="A82" t="s">
        <v>169</v>
      </c>
      <c r="B82" s="4">
        <v>45611</v>
      </c>
      <c r="C82">
        <v>0.42099537037037033</v>
      </c>
      <c r="D82" s="5">
        <v>0.42099537037037038</v>
      </c>
      <c r="E82" t="s">
        <v>12</v>
      </c>
      <c r="F82">
        <v>106</v>
      </c>
      <c r="G82">
        <v>1.0028472222222222</v>
      </c>
      <c r="H82">
        <v>1444</v>
      </c>
      <c r="I82" t="s">
        <v>13</v>
      </c>
      <c r="J82" t="s">
        <v>170</v>
      </c>
    </row>
    <row r="83" spans="1:10" x14ac:dyDescent="0.3">
      <c r="A83" t="s">
        <v>171</v>
      </c>
      <c r="B83" s="4">
        <v>45611</v>
      </c>
      <c r="C83">
        <v>0.44599537037037035</v>
      </c>
      <c r="D83" s="5">
        <v>0.44599537037037029</v>
      </c>
      <c r="E83" t="s">
        <v>12</v>
      </c>
      <c r="F83">
        <v>97</v>
      </c>
      <c r="G83">
        <v>1.0022685185185185</v>
      </c>
      <c r="H83">
        <v>1443</v>
      </c>
      <c r="I83" t="s">
        <v>13</v>
      </c>
      <c r="J83" t="s">
        <v>172</v>
      </c>
    </row>
    <row r="84" spans="1:10" x14ac:dyDescent="0.3">
      <c r="A84" t="s">
        <v>173</v>
      </c>
      <c r="B84" s="4">
        <v>45611</v>
      </c>
      <c r="C84">
        <v>0.45599537037037036</v>
      </c>
      <c r="D84" s="5">
        <v>0.4559953703703703</v>
      </c>
      <c r="E84" t="s">
        <v>12</v>
      </c>
      <c r="F84">
        <v>53</v>
      </c>
      <c r="G84">
        <v>1.0045949074074074</v>
      </c>
      <c r="H84">
        <v>1447</v>
      </c>
      <c r="I84" t="s">
        <v>13</v>
      </c>
      <c r="J84" t="s">
        <v>174</v>
      </c>
    </row>
    <row r="85" spans="1:10" x14ac:dyDescent="0.3">
      <c r="A85" t="s">
        <v>175</v>
      </c>
      <c r="B85" s="4">
        <v>45611</v>
      </c>
      <c r="C85">
        <v>0.47499999999999998</v>
      </c>
      <c r="D85" s="5">
        <v>0.47500000000000009</v>
      </c>
      <c r="E85" t="s">
        <v>12</v>
      </c>
      <c r="F85">
        <v>30</v>
      </c>
      <c r="G85">
        <v>1.0013657407407408</v>
      </c>
      <c r="H85">
        <v>1442</v>
      </c>
      <c r="I85" t="s">
        <v>13</v>
      </c>
      <c r="J85" t="s">
        <v>176</v>
      </c>
    </row>
    <row r="86" spans="1:10" x14ac:dyDescent="0.3">
      <c r="A86" t="s">
        <v>177</v>
      </c>
      <c r="B86" s="4">
        <v>45611</v>
      </c>
      <c r="C86">
        <v>0.47599537037037037</v>
      </c>
      <c r="D86" s="5">
        <v>0.47599537037037032</v>
      </c>
      <c r="E86" t="s">
        <v>12</v>
      </c>
      <c r="F86">
        <v>43</v>
      </c>
      <c r="G86">
        <v>1.0044791666666666</v>
      </c>
      <c r="H86">
        <v>1446</v>
      </c>
      <c r="I86" t="s">
        <v>13</v>
      </c>
      <c r="J86" t="s">
        <v>178</v>
      </c>
    </row>
    <row r="87" spans="1:10" x14ac:dyDescent="0.3">
      <c r="A87" t="s">
        <v>179</v>
      </c>
      <c r="B87" s="4">
        <v>45611</v>
      </c>
      <c r="C87">
        <v>0.54200231481481476</v>
      </c>
      <c r="D87" s="5">
        <v>0.54200231481481476</v>
      </c>
      <c r="E87" t="s">
        <v>12</v>
      </c>
      <c r="F87">
        <v>94</v>
      </c>
      <c r="G87">
        <v>1.0012731481481481</v>
      </c>
      <c r="H87">
        <v>1442</v>
      </c>
      <c r="I87" t="s">
        <v>13</v>
      </c>
      <c r="J87" t="s">
        <v>180</v>
      </c>
    </row>
    <row r="88" spans="1:10" x14ac:dyDescent="0.3">
      <c r="A88" t="s">
        <v>181</v>
      </c>
      <c r="B88" s="4">
        <v>45611</v>
      </c>
      <c r="C88">
        <v>0.54499999999999993</v>
      </c>
      <c r="D88" s="5">
        <v>0.54499999999999993</v>
      </c>
      <c r="E88" t="s">
        <v>12</v>
      </c>
      <c r="F88">
        <v>70</v>
      </c>
      <c r="G88">
        <v>1.004548611111111</v>
      </c>
      <c r="H88">
        <v>1447</v>
      </c>
      <c r="I88" t="s">
        <v>13</v>
      </c>
      <c r="J88" t="s">
        <v>182</v>
      </c>
    </row>
    <row r="89" spans="1:10" x14ac:dyDescent="0.3">
      <c r="A89" t="s">
        <v>183</v>
      </c>
      <c r="B89" s="4">
        <v>45611</v>
      </c>
      <c r="C89">
        <v>0.57799768518518513</v>
      </c>
      <c r="D89" s="5">
        <v>0.57799768518518535</v>
      </c>
      <c r="E89" t="s">
        <v>12</v>
      </c>
      <c r="F89">
        <v>58</v>
      </c>
      <c r="G89">
        <v>1.0010532407407406</v>
      </c>
      <c r="H89">
        <v>1442</v>
      </c>
      <c r="I89" t="s">
        <v>13</v>
      </c>
      <c r="J89" t="s">
        <v>184</v>
      </c>
    </row>
    <row r="90" spans="1:10" x14ac:dyDescent="0.3">
      <c r="A90" t="s">
        <v>185</v>
      </c>
      <c r="B90" s="4">
        <v>45611</v>
      </c>
      <c r="C90">
        <v>0.58900462962962963</v>
      </c>
      <c r="D90" s="5">
        <v>0.58900462962962963</v>
      </c>
      <c r="E90" t="s">
        <v>12</v>
      </c>
      <c r="F90">
        <v>40</v>
      </c>
      <c r="G90">
        <v>1.0030902777777777</v>
      </c>
      <c r="H90">
        <v>1444</v>
      </c>
      <c r="I90" t="s">
        <v>13</v>
      </c>
      <c r="J90" t="s">
        <v>186</v>
      </c>
    </row>
    <row r="91" spans="1:10" x14ac:dyDescent="0.3">
      <c r="A91" t="s">
        <v>187</v>
      </c>
      <c r="B91" s="4">
        <v>45611</v>
      </c>
      <c r="C91">
        <v>0.59799768518518515</v>
      </c>
      <c r="D91" s="5">
        <v>0.59799768518518515</v>
      </c>
      <c r="E91" t="s">
        <v>12</v>
      </c>
      <c r="F91">
        <v>27</v>
      </c>
      <c r="G91">
        <v>1.0026967592592593</v>
      </c>
      <c r="H91">
        <v>1444</v>
      </c>
      <c r="I91" t="s">
        <v>13</v>
      </c>
      <c r="J91" t="s">
        <v>188</v>
      </c>
    </row>
    <row r="92" spans="1:10" x14ac:dyDescent="0.3">
      <c r="A92" t="s">
        <v>189</v>
      </c>
      <c r="B92" s="4">
        <v>45611</v>
      </c>
      <c r="C92">
        <v>0.63900462962962956</v>
      </c>
      <c r="D92" s="5">
        <v>0.63900462962962967</v>
      </c>
      <c r="E92" t="s">
        <v>12</v>
      </c>
      <c r="F92">
        <v>77</v>
      </c>
      <c r="G92">
        <v>1.0007523148148147</v>
      </c>
      <c r="H92">
        <v>1441</v>
      </c>
      <c r="I92" t="s">
        <v>13</v>
      </c>
      <c r="J92" t="s">
        <v>190</v>
      </c>
    </row>
    <row r="93" spans="1:10" x14ac:dyDescent="0.3">
      <c r="A93" t="s">
        <v>191</v>
      </c>
      <c r="B93" s="4">
        <v>45611</v>
      </c>
      <c r="C93">
        <v>0.67999999999999994</v>
      </c>
      <c r="D93" s="5">
        <v>0.68000000000000016</v>
      </c>
      <c r="E93" t="s">
        <v>12</v>
      </c>
      <c r="F93">
        <v>107</v>
      </c>
      <c r="G93">
        <v>1.0039583333333333</v>
      </c>
      <c r="H93">
        <v>1446</v>
      </c>
      <c r="I93" t="s">
        <v>13</v>
      </c>
      <c r="J93" t="s">
        <v>192</v>
      </c>
    </row>
    <row r="94" spans="1:10" x14ac:dyDescent="0.3">
      <c r="A94" t="s">
        <v>193</v>
      </c>
      <c r="B94" s="4">
        <v>45611</v>
      </c>
      <c r="C94">
        <v>0.68799768518518511</v>
      </c>
      <c r="D94" s="5">
        <v>0.68799768518518523</v>
      </c>
      <c r="E94" t="s">
        <v>12</v>
      </c>
      <c r="F94">
        <v>109</v>
      </c>
      <c r="G94">
        <v>1.0025462962962963</v>
      </c>
      <c r="H94">
        <v>1444</v>
      </c>
      <c r="I94" t="s">
        <v>13</v>
      </c>
      <c r="J94" t="s">
        <v>194</v>
      </c>
    </row>
    <row r="95" spans="1:10" x14ac:dyDescent="0.3">
      <c r="A95" t="s">
        <v>195</v>
      </c>
      <c r="B95" s="4">
        <v>45611</v>
      </c>
      <c r="C95">
        <v>0.72599537037037032</v>
      </c>
      <c r="D95" s="5">
        <v>0.72599537037037032</v>
      </c>
      <c r="E95" t="s">
        <v>12</v>
      </c>
      <c r="F95">
        <v>97</v>
      </c>
      <c r="G95">
        <v>1.0036226851851853</v>
      </c>
      <c r="H95">
        <v>1445</v>
      </c>
      <c r="I95" t="s">
        <v>13</v>
      </c>
      <c r="J95" t="s">
        <v>196</v>
      </c>
    </row>
    <row r="96" spans="1:10" x14ac:dyDescent="0.3">
      <c r="A96" t="s">
        <v>197</v>
      </c>
      <c r="B96" s="4">
        <v>45611</v>
      </c>
      <c r="C96">
        <v>0.38400462962962961</v>
      </c>
      <c r="D96" s="5">
        <v>0.38400462962962956</v>
      </c>
      <c r="E96" t="s">
        <v>12</v>
      </c>
      <c r="F96">
        <v>31</v>
      </c>
      <c r="G96">
        <v>1.0023958333333334</v>
      </c>
      <c r="H96">
        <v>1443</v>
      </c>
      <c r="I96" t="s">
        <v>13</v>
      </c>
      <c r="J96" t="s">
        <v>198</v>
      </c>
    </row>
    <row r="97" spans="1:10" x14ac:dyDescent="0.3">
      <c r="A97" t="s">
        <v>199</v>
      </c>
      <c r="B97" s="4">
        <v>45611</v>
      </c>
      <c r="C97">
        <v>0.42400462962962959</v>
      </c>
      <c r="D97" s="5">
        <v>0.42400462962962959</v>
      </c>
      <c r="E97" t="s">
        <v>12</v>
      </c>
      <c r="F97">
        <v>56</v>
      </c>
      <c r="G97">
        <v>1.0027893518518518</v>
      </c>
      <c r="H97">
        <v>1444</v>
      </c>
      <c r="I97" t="s">
        <v>13</v>
      </c>
      <c r="J97" t="s">
        <v>200</v>
      </c>
    </row>
    <row r="98" spans="1:10" x14ac:dyDescent="0.3">
      <c r="A98" t="s">
        <v>201</v>
      </c>
      <c r="B98" s="4">
        <v>45611</v>
      </c>
      <c r="C98">
        <v>0.43599537037037034</v>
      </c>
      <c r="D98" s="5">
        <v>0.43599537037037051</v>
      </c>
      <c r="E98" t="s">
        <v>12</v>
      </c>
      <c r="F98">
        <v>59</v>
      </c>
      <c r="G98">
        <v>1.0035416666666668</v>
      </c>
      <c r="H98">
        <v>1445</v>
      </c>
      <c r="I98" t="s">
        <v>13</v>
      </c>
      <c r="J98" t="s">
        <v>202</v>
      </c>
    </row>
    <row r="99" spans="1:10" x14ac:dyDescent="0.3">
      <c r="A99" t="s">
        <v>203</v>
      </c>
      <c r="B99" s="4">
        <v>45611</v>
      </c>
      <c r="C99">
        <v>0.48099537037037032</v>
      </c>
      <c r="D99" s="5">
        <v>0.48099537037037043</v>
      </c>
      <c r="E99" t="s">
        <v>12</v>
      </c>
      <c r="F99">
        <v>108</v>
      </c>
      <c r="G99">
        <v>1.0018865740740741</v>
      </c>
      <c r="H99">
        <v>1443</v>
      </c>
      <c r="I99" t="s">
        <v>13</v>
      </c>
      <c r="J99" t="s">
        <v>204</v>
      </c>
    </row>
    <row r="100" spans="1:10" x14ac:dyDescent="0.3">
      <c r="A100" t="s">
        <v>205</v>
      </c>
      <c r="B100" s="4">
        <v>45611</v>
      </c>
      <c r="C100">
        <v>0.51400462962962956</v>
      </c>
      <c r="D100" s="5">
        <v>0.51400462962962967</v>
      </c>
      <c r="E100" t="s">
        <v>12</v>
      </c>
      <c r="F100">
        <v>66</v>
      </c>
      <c r="G100">
        <v>1.0033912037037036</v>
      </c>
      <c r="H100">
        <v>1445</v>
      </c>
      <c r="I100" t="s">
        <v>13</v>
      </c>
      <c r="J100" t="s">
        <v>206</v>
      </c>
    </row>
    <row r="101" spans="1:10" x14ac:dyDescent="0.3">
      <c r="A101" t="s">
        <v>207</v>
      </c>
      <c r="B101" s="4">
        <v>45611</v>
      </c>
      <c r="C101">
        <v>0.52599537037037036</v>
      </c>
      <c r="D101" s="5">
        <v>0.52599537037037036</v>
      </c>
      <c r="E101" t="s">
        <v>12</v>
      </c>
      <c r="F101">
        <v>122</v>
      </c>
      <c r="G101">
        <v>1.0005555555555556</v>
      </c>
      <c r="H101">
        <v>1441</v>
      </c>
      <c r="I101" t="s">
        <v>13</v>
      </c>
      <c r="J101" t="s">
        <v>208</v>
      </c>
    </row>
    <row r="102" spans="1:10" x14ac:dyDescent="0.3">
      <c r="A102" t="s">
        <v>209</v>
      </c>
      <c r="B102" s="4">
        <v>45611</v>
      </c>
      <c r="C102">
        <v>0.53500000000000003</v>
      </c>
      <c r="D102" s="5">
        <v>0.53500000000000014</v>
      </c>
      <c r="E102" t="s">
        <v>12</v>
      </c>
      <c r="F102">
        <v>17</v>
      </c>
      <c r="G102">
        <v>1.0035416666666668</v>
      </c>
      <c r="H102">
        <v>1445</v>
      </c>
      <c r="I102" t="s">
        <v>13</v>
      </c>
      <c r="J102" t="s">
        <v>210</v>
      </c>
    </row>
    <row r="103" spans="1:10" x14ac:dyDescent="0.3">
      <c r="A103" t="s">
        <v>211</v>
      </c>
      <c r="B103" s="4">
        <v>45611</v>
      </c>
      <c r="C103">
        <v>0.54200231481481476</v>
      </c>
      <c r="D103" s="5">
        <v>0.54200231481481476</v>
      </c>
      <c r="E103" t="s">
        <v>12</v>
      </c>
      <c r="F103">
        <v>103</v>
      </c>
      <c r="G103">
        <v>1.0023842592592593</v>
      </c>
      <c r="H103">
        <v>1443</v>
      </c>
      <c r="I103" t="s">
        <v>13</v>
      </c>
      <c r="J103" t="s">
        <v>212</v>
      </c>
    </row>
    <row r="104" spans="1:10" x14ac:dyDescent="0.3">
      <c r="A104" t="s">
        <v>213</v>
      </c>
      <c r="B104" s="4">
        <v>45611</v>
      </c>
      <c r="C104">
        <v>0.55700231481481477</v>
      </c>
      <c r="D104" s="5">
        <v>0.55700231481481488</v>
      </c>
      <c r="E104" t="s">
        <v>12</v>
      </c>
      <c r="F104">
        <v>21</v>
      </c>
      <c r="G104">
        <v>1.0022222222222221</v>
      </c>
      <c r="H104">
        <v>1443</v>
      </c>
      <c r="I104" t="s">
        <v>13</v>
      </c>
      <c r="J104" t="s">
        <v>214</v>
      </c>
    </row>
    <row r="105" spans="1:10" x14ac:dyDescent="0.3">
      <c r="A105" t="s">
        <v>215</v>
      </c>
      <c r="B105" s="4">
        <v>45611</v>
      </c>
      <c r="C105">
        <v>0.56200231481481477</v>
      </c>
      <c r="D105" s="5">
        <v>0.56200231481481477</v>
      </c>
      <c r="E105" t="s">
        <v>12</v>
      </c>
      <c r="F105">
        <v>110</v>
      </c>
      <c r="G105">
        <v>1.004548611111111</v>
      </c>
      <c r="H105">
        <v>1447</v>
      </c>
      <c r="I105" t="s">
        <v>13</v>
      </c>
      <c r="J105" t="s">
        <v>216</v>
      </c>
    </row>
    <row r="106" spans="1:10" x14ac:dyDescent="0.3">
      <c r="A106" t="s">
        <v>217</v>
      </c>
      <c r="B106" s="4">
        <v>45611</v>
      </c>
      <c r="C106">
        <v>0.60400462962962964</v>
      </c>
      <c r="D106" s="5">
        <v>0.60400462962962953</v>
      </c>
      <c r="E106" t="s">
        <v>12</v>
      </c>
      <c r="F106">
        <v>63</v>
      </c>
      <c r="G106">
        <v>1.0024421296296295</v>
      </c>
      <c r="H106">
        <v>1444</v>
      </c>
      <c r="I106" t="s">
        <v>13</v>
      </c>
      <c r="J106" t="s">
        <v>218</v>
      </c>
    </row>
    <row r="107" spans="1:10" x14ac:dyDescent="0.3">
      <c r="A107" t="s">
        <v>219</v>
      </c>
      <c r="B107" s="4">
        <v>45611</v>
      </c>
      <c r="C107">
        <v>0.63900462962962956</v>
      </c>
      <c r="D107" s="5">
        <v>0.63900462962962967</v>
      </c>
      <c r="E107" t="s">
        <v>12</v>
      </c>
      <c r="F107">
        <v>78</v>
      </c>
      <c r="G107">
        <v>1.0011921296296296</v>
      </c>
      <c r="H107">
        <v>1442</v>
      </c>
      <c r="I107" t="s">
        <v>13</v>
      </c>
      <c r="J107" t="s">
        <v>220</v>
      </c>
    </row>
    <row r="108" spans="1:10" x14ac:dyDescent="0.3">
      <c r="A108" t="s">
        <v>221</v>
      </c>
      <c r="B108" s="4">
        <v>45611</v>
      </c>
      <c r="C108">
        <v>0.67999999999999994</v>
      </c>
      <c r="D108" s="5">
        <v>0.68000000000000016</v>
      </c>
      <c r="E108" t="s">
        <v>12</v>
      </c>
      <c r="F108">
        <v>93</v>
      </c>
      <c r="G108">
        <v>1.0010069444444445</v>
      </c>
      <c r="H108">
        <v>1441</v>
      </c>
      <c r="I108" t="s">
        <v>13</v>
      </c>
      <c r="J108" t="s">
        <v>222</v>
      </c>
    </row>
    <row r="109" spans="1:10" x14ac:dyDescent="0.3">
      <c r="A109" t="s">
        <v>223</v>
      </c>
      <c r="B109" s="4">
        <v>45611</v>
      </c>
      <c r="C109">
        <v>0.68099537037037039</v>
      </c>
      <c r="D109" s="5">
        <v>0.68099537037037039</v>
      </c>
      <c r="E109" t="s">
        <v>12</v>
      </c>
      <c r="F109">
        <v>59</v>
      </c>
      <c r="G109">
        <v>1.0031944444444445</v>
      </c>
      <c r="H109">
        <v>1445</v>
      </c>
      <c r="I109" t="s">
        <v>13</v>
      </c>
      <c r="J109" t="s">
        <v>224</v>
      </c>
    </row>
    <row r="110" spans="1:10" x14ac:dyDescent="0.3">
      <c r="A110" t="s">
        <v>225</v>
      </c>
      <c r="B110" s="4">
        <v>45611</v>
      </c>
      <c r="C110">
        <v>0.68900462962962961</v>
      </c>
      <c r="D110" s="5">
        <v>0.68900462962962949</v>
      </c>
      <c r="E110" t="s">
        <v>12</v>
      </c>
      <c r="F110">
        <v>104</v>
      </c>
      <c r="G110">
        <v>1.0017824074074073</v>
      </c>
      <c r="H110">
        <v>1443</v>
      </c>
      <c r="I110" t="s">
        <v>13</v>
      </c>
      <c r="J110" t="s">
        <v>226</v>
      </c>
    </row>
    <row r="111" spans="1:10" x14ac:dyDescent="0.3">
      <c r="A111" t="s">
        <v>227</v>
      </c>
      <c r="B111" s="4">
        <v>45611</v>
      </c>
      <c r="C111">
        <v>0.70299768518518513</v>
      </c>
      <c r="D111" s="5">
        <v>0.70299768518518535</v>
      </c>
      <c r="E111" t="s">
        <v>12</v>
      </c>
      <c r="F111">
        <v>75</v>
      </c>
      <c r="G111">
        <v>1.0034143518518519</v>
      </c>
      <c r="H111">
        <v>1445</v>
      </c>
      <c r="I111" t="s">
        <v>13</v>
      </c>
      <c r="J111" t="s">
        <v>228</v>
      </c>
    </row>
    <row r="112" spans="1:10" x14ac:dyDescent="0.3">
      <c r="A112" t="s">
        <v>229</v>
      </c>
      <c r="B112" s="4">
        <v>45611</v>
      </c>
      <c r="C112">
        <v>0.72900462962962964</v>
      </c>
      <c r="D112" s="5">
        <v>0.72900462962962953</v>
      </c>
      <c r="E112" t="s">
        <v>12</v>
      </c>
      <c r="F112">
        <v>96</v>
      </c>
      <c r="G112">
        <v>1.0044444444444445</v>
      </c>
      <c r="H112">
        <v>1446</v>
      </c>
      <c r="I112" t="s">
        <v>13</v>
      </c>
      <c r="J112" t="s">
        <v>230</v>
      </c>
    </row>
    <row r="113" spans="1:10" x14ac:dyDescent="0.3">
      <c r="A113" t="s">
        <v>231</v>
      </c>
      <c r="B113" s="4">
        <v>45611</v>
      </c>
      <c r="C113">
        <v>0.74799768518518517</v>
      </c>
      <c r="D113" s="5">
        <v>0.74799768518518528</v>
      </c>
      <c r="E113" t="s">
        <v>12</v>
      </c>
      <c r="F113">
        <v>53</v>
      </c>
      <c r="G113">
        <v>1.0007870370370371</v>
      </c>
      <c r="H113">
        <v>1441</v>
      </c>
      <c r="I113" t="s">
        <v>13</v>
      </c>
      <c r="J113" t="s">
        <v>232</v>
      </c>
    </row>
    <row r="114" spans="1:10" x14ac:dyDescent="0.3">
      <c r="A114" t="s">
        <v>233</v>
      </c>
      <c r="B114" s="4">
        <v>45575</v>
      </c>
      <c r="C114">
        <v>0.37599537037037034</v>
      </c>
      <c r="D114" s="5">
        <v>0.37599537037037045</v>
      </c>
      <c r="E114" t="s">
        <v>12</v>
      </c>
      <c r="F114">
        <v>93</v>
      </c>
      <c r="G114">
        <v>1.004537037037037</v>
      </c>
      <c r="H114">
        <v>1447</v>
      </c>
      <c r="I114" t="s">
        <v>13</v>
      </c>
      <c r="J114" t="s">
        <v>234</v>
      </c>
    </row>
    <row r="115" spans="1:10" x14ac:dyDescent="0.3">
      <c r="A115" t="s">
        <v>235</v>
      </c>
      <c r="B115" s="4">
        <v>45575</v>
      </c>
      <c r="C115">
        <v>0.40499999999999997</v>
      </c>
      <c r="D115" s="5">
        <v>0.40500000000000003</v>
      </c>
      <c r="E115" t="s">
        <v>12</v>
      </c>
      <c r="F115">
        <v>92</v>
      </c>
      <c r="G115">
        <v>1.0020717592592592</v>
      </c>
      <c r="H115">
        <v>1443</v>
      </c>
      <c r="I115" t="s">
        <v>13</v>
      </c>
      <c r="J115" t="s">
        <v>236</v>
      </c>
    </row>
    <row r="116" spans="1:10" x14ac:dyDescent="0.3">
      <c r="A116" t="s">
        <v>237</v>
      </c>
      <c r="B116" s="4">
        <v>45575</v>
      </c>
      <c r="C116">
        <v>0.41900462962962959</v>
      </c>
      <c r="D116" s="5">
        <v>0.4190046296296297</v>
      </c>
      <c r="E116" t="s">
        <v>12</v>
      </c>
      <c r="F116">
        <v>67</v>
      </c>
      <c r="G116">
        <v>1.0018981481481481</v>
      </c>
      <c r="H116">
        <v>1443</v>
      </c>
      <c r="I116" t="s">
        <v>13</v>
      </c>
      <c r="J116" t="s">
        <v>238</v>
      </c>
    </row>
    <row r="117" spans="1:10" x14ac:dyDescent="0.3">
      <c r="A117" t="s">
        <v>239</v>
      </c>
      <c r="B117" s="4">
        <v>45575</v>
      </c>
      <c r="C117">
        <v>0.46499999999999997</v>
      </c>
      <c r="D117" s="5">
        <v>0.46500000000000008</v>
      </c>
      <c r="E117" t="s">
        <v>12</v>
      </c>
      <c r="F117">
        <v>50</v>
      </c>
      <c r="G117">
        <v>1.0026504629629629</v>
      </c>
      <c r="H117">
        <v>1444</v>
      </c>
      <c r="I117" t="s">
        <v>13</v>
      </c>
      <c r="J117" t="s">
        <v>240</v>
      </c>
    </row>
    <row r="118" spans="1:10" x14ac:dyDescent="0.3">
      <c r="A118" t="s">
        <v>241</v>
      </c>
      <c r="B118" s="4">
        <v>45575</v>
      </c>
      <c r="C118">
        <v>0.46799768518518514</v>
      </c>
      <c r="D118" s="5">
        <v>0.46799768518518525</v>
      </c>
      <c r="E118" t="s">
        <v>12</v>
      </c>
      <c r="F118">
        <v>63</v>
      </c>
      <c r="G118">
        <v>1.0016435185185186</v>
      </c>
      <c r="H118">
        <v>1442</v>
      </c>
      <c r="I118" t="s">
        <v>13</v>
      </c>
      <c r="J118" t="s">
        <v>242</v>
      </c>
    </row>
    <row r="119" spans="1:10" x14ac:dyDescent="0.3">
      <c r="A119" t="s">
        <v>243</v>
      </c>
      <c r="B119" s="4">
        <v>45575</v>
      </c>
      <c r="C119">
        <v>0.47400462962962964</v>
      </c>
      <c r="D119" s="5">
        <v>0.47400462962962964</v>
      </c>
      <c r="E119" t="s">
        <v>12</v>
      </c>
      <c r="F119">
        <v>31</v>
      </c>
      <c r="G119">
        <v>1.0046643518518519</v>
      </c>
      <c r="H119">
        <v>1447</v>
      </c>
      <c r="I119" t="s">
        <v>13</v>
      </c>
      <c r="J119" t="s">
        <v>244</v>
      </c>
    </row>
    <row r="120" spans="1:10" x14ac:dyDescent="0.3">
      <c r="A120" t="s">
        <v>245</v>
      </c>
      <c r="B120" s="4">
        <v>45575</v>
      </c>
      <c r="C120">
        <v>0.48099537037037032</v>
      </c>
      <c r="D120" s="5">
        <v>0.48099537037037043</v>
      </c>
      <c r="E120" t="s">
        <v>12</v>
      </c>
      <c r="F120">
        <v>50</v>
      </c>
      <c r="G120">
        <v>1.0039583333333333</v>
      </c>
      <c r="H120">
        <v>1446</v>
      </c>
      <c r="I120" t="s">
        <v>13</v>
      </c>
      <c r="J120" t="s">
        <v>246</v>
      </c>
    </row>
    <row r="121" spans="1:10" x14ac:dyDescent="0.3">
      <c r="A121" t="s">
        <v>247</v>
      </c>
      <c r="B121" s="4">
        <v>45575</v>
      </c>
      <c r="C121">
        <v>0.51099537037037035</v>
      </c>
      <c r="D121" s="5">
        <v>0.51099537037037024</v>
      </c>
      <c r="E121" t="s">
        <v>12</v>
      </c>
      <c r="F121">
        <v>30</v>
      </c>
      <c r="G121">
        <v>1.0035185185185185</v>
      </c>
      <c r="H121">
        <v>1445</v>
      </c>
      <c r="I121" t="s">
        <v>13</v>
      </c>
      <c r="J121" t="s">
        <v>248</v>
      </c>
    </row>
    <row r="122" spans="1:10" x14ac:dyDescent="0.3">
      <c r="A122" t="s">
        <v>249</v>
      </c>
      <c r="B122" s="4">
        <v>45575</v>
      </c>
      <c r="C122">
        <v>0.57299768518518512</v>
      </c>
      <c r="D122" s="5">
        <v>0.57299768518518523</v>
      </c>
      <c r="E122" t="s">
        <v>12</v>
      </c>
      <c r="F122">
        <v>113</v>
      </c>
      <c r="G122">
        <v>1.0041666666666667</v>
      </c>
      <c r="H122">
        <v>1446</v>
      </c>
      <c r="I122" t="s">
        <v>13</v>
      </c>
      <c r="J122" t="s">
        <v>250</v>
      </c>
    </row>
    <row r="123" spans="1:10" x14ac:dyDescent="0.3">
      <c r="A123" t="s">
        <v>251</v>
      </c>
      <c r="B123" s="4">
        <v>45575</v>
      </c>
      <c r="C123">
        <v>0.5809953703703703</v>
      </c>
      <c r="D123" s="5">
        <v>0.58099537037037052</v>
      </c>
      <c r="E123" t="s">
        <v>12</v>
      </c>
      <c r="F123">
        <v>28</v>
      </c>
      <c r="G123">
        <v>1.0018981481481481</v>
      </c>
      <c r="H123">
        <v>1443</v>
      </c>
      <c r="I123" t="s">
        <v>13</v>
      </c>
      <c r="J123" t="s">
        <v>252</v>
      </c>
    </row>
    <row r="124" spans="1:10" x14ac:dyDescent="0.3">
      <c r="A124" t="s">
        <v>253</v>
      </c>
      <c r="B124" s="4">
        <v>45575</v>
      </c>
      <c r="C124">
        <v>0.60499999999999998</v>
      </c>
      <c r="D124" s="5">
        <v>0.60499999999999998</v>
      </c>
      <c r="E124" t="s">
        <v>12</v>
      </c>
      <c r="F124">
        <v>77</v>
      </c>
      <c r="G124">
        <v>1.0028935185185186</v>
      </c>
      <c r="H124">
        <v>1444</v>
      </c>
      <c r="I124" t="s">
        <v>13</v>
      </c>
      <c r="J124" t="s">
        <v>254</v>
      </c>
    </row>
    <row r="125" spans="1:10" x14ac:dyDescent="0.3">
      <c r="A125" t="s">
        <v>255</v>
      </c>
      <c r="B125" s="4">
        <v>45575</v>
      </c>
      <c r="C125">
        <v>0.64099537037037035</v>
      </c>
      <c r="D125" s="5">
        <v>0.64099537037037035</v>
      </c>
      <c r="E125" t="s">
        <v>12</v>
      </c>
      <c r="F125">
        <v>56</v>
      </c>
      <c r="G125">
        <v>1.0029629629629631</v>
      </c>
      <c r="H125">
        <v>1444</v>
      </c>
      <c r="I125" t="s">
        <v>13</v>
      </c>
      <c r="J125" t="s">
        <v>256</v>
      </c>
    </row>
    <row r="126" spans="1:10" x14ac:dyDescent="0.3">
      <c r="A126" t="s">
        <v>257</v>
      </c>
      <c r="B126" s="4">
        <v>45575</v>
      </c>
      <c r="C126">
        <v>0.65900462962962958</v>
      </c>
      <c r="D126" s="5">
        <v>0.65900462962962969</v>
      </c>
      <c r="E126" t="s">
        <v>12</v>
      </c>
      <c r="F126">
        <v>22</v>
      </c>
      <c r="G126">
        <v>1.0005787037037037</v>
      </c>
      <c r="H126">
        <v>1441</v>
      </c>
      <c r="I126" t="s">
        <v>13</v>
      </c>
      <c r="J126" t="s">
        <v>258</v>
      </c>
    </row>
    <row r="127" spans="1:10" x14ac:dyDescent="0.3">
      <c r="A127" t="s">
        <v>259</v>
      </c>
      <c r="B127" s="4">
        <v>45575</v>
      </c>
      <c r="C127">
        <v>0.7009953703703703</v>
      </c>
      <c r="D127" s="5">
        <v>0.70099537037037041</v>
      </c>
      <c r="E127" t="s">
        <v>12</v>
      </c>
      <c r="F127">
        <v>71</v>
      </c>
      <c r="G127">
        <v>1.0005555555555556</v>
      </c>
      <c r="H127">
        <v>1441</v>
      </c>
      <c r="I127" t="s">
        <v>13</v>
      </c>
      <c r="J127" t="s">
        <v>260</v>
      </c>
    </row>
    <row r="128" spans="1:10" x14ac:dyDescent="0.3">
      <c r="A128" t="s">
        <v>261</v>
      </c>
      <c r="B128" s="4">
        <v>45575</v>
      </c>
      <c r="C128">
        <v>0.7009953703703703</v>
      </c>
      <c r="D128" s="5">
        <v>0.70099537037037041</v>
      </c>
      <c r="E128" t="s">
        <v>12</v>
      </c>
      <c r="F128">
        <v>88</v>
      </c>
      <c r="G128">
        <v>1.0044791666666666</v>
      </c>
      <c r="H128">
        <v>1446</v>
      </c>
      <c r="I128" t="s">
        <v>13</v>
      </c>
      <c r="J128" t="s">
        <v>262</v>
      </c>
    </row>
    <row r="129" spans="1:10" x14ac:dyDescent="0.3">
      <c r="A129" t="s">
        <v>263</v>
      </c>
      <c r="B129" s="4">
        <v>45575</v>
      </c>
      <c r="C129">
        <v>0.73599537037037033</v>
      </c>
      <c r="D129" s="5">
        <v>0.73599537037037033</v>
      </c>
      <c r="E129" t="s">
        <v>12</v>
      </c>
      <c r="F129">
        <v>70</v>
      </c>
      <c r="G129">
        <v>1.0010648148148149</v>
      </c>
      <c r="H129">
        <v>1442</v>
      </c>
      <c r="I129" t="s">
        <v>13</v>
      </c>
      <c r="J129" t="s">
        <v>264</v>
      </c>
    </row>
    <row r="130" spans="1:10" x14ac:dyDescent="0.3">
      <c r="A130" t="s">
        <v>265</v>
      </c>
      <c r="B130" s="4">
        <v>45575</v>
      </c>
      <c r="C130">
        <v>0.4070023148148148</v>
      </c>
      <c r="D130" s="5">
        <v>0.40700231481481475</v>
      </c>
      <c r="E130" t="s">
        <v>12</v>
      </c>
      <c r="F130">
        <v>54</v>
      </c>
      <c r="G130">
        <v>1.0030555555555556</v>
      </c>
      <c r="H130">
        <v>1444</v>
      </c>
      <c r="I130" t="s">
        <v>13</v>
      </c>
      <c r="J130" t="s">
        <v>266</v>
      </c>
    </row>
    <row r="131" spans="1:10" x14ac:dyDescent="0.3">
      <c r="A131" t="s">
        <v>267</v>
      </c>
      <c r="B131" s="4">
        <v>45575</v>
      </c>
      <c r="C131">
        <v>0.4070023148148148</v>
      </c>
      <c r="D131" s="5">
        <v>0.40700231481481475</v>
      </c>
      <c r="E131" t="s">
        <v>12</v>
      </c>
      <c r="F131">
        <v>54</v>
      </c>
      <c r="G131">
        <v>1.0009953703703705</v>
      </c>
      <c r="H131">
        <v>1441</v>
      </c>
      <c r="I131" t="s">
        <v>13</v>
      </c>
      <c r="J131" t="s">
        <v>268</v>
      </c>
    </row>
    <row r="132" spans="1:10" x14ac:dyDescent="0.3">
      <c r="A132" t="s">
        <v>269</v>
      </c>
      <c r="B132" s="4">
        <v>45575</v>
      </c>
      <c r="C132">
        <v>0.43200231481481477</v>
      </c>
      <c r="D132" s="5">
        <v>0.43200231481481488</v>
      </c>
      <c r="E132" t="s">
        <v>12</v>
      </c>
      <c r="F132">
        <v>94</v>
      </c>
      <c r="G132">
        <v>1.0028935185185186</v>
      </c>
      <c r="H132">
        <v>1444</v>
      </c>
      <c r="I132" t="s">
        <v>13</v>
      </c>
      <c r="J132" t="s">
        <v>270</v>
      </c>
    </row>
    <row r="133" spans="1:10" x14ac:dyDescent="0.3">
      <c r="A133" t="s">
        <v>271</v>
      </c>
      <c r="B133" s="4">
        <v>45575</v>
      </c>
      <c r="C133">
        <v>0.5</v>
      </c>
      <c r="D133" s="5">
        <v>0.5</v>
      </c>
      <c r="E133" t="s">
        <v>12</v>
      </c>
      <c r="F133">
        <v>58</v>
      </c>
      <c r="G133">
        <v>1.0029398148148148</v>
      </c>
      <c r="H133">
        <v>1444</v>
      </c>
      <c r="I133" t="s">
        <v>13</v>
      </c>
      <c r="J133" t="s">
        <v>272</v>
      </c>
    </row>
    <row r="134" spans="1:10" x14ac:dyDescent="0.3">
      <c r="A134" t="s">
        <v>273</v>
      </c>
      <c r="B134" s="4">
        <v>45575</v>
      </c>
      <c r="C134">
        <v>0.505</v>
      </c>
      <c r="D134" s="5">
        <v>0.50499999999999989</v>
      </c>
      <c r="E134" t="s">
        <v>12</v>
      </c>
      <c r="F134">
        <v>40</v>
      </c>
      <c r="G134">
        <v>1.0037268518518518</v>
      </c>
      <c r="H134">
        <v>1445</v>
      </c>
      <c r="I134" t="s">
        <v>13</v>
      </c>
      <c r="J134" t="s">
        <v>274</v>
      </c>
    </row>
    <row r="135" spans="1:10" x14ac:dyDescent="0.3">
      <c r="A135" t="s">
        <v>275</v>
      </c>
      <c r="B135" s="4">
        <v>45575</v>
      </c>
      <c r="C135">
        <v>0.54099537037037038</v>
      </c>
      <c r="D135" s="5">
        <v>0.54099537037037049</v>
      </c>
      <c r="E135" t="s">
        <v>12</v>
      </c>
      <c r="F135">
        <v>93</v>
      </c>
      <c r="G135">
        <v>1.0038194444444444</v>
      </c>
      <c r="H135">
        <v>1446</v>
      </c>
      <c r="I135" t="s">
        <v>13</v>
      </c>
      <c r="J135" t="s">
        <v>276</v>
      </c>
    </row>
    <row r="136" spans="1:10" x14ac:dyDescent="0.3">
      <c r="A136" t="s">
        <v>277</v>
      </c>
      <c r="B136" s="4">
        <v>45575</v>
      </c>
      <c r="C136">
        <v>0.54200231481481476</v>
      </c>
      <c r="D136" s="5">
        <v>0.54200231481481476</v>
      </c>
      <c r="E136" t="s">
        <v>12</v>
      </c>
      <c r="F136">
        <v>64</v>
      </c>
      <c r="G136">
        <v>1.001087962962963</v>
      </c>
      <c r="H136">
        <v>1442</v>
      </c>
      <c r="I136" t="s">
        <v>13</v>
      </c>
      <c r="J136" t="s">
        <v>278</v>
      </c>
    </row>
    <row r="137" spans="1:10" x14ac:dyDescent="0.3">
      <c r="A137" t="s">
        <v>279</v>
      </c>
      <c r="B137" s="4">
        <v>45575</v>
      </c>
      <c r="C137">
        <v>0.55999999999999994</v>
      </c>
      <c r="D137" s="5">
        <v>0.56000000000000005</v>
      </c>
      <c r="E137" t="s">
        <v>12</v>
      </c>
      <c r="F137">
        <v>36</v>
      </c>
      <c r="G137">
        <v>1.0007060185185186</v>
      </c>
      <c r="H137">
        <v>1441</v>
      </c>
      <c r="I137" t="s">
        <v>13</v>
      </c>
      <c r="J137" t="s">
        <v>280</v>
      </c>
    </row>
    <row r="138" spans="1:10" x14ac:dyDescent="0.3">
      <c r="A138" t="s">
        <v>281</v>
      </c>
      <c r="B138" s="4">
        <v>45575</v>
      </c>
      <c r="C138">
        <v>0.66700231481481476</v>
      </c>
      <c r="D138" s="5">
        <v>0.66700231481481476</v>
      </c>
      <c r="E138" t="s">
        <v>12</v>
      </c>
      <c r="F138">
        <v>72</v>
      </c>
      <c r="G138">
        <v>1.0029050925925926</v>
      </c>
      <c r="H138">
        <v>1444</v>
      </c>
      <c r="I138" t="s">
        <v>13</v>
      </c>
      <c r="J138" t="s">
        <v>282</v>
      </c>
    </row>
    <row r="139" spans="1:10" x14ac:dyDescent="0.3">
      <c r="A139" t="s">
        <v>283</v>
      </c>
      <c r="B139" s="4">
        <v>45575</v>
      </c>
      <c r="C139">
        <v>0.74700231481481483</v>
      </c>
      <c r="D139" s="5">
        <v>0.74700231481481483</v>
      </c>
      <c r="E139" t="s">
        <v>12</v>
      </c>
      <c r="F139">
        <v>50</v>
      </c>
      <c r="G139">
        <v>1.00125</v>
      </c>
      <c r="H139">
        <v>1442</v>
      </c>
      <c r="I139" t="s">
        <v>13</v>
      </c>
      <c r="J139" t="s">
        <v>284</v>
      </c>
    </row>
    <row r="140" spans="1:10" x14ac:dyDescent="0.3">
      <c r="A140" t="s">
        <v>285</v>
      </c>
      <c r="B140" s="4">
        <v>45575</v>
      </c>
      <c r="C140">
        <v>0.74799768518518517</v>
      </c>
      <c r="D140" s="5">
        <v>0.74799768518518528</v>
      </c>
      <c r="E140" t="s">
        <v>12</v>
      </c>
      <c r="F140">
        <v>69</v>
      </c>
      <c r="G140">
        <v>1.0009490740740741</v>
      </c>
      <c r="H140">
        <v>1441</v>
      </c>
      <c r="I140" t="s">
        <v>13</v>
      </c>
      <c r="J140" t="s">
        <v>286</v>
      </c>
    </row>
    <row r="141" spans="1:10" x14ac:dyDescent="0.3">
      <c r="A141" t="s">
        <v>287</v>
      </c>
      <c r="B141" s="4">
        <v>45575</v>
      </c>
      <c r="C141">
        <v>0.41400462962962964</v>
      </c>
      <c r="D141" s="5">
        <v>0.41400462962962958</v>
      </c>
      <c r="E141" t="s">
        <v>12</v>
      </c>
      <c r="F141">
        <v>82</v>
      </c>
      <c r="G141">
        <v>1.0033912037037036</v>
      </c>
      <c r="H141">
        <v>1445</v>
      </c>
      <c r="I141" t="s">
        <v>13</v>
      </c>
      <c r="J141" t="s">
        <v>288</v>
      </c>
    </row>
    <row r="142" spans="1:10" x14ac:dyDescent="0.3">
      <c r="A142" t="s">
        <v>289</v>
      </c>
      <c r="B142" s="4">
        <v>45575</v>
      </c>
      <c r="C142">
        <v>0.43</v>
      </c>
      <c r="D142" s="5">
        <v>0.42999999999999994</v>
      </c>
      <c r="E142" t="s">
        <v>12</v>
      </c>
      <c r="F142">
        <v>106</v>
      </c>
      <c r="G142">
        <v>1.001261574074074</v>
      </c>
      <c r="H142">
        <v>1442</v>
      </c>
      <c r="I142" t="s">
        <v>13</v>
      </c>
      <c r="J142" t="s">
        <v>290</v>
      </c>
    </row>
    <row r="143" spans="1:10" x14ac:dyDescent="0.3">
      <c r="A143" t="s">
        <v>291</v>
      </c>
      <c r="B143" s="4">
        <v>45575</v>
      </c>
      <c r="C143">
        <v>0.4340046296296296</v>
      </c>
      <c r="D143" s="5">
        <v>0.4340046296296296</v>
      </c>
      <c r="E143" t="s">
        <v>12</v>
      </c>
      <c r="F143">
        <v>108</v>
      </c>
      <c r="G143">
        <v>1.0041898148148147</v>
      </c>
      <c r="H143">
        <v>1446</v>
      </c>
      <c r="I143" t="s">
        <v>13</v>
      </c>
      <c r="J143" t="s">
        <v>292</v>
      </c>
    </row>
    <row r="144" spans="1:10" x14ac:dyDescent="0.3">
      <c r="A144" t="s">
        <v>293</v>
      </c>
      <c r="B144" s="4">
        <v>45575</v>
      </c>
      <c r="C144">
        <v>0.45799768518518519</v>
      </c>
      <c r="D144" s="5">
        <v>0.45799768518518524</v>
      </c>
      <c r="E144" t="s">
        <v>12</v>
      </c>
      <c r="F144">
        <v>55</v>
      </c>
      <c r="G144">
        <v>1.0011226851851851</v>
      </c>
      <c r="H144">
        <v>1442</v>
      </c>
      <c r="I144" t="s">
        <v>13</v>
      </c>
      <c r="J144" t="s">
        <v>294</v>
      </c>
    </row>
    <row r="145" spans="1:10" x14ac:dyDescent="0.3">
      <c r="A145" t="s">
        <v>295</v>
      </c>
      <c r="B145" s="4">
        <v>45575</v>
      </c>
      <c r="C145">
        <v>0.46900462962962963</v>
      </c>
      <c r="D145" s="5">
        <v>0.46900462962962974</v>
      </c>
      <c r="E145" t="s">
        <v>12</v>
      </c>
      <c r="F145">
        <v>46</v>
      </c>
      <c r="G145">
        <v>1.0003935185185184</v>
      </c>
      <c r="H145">
        <v>1441</v>
      </c>
      <c r="I145" t="s">
        <v>13</v>
      </c>
      <c r="J145" t="s">
        <v>296</v>
      </c>
    </row>
    <row r="146" spans="1:10" x14ac:dyDescent="0.3">
      <c r="A146" t="s">
        <v>297</v>
      </c>
      <c r="B146" s="4">
        <v>45575</v>
      </c>
      <c r="C146">
        <v>0.50200231481481483</v>
      </c>
      <c r="D146" s="5">
        <v>0.50200231481481472</v>
      </c>
      <c r="E146" t="s">
        <v>12</v>
      </c>
      <c r="F146">
        <v>122</v>
      </c>
      <c r="G146">
        <v>1.0044560185185185</v>
      </c>
      <c r="H146">
        <v>1446</v>
      </c>
      <c r="I146" t="s">
        <v>13</v>
      </c>
      <c r="J146" t="s">
        <v>298</v>
      </c>
    </row>
    <row r="147" spans="1:10" x14ac:dyDescent="0.3">
      <c r="A147" t="s">
        <v>299</v>
      </c>
      <c r="B147" s="4">
        <v>45575</v>
      </c>
      <c r="C147">
        <v>0.68700231481481477</v>
      </c>
      <c r="D147" s="5">
        <v>0.68700231481481477</v>
      </c>
      <c r="E147" t="s">
        <v>12</v>
      </c>
      <c r="F147">
        <v>112</v>
      </c>
      <c r="G147">
        <v>1.0019791666666666</v>
      </c>
      <c r="H147">
        <v>1443</v>
      </c>
      <c r="I147" t="s">
        <v>13</v>
      </c>
      <c r="J147" t="s">
        <v>300</v>
      </c>
    </row>
    <row r="148" spans="1:10" x14ac:dyDescent="0.3">
      <c r="A148" t="s">
        <v>301</v>
      </c>
      <c r="B148" s="4">
        <v>45575</v>
      </c>
      <c r="C148">
        <v>0.69900462962962961</v>
      </c>
      <c r="D148" s="5">
        <v>0.69900462962962973</v>
      </c>
      <c r="E148" t="s">
        <v>12</v>
      </c>
      <c r="F148">
        <v>115</v>
      </c>
      <c r="G148">
        <v>1.0009837962962962</v>
      </c>
      <c r="H148">
        <v>1441</v>
      </c>
      <c r="I148" t="s">
        <v>13</v>
      </c>
      <c r="J148" t="s">
        <v>302</v>
      </c>
    </row>
    <row r="149" spans="1:10" x14ac:dyDescent="0.3">
      <c r="A149" t="s">
        <v>303</v>
      </c>
      <c r="B149" s="4">
        <v>45575</v>
      </c>
      <c r="C149">
        <v>0.72700231481481481</v>
      </c>
      <c r="D149" s="5">
        <v>0.72700231481481481</v>
      </c>
      <c r="E149" t="s">
        <v>12</v>
      </c>
      <c r="F149">
        <v>44</v>
      </c>
      <c r="G149">
        <v>1.0008796296296296</v>
      </c>
      <c r="H149">
        <v>1441</v>
      </c>
      <c r="I149" t="s">
        <v>13</v>
      </c>
      <c r="J149" t="s">
        <v>304</v>
      </c>
    </row>
    <row r="150" spans="1:10" x14ac:dyDescent="0.3">
      <c r="A150" t="s">
        <v>305</v>
      </c>
      <c r="B150" s="4">
        <v>45575</v>
      </c>
      <c r="C150">
        <v>0.72700231481481481</v>
      </c>
      <c r="D150" s="5">
        <v>0.72700231481481481</v>
      </c>
      <c r="E150" t="s">
        <v>12</v>
      </c>
      <c r="F150">
        <v>62</v>
      </c>
      <c r="G150">
        <v>1.0006250000000001</v>
      </c>
      <c r="H150">
        <v>1441</v>
      </c>
      <c r="I150" t="s">
        <v>13</v>
      </c>
      <c r="J150" t="s">
        <v>306</v>
      </c>
    </row>
    <row r="151" spans="1:10" x14ac:dyDescent="0.3">
      <c r="A151" t="s">
        <v>307</v>
      </c>
      <c r="B151" s="4">
        <v>45575</v>
      </c>
      <c r="C151">
        <v>0.73400462962962965</v>
      </c>
      <c r="D151" s="5">
        <v>0.73400462962962965</v>
      </c>
      <c r="E151" t="s">
        <v>12</v>
      </c>
      <c r="F151">
        <v>75</v>
      </c>
      <c r="G151">
        <v>1.0044907407407409</v>
      </c>
      <c r="H151">
        <v>1446</v>
      </c>
      <c r="I151" t="s">
        <v>13</v>
      </c>
      <c r="J151" t="s">
        <v>308</v>
      </c>
    </row>
    <row r="152" spans="1:10" x14ac:dyDescent="0.3">
      <c r="A152" t="s">
        <v>309</v>
      </c>
      <c r="B152" s="4">
        <v>45575</v>
      </c>
      <c r="C152">
        <v>0.73499999999999999</v>
      </c>
      <c r="D152" s="5">
        <v>0.73499999999999988</v>
      </c>
      <c r="E152" t="s">
        <v>12</v>
      </c>
      <c r="F152">
        <v>21</v>
      </c>
      <c r="G152">
        <v>1.0015046296296297</v>
      </c>
      <c r="H152">
        <v>1442</v>
      </c>
      <c r="I152" t="s">
        <v>13</v>
      </c>
      <c r="J152" t="s">
        <v>310</v>
      </c>
    </row>
    <row r="153" spans="1:10" x14ac:dyDescent="0.3">
      <c r="A153" t="s">
        <v>311</v>
      </c>
      <c r="B153" s="4">
        <v>45575</v>
      </c>
      <c r="C153">
        <v>0.39200231481481479</v>
      </c>
      <c r="D153" s="5">
        <v>0.39200231481481485</v>
      </c>
      <c r="E153" t="s">
        <v>12</v>
      </c>
      <c r="F153">
        <v>61</v>
      </c>
      <c r="G153">
        <v>1.0028472222222222</v>
      </c>
      <c r="H153">
        <v>1444</v>
      </c>
      <c r="I153" t="s">
        <v>13</v>
      </c>
      <c r="J153" t="s">
        <v>312</v>
      </c>
    </row>
    <row r="154" spans="1:10" x14ac:dyDescent="0.3">
      <c r="A154" t="s">
        <v>313</v>
      </c>
      <c r="B154" s="4">
        <v>45575</v>
      </c>
      <c r="C154">
        <v>0.39799768518518519</v>
      </c>
      <c r="D154" s="5">
        <v>0.39799768518518519</v>
      </c>
      <c r="E154" t="s">
        <v>12</v>
      </c>
      <c r="F154">
        <v>53</v>
      </c>
      <c r="G154">
        <v>1.0012384259259259</v>
      </c>
      <c r="H154">
        <v>1442</v>
      </c>
      <c r="I154" t="s">
        <v>13</v>
      </c>
      <c r="J154" t="s">
        <v>314</v>
      </c>
    </row>
    <row r="155" spans="1:10" x14ac:dyDescent="0.3">
      <c r="A155" t="s">
        <v>315</v>
      </c>
      <c r="B155" s="4">
        <v>45575</v>
      </c>
      <c r="C155">
        <v>0.42400462962962959</v>
      </c>
      <c r="D155" s="5">
        <v>0.42400462962962959</v>
      </c>
      <c r="E155" t="s">
        <v>12</v>
      </c>
      <c r="F155">
        <v>77</v>
      </c>
      <c r="G155">
        <v>1.0025462962962963</v>
      </c>
      <c r="H155">
        <v>1444</v>
      </c>
      <c r="I155" t="s">
        <v>13</v>
      </c>
      <c r="J155" t="s">
        <v>316</v>
      </c>
    </row>
    <row r="156" spans="1:10" x14ac:dyDescent="0.3">
      <c r="A156" t="s">
        <v>317</v>
      </c>
      <c r="B156" s="4">
        <v>45575</v>
      </c>
      <c r="C156">
        <v>0.46599537037037037</v>
      </c>
      <c r="D156" s="5">
        <v>0.46599537037037031</v>
      </c>
      <c r="E156" t="s">
        <v>12</v>
      </c>
      <c r="F156">
        <v>75</v>
      </c>
      <c r="G156">
        <v>1.0026157407407408</v>
      </c>
      <c r="H156">
        <v>1444</v>
      </c>
      <c r="I156" t="s">
        <v>13</v>
      </c>
      <c r="J156" t="s">
        <v>318</v>
      </c>
    </row>
    <row r="157" spans="1:10" x14ac:dyDescent="0.3">
      <c r="A157" t="s">
        <v>319</v>
      </c>
      <c r="B157" s="4">
        <v>45575</v>
      </c>
      <c r="C157">
        <v>0.48200231481481481</v>
      </c>
      <c r="D157" s="5">
        <v>0.4820023148148147</v>
      </c>
      <c r="E157" t="s">
        <v>12</v>
      </c>
      <c r="F157">
        <v>24</v>
      </c>
      <c r="G157">
        <v>1.0016782407407407</v>
      </c>
      <c r="H157">
        <v>1442</v>
      </c>
      <c r="I157" t="s">
        <v>13</v>
      </c>
      <c r="J157" t="s">
        <v>320</v>
      </c>
    </row>
    <row r="158" spans="1:10" x14ac:dyDescent="0.3">
      <c r="A158" t="s">
        <v>321</v>
      </c>
      <c r="B158" s="4">
        <v>45575</v>
      </c>
      <c r="C158">
        <v>0.48700231481481482</v>
      </c>
      <c r="D158" s="5">
        <v>0.48700231481481482</v>
      </c>
      <c r="E158" t="s">
        <v>12</v>
      </c>
      <c r="F158">
        <v>15</v>
      </c>
      <c r="G158">
        <v>1.0032060185185185</v>
      </c>
      <c r="H158">
        <v>1445</v>
      </c>
      <c r="I158" t="s">
        <v>13</v>
      </c>
      <c r="J158" t="s">
        <v>322</v>
      </c>
    </row>
    <row r="159" spans="1:10" x14ac:dyDescent="0.3">
      <c r="A159" t="s">
        <v>323</v>
      </c>
      <c r="B159" s="4">
        <v>45575</v>
      </c>
      <c r="C159">
        <v>0.50200231481481483</v>
      </c>
      <c r="D159" s="5">
        <v>0.50200231481481472</v>
      </c>
      <c r="E159" t="s">
        <v>12</v>
      </c>
      <c r="F159">
        <v>63</v>
      </c>
      <c r="G159">
        <v>1.0033217592592591</v>
      </c>
      <c r="H159">
        <v>1445</v>
      </c>
      <c r="I159" t="s">
        <v>13</v>
      </c>
      <c r="J159" t="s">
        <v>324</v>
      </c>
    </row>
    <row r="160" spans="1:10" x14ac:dyDescent="0.3">
      <c r="A160" t="s">
        <v>325</v>
      </c>
      <c r="B160" s="4">
        <v>45575</v>
      </c>
      <c r="C160">
        <v>0.53200231481481475</v>
      </c>
      <c r="D160" s="5">
        <v>0.53200231481481497</v>
      </c>
      <c r="E160" t="s">
        <v>12</v>
      </c>
      <c r="F160">
        <v>71</v>
      </c>
      <c r="G160">
        <v>1.0014004629629629</v>
      </c>
      <c r="H160">
        <v>1442</v>
      </c>
      <c r="I160" t="s">
        <v>13</v>
      </c>
      <c r="J160" t="s">
        <v>326</v>
      </c>
    </row>
    <row r="161" spans="1:10" x14ac:dyDescent="0.3">
      <c r="A161" t="s">
        <v>327</v>
      </c>
      <c r="B161" s="4">
        <v>45575</v>
      </c>
      <c r="C161">
        <v>0.5809953703703703</v>
      </c>
      <c r="D161" s="5">
        <v>0.58099537037037052</v>
      </c>
      <c r="E161" t="s">
        <v>12</v>
      </c>
      <c r="F161">
        <v>70</v>
      </c>
      <c r="G161">
        <v>1.0020717592592592</v>
      </c>
      <c r="H161">
        <v>1443</v>
      </c>
      <c r="I161" t="s">
        <v>13</v>
      </c>
      <c r="J161" t="s">
        <v>328</v>
      </c>
    </row>
    <row r="162" spans="1:10" x14ac:dyDescent="0.3">
      <c r="A162" t="s">
        <v>329</v>
      </c>
      <c r="B162" s="4">
        <v>45575</v>
      </c>
      <c r="C162">
        <v>0.63</v>
      </c>
      <c r="D162" s="5">
        <v>0.62999999999999989</v>
      </c>
      <c r="E162" t="s">
        <v>12</v>
      </c>
      <c r="F162">
        <v>61</v>
      </c>
      <c r="G162">
        <v>1.0040509259259258</v>
      </c>
      <c r="H162">
        <v>1446</v>
      </c>
      <c r="I162" t="s">
        <v>13</v>
      </c>
      <c r="J162" t="s">
        <v>330</v>
      </c>
    </row>
    <row r="163" spans="1:10" x14ac:dyDescent="0.3">
      <c r="A163" t="s">
        <v>331</v>
      </c>
      <c r="B163" s="4">
        <v>45575</v>
      </c>
      <c r="C163">
        <v>0.63299768518518518</v>
      </c>
      <c r="D163" s="5">
        <v>0.63299768518518507</v>
      </c>
      <c r="E163" t="s">
        <v>12</v>
      </c>
      <c r="F163">
        <v>33</v>
      </c>
      <c r="G163">
        <v>1.0011805555555555</v>
      </c>
      <c r="H163">
        <v>1442</v>
      </c>
      <c r="I163" t="s">
        <v>13</v>
      </c>
      <c r="J163" t="s">
        <v>332</v>
      </c>
    </row>
    <row r="164" spans="1:10" x14ac:dyDescent="0.3">
      <c r="A164" t="s">
        <v>333</v>
      </c>
      <c r="B164" s="4">
        <v>45575</v>
      </c>
      <c r="C164">
        <v>0.64</v>
      </c>
      <c r="D164" s="5">
        <v>0.64000000000000012</v>
      </c>
      <c r="E164" t="s">
        <v>12</v>
      </c>
      <c r="F164">
        <v>16</v>
      </c>
      <c r="G164">
        <v>1.0030092592592592</v>
      </c>
      <c r="H164">
        <v>1444</v>
      </c>
      <c r="I164" t="s">
        <v>13</v>
      </c>
      <c r="J164" t="s">
        <v>334</v>
      </c>
    </row>
    <row r="165" spans="1:10" x14ac:dyDescent="0.3">
      <c r="A165" t="s">
        <v>335</v>
      </c>
      <c r="B165" s="4">
        <v>45575</v>
      </c>
      <c r="C165">
        <v>0.66200231481481475</v>
      </c>
      <c r="D165" s="5">
        <v>0.66200231481481486</v>
      </c>
      <c r="E165" t="s">
        <v>12</v>
      </c>
      <c r="F165">
        <v>42</v>
      </c>
      <c r="G165">
        <v>1.0034259259259259</v>
      </c>
      <c r="H165">
        <v>1445</v>
      </c>
      <c r="I165" t="s">
        <v>13</v>
      </c>
      <c r="J165" t="s">
        <v>336</v>
      </c>
    </row>
    <row r="166" spans="1:10" x14ac:dyDescent="0.3">
      <c r="A166" t="s">
        <v>337</v>
      </c>
      <c r="B166" s="4">
        <v>45575</v>
      </c>
      <c r="C166">
        <v>0.67400462962962959</v>
      </c>
      <c r="D166" s="5">
        <v>0.67400462962962959</v>
      </c>
      <c r="E166" t="s">
        <v>12</v>
      </c>
      <c r="F166">
        <v>72</v>
      </c>
      <c r="G166">
        <v>1.0017708333333333</v>
      </c>
      <c r="H166">
        <v>1443</v>
      </c>
      <c r="I166" t="s">
        <v>13</v>
      </c>
      <c r="J166" t="s">
        <v>338</v>
      </c>
    </row>
    <row r="167" spans="1:10" x14ac:dyDescent="0.3">
      <c r="A167" t="s">
        <v>339</v>
      </c>
      <c r="B167" s="4">
        <v>45575</v>
      </c>
      <c r="C167">
        <v>0.68900462962962961</v>
      </c>
      <c r="D167" s="5">
        <v>0.68900462962962949</v>
      </c>
      <c r="E167" t="s">
        <v>12</v>
      </c>
      <c r="F167">
        <v>27</v>
      </c>
      <c r="G167">
        <v>1.0044444444444445</v>
      </c>
      <c r="H167">
        <v>1446</v>
      </c>
      <c r="I167" t="s">
        <v>13</v>
      </c>
      <c r="J167" t="s">
        <v>340</v>
      </c>
    </row>
    <row r="168" spans="1:10" x14ac:dyDescent="0.3">
      <c r="A168" t="s">
        <v>341</v>
      </c>
      <c r="B168" s="4">
        <v>45575</v>
      </c>
      <c r="C168">
        <v>0.74799768518518517</v>
      </c>
      <c r="D168" s="5">
        <v>0.74799768518518528</v>
      </c>
      <c r="E168" t="s">
        <v>12</v>
      </c>
      <c r="F168">
        <v>106</v>
      </c>
      <c r="G168">
        <v>1.0026041666666667</v>
      </c>
      <c r="H168">
        <v>1444</v>
      </c>
      <c r="I168" t="s">
        <v>13</v>
      </c>
      <c r="J168" t="s">
        <v>342</v>
      </c>
    </row>
    <row r="169" spans="1:10" x14ac:dyDescent="0.3">
      <c r="A169" t="s">
        <v>343</v>
      </c>
      <c r="B169" s="4">
        <v>45575</v>
      </c>
      <c r="C169">
        <v>0.41499999999999998</v>
      </c>
      <c r="D169" s="5">
        <v>0.41500000000000004</v>
      </c>
      <c r="E169" t="s">
        <v>12</v>
      </c>
      <c r="F169">
        <v>74</v>
      </c>
      <c r="G169">
        <v>1.004699074074074</v>
      </c>
      <c r="H169">
        <v>1447</v>
      </c>
      <c r="I169" t="s">
        <v>13</v>
      </c>
      <c r="J169" t="s">
        <v>344</v>
      </c>
    </row>
    <row r="170" spans="1:10" x14ac:dyDescent="0.3">
      <c r="A170" t="s">
        <v>345</v>
      </c>
      <c r="B170" s="4">
        <v>45575</v>
      </c>
      <c r="C170">
        <v>0.43200231481481477</v>
      </c>
      <c r="D170" s="5">
        <v>0.43200231481481488</v>
      </c>
      <c r="E170" t="s">
        <v>12</v>
      </c>
      <c r="F170">
        <v>29</v>
      </c>
      <c r="G170">
        <v>1.0010416666666666</v>
      </c>
      <c r="H170">
        <v>1442</v>
      </c>
      <c r="I170" t="s">
        <v>13</v>
      </c>
      <c r="J170" t="s">
        <v>346</v>
      </c>
    </row>
    <row r="171" spans="1:10" x14ac:dyDescent="0.3">
      <c r="A171" t="s">
        <v>347</v>
      </c>
      <c r="B171" s="4">
        <v>45575</v>
      </c>
      <c r="C171">
        <v>0.46299768518518519</v>
      </c>
      <c r="D171" s="5">
        <v>0.46299768518518514</v>
      </c>
      <c r="E171" t="s">
        <v>12</v>
      </c>
      <c r="F171">
        <v>71</v>
      </c>
      <c r="G171">
        <v>1.0026504629629629</v>
      </c>
      <c r="H171">
        <v>1444</v>
      </c>
      <c r="I171" t="s">
        <v>13</v>
      </c>
      <c r="J171" t="s">
        <v>348</v>
      </c>
    </row>
    <row r="172" spans="1:10" x14ac:dyDescent="0.3">
      <c r="A172" t="s">
        <v>349</v>
      </c>
      <c r="B172" s="4">
        <v>45575</v>
      </c>
      <c r="C172">
        <v>0.4670023148148148</v>
      </c>
      <c r="D172" s="5">
        <v>0.4670023148148148</v>
      </c>
      <c r="E172" t="s">
        <v>12</v>
      </c>
      <c r="F172">
        <v>115</v>
      </c>
      <c r="G172">
        <v>1.0004282407407408</v>
      </c>
      <c r="H172">
        <v>1441</v>
      </c>
      <c r="I172" t="s">
        <v>13</v>
      </c>
      <c r="J172" t="s">
        <v>350</v>
      </c>
    </row>
    <row r="173" spans="1:10" x14ac:dyDescent="0.3">
      <c r="A173" t="s">
        <v>351</v>
      </c>
      <c r="B173" s="4">
        <v>45575</v>
      </c>
      <c r="C173">
        <v>0.48299768518518515</v>
      </c>
      <c r="D173" s="5">
        <v>0.48299768518518515</v>
      </c>
      <c r="E173" t="s">
        <v>12</v>
      </c>
      <c r="F173">
        <v>97</v>
      </c>
      <c r="G173">
        <v>1.002199074074074</v>
      </c>
      <c r="H173">
        <v>1443</v>
      </c>
      <c r="I173" t="s">
        <v>13</v>
      </c>
      <c r="J173" t="s">
        <v>352</v>
      </c>
    </row>
    <row r="174" spans="1:10" x14ac:dyDescent="0.3">
      <c r="A174" t="s">
        <v>353</v>
      </c>
      <c r="B174" s="4">
        <v>45575</v>
      </c>
      <c r="C174">
        <v>0.49599537037037034</v>
      </c>
      <c r="D174" s="5">
        <v>0.49599537037037034</v>
      </c>
      <c r="E174" t="s">
        <v>12</v>
      </c>
      <c r="F174">
        <v>73</v>
      </c>
      <c r="G174">
        <v>1.0008449074074075</v>
      </c>
      <c r="H174">
        <v>1441</v>
      </c>
      <c r="I174" t="s">
        <v>13</v>
      </c>
      <c r="J174" t="s">
        <v>354</v>
      </c>
    </row>
    <row r="175" spans="1:10" x14ac:dyDescent="0.3">
      <c r="A175" t="s">
        <v>355</v>
      </c>
      <c r="B175" s="4">
        <v>45575</v>
      </c>
      <c r="C175">
        <v>0.51500000000000001</v>
      </c>
      <c r="D175" s="5">
        <v>0.51500000000000012</v>
      </c>
      <c r="E175" t="s">
        <v>12</v>
      </c>
      <c r="F175">
        <v>99</v>
      </c>
      <c r="G175">
        <v>1.0017939814814816</v>
      </c>
      <c r="H175">
        <v>1443</v>
      </c>
      <c r="I175" t="s">
        <v>13</v>
      </c>
      <c r="J175" t="s">
        <v>356</v>
      </c>
    </row>
    <row r="176" spans="1:10" x14ac:dyDescent="0.3">
      <c r="A176" t="s">
        <v>357</v>
      </c>
      <c r="B176" s="4">
        <v>45575</v>
      </c>
      <c r="C176">
        <v>0.53999999999999992</v>
      </c>
      <c r="D176" s="5">
        <v>0.54</v>
      </c>
      <c r="E176" t="s">
        <v>12</v>
      </c>
      <c r="F176">
        <v>77</v>
      </c>
      <c r="G176">
        <v>1.0008680555555556</v>
      </c>
      <c r="H176">
        <v>1441</v>
      </c>
      <c r="I176" t="s">
        <v>13</v>
      </c>
      <c r="J176" t="s">
        <v>358</v>
      </c>
    </row>
    <row r="177" spans="1:10" x14ac:dyDescent="0.3">
      <c r="A177" t="s">
        <v>359</v>
      </c>
      <c r="B177" s="4">
        <v>45575</v>
      </c>
      <c r="C177">
        <v>0.55200231481481477</v>
      </c>
      <c r="D177" s="5">
        <v>0.55200231481481477</v>
      </c>
      <c r="E177" t="s">
        <v>12</v>
      </c>
      <c r="F177">
        <v>91</v>
      </c>
      <c r="G177">
        <v>1.0006134259259258</v>
      </c>
      <c r="H177">
        <v>1441</v>
      </c>
      <c r="I177" t="s">
        <v>13</v>
      </c>
      <c r="J177" t="s">
        <v>360</v>
      </c>
    </row>
    <row r="178" spans="1:10" x14ac:dyDescent="0.3">
      <c r="A178" t="s">
        <v>361</v>
      </c>
      <c r="B178" s="4">
        <v>45575</v>
      </c>
      <c r="C178">
        <v>0.5809953703703703</v>
      </c>
      <c r="D178" s="5">
        <v>0.58099537037037052</v>
      </c>
      <c r="E178" t="s">
        <v>12</v>
      </c>
      <c r="F178">
        <v>25</v>
      </c>
      <c r="G178">
        <v>1.0041666666666667</v>
      </c>
      <c r="H178">
        <v>1446</v>
      </c>
      <c r="I178" t="s">
        <v>13</v>
      </c>
      <c r="J178" t="s">
        <v>362</v>
      </c>
    </row>
    <row r="179" spans="1:10" x14ac:dyDescent="0.3">
      <c r="A179" t="s">
        <v>363</v>
      </c>
      <c r="B179" s="4">
        <v>45575</v>
      </c>
      <c r="C179">
        <v>0.58299768518518513</v>
      </c>
      <c r="D179" s="5">
        <v>0.58299768518518524</v>
      </c>
      <c r="E179" t="s">
        <v>12</v>
      </c>
      <c r="F179">
        <v>41</v>
      </c>
      <c r="G179">
        <v>1.0034259259259259</v>
      </c>
      <c r="H179">
        <v>1445</v>
      </c>
      <c r="I179" t="s">
        <v>13</v>
      </c>
      <c r="J179" t="s">
        <v>364</v>
      </c>
    </row>
    <row r="180" spans="1:10" x14ac:dyDescent="0.3">
      <c r="A180" t="s">
        <v>365</v>
      </c>
      <c r="B180" s="4">
        <v>45575</v>
      </c>
      <c r="C180">
        <v>0.62400462962962966</v>
      </c>
      <c r="D180" s="5">
        <v>0.62400462962962955</v>
      </c>
      <c r="E180" t="s">
        <v>12</v>
      </c>
      <c r="F180">
        <v>43</v>
      </c>
      <c r="G180">
        <v>1.003275462962963</v>
      </c>
      <c r="H180">
        <v>1445</v>
      </c>
      <c r="I180" t="s">
        <v>13</v>
      </c>
      <c r="J180" t="s">
        <v>366</v>
      </c>
    </row>
    <row r="181" spans="1:10" x14ac:dyDescent="0.3">
      <c r="A181" t="s">
        <v>367</v>
      </c>
      <c r="B181" s="4">
        <v>45575</v>
      </c>
      <c r="C181">
        <v>0.65599537037037037</v>
      </c>
      <c r="D181" s="5">
        <v>0.65599537037037026</v>
      </c>
      <c r="E181" t="s">
        <v>12</v>
      </c>
      <c r="F181">
        <v>21</v>
      </c>
      <c r="G181">
        <v>1.0009490740740741</v>
      </c>
      <c r="H181">
        <v>1441</v>
      </c>
      <c r="I181" t="s">
        <v>13</v>
      </c>
      <c r="J181" t="s">
        <v>368</v>
      </c>
    </row>
    <row r="182" spans="1:10" x14ac:dyDescent="0.3">
      <c r="A182" t="s">
        <v>369</v>
      </c>
      <c r="B182" s="4">
        <v>45575</v>
      </c>
      <c r="C182">
        <v>0.65700231481481475</v>
      </c>
      <c r="D182" s="5">
        <v>0.65700231481481497</v>
      </c>
      <c r="E182" t="s">
        <v>12</v>
      </c>
      <c r="F182">
        <v>56</v>
      </c>
      <c r="G182">
        <v>1.0037152777777778</v>
      </c>
      <c r="H182">
        <v>1445</v>
      </c>
      <c r="I182" t="s">
        <v>13</v>
      </c>
      <c r="J182" t="s">
        <v>370</v>
      </c>
    </row>
    <row r="183" spans="1:10" x14ac:dyDescent="0.3">
      <c r="A183" t="s">
        <v>371</v>
      </c>
      <c r="B183" s="4">
        <v>45575</v>
      </c>
      <c r="C183">
        <v>0.70799768518518513</v>
      </c>
      <c r="D183" s="5">
        <v>0.70799768518518524</v>
      </c>
      <c r="E183" t="s">
        <v>12</v>
      </c>
      <c r="F183">
        <v>74</v>
      </c>
      <c r="G183">
        <v>1.002511574074074</v>
      </c>
      <c r="H183">
        <v>1444</v>
      </c>
      <c r="I183" t="s">
        <v>13</v>
      </c>
      <c r="J183" t="s">
        <v>372</v>
      </c>
    </row>
    <row r="184" spans="1:10" x14ac:dyDescent="0.3">
      <c r="A184" t="s">
        <v>373</v>
      </c>
      <c r="B184" s="4">
        <v>45545</v>
      </c>
      <c r="C184">
        <v>0.40799768518518514</v>
      </c>
      <c r="D184" s="5">
        <v>0.4079976851851852</v>
      </c>
      <c r="E184" t="s">
        <v>12</v>
      </c>
      <c r="F184">
        <v>103</v>
      </c>
      <c r="G184">
        <v>1.0007060185185186</v>
      </c>
      <c r="H184">
        <v>1441</v>
      </c>
      <c r="I184" t="s">
        <v>13</v>
      </c>
      <c r="J184" t="s">
        <v>374</v>
      </c>
    </row>
    <row r="185" spans="1:10" x14ac:dyDescent="0.3">
      <c r="A185" t="s">
        <v>375</v>
      </c>
      <c r="B185" s="4">
        <v>45545</v>
      </c>
      <c r="C185">
        <v>0.43700231481481477</v>
      </c>
      <c r="D185" s="5">
        <v>0.43700231481481477</v>
      </c>
      <c r="E185" t="s">
        <v>12</v>
      </c>
      <c r="F185">
        <v>78</v>
      </c>
      <c r="G185">
        <v>1.0023842592592593</v>
      </c>
      <c r="H185">
        <v>1443</v>
      </c>
      <c r="I185" t="s">
        <v>13</v>
      </c>
      <c r="J185" t="s">
        <v>376</v>
      </c>
    </row>
    <row r="186" spans="1:10" x14ac:dyDescent="0.3">
      <c r="A186" t="s">
        <v>377</v>
      </c>
      <c r="B186" s="4">
        <v>45545</v>
      </c>
      <c r="C186">
        <v>0.45299768518518518</v>
      </c>
      <c r="D186" s="5">
        <v>0.45299768518518513</v>
      </c>
      <c r="E186" t="s">
        <v>12</v>
      </c>
      <c r="F186">
        <v>35</v>
      </c>
      <c r="G186">
        <v>1.0019212962962962</v>
      </c>
      <c r="H186">
        <v>1443</v>
      </c>
      <c r="I186" t="s">
        <v>13</v>
      </c>
      <c r="J186" t="s">
        <v>378</v>
      </c>
    </row>
    <row r="187" spans="1:10" x14ac:dyDescent="0.3">
      <c r="A187" t="s">
        <v>379</v>
      </c>
      <c r="B187" s="4">
        <v>45545</v>
      </c>
      <c r="C187">
        <v>0.45299768518518518</v>
      </c>
      <c r="D187" s="5">
        <v>0.45299768518518513</v>
      </c>
      <c r="E187" t="s">
        <v>12</v>
      </c>
      <c r="F187">
        <v>29</v>
      </c>
      <c r="G187">
        <v>1.0028819444444443</v>
      </c>
      <c r="H187">
        <v>1444</v>
      </c>
      <c r="I187" t="s">
        <v>13</v>
      </c>
      <c r="J187" t="s">
        <v>380</v>
      </c>
    </row>
    <row r="188" spans="1:10" x14ac:dyDescent="0.3">
      <c r="A188" t="s">
        <v>381</v>
      </c>
      <c r="B188" s="4">
        <v>45545</v>
      </c>
      <c r="C188">
        <v>0.45999999999999996</v>
      </c>
      <c r="D188" s="5">
        <v>0.45999999999999996</v>
      </c>
      <c r="E188" t="s">
        <v>12</v>
      </c>
      <c r="F188">
        <v>124</v>
      </c>
      <c r="G188">
        <v>1.0006134259259258</v>
      </c>
      <c r="H188">
        <v>1441</v>
      </c>
      <c r="I188" t="s">
        <v>13</v>
      </c>
      <c r="J188" t="s">
        <v>382</v>
      </c>
    </row>
    <row r="189" spans="1:10" x14ac:dyDescent="0.3">
      <c r="A189" t="s">
        <v>383</v>
      </c>
      <c r="B189" s="4">
        <v>45545</v>
      </c>
      <c r="C189">
        <v>0.46099537037037036</v>
      </c>
      <c r="D189" s="5">
        <v>0.46099537037037042</v>
      </c>
      <c r="E189" t="s">
        <v>12</v>
      </c>
      <c r="F189">
        <v>105</v>
      </c>
      <c r="G189">
        <v>1.0041550925925926</v>
      </c>
      <c r="H189">
        <v>1446</v>
      </c>
      <c r="I189" t="s">
        <v>13</v>
      </c>
      <c r="J189" t="s">
        <v>384</v>
      </c>
    </row>
    <row r="190" spans="1:10" x14ac:dyDescent="0.3">
      <c r="A190" t="s">
        <v>385</v>
      </c>
      <c r="B190" s="4">
        <v>45545</v>
      </c>
      <c r="C190">
        <v>0.47</v>
      </c>
      <c r="D190" s="5">
        <v>0.47</v>
      </c>
      <c r="E190" t="s">
        <v>12</v>
      </c>
      <c r="F190">
        <v>43</v>
      </c>
      <c r="G190">
        <v>1.0043981481481481</v>
      </c>
      <c r="H190">
        <v>1446</v>
      </c>
      <c r="I190" t="s">
        <v>13</v>
      </c>
      <c r="J190" t="s">
        <v>386</v>
      </c>
    </row>
    <row r="191" spans="1:10" x14ac:dyDescent="0.3">
      <c r="A191" t="s">
        <v>387</v>
      </c>
      <c r="B191" s="4">
        <v>45545</v>
      </c>
      <c r="C191">
        <v>0.47700231481481481</v>
      </c>
      <c r="D191" s="5">
        <v>0.47700231481481481</v>
      </c>
      <c r="E191" t="s">
        <v>12</v>
      </c>
      <c r="F191">
        <v>20</v>
      </c>
      <c r="G191">
        <v>1.0018981481481481</v>
      </c>
      <c r="H191">
        <v>1443</v>
      </c>
      <c r="I191" t="s">
        <v>13</v>
      </c>
      <c r="J191" t="s">
        <v>388</v>
      </c>
    </row>
    <row r="192" spans="1:10" x14ac:dyDescent="0.3">
      <c r="A192" t="s">
        <v>389</v>
      </c>
      <c r="B192" s="4">
        <v>45545</v>
      </c>
      <c r="C192">
        <v>0.495</v>
      </c>
      <c r="D192" s="5">
        <v>0.49500000000000011</v>
      </c>
      <c r="E192" t="s">
        <v>12</v>
      </c>
      <c r="F192">
        <v>56</v>
      </c>
      <c r="G192">
        <v>1.0028819444444443</v>
      </c>
      <c r="H192">
        <v>1444</v>
      </c>
      <c r="I192" t="s">
        <v>13</v>
      </c>
      <c r="J192" t="s">
        <v>390</v>
      </c>
    </row>
    <row r="193" spans="1:10" x14ac:dyDescent="0.3">
      <c r="A193" t="s">
        <v>391</v>
      </c>
      <c r="B193" s="4">
        <v>45545</v>
      </c>
      <c r="C193">
        <v>0.49700231481481477</v>
      </c>
      <c r="D193" s="5">
        <v>0.49700231481481483</v>
      </c>
      <c r="E193" t="s">
        <v>12</v>
      </c>
      <c r="F193">
        <v>46</v>
      </c>
      <c r="G193">
        <v>1.0005787037037037</v>
      </c>
      <c r="H193">
        <v>1441</v>
      </c>
      <c r="I193" t="s">
        <v>13</v>
      </c>
      <c r="J193" t="s">
        <v>392</v>
      </c>
    </row>
    <row r="194" spans="1:10" x14ac:dyDescent="0.3">
      <c r="A194" t="s">
        <v>393</v>
      </c>
      <c r="B194" s="4">
        <v>45545</v>
      </c>
      <c r="C194">
        <v>0.52299768518518519</v>
      </c>
      <c r="D194" s="5">
        <v>0.52299768518518519</v>
      </c>
      <c r="E194" t="s">
        <v>12</v>
      </c>
      <c r="F194">
        <v>124</v>
      </c>
      <c r="G194">
        <v>1.004201388888889</v>
      </c>
      <c r="H194">
        <v>1446</v>
      </c>
      <c r="I194" t="s">
        <v>13</v>
      </c>
      <c r="J194" t="s">
        <v>394</v>
      </c>
    </row>
    <row r="195" spans="1:10" x14ac:dyDescent="0.3">
      <c r="A195" t="s">
        <v>395</v>
      </c>
      <c r="B195" s="4">
        <v>45545</v>
      </c>
      <c r="C195">
        <v>0.5379976851851852</v>
      </c>
      <c r="D195" s="5">
        <v>0.53799768518518531</v>
      </c>
      <c r="E195" t="s">
        <v>12</v>
      </c>
      <c r="F195">
        <v>67</v>
      </c>
      <c r="G195">
        <v>1.0042824074074075</v>
      </c>
      <c r="H195">
        <v>1446</v>
      </c>
      <c r="I195" t="s">
        <v>13</v>
      </c>
      <c r="J195" t="s">
        <v>396</v>
      </c>
    </row>
    <row r="196" spans="1:10" x14ac:dyDescent="0.3">
      <c r="A196" t="s">
        <v>397</v>
      </c>
      <c r="B196" s="4">
        <v>45545</v>
      </c>
      <c r="C196">
        <v>0.56099537037037039</v>
      </c>
      <c r="D196" s="5">
        <v>0.56099537037037051</v>
      </c>
      <c r="E196" t="s">
        <v>12</v>
      </c>
      <c r="F196">
        <v>86</v>
      </c>
      <c r="G196">
        <v>1.0039004629629629</v>
      </c>
      <c r="H196">
        <v>1446</v>
      </c>
      <c r="I196" t="s">
        <v>13</v>
      </c>
      <c r="J196" t="s">
        <v>398</v>
      </c>
    </row>
    <row r="197" spans="1:10" x14ac:dyDescent="0.3">
      <c r="A197" t="s">
        <v>399</v>
      </c>
      <c r="B197" s="4">
        <v>45545</v>
      </c>
      <c r="C197">
        <v>0.58200231481481479</v>
      </c>
      <c r="D197" s="5">
        <v>0.58200231481481479</v>
      </c>
      <c r="E197" t="s">
        <v>12</v>
      </c>
      <c r="F197">
        <v>113</v>
      </c>
      <c r="G197">
        <v>1.0018287037037037</v>
      </c>
      <c r="H197">
        <v>1443</v>
      </c>
      <c r="I197" t="s">
        <v>13</v>
      </c>
      <c r="J197" t="s">
        <v>400</v>
      </c>
    </row>
    <row r="198" spans="1:10" x14ac:dyDescent="0.3">
      <c r="A198" t="s">
        <v>401</v>
      </c>
      <c r="B198" s="4">
        <v>45545</v>
      </c>
      <c r="C198">
        <v>0.61599537037037033</v>
      </c>
      <c r="D198" s="5">
        <v>0.61599537037037022</v>
      </c>
      <c r="E198" t="s">
        <v>12</v>
      </c>
      <c r="F198">
        <v>38</v>
      </c>
      <c r="G198">
        <v>1.0038310185185184</v>
      </c>
      <c r="H198">
        <v>1446</v>
      </c>
      <c r="I198" t="s">
        <v>13</v>
      </c>
      <c r="J198" t="s">
        <v>402</v>
      </c>
    </row>
    <row r="199" spans="1:10" x14ac:dyDescent="0.3">
      <c r="A199" t="s">
        <v>403</v>
      </c>
      <c r="B199" s="4">
        <v>45545</v>
      </c>
      <c r="C199">
        <v>0.73</v>
      </c>
      <c r="D199" s="5">
        <v>0.73</v>
      </c>
      <c r="E199" t="s">
        <v>12</v>
      </c>
      <c r="F199">
        <v>57</v>
      </c>
      <c r="G199">
        <v>1.0041782407407407</v>
      </c>
      <c r="H199">
        <v>1446</v>
      </c>
      <c r="I199" t="s">
        <v>13</v>
      </c>
      <c r="J199" t="s">
        <v>404</v>
      </c>
    </row>
    <row r="200" spans="1:10" x14ac:dyDescent="0.3">
      <c r="A200" t="s">
        <v>405</v>
      </c>
      <c r="B200" s="4">
        <v>45545</v>
      </c>
      <c r="C200">
        <v>0.37900462962962961</v>
      </c>
      <c r="D200" s="5">
        <v>0.37900462962962966</v>
      </c>
      <c r="E200" t="s">
        <v>12</v>
      </c>
      <c r="F200">
        <v>116</v>
      </c>
      <c r="G200">
        <v>1.0035763888888889</v>
      </c>
      <c r="H200">
        <v>1445</v>
      </c>
      <c r="I200" t="s">
        <v>13</v>
      </c>
      <c r="J200" t="s">
        <v>406</v>
      </c>
    </row>
    <row r="201" spans="1:10" x14ac:dyDescent="0.3">
      <c r="A201" t="s">
        <v>407</v>
      </c>
      <c r="B201" s="4">
        <v>45545</v>
      </c>
      <c r="C201">
        <v>0.38900462962962962</v>
      </c>
      <c r="D201" s="5">
        <v>0.38900462962962967</v>
      </c>
      <c r="E201" t="s">
        <v>12</v>
      </c>
      <c r="F201">
        <v>42</v>
      </c>
      <c r="G201">
        <v>1.0027314814814814</v>
      </c>
      <c r="H201">
        <v>1444</v>
      </c>
      <c r="I201" t="s">
        <v>13</v>
      </c>
      <c r="J201" t="s">
        <v>408</v>
      </c>
    </row>
    <row r="202" spans="1:10" x14ac:dyDescent="0.3">
      <c r="A202" t="s">
        <v>409</v>
      </c>
      <c r="B202" s="4">
        <v>45545</v>
      </c>
      <c r="C202">
        <v>0.41900462962962959</v>
      </c>
      <c r="D202" s="5">
        <v>0.4190046296296297</v>
      </c>
      <c r="E202" t="s">
        <v>12</v>
      </c>
      <c r="F202">
        <v>104</v>
      </c>
      <c r="G202">
        <v>1.0038773148148148</v>
      </c>
      <c r="H202">
        <v>1446</v>
      </c>
      <c r="I202" t="s">
        <v>13</v>
      </c>
      <c r="J202" t="s">
        <v>410</v>
      </c>
    </row>
    <row r="203" spans="1:10" x14ac:dyDescent="0.3">
      <c r="A203" t="s">
        <v>411</v>
      </c>
      <c r="B203" s="4">
        <v>45545</v>
      </c>
      <c r="C203">
        <v>0.43700231481481477</v>
      </c>
      <c r="D203" s="5">
        <v>0.43700231481481477</v>
      </c>
      <c r="E203" t="s">
        <v>12</v>
      </c>
      <c r="F203">
        <v>16</v>
      </c>
      <c r="G203">
        <v>1.0031828703703705</v>
      </c>
      <c r="H203">
        <v>1445</v>
      </c>
      <c r="I203" t="s">
        <v>13</v>
      </c>
      <c r="J203" t="s">
        <v>412</v>
      </c>
    </row>
    <row r="204" spans="1:10" x14ac:dyDescent="0.3">
      <c r="A204" t="s">
        <v>413</v>
      </c>
      <c r="B204" s="4">
        <v>45545</v>
      </c>
      <c r="C204">
        <v>0.48799768518518516</v>
      </c>
      <c r="D204" s="5">
        <v>0.48799768518518505</v>
      </c>
      <c r="E204" t="s">
        <v>12</v>
      </c>
      <c r="F204">
        <v>41</v>
      </c>
      <c r="G204">
        <v>1.0027083333333333</v>
      </c>
      <c r="H204">
        <v>1444</v>
      </c>
      <c r="I204" t="s">
        <v>13</v>
      </c>
      <c r="J204" t="s">
        <v>414</v>
      </c>
    </row>
    <row r="205" spans="1:10" x14ac:dyDescent="0.3">
      <c r="A205" t="s">
        <v>415</v>
      </c>
      <c r="B205" s="4">
        <v>45545</v>
      </c>
      <c r="C205">
        <v>0.51500000000000001</v>
      </c>
      <c r="D205" s="5">
        <v>0.51500000000000012</v>
      </c>
      <c r="E205" t="s">
        <v>12</v>
      </c>
      <c r="F205">
        <v>58</v>
      </c>
      <c r="G205">
        <v>1.0029976851851852</v>
      </c>
      <c r="H205">
        <v>1444</v>
      </c>
      <c r="I205" t="s">
        <v>13</v>
      </c>
      <c r="J205" t="s">
        <v>416</v>
      </c>
    </row>
    <row r="206" spans="1:10" x14ac:dyDescent="0.3">
      <c r="A206" t="s">
        <v>417</v>
      </c>
      <c r="B206" s="4">
        <v>45545</v>
      </c>
      <c r="C206">
        <v>0.54200231481481476</v>
      </c>
      <c r="D206" s="5">
        <v>0.54200231481481476</v>
      </c>
      <c r="E206" t="s">
        <v>12</v>
      </c>
      <c r="F206">
        <v>102</v>
      </c>
      <c r="G206">
        <v>1.0027662037037037</v>
      </c>
      <c r="H206">
        <v>1444</v>
      </c>
      <c r="I206" t="s">
        <v>13</v>
      </c>
      <c r="J206" t="s">
        <v>418</v>
      </c>
    </row>
    <row r="207" spans="1:10" x14ac:dyDescent="0.3">
      <c r="A207" t="s">
        <v>419</v>
      </c>
      <c r="B207" s="4">
        <v>45545</v>
      </c>
      <c r="C207">
        <v>0.55099537037037039</v>
      </c>
      <c r="D207" s="5">
        <v>0.55099537037037027</v>
      </c>
      <c r="E207" t="s">
        <v>12</v>
      </c>
      <c r="F207">
        <v>113</v>
      </c>
      <c r="G207">
        <v>1.004212962962963</v>
      </c>
      <c r="H207">
        <v>1446</v>
      </c>
      <c r="I207" t="s">
        <v>13</v>
      </c>
      <c r="J207" t="s">
        <v>420</v>
      </c>
    </row>
    <row r="208" spans="1:10" x14ac:dyDescent="0.3">
      <c r="A208" t="s">
        <v>421</v>
      </c>
      <c r="B208" s="4">
        <v>45545</v>
      </c>
      <c r="C208">
        <v>0.61499999999999999</v>
      </c>
      <c r="D208" s="5">
        <v>0.61499999999999999</v>
      </c>
      <c r="E208" t="s">
        <v>12</v>
      </c>
      <c r="F208">
        <v>76</v>
      </c>
      <c r="G208">
        <v>1.0007986111111111</v>
      </c>
      <c r="H208">
        <v>1441</v>
      </c>
      <c r="I208" t="s">
        <v>13</v>
      </c>
      <c r="J208" t="s">
        <v>422</v>
      </c>
    </row>
    <row r="209" spans="1:10" x14ac:dyDescent="0.3">
      <c r="A209" t="s">
        <v>423</v>
      </c>
      <c r="B209" s="4">
        <v>45545</v>
      </c>
      <c r="C209">
        <v>0.61599537037037033</v>
      </c>
      <c r="D209" s="5">
        <v>0.61599537037037022</v>
      </c>
      <c r="E209" t="s">
        <v>12</v>
      </c>
      <c r="F209">
        <v>110</v>
      </c>
      <c r="G209">
        <v>1.0035069444444444</v>
      </c>
      <c r="H209">
        <v>1445</v>
      </c>
      <c r="I209" t="s">
        <v>13</v>
      </c>
      <c r="J209" t="s">
        <v>424</v>
      </c>
    </row>
    <row r="210" spans="1:10" x14ac:dyDescent="0.3">
      <c r="A210" t="s">
        <v>425</v>
      </c>
      <c r="B210" s="4">
        <v>45545</v>
      </c>
      <c r="C210">
        <v>0.66599537037037038</v>
      </c>
      <c r="D210" s="5">
        <v>0.66599537037037049</v>
      </c>
      <c r="E210" t="s">
        <v>12</v>
      </c>
      <c r="F210">
        <v>53</v>
      </c>
      <c r="G210">
        <v>1.0041782407407407</v>
      </c>
      <c r="H210">
        <v>1446</v>
      </c>
      <c r="I210" t="s">
        <v>13</v>
      </c>
      <c r="J210" t="s">
        <v>426</v>
      </c>
    </row>
    <row r="211" spans="1:10" x14ac:dyDescent="0.3">
      <c r="A211" t="s">
        <v>427</v>
      </c>
      <c r="B211" s="4">
        <v>45545</v>
      </c>
      <c r="C211">
        <v>0.66799768518518521</v>
      </c>
      <c r="D211" s="5">
        <v>0.66799768518518521</v>
      </c>
      <c r="E211" t="s">
        <v>12</v>
      </c>
      <c r="F211">
        <v>43</v>
      </c>
      <c r="G211">
        <v>1.002199074074074</v>
      </c>
      <c r="H211">
        <v>1443</v>
      </c>
      <c r="I211" t="s">
        <v>13</v>
      </c>
      <c r="J211" t="s">
        <v>428</v>
      </c>
    </row>
    <row r="212" spans="1:10" x14ac:dyDescent="0.3">
      <c r="A212" t="s">
        <v>429</v>
      </c>
      <c r="B212" s="4">
        <v>45545</v>
      </c>
      <c r="C212">
        <v>0.72599537037037032</v>
      </c>
      <c r="D212" s="5">
        <v>0.72599537037037032</v>
      </c>
      <c r="E212" t="s">
        <v>12</v>
      </c>
      <c r="F212">
        <v>116</v>
      </c>
      <c r="G212">
        <v>1.0008912037037037</v>
      </c>
      <c r="H212">
        <v>1441</v>
      </c>
      <c r="I212" t="s">
        <v>13</v>
      </c>
      <c r="J212" t="s">
        <v>430</v>
      </c>
    </row>
    <row r="213" spans="1:10" x14ac:dyDescent="0.3">
      <c r="A213" t="s">
        <v>431</v>
      </c>
      <c r="B213" s="4">
        <v>45545</v>
      </c>
      <c r="C213">
        <v>0.4020023148148148</v>
      </c>
      <c r="D213" s="5">
        <v>0.40200231481481485</v>
      </c>
      <c r="E213" t="s">
        <v>12</v>
      </c>
      <c r="F213">
        <v>22</v>
      </c>
      <c r="G213">
        <v>1.0029166666666667</v>
      </c>
      <c r="H213">
        <v>1444</v>
      </c>
      <c r="I213" t="s">
        <v>13</v>
      </c>
      <c r="J213" t="s">
        <v>432</v>
      </c>
    </row>
    <row r="214" spans="1:10" x14ac:dyDescent="0.3">
      <c r="A214" t="s">
        <v>433</v>
      </c>
      <c r="B214" s="4">
        <v>45545</v>
      </c>
      <c r="C214">
        <v>0.40400462962962963</v>
      </c>
      <c r="D214" s="5">
        <v>0.40400462962962957</v>
      </c>
      <c r="E214" t="s">
        <v>12</v>
      </c>
      <c r="F214">
        <v>20</v>
      </c>
      <c r="G214">
        <v>1.0030439814814816</v>
      </c>
      <c r="H214">
        <v>1444</v>
      </c>
      <c r="I214" t="s">
        <v>13</v>
      </c>
      <c r="J214" t="s">
        <v>434</v>
      </c>
    </row>
    <row r="215" spans="1:10" x14ac:dyDescent="0.3">
      <c r="A215" t="s">
        <v>435</v>
      </c>
      <c r="B215" s="4">
        <v>45545</v>
      </c>
      <c r="C215">
        <v>0.41499999999999998</v>
      </c>
      <c r="D215" s="5">
        <v>0.41500000000000004</v>
      </c>
      <c r="E215" t="s">
        <v>12</v>
      </c>
      <c r="F215">
        <v>118</v>
      </c>
      <c r="G215">
        <v>1.0023958333333334</v>
      </c>
      <c r="H215">
        <v>1443</v>
      </c>
      <c r="I215" t="s">
        <v>13</v>
      </c>
      <c r="J215" t="s">
        <v>436</v>
      </c>
    </row>
    <row r="216" spans="1:10" x14ac:dyDescent="0.3">
      <c r="A216" t="s">
        <v>437</v>
      </c>
      <c r="B216" s="4">
        <v>45545</v>
      </c>
      <c r="C216">
        <v>0.44700231481481478</v>
      </c>
      <c r="D216" s="5">
        <v>0.44700231481481478</v>
      </c>
      <c r="E216" t="s">
        <v>12</v>
      </c>
      <c r="F216">
        <v>75</v>
      </c>
      <c r="G216">
        <v>1.0019675925925926</v>
      </c>
      <c r="H216">
        <v>1443</v>
      </c>
      <c r="I216" t="s">
        <v>13</v>
      </c>
      <c r="J216" t="s">
        <v>438</v>
      </c>
    </row>
    <row r="217" spans="1:10" x14ac:dyDescent="0.3">
      <c r="A217" t="s">
        <v>439</v>
      </c>
      <c r="B217" s="4">
        <v>45545</v>
      </c>
      <c r="C217">
        <v>0.54200231481481476</v>
      </c>
      <c r="D217" s="5">
        <v>0.54200231481481476</v>
      </c>
      <c r="E217" t="s">
        <v>12</v>
      </c>
      <c r="F217">
        <v>50</v>
      </c>
      <c r="G217">
        <v>1.0026736111111112</v>
      </c>
      <c r="H217">
        <v>1444</v>
      </c>
      <c r="I217" t="s">
        <v>13</v>
      </c>
      <c r="J217" t="s">
        <v>440</v>
      </c>
    </row>
    <row r="218" spans="1:10" x14ac:dyDescent="0.3">
      <c r="A218" t="s">
        <v>441</v>
      </c>
      <c r="B218" s="4">
        <v>45545</v>
      </c>
      <c r="C218">
        <v>0.54700231481481476</v>
      </c>
      <c r="D218" s="5">
        <v>0.54700231481481465</v>
      </c>
      <c r="E218" t="s">
        <v>12</v>
      </c>
      <c r="F218">
        <v>58</v>
      </c>
      <c r="G218">
        <v>1.0014004629629629</v>
      </c>
      <c r="H218">
        <v>1442</v>
      </c>
      <c r="I218" t="s">
        <v>13</v>
      </c>
      <c r="J218" t="s">
        <v>442</v>
      </c>
    </row>
    <row r="219" spans="1:10" x14ac:dyDescent="0.3">
      <c r="A219" t="s">
        <v>443</v>
      </c>
      <c r="B219" s="4">
        <v>45545</v>
      </c>
      <c r="C219">
        <v>0.54799768518518521</v>
      </c>
      <c r="D219" s="5">
        <v>0.5479976851851851</v>
      </c>
      <c r="E219" t="s">
        <v>12</v>
      </c>
      <c r="F219">
        <v>84</v>
      </c>
      <c r="G219">
        <v>1.0017708333333333</v>
      </c>
      <c r="H219">
        <v>1443</v>
      </c>
      <c r="I219" t="s">
        <v>13</v>
      </c>
      <c r="J219" t="s">
        <v>444</v>
      </c>
    </row>
    <row r="220" spans="1:10" x14ac:dyDescent="0.3">
      <c r="A220" t="s">
        <v>445</v>
      </c>
      <c r="B220" s="4">
        <v>45545</v>
      </c>
      <c r="C220">
        <v>0.56099537037037039</v>
      </c>
      <c r="D220" s="5">
        <v>0.56099537037037051</v>
      </c>
      <c r="E220" t="s">
        <v>12</v>
      </c>
      <c r="F220">
        <v>27</v>
      </c>
      <c r="G220">
        <v>1.0018171296296297</v>
      </c>
      <c r="H220">
        <v>1443</v>
      </c>
      <c r="I220" t="s">
        <v>13</v>
      </c>
      <c r="J220" t="s">
        <v>446</v>
      </c>
    </row>
    <row r="221" spans="1:10" x14ac:dyDescent="0.3">
      <c r="A221" t="s">
        <v>447</v>
      </c>
      <c r="B221" s="4">
        <v>45545</v>
      </c>
      <c r="C221">
        <v>0.57799768518518513</v>
      </c>
      <c r="D221" s="5">
        <v>0.57799768518518535</v>
      </c>
      <c r="E221" t="s">
        <v>12</v>
      </c>
      <c r="F221">
        <v>87</v>
      </c>
      <c r="G221">
        <v>1.0034837962962964</v>
      </c>
      <c r="H221">
        <v>1445</v>
      </c>
      <c r="I221" t="s">
        <v>13</v>
      </c>
      <c r="J221" t="s">
        <v>448</v>
      </c>
    </row>
    <row r="222" spans="1:10" x14ac:dyDescent="0.3">
      <c r="A222" t="s">
        <v>449</v>
      </c>
      <c r="B222" s="4">
        <v>45545</v>
      </c>
      <c r="C222">
        <v>0.62099537037037034</v>
      </c>
      <c r="D222" s="5">
        <v>0.62099537037037034</v>
      </c>
      <c r="E222" t="s">
        <v>12</v>
      </c>
      <c r="F222">
        <v>123</v>
      </c>
      <c r="G222">
        <v>1.0047337962962963</v>
      </c>
      <c r="H222">
        <v>1447</v>
      </c>
      <c r="I222" t="s">
        <v>13</v>
      </c>
      <c r="J222" t="s">
        <v>450</v>
      </c>
    </row>
    <row r="223" spans="1:10" x14ac:dyDescent="0.3">
      <c r="A223" t="s">
        <v>451</v>
      </c>
      <c r="B223" s="4">
        <v>45545</v>
      </c>
      <c r="C223">
        <v>0.64</v>
      </c>
      <c r="D223" s="5">
        <v>0.64000000000000012</v>
      </c>
      <c r="E223" t="s">
        <v>12</v>
      </c>
      <c r="F223">
        <v>19</v>
      </c>
      <c r="G223">
        <v>1.003275462962963</v>
      </c>
      <c r="H223">
        <v>1445</v>
      </c>
      <c r="I223" t="s">
        <v>13</v>
      </c>
      <c r="J223" t="s">
        <v>452</v>
      </c>
    </row>
    <row r="224" spans="1:10" x14ac:dyDescent="0.3">
      <c r="A224" t="s">
        <v>453</v>
      </c>
      <c r="B224" s="4">
        <v>45545</v>
      </c>
      <c r="C224">
        <v>0.65299768518518519</v>
      </c>
      <c r="D224" s="5">
        <v>0.65299768518518508</v>
      </c>
      <c r="E224" t="s">
        <v>12</v>
      </c>
      <c r="F224">
        <v>112</v>
      </c>
      <c r="G224">
        <v>1.0018865740740741</v>
      </c>
      <c r="H224">
        <v>1443</v>
      </c>
      <c r="I224" t="s">
        <v>13</v>
      </c>
      <c r="J224" t="s">
        <v>454</v>
      </c>
    </row>
    <row r="225" spans="1:10" x14ac:dyDescent="0.3">
      <c r="A225" t="s">
        <v>455</v>
      </c>
      <c r="B225" s="4">
        <v>45545</v>
      </c>
      <c r="C225">
        <v>0.66700231481481476</v>
      </c>
      <c r="D225" s="5">
        <v>0.66700231481481476</v>
      </c>
      <c r="E225" t="s">
        <v>12</v>
      </c>
      <c r="F225">
        <v>96</v>
      </c>
      <c r="G225">
        <v>1.0045023148148149</v>
      </c>
      <c r="H225">
        <v>1446</v>
      </c>
      <c r="I225" t="s">
        <v>13</v>
      </c>
      <c r="J225" t="s">
        <v>456</v>
      </c>
    </row>
    <row r="226" spans="1:10" x14ac:dyDescent="0.3">
      <c r="A226" t="s">
        <v>457</v>
      </c>
      <c r="B226" s="4">
        <v>45545</v>
      </c>
      <c r="C226">
        <v>0.67400462962962959</v>
      </c>
      <c r="D226" s="5">
        <v>0.67400462962962959</v>
      </c>
      <c r="E226" t="s">
        <v>12</v>
      </c>
      <c r="F226">
        <v>77</v>
      </c>
      <c r="G226">
        <v>1.0022569444444445</v>
      </c>
      <c r="H226">
        <v>1443</v>
      </c>
      <c r="I226" t="s">
        <v>13</v>
      </c>
      <c r="J226" t="s">
        <v>458</v>
      </c>
    </row>
    <row r="227" spans="1:10" x14ac:dyDescent="0.3">
      <c r="A227" t="s">
        <v>459</v>
      </c>
      <c r="B227" s="4">
        <v>45545</v>
      </c>
      <c r="C227">
        <v>0.70700231481481479</v>
      </c>
      <c r="D227" s="5">
        <v>0.70700231481481479</v>
      </c>
      <c r="E227" t="s">
        <v>12</v>
      </c>
      <c r="F227">
        <v>27</v>
      </c>
      <c r="G227">
        <v>1.0035763888888889</v>
      </c>
      <c r="H227">
        <v>1445</v>
      </c>
      <c r="I227" t="s">
        <v>13</v>
      </c>
      <c r="J227" t="s">
        <v>460</v>
      </c>
    </row>
    <row r="228" spans="1:10" x14ac:dyDescent="0.3">
      <c r="A228" t="s">
        <v>461</v>
      </c>
      <c r="B228" s="4">
        <v>45545</v>
      </c>
      <c r="C228">
        <v>0.7170023148148148</v>
      </c>
      <c r="D228" s="5">
        <v>0.7170023148148148</v>
      </c>
      <c r="E228" t="s">
        <v>12</v>
      </c>
      <c r="F228">
        <v>107</v>
      </c>
      <c r="G228">
        <v>1.0021643518518519</v>
      </c>
      <c r="H228">
        <v>1443</v>
      </c>
      <c r="I228" t="s">
        <v>13</v>
      </c>
      <c r="J228" t="s">
        <v>462</v>
      </c>
    </row>
    <row r="229" spans="1:10" x14ac:dyDescent="0.3">
      <c r="A229" t="s">
        <v>463</v>
      </c>
      <c r="B229" s="4">
        <v>45545</v>
      </c>
      <c r="C229">
        <v>0.38</v>
      </c>
      <c r="D229" s="5">
        <v>0.37999999999999989</v>
      </c>
      <c r="E229" t="s">
        <v>12</v>
      </c>
      <c r="F229">
        <v>112</v>
      </c>
      <c r="G229">
        <v>1.003113425925926</v>
      </c>
      <c r="H229">
        <v>1444</v>
      </c>
      <c r="I229" t="s">
        <v>13</v>
      </c>
      <c r="J229" t="s">
        <v>464</v>
      </c>
    </row>
    <row r="230" spans="1:10" x14ac:dyDescent="0.3">
      <c r="A230" t="s">
        <v>465</v>
      </c>
      <c r="B230" s="4">
        <v>45545</v>
      </c>
      <c r="C230">
        <v>0.4070023148148148</v>
      </c>
      <c r="D230" s="5">
        <v>0.40700231481481475</v>
      </c>
      <c r="E230" t="s">
        <v>12</v>
      </c>
      <c r="F230">
        <v>74</v>
      </c>
      <c r="G230">
        <v>1.0034027777777779</v>
      </c>
      <c r="H230">
        <v>1445</v>
      </c>
      <c r="I230" t="s">
        <v>13</v>
      </c>
      <c r="J230" t="s">
        <v>466</v>
      </c>
    </row>
    <row r="231" spans="1:10" x14ac:dyDescent="0.3">
      <c r="A231" t="s">
        <v>467</v>
      </c>
      <c r="B231" s="4">
        <v>45545</v>
      </c>
      <c r="C231">
        <v>0.40900462962962963</v>
      </c>
      <c r="D231" s="5">
        <v>0.40900462962962969</v>
      </c>
      <c r="E231" t="s">
        <v>12</v>
      </c>
      <c r="F231">
        <v>40</v>
      </c>
      <c r="G231">
        <v>1.0047569444444444</v>
      </c>
      <c r="H231">
        <v>1447</v>
      </c>
      <c r="I231" t="s">
        <v>13</v>
      </c>
      <c r="J231" t="s">
        <v>468</v>
      </c>
    </row>
    <row r="232" spans="1:10" x14ac:dyDescent="0.3">
      <c r="A232" t="s">
        <v>469</v>
      </c>
      <c r="B232" s="4">
        <v>45545</v>
      </c>
      <c r="C232">
        <v>0.43799768518518517</v>
      </c>
      <c r="D232" s="5">
        <v>0.43799768518518523</v>
      </c>
      <c r="E232" t="s">
        <v>12</v>
      </c>
      <c r="F232">
        <v>84</v>
      </c>
      <c r="G232">
        <v>1.0041666666666667</v>
      </c>
      <c r="H232">
        <v>1446</v>
      </c>
      <c r="I232" t="s">
        <v>13</v>
      </c>
      <c r="J232" t="s">
        <v>470</v>
      </c>
    </row>
    <row r="233" spans="1:10" x14ac:dyDescent="0.3">
      <c r="A233" t="s">
        <v>471</v>
      </c>
      <c r="B233" s="4">
        <v>45545</v>
      </c>
      <c r="C233">
        <v>0.52200231481481474</v>
      </c>
      <c r="D233" s="5">
        <v>0.52200231481481474</v>
      </c>
      <c r="E233" t="s">
        <v>12</v>
      </c>
      <c r="F233">
        <v>13</v>
      </c>
      <c r="G233">
        <v>1.0032407407407407</v>
      </c>
      <c r="H233">
        <v>1445</v>
      </c>
      <c r="I233" t="s">
        <v>13</v>
      </c>
      <c r="J233" t="s">
        <v>472</v>
      </c>
    </row>
    <row r="234" spans="1:10" x14ac:dyDescent="0.3">
      <c r="A234" t="s">
        <v>473</v>
      </c>
      <c r="B234" s="4">
        <v>45545</v>
      </c>
      <c r="C234">
        <v>0.52900462962962957</v>
      </c>
      <c r="D234" s="5">
        <v>0.52900462962962957</v>
      </c>
      <c r="E234" t="s">
        <v>12</v>
      </c>
      <c r="F234">
        <v>70</v>
      </c>
      <c r="G234">
        <v>1.0008101851851852</v>
      </c>
      <c r="H234">
        <v>1441</v>
      </c>
      <c r="I234" t="s">
        <v>13</v>
      </c>
      <c r="J234" t="s">
        <v>474</v>
      </c>
    </row>
    <row r="235" spans="1:10" x14ac:dyDescent="0.3">
      <c r="A235" t="s">
        <v>475</v>
      </c>
      <c r="B235" s="4">
        <v>45545</v>
      </c>
      <c r="C235">
        <v>0.55099537037037039</v>
      </c>
      <c r="D235" s="5">
        <v>0.55099537037037027</v>
      </c>
      <c r="E235" t="s">
        <v>12</v>
      </c>
      <c r="F235">
        <v>102</v>
      </c>
      <c r="G235">
        <v>1.0040856481481482</v>
      </c>
      <c r="H235">
        <v>1446</v>
      </c>
      <c r="I235" t="s">
        <v>13</v>
      </c>
      <c r="J235" t="s">
        <v>476</v>
      </c>
    </row>
    <row r="236" spans="1:10" x14ac:dyDescent="0.3">
      <c r="A236" t="s">
        <v>477</v>
      </c>
      <c r="B236" s="4">
        <v>45545</v>
      </c>
      <c r="C236">
        <v>0.55999999999999994</v>
      </c>
      <c r="D236" s="5">
        <v>0.56000000000000005</v>
      </c>
      <c r="E236" t="s">
        <v>12</v>
      </c>
      <c r="F236">
        <v>10</v>
      </c>
      <c r="G236">
        <v>1.0011458333333334</v>
      </c>
      <c r="H236">
        <v>1442</v>
      </c>
      <c r="I236" t="s">
        <v>13</v>
      </c>
      <c r="J236" t="s">
        <v>478</v>
      </c>
    </row>
    <row r="237" spans="1:10" x14ac:dyDescent="0.3">
      <c r="A237" t="s">
        <v>479</v>
      </c>
      <c r="B237" s="4">
        <v>45545</v>
      </c>
      <c r="C237">
        <v>0.57700231481481479</v>
      </c>
      <c r="D237" s="5">
        <v>0.5770023148148149</v>
      </c>
      <c r="E237" t="s">
        <v>12</v>
      </c>
      <c r="F237">
        <v>63</v>
      </c>
      <c r="G237">
        <v>1.0043287037037036</v>
      </c>
      <c r="H237">
        <v>1446</v>
      </c>
      <c r="I237" t="s">
        <v>13</v>
      </c>
      <c r="J237" t="s">
        <v>480</v>
      </c>
    </row>
    <row r="238" spans="1:10" x14ac:dyDescent="0.3">
      <c r="A238" t="s">
        <v>481</v>
      </c>
      <c r="B238" s="4">
        <v>45545</v>
      </c>
      <c r="C238">
        <v>0.59799768518518515</v>
      </c>
      <c r="D238" s="5">
        <v>0.59799768518518515</v>
      </c>
      <c r="E238" t="s">
        <v>12</v>
      </c>
      <c r="F238">
        <v>87</v>
      </c>
      <c r="G238">
        <v>1.001412037037037</v>
      </c>
      <c r="H238">
        <v>1442</v>
      </c>
      <c r="I238" t="s">
        <v>13</v>
      </c>
      <c r="J238" t="s">
        <v>482</v>
      </c>
    </row>
    <row r="239" spans="1:10" x14ac:dyDescent="0.3">
      <c r="A239" t="s">
        <v>483</v>
      </c>
      <c r="B239" s="4">
        <v>45545</v>
      </c>
      <c r="C239">
        <v>0.61799768518518516</v>
      </c>
      <c r="D239" s="5">
        <v>0.61799768518518516</v>
      </c>
      <c r="E239" t="s">
        <v>12</v>
      </c>
      <c r="F239">
        <v>88</v>
      </c>
      <c r="G239">
        <v>1.0026157407407408</v>
      </c>
      <c r="H239">
        <v>1444</v>
      </c>
      <c r="I239" t="s">
        <v>13</v>
      </c>
      <c r="J239" t="s">
        <v>484</v>
      </c>
    </row>
    <row r="240" spans="1:10" x14ac:dyDescent="0.3">
      <c r="A240" t="s">
        <v>485</v>
      </c>
      <c r="B240" s="4">
        <v>45545</v>
      </c>
      <c r="C240">
        <v>0.61900462962962965</v>
      </c>
      <c r="D240" s="5">
        <v>0.61900462962962965</v>
      </c>
      <c r="E240" t="s">
        <v>12</v>
      </c>
      <c r="F240">
        <v>23</v>
      </c>
      <c r="G240">
        <v>1.0029166666666667</v>
      </c>
      <c r="H240">
        <v>1444</v>
      </c>
      <c r="I240" t="s">
        <v>13</v>
      </c>
      <c r="J240" t="s">
        <v>486</v>
      </c>
    </row>
    <row r="241" spans="1:10" x14ac:dyDescent="0.3">
      <c r="A241" t="s">
        <v>487</v>
      </c>
      <c r="B241" s="4">
        <v>45545</v>
      </c>
      <c r="C241">
        <v>0.68599537037037039</v>
      </c>
      <c r="D241" s="5">
        <v>0.68599537037037051</v>
      </c>
      <c r="E241" t="s">
        <v>12</v>
      </c>
      <c r="F241">
        <v>67</v>
      </c>
      <c r="G241">
        <v>1.001099537037037</v>
      </c>
      <c r="H241">
        <v>1442</v>
      </c>
      <c r="I241" t="s">
        <v>13</v>
      </c>
      <c r="J241" t="s">
        <v>488</v>
      </c>
    </row>
    <row r="242" spans="1:10" x14ac:dyDescent="0.3">
      <c r="A242" t="s">
        <v>489</v>
      </c>
      <c r="B242" s="4">
        <v>45545</v>
      </c>
      <c r="C242">
        <v>0.69299768518518512</v>
      </c>
      <c r="D242" s="5">
        <v>0.69299768518518512</v>
      </c>
      <c r="E242" t="s">
        <v>12</v>
      </c>
      <c r="F242">
        <v>40</v>
      </c>
      <c r="G242">
        <v>1.0046180555555555</v>
      </c>
      <c r="H242">
        <v>1447</v>
      </c>
      <c r="I242" t="s">
        <v>13</v>
      </c>
      <c r="J242" t="s">
        <v>490</v>
      </c>
    </row>
    <row r="243" spans="1:10" x14ac:dyDescent="0.3">
      <c r="A243" t="s">
        <v>491</v>
      </c>
      <c r="B243" s="4">
        <v>45545</v>
      </c>
      <c r="C243">
        <v>0.70200231481481479</v>
      </c>
      <c r="D243" s="5">
        <v>0.7020023148148149</v>
      </c>
      <c r="E243" t="s">
        <v>12</v>
      </c>
      <c r="F243">
        <v>107</v>
      </c>
      <c r="G243">
        <v>1.0025347222222223</v>
      </c>
      <c r="H243">
        <v>1444</v>
      </c>
      <c r="I243" t="s">
        <v>13</v>
      </c>
      <c r="J243" t="s">
        <v>492</v>
      </c>
    </row>
    <row r="244" spans="1:10" x14ac:dyDescent="0.3">
      <c r="A244" t="s">
        <v>493</v>
      </c>
      <c r="B244" s="4">
        <v>45545</v>
      </c>
      <c r="C244">
        <v>0.70400462962962962</v>
      </c>
      <c r="D244" s="5">
        <v>0.70400462962962962</v>
      </c>
      <c r="E244" t="s">
        <v>12</v>
      </c>
      <c r="F244">
        <v>63</v>
      </c>
      <c r="G244">
        <v>1.0021527777777777</v>
      </c>
      <c r="H244">
        <v>1443</v>
      </c>
      <c r="I244" t="s">
        <v>13</v>
      </c>
      <c r="J244" t="s">
        <v>494</v>
      </c>
    </row>
    <row r="245" spans="1:10" x14ac:dyDescent="0.3">
      <c r="A245" t="s">
        <v>495</v>
      </c>
      <c r="B245" s="4">
        <v>45545</v>
      </c>
      <c r="C245">
        <v>0.71499999999999997</v>
      </c>
      <c r="D245" s="5">
        <v>0.71499999999999986</v>
      </c>
      <c r="E245" t="s">
        <v>12</v>
      </c>
      <c r="F245">
        <v>110</v>
      </c>
      <c r="G245">
        <v>1.0039699074074073</v>
      </c>
      <c r="H245">
        <v>1446</v>
      </c>
      <c r="I245" t="s">
        <v>13</v>
      </c>
      <c r="J245" t="s">
        <v>496</v>
      </c>
    </row>
    <row r="246" spans="1:10" x14ac:dyDescent="0.3">
      <c r="A246" t="s">
        <v>497</v>
      </c>
      <c r="B246" s="4">
        <v>45545</v>
      </c>
      <c r="C246">
        <v>0.71599537037037031</v>
      </c>
      <c r="D246" s="5">
        <v>0.71599537037037031</v>
      </c>
      <c r="E246" t="s">
        <v>12</v>
      </c>
      <c r="F246">
        <v>45</v>
      </c>
      <c r="G246">
        <v>1.0017245370370371</v>
      </c>
      <c r="H246">
        <v>1442</v>
      </c>
      <c r="I246" t="s">
        <v>13</v>
      </c>
      <c r="J246" t="s">
        <v>498</v>
      </c>
    </row>
    <row r="247" spans="1:10" x14ac:dyDescent="0.3">
      <c r="A247" t="s">
        <v>499</v>
      </c>
      <c r="B247" s="4">
        <v>45545</v>
      </c>
      <c r="C247">
        <v>0.73799768518518516</v>
      </c>
      <c r="D247" s="5">
        <v>0.73799768518518505</v>
      </c>
      <c r="E247" t="s">
        <v>12</v>
      </c>
      <c r="F247">
        <v>99</v>
      </c>
      <c r="G247">
        <v>1.0047916666666667</v>
      </c>
      <c r="H247">
        <v>1447</v>
      </c>
      <c r="I247" t="s">
        <v>13</v>
      </c>
      <c r="J247" t="s">
        <v>500</v>
      </c>
    </row>
    <row r="248" spans="1:10" x14ac:dyDescent="0.3">
      <c r="A248" t="s">
        <v>501</v>
      </c>
      <c r="B248" s="4">
        <v>45509</v>
      </c>
      <c r="C248">
        <v>0.5</v>
      </c>
      <c r="D248" s="5">
        <v>0.5</v>
      </c>
      <c r="E248" t="s">
        <v>12</v>
      </c>
      <c r="F248">
        <v>52</v>
      </c>
      <c r="G248">
        <v>1.0048148148148148</v>
      </c>
      <c r="H248">
        <v>1447</v>
      </c>
      <c r="I248" t="s">
        <v>13</v>
      </c>
      <c r="J248" t="s">
        <v>502</v>
      </c>
    </row>
    <row r="249" spans="1:10" x14ac:dyDescent="0.3">
      <c r="A249" t="s">
        <v>503</v>
      </c>
      <c r="B249" s="4">
        <v>45645</v>
      </c>
      <c r="C249">
        <v>0.46599537037037037</v>
      </c>
      <c r="D249" s="5">
        <v>0.46599537037037031</v>
      </c>
      <c r="E249" t="s">
        <v>12</v>
      </c>
      <c r="F249">
        <v>46</v>
      </c>
      <c r="G249">
        <v>1.004537037037037</v>
      </c>
      <c r="H249">
        <v>1447</v>
      </c>
      <c r="I249" t="s">
        <v>13</v>
      </c>
      <c r="J249" t="s">
        <v>504</v>
      </c>
    </row>
    <row r="250" spans="1:10" x14ac:dyDescent="0.3">
      <c r="A250" t="s">
        <v>505</v>
      </c>
      <c r="B250" s="4">
        <v>45645</v>
      </c>
      <c r="C250">
        <v>0.59499999999999997</v>
      </c>
      <c r="D250" s="5">
        <v>0.59499999999999997</v>
      </c>
      <c r="E250" t="s">
        <v>12</v>
      </c>
      <c r="F250">
        <v>43</v>
      </c>
      <c r="G250">
        <v>1.0046527777777778</v>
      </c>
      <c r="H250">
        <v>1447</v>
      </c>
      <c r="I250" t="s">
        <v>13</v>
      </c>
      <c r="J250" t="s">
        <v>506</v>
      </c>
    </row>
    <row r="251" spans="1:10" x14ac:dyDescent="0.3">
      <c r="A251" t="s">
        <v>507</v>
      </c>
      <c r="B251" s="4">
        <v>45302</v>
      </c>
      <c r="C251">
        <v>0.51700231481481485</v>
      </c>
      <c r="D251" s="5">
        <v>0.51700231481481485</v>
      </c>
      <c r="E251" t="s">
        <v>12</v>
      </c>
      <c r="F251">
        <v>82</v>
      </c>
      <c r="G251">
        <v>1.0047569444444444</v>
      </c>
      <c r="H251">
        <v>1447</v>
      </c>
      <c r="I251" t="s">
        <v>13</v>
      </c>
      <c r="J251" t="s">
        <v>508</v>
      </c>
    </row>
    <row r="252" spans="1:10" x14ac:dyDescent="0.3">
      <c r="A252" t="s">
        <v>509</v>
      </c>
      <c r="B252" s="4">
        <v>45303</v>
      </c>
      <c r="C252">
        <v>0.50299768518518517</v>
      </c>
      <c r="D252" s="5">
        <v>0.50299768518518517</v>
      </c>
      <c r="E252" t="s">
        <v>12</v>
      </c>
      <c r="F252">
        <v>15</v>
      </c>
      <c r="G252">
        <v>1.0048611111111112</v>
      </c>
      <c r="H252">
        <v>1447</v>
      </c>
      <c r="I252" t="s">
        <v>13</v>
      </c>
      <c r="J252" t="s">
        <v>510</v>
      </c>
    </row>
    <row r="253" spans="1:10" x14ac:dyDescent="0.3">
      <c r="A253" t="s">
        <v>511</v>
      </c>
      <c r="B253" s="4">
        <v>45304</v>
      </c>
      <c r="C253">
        <v>0.4070023148148148</v>
      </c>
      <c r="D253" s="5">
        <v>0.40700231481481475</v>
      </c>
      <c r="E253" t="s">
        <v>12</v>
      </c>
      <c r="F253">
        <v>112</v>
      </c>
      <c r="G253">
        <v>1.0048263888888889</v>
      </c>
      <c r="H253">
        <v>1447</v>
      </c>
      <c r="I253" t="s">
        <v>13</v>
      </c>
      <c r="J253" t="s">
        <v>512</v>
      </c>
    </row>
    <row r="254" spans="1:10" x14ac:dyDescent="0.3">
      <c r="A254" t="s">
        <v>513</v>
      </c>
      <c r="B254" s="4">
        <v>45305</v>
      </c>
      <c r="C254">
        <v>0.69400462962962961</v>
      </c>
      <c r="D254" s="5">
        <v>0.69400462962962961</v>
      </c>
      <c r="E254" t="s">
        <v>12</v>
      </c>
      <c r="F254">
        <v>19</v>
      </c>
      <c r="G254">
        <v>1.004537037037037</v>
      </c>
      <c r="H254">
        <v>1447</v>
      </c>
      <c r="I254" t="s">
        <v>13</v>
      </c>
      <c r="J254" t="s">
        <v>514</v>
      </c>
    </row>
    <row r="255" spans="1:10" x14ac:dyDescent="0.3">
      <c r="A255" t="s">
        <v>515</v>
      </c>
      <c r="B255" s="4">
        <v>45307</v>
      </c>
      <c r="C255">
        <v>0.43799768518518517</v>
      </c>
      <c r="D255" s="5">
        <v>0.43799768518518523</v>
      </c>
      <c r="E255" t="s">
        <v>12</v>
      </c>
      <c r="F255">
        <v>111</v>
      </c>
      <c r="G255">
        <v>1.0046875</v>
      </c>
      <c r="H255">
        <v>1447</v>
      </c>
      <c r="I255" t="s">
        <v>13</v>
      </c>
      <c r="J255" t="s">
        <v>516</v>
      </c>
    </row>
    <row r="256" spans="1:10" x14ac:dyDescent="0.3">
      <c r="A256" t="s">
        <v>517</v>
      </c>
      <c r="B256" s="4">
        <v>45307</v>
      </c>
      <c r="C256">
        <v>0.56700231481481478</v>
      </c>
      <c r="D256" s="5">
        <v>0.56700231481481467</v>
      </c>
      <c r="E256" t="s">
        <v>12</v>
      </c>
      <c r="F256">
        <v>30</v>
      </c>
      <c r="G256">
        <v>1.0047337962962963</v>
      </c>
      <c r="H256">
        <v>1447</v>
      </c>
      <c r="I256" t="s">
        <v>13</v>
      </c>
      <c r="J256" t="s">
        <v>518</v>
      </c>
    </row>
    <row r="257" spans="1:10" x14ac:dyDescent="0.3">
      <c r="A257" t="s">
        <v>519</v>
      </c>
      <c r="B257" s="4">
        <v>45307</v>
      </c>
      <c r="C257">
        <v>0.61799768518518516</v>
      </c>
      <c r="D257" s="5">
        <v>0.61799768518518516</v>
      </c>
      <c r="E257" t="s">
        <v>12</v>
      </c>
      <c r="F257">
        <v>76</v>
      </c>
      <c r="G257">
        <v>1.0046296296296295</v>
      </c>
      <c r="H257">
        <v>1447</v>
      </c>
      <c r="I257" t="s">
        <v>13</v>
      </c>
      <c r="J257" t="s">
        <v>520</v>
      </c>
    </row>
    <row r="258" spans="1:10" x14ac:dyDescent="0.3">
      <c r="A258" t="s">
        <v>521</v>
      </c>
      <c r="B258" s="4">
        <v>45309</v>
      </c>
      <c r="C258">
        <v>0.39999999999999997</v>
      </c>
      <c r="D258" s="5">
        <v>0.39999999999999991</v>
      </c>
      <c r="E258" t="s">
        <v>12</v>
      </c>
      <c r="F258">
        <v>80</v>
      </c>
      <c r="G258">
        <v>1.0048263888888889</v>
      </c>
      <c r="H258">
        <v>1447</v>
      </c>
      <c r="I258" t="s">
        <v>13</v>
      </c>
      <c r="J258" t="s">
        <v>522</v>
      </c>
    </row>
    <row r="259" spans="1:10" x14ac:dyDescent="0.3">
      <c r="A259" t="s">
        <v>523</v>
      </c>
      <c r="B259" s="4">
        <v>45309</v>
      </c>
      <c r="C259">
        <v>0.49099537037037033</v>
      </c>
      <c r="D259" s="5">
        <v>0.49099537037037044</v>
      </c>
      <c r="E259" t="s">
        <v>12</v>
      </c>
      <c r="F259">
        <v>90</v>
      </c>
      <c r="G259">
        <v>1.0047106481481483</v>
      </c>
      <c r="H259">
        <v>1447</v>
      </c>
      <c r="I259" t="s">
        <v>13</v>
      </c>
      <c r="J259" t="s">
        <v>524</v>
      </c>
    </row>
    <row r="260" spans="1:10" x14ac:dyDescent="0.3">
      <c r="A260" t="s">
        <v>525</v>
      </c>
      <c r="B260" s="4">
        <v>45309</v>
      </c>
      <c r="C260">
        <v>0.71799768518518514</v>
      </c>
      <c r="D260" s="5">
        <v>0.71799768518518503</v>
      </c>
      <c r="E260" t="s">
        <v>12</v>
      </c>
      <c r="F260">
        <v>75</v>
      </c>
      <c r="G260">
        <v>1.0048148148148148</v>
      </c>
      <c r="H260">
        <v>1447</v>
      </c>
      <c r="I260" t="s">
        <v>13</v>
      </c>
      <c r="J260" t="s">
        <v>526</v>
      </c>
    </row>
    <row r="261" spans="1:10" x14ac:dyDescent="0.3">
      <c r="A261" t="s">
        <v>527</v>
      </c>
      <c r="B261" s="4">
        <v>45309</v>
      </c>
      <c r="C261">
        <v>0.72599537037037032</v>
      </c>
      <c r="D261" s="5">
        <v>0.72599537037037032</v>
      </c>
      <c r="E261" t="s">
        <v>12</v>
      </c>
      <c r="F261">
        <v>45</v>
      </c>
      <c r="G261">
        <v>1.0048032407407408</v>
      </c>
      <c r="H261">
        <v>1447</v>
      </c>
      <c r="I261" t="s">
        <v>13</v>
      </c>
      <c r="J261" t="s">
        <v>528</v>
      </c>
    </row>
    <row r="262" spans="1:10" x14ac:dyDescent="0.3">
      <c r="A262" t="s">
        <v>529</v>
      </c>
      <c r="B262" s="4">
        <v>45519</v>
      </c>
      <c r="C262">
        <v>0.7059953703703703</v>
      </c>
      <c r="D262" s="5">
        <v>0.70599537037037052</v>
      </c>
      <c r="E262" t="s">
        <v>12</v>
      </c>
      <c r="F262">
        <v>115</v>
      </c>
      <c r="G262">
        <v>1.0047106481481483</v>
      </c>
      <c r="H262">
        <v>1447</v>
      </c>
      <c r="I262" t="s">
        <v>13</v>
      </c>
      <c r="J262" t="s">
        <v>530</v>
      </c>
    </row>
    <row r="263" spans="1:10" x14ac:dyDescent="0.3">
      <c r="A263" t="s">
        <v>531</v>
      </c>
      <c r="B263" s="4">
        <v>45519</v>
      </c>
      <c r="C263">
        <v>0.71900462962962963</v>
      </c>
      <c r="D263" s="5">
        <v>0.71900462962962974</v>
      </c>
      <c r="E263" t="s">
        <v>12</v>
      </c>
      <c r="F263">
        <v>48</v>
      </c>
      <c r="G263">
        <v>1.0045717592592593</v>
      </c>
      <c r="H263">
        <v>1447</v>
      </c>
      <c r="I263" t="s">
        <v>13</v>
      </c>
      <c r="J263" t="s">
        <v>532</v>
      </c>
    </row>
    <row r="264" spans="1:10" x14ac:dyDescent="0.3">
      <c r="A264" t="s">
        <v>533</v>
      </c>
      <c r="B264" s="4">
        <v>45313</v>
      </c>
      <c r="C264">
        <v>0.59700231481481481</v>
      </c>
      <c r="D264" s="5">
        <v>0.59700231481481492</v>
      </c>
      <c r="E264" t="s">
        <v>12</v>
      </c>
      <c r="F264">
        <v>67</v>
      </c>
      <c r="G264">
        <v>1.0046527777777778</v>
      </c>
      <c r="H264">
        <v>1447</v>
      </c>
      <c r="I264" t="s">
        <v>13</v>
      </c>
      <c r="J264" t="s">
        <v>534</v>
      </c>
    </row>
    <row r="265" spans="1:10" x14ac:dyDescent="0.3">
      <c r="A265" t="s">
        <v>535</v>
      </c>
      <c r="B265" s="4">
        <v>45316</v>
      </c>
      <c r="C265">
        <v>0.5920023148148148</v>
      </c>
      <c r="D265" s="5">
        <v>0.5920023148148148</v>
      </c>
      <c r="E265" t="s">
        <v>12</v>
      </c>
      <c r="F265">
        <v>108</v>
      </c>
      <c r="G265">
        <v>1.0045833333333334</v>
      </c>
      <c r="H265">
        <v>1447</v>
      </c>
      <c r="I265" t="s">
        <v>13</v>
      </c>
      <c r="J265" t="s">
        <v>536</v>
      </c>
    </row>
    <row r="266" spans="1:10" x14ac:dyDescent="0.3">
      <c r="A266" t="s">
        <v>537</v>
      </c>
      <c r="B266" s="4">
        <v>45317</v>
      </c>
      <c r="C266">
        <v>0.72099537037037031</v>
      </c>
      <c r="D266" s="5">
        <v>0.72099537037037043</v>
      </c>
      <c r="E266" t="s">
        <v>12</v>
      </c>
      <c r="F266">
        <v>38</v>
      </c>
      <c r="G266">
        <v>1.0048379629629629</v>
      </c>
      <c r="H266">
        <v>1447</v>
      </c>
      <c r="I266" t="s">
        <v>13</v>
      </c>
      <c r="J266" t="s">
        <v>538</v>
      </c>
    </row>
    <row r="267" spans="1:10" x14ac:dyDescent="0.3">
      <c r="A267" t="s">
        <v>539</v>
      </c>
      <c r="B267" s="4">
        <v>45319</v>
      </c>
      <c r="C267">
        <v>0.67999999999999994</v>
      </c>
      <c r="D267" s="5">
        <v>0.68000000000000016</v>
      </c>
      <c r="E267" t="s">
        <v>12</v>
      </c>
      <c r="F267">
        <v>67</v>
      </c>
      <c r="G267">
        <v>1.0046527777777778</v>
      </c>
      <c r="H267">
        <v>1447</v>
      </c>
      <c r="I267" t="s">
        <v>13</v>
      </c>
      <c r="J267" t="s">
        <v>540</v>
      </c>
    </row>
    <row r="268" spans="1:10" x14ac:dyDescent="0.3">
      <c r="A268" t="s">
        <v>541</v>
      </c>
      <c r="B268" s="4">
        <v>45397</v>
      </c>
      <c r="C268">
        <v>0.72599537037037032</v>
      </c>
      <c r="D268" s="5">
        <v>0.72599537037037032</v>
      </c>
      <c r="E268" t="s">
        <v>12</v>
      </c>
      <c r="F268">
        <v>38</v>
      </c>
      <c r="G268">
        <v>1.0047569444444444</v>
      </c>
      <c r="H268">
        <v>1447</v>
      </c>
      <c r="I268" t="s">
        <v>13</v>
      </c>
      <c r="J268" t="s">
        <v>542</v>
      </c>
    </row>
    <row r="269" spans="1:10" x14ac:dyDescent="0.3">
      <c r="A269" t="s">
        <v>543</v>
      </c>
      <c r="B269" s="4">
        <v>45323</v>
      </c>
      <c r="C269">
        <v>0.505</v>
      </c>
      <c r="D269" s="5">
        <v>0.50499999999999989</v>
      </c>
      <c r="E269" t="s">
        <v>12</v>
      </c>
      <c r="F269">
        <v>29</v>
      </c>
      <c r="G269">
        <v>1.0047222222222223</v>
      </c>
      <c r="H269">
        <v>1447</v>
      </c>
      <c r="I269" t="s">
        <v>13</v>
      </c>
      <c r="J269" t="s">
        <v>544</v>
      </c>
    </row>
    <row r="270" spans="1:10" x14ac:dyDescent="0.3">
      <c r="A270" t="s">
        <v>545</v>
      </c>
      <c r="B270" s="4">
        <v>45323</v>
      </c>
      <c r="C270">
        <v>0.57400462962962961</v>
      </c>
      <c r="D270" s="5">
        <v>0.57400462962962973</v>
      </c>
      <c r="E270" t="s">
        <v>12</v>
      </c>
      <c r="F270">
        <v>87</v>
      </c>
      <c r="G270">
        <v>1.0047106481481483</v>
      </c>
      <c r="H270">
        <v>1447</v>
      </c>
      <c r="I270" t="s">
        <v>13</v>
      </c>
      <c r="J270" t="s">
        <v>546</v>
      </c>
    </row>
    <row r="271" spans="1:10" x14ac:dyDescent="0.3">
      <c r="A271" t="s">
        <v>547</v>
      </c>
      <c r="B271" s="4">
        <v>45519</v>
      </c>
      <c r="C271">
        <v>0.45200231481481479</v>
      </c>
      <c r="D271" s="5">
        <v>0.4520023148148149</v>
      </c>
      <c r="E271" t="s">
        <v>12</v>
      </c>
      <c r="F271">
        <v>41</v>
      </c>
      <c r="G271">
        <v>1.0047916666666667</v>
      </c>
      <c r="H271">
        <v>1447</v>
      </c>
      <c r="I271" t="s">
        <v>13</v>
      </c>
      <c r="J271" t="s">
        <v>548</v>
      </c>
    </row>
    <row r="272" spans="1:10" x14ac:dyDescent="0.3">
      <c r="A272" t="s">
        <v>549</v>
      </c>
      <c r="B272" s="4">
        <v>45519</v>
      </c>
      <c r="C272">
        <v>0.61499999999999999</v>
      </c>
      <c r="D272" s="5">
        <v>0.61499999999999999</v>
      </c>
      <c r="E272" t="s">
        <v>12</v>
      </c>
      <c r="F272">
        <v>113</v>
      </c>
      <c r="G272">
        <v>1.0047453703703704</v>
      </c>
      <c r="H272">
        <v>1447</v>
      </c>
      <c r="I272" t="s">
        <v>13</v>
      </c>
      <c r="J272" t="s">
        <v>550</v>
      </c>
    </row>
    <row r="273" spans="1:10" x14ac:dyDescent="0.3">
      <c r="A273" t="s">
        <v>551</v>
      </c>
      <c r="B273" s="4">
        <v>45326</v>
      </c>
      <c r="C273">
        <v>0.41400462962962964</v>
      </c>
      <c r="D273" s="5">
        <v>0.41400462962962958</v>
      </c>
      <c r="E273" t="s">
        <v>12</v>
      </c>
      <c r="F273">
        <v>36</v>
      </c>
      <c r="G273">
        <v>1.0046875</v>
      </c>
      <c r="H273">
        <v>1447</v>
      </c>
      <c r="I273" t="s">
        <v>13</v>
      </c>
      <c r="J273" t="s">
        <v>552</v>
      </c>
    </row>
    <row r="274" spans="1:10" x14ac:dyDescent="0.3">
      <c r="A274" t="s">
        <v>553</v>
      </c>
      <c r="B274" s="4">
        <v>45327</v>
      </c>
      <c r="C274">
        <v>0.48599537037037033</v>
      </c>
      <c r="D274" s="5">
        <v>0.48599537037037033</v>
      </c>
      <c r="E274" t="s">
        <v>12</v>
      </c>
      <c r="F274">
        <v>50</v>
      </c>
      <c r="G274">
        <v>1.0048032407407408</v>
      </c>
      <c r="H274">
        <v>1447</v>
      </c>
      <c r="I274" t="s">
        <v>13</v>
      </c>
      <c r="J274" t="s">
        <v>554</v>
      </c>
    </row>
    <row r="275" spans="1:10" x14ac:dyDescent="0.3">
      <c r="A275" t="s">
        <v>555</v>
      </c>
      <c r="B275" s="4">
        <v>45327</v>
      </c>
      <c r="C275">
        <v>0.66999999999999993</v>
      </c>
      <c r="D275" s="5">
        <v>0.66999999999999993</v>
      </c>
      <c r="E275" t="s">
        <v>12</v>
      </c>
      <c r="F275">
        <v>82</v>
      </c>
      <c r="G275">
        <v>1.0047916666666667</v>
      </c>
      <c r="H275">
        <v>1447</v>
      </c>
      <c r="I275" t="s">
        <v>13</v>
      </c>
      <c r="J275" t="s">
        <v>556</v>
      </c>
    </row>
    <row r="276" spans="1:10" x14ac:dyDescent="0.3">
      <c r="A276" t="s">
        <v>557</v>
      </c>
      <c r="B276" s="4">
        <v>45458</v>
      </c>
      <c r="C276">
        <v>0.39099537037037035</v>
      </c>
      <c r="D276" s="5">
        <v>0.39099537037037035</v>
      </c>
      <c r="E276" t="s">
        <v>12</v>
      </c>
      <c r="F276">
        <v>40</v>
      </c>
      <c r="G276">
        <v>1.0046296296296295</v>
      </c>
      <c r="H276">
        <v>1447</v>
      </c>
      <c r="I276" t="s">
        <v>13</v>
      </c>
      <c r="J276" t="s">
        <v>558</v>
      </c>
    </row>
    <row r="277" spans="1:10" x14ac:dyDescent="0.3">
      <c r="A277" t="s">
        <v>559</v>
      </c>
      <c r="B277" s="4">
        <v>45458</v>
      </c>
      <c r="C277">
        <v>0.67599537037037039</v>
      </c>
      <c r="D277" s="5">
        <v>0.67599537037037027</v>
      </c>
      <c r="E277" t="s">
        <v>12</v>
      </c>
      <c r="F277">
        <v>119</v>
      </c>
      <c r="G277">
        <v>1.004699074074074</v>
      </c>
      <c r="H277">
        <v>1447</v>
      </c>
      <c r="I277" t="s">
        <v>13</v>
      </c>
      <c r="J277" t="s">
        <v>560</v>
      </c>
    </row>
    <row r="278" spans="1:10" x14ac:dyDescent="0.3">
      <c r="A278" t="s">
        <v>561</v>
      </c>
      <c r="B278" s="4">
        <v>45645</v>
      </c>
      <c r="C278">
        <v>0.38799768518518518</v>
      </c>
      <c r="D278" s="5">
        <v>0.38799768518518518</v>
      </c>
      <c r="E278" t="s">
        <v>12</v>
      </c>
      <c r="F278">
        <v>56</v>
      </c>
      <c r="G278">
        <v>1.0046064814814815</v>
      </c>
      <c r="H278">
        <v>1447</v>
      </c>
      <c r="I278" t="s">
        <v>13</v>
      </c>
      <c r="J278" t="s">
        <v>562</v>
      </c>
    </row>
    <row r="279" spans="1:10" x14ac:dyDescent="0.3">
      <c r="A279" t="s">
        <v>563</v>
      </c>
      <c r="B279" s="4">
        <v>45645</v>
      </c>
      <c r="C279">
        <v>0.71400462962962963</v>
      </c>
      <c r="D279" s="5">
        <v>0.71400462962962963</v>
      </c>
      <c r="E279" t="s">
        <v>12</v>
      </c>
      <c r="F279">
        <v>114</v>
      </c>
      <c r="G279">
        <v>1.0047916666666667</v>
      </c>
      <c r="H279">
        <v>1447</v>
      </c>
      <c r="I279" t="s">
        <v>13</v>
      </c>
      <c r="J279" t="s">
        <v>564</v>
      </c>
    </row>
    <row r="280" spans="1:10" x14ac:dyDescent="0.3">
      <c r="A280" t="s">
        <v>565</v>
      </c>
      <c r="B280" s="4">
        <v>45333</v>
      </c>
      <c r="C280">
        <v>0.52400462962962957</v>
      </c>
      <c r="D280" s="5">
        <v>0.52400462962962968</v>
      </c>
      <c r="E280" t="s">
        <v>12</v>
      </c>
      <c r="F280">
        <v>120</v>
      </c>
      <c r="G280">
        <v>1.0047916666666667</v>
      </c>
      <c r="H280">
        <v>1447</v>
      </c>
      <c r="I280" t="s">
        <v>13</v>
      </c>
      <c r="J280" t="s">
        <v>566</v>
      </c>
    </row>
    <row r="281" spans="1:10" x14ac:dyDescent="0.3">
      <c r="A281" t="s">
        <v>567</v>
      </c>
      <c r="B281" s="4">
        <v>45333</v>
      </c>
      <c r="C281">
        <v>0.60099537037037032</v>
      </c>
      <c r="D281" s="5">
        <v>0.60099537037037032</v>
      </c>
      <c r="E281" t="s">
        <v>12</v>
      </c>
      <c r="F281">
        <v>89</v>
      </c>
      <c r="G281">
        <v>1.0048263888888889</v>
      </c>
      <c r="H281">
        <v>1447</v>
      </c>
      <c r="I281" t="s">
        <v>13</v>
      </c>
      <c r="J281" t="s">
        <v>568</v>
      </c>
    </row>
    <row r="282" spans="1:10" x14ac:dyDescent="0.3">
      <c r="A282" t="s">
        <v>569</v>
      </c>
      <c r="B282" s="4">
        <v>45334</v>
      </c>
      <c r="C282">
        <v>0.4340046296296296</v>
      </c>
      <c r="D282" s="5">
        <v>0.4340046296296296</v>
      </c>
      <c r="E282" t="s">
        <v>12</v>
      </c>
      <c r="F282">
        <v>21</v>
      </c>
      <c r="G282">
        <v>1.0048611111111112</v>
      </c>
      <c r="H282">
        <v>1447</v>
      </c>
      <c r="I282" t="s">
        <v>13</v>
      </c>
      <c r="J282" t="s">
        <v>570</v>
      </c>
    </row>
    <row r="283" spans="1:10" x14ac:dyDescent="0.3">
      <c r="A283" t="s">
        <v>571</v>
      </c>
      <c r="B283" s="4">
        <v>45334</v>
      </c>
      <c r="C283">
        <v>0.71799768518518514</v>
      </c>
      <c r="D283" s="5">
        <v>0.71799768518518503</v>
      </c>
      <c r="E283" t="s">
        <v>12</v>
      </c>
      <c r="F283">
        <v>42</v>
      </c>
      <c r="G283">
        <v>1.0047222222222223</v>
      </c>
      <c r="H283">
        <v>1447</v>
      </c>
      <c r="I283" t="s">
        <v>13</v>
      </c>
      <c r="J283" t="s">
        <v>572</v>
      </c>
    </row>
    <row r="284" spans="1:10" x14ac:dyDescent="0.3">
      <c r="A284" t="s">
        <v>573</v>
      </c>
      <c r="B284" s="4">
        <v>45427</v>
      </c>
      <c r="C284">
        <v>0.44700231481481478</v>
      </c>
      <c r="D284" s="5">
        <v>0.44700231481481478</v>
      </c>
      <c r="E284" t="s">
        <v>12</v>
      </c>
      <c r="F284">
        <v>44</v>
      </c>
      <c r="G284">
        <v>1.004525462962963</v>
      </c>
      <c r="H284">
        <v>1447</v>
      </c>
      <c r="I284" t="s">
        <v>13</v>
      </c>
      <c r="J284" t="s">
        <v>574</v>
      </c>
    </row>
    <row r="285" spans="1:10" x14ac:dyDescent="0.3">
      <c r="A285" t="s">
        <v>575</v>
      </c>
      <c r="B285" s="4">
        <v>45427</v>
      </c>
      <c r="C285">
        <v>0.48799768518518516</v>
      </c>
      <c r="D285" s="5">
        <v>0.48799768518518505</v>
      </c>
      <c r="E285" t="s">
        <v>12</v>
      </c>
      <c r="F285">
        <v>67</v>
      </c>
      <c r="G285">
        <v>1.0003472222222223</v>
      </c>
      <c r="H285">
        <v>1440</v>
      </c>
      <c r="I285" t="s">
        <v>13</v>
      </c>
      <c r="J285" t="s">
        <v>576</v>
      </c>
    </row>
    <row r="286" spans="1:10" x14ac:dyDescent="0.3">
      <c r="A286" t="s">
        <v>577</v>
      </c>
      <c r="B286" s="4">
        <v>45427</v>
      </c>
      <c r="C286">
        <v>0.63200231481481484</v>
      </c>
      <c r="D286" s="5">
        <v>0.63200231481481484</v>
      </c>
      <c r="E286" t="s">
        <v>12</v>
      </c>
      <c r="F286">
        <v>50</v>
      </c>
      <c r="G286">
        <v>1.0046527777777778</v>
      </c>
      <c r="H286">
        <v>1447</v>
      </c>
      <c r="I286" t="s">
        <v>13</v>
      </c>
      <c r="J286" t="s">
        <v>578</v>
      </c>
    </row>
    <row r="287" spans="1:10" x14ac:dyDescent="0.3">
      <c r="A287" t="s">
        <v>579</v>
      </c>
      <c r="B287" s="4">
        <v>45340</v>
      </c>
      <c r="C287">
        <v>0.40499999999999997</v>
      </c>
      <c r="D287" s="5">
        <v>0.40500000000000003</v>
      </c>
      <c r="E287" t="s">
        <v>12</v>
      </c>
      <c r="F287">
        <v>74</v>
      </c>
      <c r="G287">
        <v>1.0047685185185184</v>
      </c>
      <c r="H287">
        <v>1447</v>
      </c>
      <c r="I287" t="s">
        <v>13</v>
      </c>
      <c r="J287" t="s">
        <v>580</v>
      </c>
    </row>
    <row r="288" spans="1:10" x14ac:dyDescent="0.3">
      <c r="A288" t="s">
        <v>581</v>
      </c>
      <c r="B288" s="4">
        <v>45519</v>
      </c>
      <c r="C288">
        <v>0.37599537037037034</v>
      </c>
      <c r="D288" s="5">
        <v>0.37599537037037045</v>
      </c>
      <c r="E288" t="s">
        <v>12</v>
      </c>
      <c r="F288">
        <v>78</v>
      </c>
      <c r="G288">
        <v>1.004699074074074</v>
      </c>
      <c r="H288">
        <v>1447</v>
      </c>
      <c r="I288" t="s">
        <v>13</v>
      </c>
      <c r="J288" t="s">
        <v>582</v>
      </c>
    </row>
    <row r="289" spans="1:10" x14ac:dyDescent="0.3">
      <c r="A289" t="s">
        <v>583</v>
      </c>
      <c r="B289" s="4">
        <v>45352</v>
      </c>
      <c r="C289">
        <v>0.38400462962962961</v>
      </c>
      <c r="D289" s="5">
        <v>0.38400462962962956</v>
      </c>
      <c r="E289" t="s">
        <v>12</v>
      </c>
      <c r="F289">
        <v>109</v>
      </c>
      <c r="G289">
        <v>1.0016550925925927</v>
      </c>
      <c r="H289">
        <v>1442</v>
      </c>
      <c r="I289" t="s">
        <v>13</v>
      </c>
      <c r="J289" t="s">
        <v>584</v>
      </c>
    </row>
    <row r="290" spans="1:10" x14ac:dyDescent="0.3">
      <c r="A290" t="s">
        <v>585</v>
      </c>
      <c r="B290" s="4">
        <v>45444</v>
      </c>
      <c r="C290">
        <v>0.56499999999999995</v>
      </c>
      <c r="D290" s="5">
        <v>0.56499999999999995</v>
      </c>
      <c r="E290" t="s">
        <v>12</v>
      </c>
      <c r="F290">
        <v>53</v>
      </c>
      <c r="G290">
        <v>1.0012037037037036</v>
      </c>
      <c r="H290">
        <v>1442</v>
      </c>
      <c r="I290" t="s">
        <v>13</v>
      </c>
      <c r="J290" t="s">
        <v>586</v>
      </c>
    </row>
    <row r="291" spans="1:10" x14ac:dyDescent="0.3">
      <c r="A291" t="s">
        <v>587</v>
      </c>
      <c r="B291" s="4">
        <v>45474</v>
      </c>
      <c r="C291">
        <v>0.61</v>
      </c>
      <c r="D291" s="5">
        <v>0.60999999999999988</v>
      </c>
      <c r="E291" t="s">
        <v>12</v>
      </c>
      <c r="F291">
        <v>49</v>
      </c>
      <c r="G291">
        <v>1.0017245370370371</v>
      </c>
      <c r="H291">
        <v>1442</v>
      </c>
      <c r="I291" t="s">
        <v>13</v>
      </c>
      <c r="J291" t="s">
        <v>588</v>
      </c>
    </row>
    <row r="292" spans="1:10" x14ac:dyDescent="0.3">
      <c r="A292" t="s">
        <v>589</v>
      </c>
      <c r="B292" s="4">
        <v>45509</v>
      </c>
      <c r="C292">
        <v>0.47700231481481481</v>
      </c>
      <c r="D292" s="5">
        <v>0.47700231481481481</v>
      </c>
      <c r="E292" t="s">
        <v>12</v>
      </c>
      <c r="F292">
        <v>10</v>
      </c>
      <c r="G292">
        <v>1.0016087962962963</v>
      </c>
      <c r="H292">
        <v>1442</v>
      </c>
      <c r="I292" t="s">
        <v>13</v>
      </c>
      <c r="J292" t="s">
        <v>590</v>
      </c>
    </row>
    <row r="293" spans="1:10" x14ac:dyDescent="0.3">
      <c r="A293" t="s">
        <v>591</v>
      </c>
      <c r="B293" s="4">
        <v>45509</v>
      </c>
      <c r="C293">
        <v>0.55599537037037039</v>
      </c>
      <c r="D293" s="5">
        <v>0.55599537037037039</v>
      </c>
      <c r="E293" t="s">
        <v>12</v>
      </c>
      <c r="F293">
        <v>19</v>
      </c>
      <c r="G293">
        <v>1.001423611111111</v>
      </c>
      <c r="H293">
        <v>1442</v>
      </c>
      <c r="I293" t="s">
        <v>13</v>
      </c>
      <c r="J293" t="s">
        <v>592</v>
      </c>
    </row>
    <row r="294" spans="1:10" x14ac:dyDescent="0.3">
      <c r="A294" t="s">
        <v>593</v>
      </c>
      <c r="B294" s="4">
        <v>45458</v>
      </c>
      <c r="C294">
        <v>0.51</v>
      </c>
      <c r="D294" s="5">
        <v>0.51</v>
      </c>
      <c r="E294" t="s">
        <v>12</v>
      </c>
      <c r="F294">
        <v>49</v>
      </c>
      <c r="G294">
        <v>1.0016782407407407</v>
      </c>
      <c r="H294">
        <v>1442</v>
      </c>
      <c r="I294" t="s">
        <v>13</v>
      </c>
      <c r="J294" t="s">
        <v>594</v>
      </c>
    </row>
    <row r="295" spans="1:10" x14ac:dyDescent="0.3">
      <c r="A295" t="s">
        <v>595</v>
      </c>
      <c r="B295" s="4">
        <v>45458</v>
      </c>
      <c r="C295">
        <v>0.54900462962962959</v>
      </c>
      <c r="D295" s="5">
        <v>0.54900462962962959</v>
      </c>
      <c r="E295" t="s">
        <v>12</v>
      </c>
      <c r="F295">
        <v>47</v>
      </c>
      <c r="G295">
        <v>1.0015162037037038</v>
      </c>
      <c r="H295">
        <v>1442</v>
      </c>
      <c r="I295" t="s">
        <v>13</v>
      </c>
      <c r="J295" t="s">
        <v>596</v>
      </c>
    </row>
    <row r="296" spans="1:10" x14ac:dyDescent="0.3">
      <c r="A296" t="s">
        <v>597</v>
      </c>
      <c r="B296" s="4">
        <v>45458</v>
      </c>
      <c r="C296">
        <v>0.6629976851851852</v>
      </c>
      <c r="D296" s="5">
        <v>0.66299768518518531</v>
      </c>
      <c r="E296" t="s">
        <v>12</v>
      </c>
      <c r="F296">
        <v>118</v>
      </c>
      <c r="G296">
        <v>1.0011342592592594</v>
      </c>
      <c r="H296">
        <v>1442</v>
      </c>
      <c r="I296" t="s">
        <v>13</v>
      </c>
      <c r="J296" t="s">
        <v>598</v>
      </c>
    </row>
    <row r="297" spans="1:10" x14ac:dyDescent="0.3">
      <c r="A297" t="s">
        <v>599</v>
      </c>
      <c r="B297" s="4">
        <v>45645</v>
      </c>
      <c r="C297">
        <v>0.66400462962962958</v>
      </c>
      <c r="D297" s="5">
        <v>0.66400462962962958</v>
      </c>
      <c r="E297" t="s">
        <v>12</v>
      </c>
      <c r="F297">
        <v>112</v>
      </c>
      <c r="G297">
        <v>1.0015509259259259</v>
      </c>
      <c r="H297">
        <v>1442</v>
      </c>
      <c r="I297" t="s">
        <v>13</v>
      </c>
      <c r="J297" t="s">
        <v>600</v>
      </c>
    </row>
    <row r="298" spans="1:10" x14ac:dyDescent="0.3">
      <c r="A298" t="s">
        <v>601</v>
      </c>
      <c r="B298" s="4">
        <v>45302</v>
      </c>
      <c r="C298">
        <v>0.55499999999999994</v>
      </c>
      <c r="D298" s="5">
        <v>0.55500000000000016</v>
      </c>
      <c r="E298" t="s">
        <v>12</v>
      </c>
      <c r="F298">
        <v>21</v>
      </c>
      <c r="G298">
        <v>1.0013657407407408</v>
      </c>
      <c r="H298">
        <v>1442</v>
      </c>
      <c r="I298" t="s">
        <v>13</v>
      </c>
      <c r="J298" t="s">
        <v>602</v>
      </c>
    </row>
    <row r="299" spans="1:10" x14ac:dyDescent="0.3">
      <c r="A299" t="s">
        <v>603</v>
      </c>
      <c r="B299" s="4">
        <v>45303</v>
      </c>
      <c r="C299">
        <v>0.42499999999999999</v>
      </c>
      <c r="D299" s="5">
        <v>0.42500000000000004</v>
      </c>
      <c r="E299" t="s">
        <v>12</v>
      </c>
      <c r="F299">
        <v>13</v>
      </c>
      <c r="G299">
        <v>1.0016319444444444</v>
      </c>
      <c r="H299">
        <v>1442</v>
      </c>
      <c r="I299" t="s">
        <v>13</v>
      </c>
      <c r="J299" t="s">
        <v>604</v>
      </c>
    </row>
    <row r="300" spans="1:10" x14ac:dyDescent="0.3">
      <c r="A300" t="s">
        <v>605</v>
      </c>
      <c r="B300" s="4">
        <v>45303</v>
      </c>
      <c r="C300">
        <v>0.67499999999999993</v>
      </c>
      <c r="D300" s="5">
        <v>0.67500000000000004</v>
      </c>
      <c r="E300" t="s">
        <v>12</v>
      </c>
      <c r="F300">
        <v>91</v>
      </c>
      <c r="G300">
        <v>1.0011574074074074</v>
      </c>
      <c r="H300">
        <v>1442</v>
      </c>
      <c r="I300" t="s">
        <v>13</v>
      </c>
      <c r="J300" t="s">
        <v>606</v>
      </c>
    </row>
    <row r="301" spans="1:10" x14ac:dyDescent="0.3">
      <c r="A301" t="s">
        <v>607</v>
      </c>
      <c r="B301" s="4">
        <v>45304</v>
      </c>
      <c r="C301">
        <v>0.52599537037037036</v>
      </c>
      <c r="D301" s="5">
        <v>0.52599537037037036</v>
      </c>
      <c r="E301" t="s">
        <v>12</v>
      </c>
      <c r="F301">
        <v>77</v>
      </c>
      <c r="G301">
        <v>1.0014351851851853</v>
      </c>
      <c r="H301">
        <v>1442</v>
      </c>
      <c r="I301" t="s">
        <v>13</v>
      </c>
      <c r="J301" t="s">
        <v>608</v>
      </c>
    </row>
    <row r="302" spans="1:10" x14ac:dyDescent="0.3">
      <c r="A302" t="s">
        <v>609</v>
      </c>
      <c r="B302" s="4">
        <v>45304</v>
      </c>
      <c r="C302">
        <v>0.64400462962962957</v>
      </c>
      <c r="D302" s="5">
        <v>0.64400462962962957</v>
      </c>
      <c r="E302" t="s">
        <v>12</v>
      </c>
      <c r="F302">
        <v>12</v>
      </c>
      <c r="G302">
        <v>1.0015162037037038</v>
      </c>
      <c r="H302">
        <v>1442</v>
      </c>
      <c r="I302" t="s">
        <v>13</v>
      </c>
      <c r="J302" t="s">
        <v>610</v>
      </c>
    </row>
    <row r="303" spans="1:10" x14ac:dyDescent="0.3">
      <c r="A303" t="s">
        <v>611</v>
      </c>
      <c r="B303" s="4">
        <v>45305</v>
      </c>
      <c r="C303">
        <v>0.39200231481481479</v>
      </c>
      <c r="D303" s="5">
        <v>0.39200231481481485</v>
      </c>
      <c r="E303" t="s">
        <v>12</v>
      </c>
      <c r="F303">
        <v>51</v>
      </c>
      <c r="G303">
        <v>1.0014814814814814</v>
      </c>
      <c r="H303">
        <v>1442</v>
      </c>
      <c r="I303" t="s">
        <v>13</v>
      </c>
      <c r="J303" t="s">
        <v>612</v>
      </c>
    </row>
    <row r="304" spans="1:10" x14ac:dyDescent="0.3">
      <c r="A304" t="s">
        <v>613</v>
      </c>
      <c r="B304" s="4">
        <v>45305</v>
      </c>
      <c r="C304">
        <v>0.52299768518518519</v>
      </c>
      <c r="D304" s="5">
        <v>0.52299768518518519</v>
      </c>
      <c r="E304" t="s">
        <v>12</v>
      </c>
      <c r="F304">
        <v>68</v>
      </c>
      <c r="G304">
        <v>1.001261574074074</v>
      </c>
      <c r="H304">
        <v>1442</v>
      </c>
      <c r="I304" t="s">
        <v>13</v>
      </c>
      <c r="J304" t="s">
        <v>614</v>
      </c>
    </row>
    <row r="305" spans="1:10" x14ac:dyDescent="0.3">
      <c r="A305" t="s">
        <v>615</v>
      </c>
      <c r="B305" s="4">
        <v>45305</v>
      </c>
      <c r="C305">
        <v>0.63900462962962956</v>
      </c>
      <c r="D305" s="5">
        <v>0.63900462962962967</v>
      </c>
      <c r="E305" t="s">
        <v>12</v>
      </c>
      <c r="F305">
        <v>107</v>
      </c>
      <c r="G305">
        <v>1.0011458333333334</v>
      </c>
      <c r="H305">
        <v>1442</v>
      </c>
      <c r="I305" t="s">
        <v>13</v>
      </c>
      <c r="J305" t="s">
        <v>616</v>
      </c>
    </row>
    <row r="306" spans="1:10" x14ac:dyDescent="0.3">
      <c r="A306" t="s">
        <v>617</v>
      </c>
      <c r="B306" s="4">
        <v>45305</v>
      </c>
      <c r="C306">
        <v>0.68599537037037039</v>
      </c>
      <c r="D306" s="5">
        <v>0.68599537037037051</v>
      </c>
      <c r="E306" t="s">
        <v>12</v>
      </c>
      <c r="F306">
        <v>21</v>
      </c>
      <c r="G306">
        <v>1.0011574074074074</v>
      </c>
      <c r="H306">
        <v>1442</v>
      </c>
      <c r="I306" t="s">
        <v>13</v>
      </c>
      <c r="J306" t="s">
        <v>618</v>
      </c>
    </row>
    <row r="307" spans="1:10" x14ac:dyDescent="0.3">
      <c r="A307" t="s">
        <v>619</v>
      </c>
      <c r="B307" s="4">
        <v>45305</v>
      </c>
      <c r="C307">
        <v>0.73099537037037032</v>
      </c>
      <c r="D307" s="5">
        <v>0.73099537037037043</v>
      </c>
      <c r="E307" t="s">
        <v>12</v>
      </c>
      <c r="F307">
        <v>78</v>
      </c>
      <c r="G307">
        <v>1.0010763888888889</v>
      </c>
      <c r="H307">
        <v>1442</v>
      </c>
      <c r="I307" t="s">
        <v>13</v>
      </c>
      <c r="J307" t="s">
        <v>620</v>
      </c>
    </row>
    <row r="308" spans="1:10" x14ac:dyDescent="0.3">
      <c r="A308" t="s">
        <v>621</v>
      </c>
      <c r="B308" s="4">
        <v>45488</v>
      </c>
      <c r="C308">
        <v>0.40299768518518519</v>
      </c>
      <c r="D308" s="5">
        <v>0.40299768518518508</v>
      </c>
      <c r="E308" t="s">
        <v>12</v>
      </c>
      <c r="F308">
        <v>76</v>
      </c>
      <c r="G308">
        <v>1.0012384259259259</v>
      </c>
      <c r="H308">
        <v>1442</v>
      </c>
      <c r="I308" t="s">
        <v>13</v>
      </c>
      <c r="J308" t="s">
        <v>622</v>
      </c>
    </row>
    <row r="309" spans="1:10" x14ac:dyDescent="0.3">
      <c r="A309" t="s">
        <v>623</v>
      </c>
      <c r="B309" s="4">
        <v>45488</v>
      </c>
      <c r="C309">
        <v>0.72299768518518515</v>
      </c>
      <c r="D309" s="5">
        <v>0.72299768518518515</v>
      </c>
      <c r="E309" t="s">
        <v>12</v>
      </c>
      <c r="F309">
        <v>49</v>
      </c>
      <c r="G309">
        <v>1.0013773148148148</v>
      </c>
      <c r="H309">
        <v>1442</v>
      </c>
      <c r="I309" t="s">
        <v>13</v>
      </c>
      <c r="J309" t="s">
        <v>624</v>
      </c>
    </row>
    <row r="310" spans="1:10" x14ac:dyDescent="0.3">
      <c r="A310" t="s">
        <v>625</v>
      </c>
      <c r="B310" s="4">
        <v>45307</v>
      </c>
      <c r="C310">
        <v>0.60099537037037032</v>
      </c>
      <c r="D310" s="5">
        <v>0.60099537037037032</v>
      </c>
      <c r="E310" t="s">
        <v>12</v>
      </c>
      <c r="F310">
        <v>45</v>
      </c>
      <c r="G310">
        <v>1.00125</v>
      </c>
      <c r="H310">
        <v>1442</v>
      </c>
      <c r="I310" t="s">
        <v>13</v>
      </c>
      <c r="J310" t="s">
        <v>626</v>
      </c>
    </row>
    <row r="311" spans="1:10" x14ac:dyDescent="0.3">
      <c r="A311" t="s">
        <v>627</v>
      </c>
      <c r="B311" s="4">
        <v>45307</v>
      </c>
      <c r="C311">
        <v>0.70299768518518513</v>
      </c>
      <c r="D311" s="5">
        <v>0.70299768518518535</v>
      </c>
      <c r="E311" t="s">
        <v>12</v>
      </c>
      <c r="F311">
        <v>13</v>
      </c>
      <c r="G311">
        <v>1.0014467592592593</v>
      </c>
      <c r="H311">
        <v>1442</v>
      </c>
      <c r="I311" t="s">
        <v>13</v>
      </c>
      <c r="J311" t="s">
        <v>628</v>
      </c>
    </row>
    <row r="312" spans="1:10" x14ac:dyDescent="0.3">
      <c r="A312" t="s">
        <v>629</v>
      </c>
      <c r="B312" s="4">
        <v>45427</v>
      </c>
      <c r="C312">
        <v>0.56700231481481478</v>
      </c>
      <c r="D312" s="5">
        <v>0.56700231481481467</v>
      </c>
      <c r="E312" t="s">
        <v>12</v>
      </c>
      <c r="F312">
        <v>67</v>
      </c>
      <c r="G312">
        <v>1.0012847222222223</v>
      </c>
      <c r="H312">
        <v>1442</v>
      </c>
      <c r="I312" t="s">
        <v>13</v>
      </c>
      <c r="J312" t="s">
        <v>630</v>
      </c>
    </row>
    <row r="313" spans="1:10" x14ac:dyDescent="0.3">
      <c r="A313" t="s">
        <v>631</v>
      </c>
      <c r="B313" s="4">
        <v>45427</v>
      </c>
      <c r="C313">
        <v>0.74599537037037034</v>
      </c>
      <c r="D313" s="5">
        <v>0.74599537037037034</v>
      </c>
      <c r="E313" t="s">
        <v>12</v>
      </c>
      <c r="F313">
        <v>60</v>
      </c>
      <c r="G313">
        <v>1.0013888888888889</v>
      </c>
      <c r="H313">
        <v>1442</v>
      </c>
      <c r="I313" t="s">
        <v>13</v>
      </c>
      <c r="J313" t="s">
        <v>632</v>
      </c>
    </row>
    <row r="314" spans="1:10" x14ac:dyDescent="0.3">
      <c r="A314" t="s">
        <v>633</v>
      </c>
      <c r="B314" s="4">
        <v>45309</v>
      </c>
      <c r="C314">
        <v>0.49799768518518517</v>
      </c>
      <c r="D314" s="5">
        <v>0.49799768518518528</v>
      </c>
      <c r="E314" t="s">
        <v>12</v>
      </c>
      <c r="F314">
        <v>26</v>
      </c>
      <c r="G314">
        <v>1.001099537037037</v>
      </c>
      <c r="H314">
        <v>1442</v>
      </c>
      <c r="I314" t="s">
        <v>13</v>
      </c>
      <c r="J314" t="s">
        <v>634</v>
      </c>
    </row>
    <row r="315" spans="1:10" x14ac:dyDescent="0.3">
      <c r="A315" t="s">
        <v>635</v>
      </c>
      <c r="B315" s="4">
        <v>45309</v>
      </c>
      <c r="C315">
        <v>0.52900462962962957</v>
      </c>
      <c r="D315" s="5">
        <v>0.52900462962962957</v>
      </c>
      <c r="E315" t="s">
        <v>12</v>
      </c>
      <c r="F315">
        <v>31</v>
      </c>
      <c r="G315">
        <v>1.0017361111111112</v>
      </c>
      <c r="H315">
        <v>1442</v>
      </c>
      <c r="I315" t="s">
        <v>13</v>
      </c>
      <c r="J315" t="s">
        <v>636</v>
      </c>
    </row>
    <row r="316" spans="1:10" x14ac:dyDescent="0.3">
      <c r="A316" t="s">
        <v>637</v>
      </c>
      <c r="B316" s="4">
        <v>45309</v>
      </c>
      <c r="C316">
        <v>0.63799768518518518</v>
      </c>
      <c r="D316" s="5">
        <v>0.63799768518518518</v>
      </c>
      <c r="E316" t="s">
        <v>12</v>
      </c>
      <c r="F316">
        <v>33</v>
      </c>
      <c r="G316">
        <v>1.0015740740740742</v>
      </c>
      <c r="H316">
        <v>1442</v>
      </c>
      <c r="I316" t="s">
        <v>13</v>
      </c>
      <c r="J316" t="s">
        <v>638</v>
      </c>
    </row>
    <row r="317" spans="1:10" x14ac:dyDescent="0.3">
      <c r="A317" t="s">
        <v>639</v>
      </c>
      <c r="B317" s="4">
        <v>45519</v>
      </c>
      <c r="C317">
        <v>0.38599537037037035</v>
      </c>
      <c r="D317" s="5">
        <v>0.38599537037037024</v>
      </c>
      <c r="E317" t="s">
        <v>12</v>
      </c>
      <c r="F317">
        <v>14</v>
      </c>
      <c r="G317">
        <v>1.0013425925925925</v>
      </c>
      <c r="H317">
        <v>1442</v>
      </c>
      <c r="I317" t="s">
        <v>13</v>
      </c>
      <c r="J317" t="s">
        <v>640</v>
      </c>
    </row>
    <row r="318" spans="1:10" x14ac:dyDescent="0.3">
      <c r="A318" t="s">
        <v>641</v>
      </c>
      <c r="B318" s="4">
        <v>45519</v>
      </c>
      <c r="C318">
        <v>0.64599537037037036</v>
      </c>
      <c r="D318" s="5">
        <v>0.64599537037037047</v>
      </c>
      <c r="E318" t="s">
        <v>12</v>
      </c>
      <c r="F318">
        <v>18</v>
      </c>
      <c r="G318">
        <v>1.0014004629629629</v>
      </c>
      <c r="H318">
        <v>1442</v>
      </c>
      <c r="I318" t="s">
        <v>13</v>
      </c>
      <c r="J318" t="s">
        <v>642</v>
      </c>
    </row>
    <row r="319" spans="1:10" x14ac:dyDescent="0.3">
      <c r="A319" t="s">
        <v>643</v>
      </c>
      <c r="B319" s="4">
        <v>45314</v>
      </c>
      <c r="C319">
        <v>0.51</v>
      </c>
      <c r="D319" s="5">
        <v>0.51</v>
      </c>
      <c r="E319" t="s">
        <v>12</v>
      </c>
      <c r="F319">
        <v>33</v>
      </c>
      <c r="G319">
        <v>1.0012037037037036</v>
      </c>
      <c r="H319">
        <v>1442</v>
      </c>
      <c r="I319" t="s">
        <v>13</v>
      </c>
      <c r="J319" t="s">
        <v>644</v>
      </c>
    </row>
    <row r="320" spans="1:10" x14ac:dyDescent="0.3">
      <c r="A320" t="s">
        <v>645</v>
      </c>
      <c r="B320" s="4">
        <v>45314</v>
      </c>
      <c r="C320">
        <v>0.5379976851851852</v>
      </c>
      <c r="D320" s="5">
        <v>0.53799768518518531</v>
      </c>
      <c r="E320" t="s">
        <v>12</v>
      </c>
      <c r="F320">
        <v>89</v>
      </c>
      <c r="G320">
        <v>1.001087962962963</v>
      </c>
      <c r="H320">
        <v>1442</v>
      </c>
      <c r="I320" t="s">
        <v>13</v>
      </c>
      <c r="J320" t="s">
        <v>646</v>
      </c>
    </row>
    <row r="321" spans="1:10" x14ac:dyDescent="0.3">
      <c r="A321" t="s">
        <v>647</v>
      </c>
      <c r="B321" s="4">
        <v>45314</v>
      </c>
      <c r="C321">
        <v>0.59299768518518514</v>
      </c>
      <c r="D321" s="5">
        <v>0.59299768518518503</v>
      </c>
      <c r="E321" t="s">
        <v>12</v>
      </c>
      <c r="F321">
        <v>75</v>
      </c>
      <c r="G321">
        <v>1.0013888888888889</v>
      </c>
      <c r="H321">
        <v>1442</v>
      </c>
      <c r="I321" t="s">
        <v>13</v>
      </c>
      <c r="J321" t="s">
        <v>648</v>
      </c>
    </row>
    <row r="322" spans="1:10" x14ac:dyDescent="0.3">
      <c r="A322" t="s">
        <v>649</v>
      </c>
      <c r="B322" s="4">
        <v>45316</v>
      </c>
      <c r="C322">
        <v>0.38599537037037035</v>
      </c>
      <c r="D322" s="5">
        <v>0.38599537037037024</v>
      </c>
      <c r="E322" t="s">
        <v>12</v>
      </c>
      <c r="F322">
        <v>76</v>
      </c>
      <c r="G322">
        <v>1.0010648148148149</v>
      </c>
      <c r="H322">
        <v>1442</v>
      </c>
      <c r="I322" t="s">
        <v>13</v>
      </c>
      <c r="J322" t="s">
        <v>650</v>
      </c>
    </row>
    <row r="323" spans="1:10" x14ac:dyDescent="0.3">
      <c r="A323" t="s">
        <v>651</v>
      </c>
      <c r="B323" s="4">
        <v>45316</v>
      </c>
      <c r="C323">
        <v>0.62799768518518517</v>
      </c>
      <c r="D323" s="5">
        <v>0.62799768518518517</v>
      </c>
      <c r="E323" t="s">
        <v>12</v>
      </c>
      <c r="F323">
        <v>15</v>
      </c>
      <c r="G323">
        <v>1.0015046296296297</v>
      </c>
      <c r="H323">
        <v>1442</v>
      </c>
      <c r="I323" t="s">
        <v>13</v>
      </c>
      <c r="J323" t="s">
        <v>652</v>
      </c>
    </row>
    <row r="324" spans="1:10" x14ac:dyDescent="0.3">
      <c r="A324" t="s">
        <v>653</v>
      </c>
      <c r="B324" s="4">
        <v>45317</v>
      </c>
      <c r="C324">
        <v>0.53900462962962958</v>
      </c>
      <c r="D324" s="5">
        <v>0.53900462962962958</v>
      </c>
      <c r="E324" t="s">
        <v>12</v>
      </c>
      <c r="F324">
        <v>115</v>
      </c>
      <c r="G324">
        <v>1.0017013888888888</v>
      </c>
      <c r="H324">
        <v>1442</v>
      </c>
      <c r="I324" t="s">
        <v>13</v>
      </c>
      <c r="J324" t="s">
        <v>654</v>
      </c>
    </row>
    <row r="325" spans="1:10" x14ac:dyDescent="0.3">
      <c r="A325" t="s">
        <v>655</v>
      </c>
      <c r="B325" s="4">
        <v>45319</v>
      </c>
      <c r="C325">
        <v>0.4070023148148148</v>
      </c>
      <c r="D325" s="5">
        <v>0.40700231481481475</v>
      </c>
      <c r="E325" t="s">
        <v>12</v>
      </c>
      <c r="F325">
        <v>87</v>
      </c>
      <c r="G325">
        <v>1.001087962962963</v>
      </c>
      <c r="H325">
        <v>1442</v>
      </c>
      <c r="I325" t="s">
        <v>13</v>
      </c>
      <c r="J325" t="s">
        <v>656</v>
      </c>
    </row>
    <row r="326" spans="1:10" x14ac:dyDescent="0.3">
      <c r="A326" t="s">
        <v>657</v>
      </c>
      <c r="B326" s="4">
        <v>45319</v>
      </c>
      <c r="C326">
        <v>0.42</v>
      </c>
      <c r="D326" s="5">
        <v>0.41999999999999993</v>
      </c>
      <c r="E326" t="s">
        <v>12</v>
      </c>
      <c r="F326">
        <v>123</v>
      </c>
      <c r="G326">
        <v>1.0013541666666668</v>
      </c>
      <c r="H326">
        <v>1442</v>
      </c>
      <c r="I326" t="s">
        <v>13</v>
      </c>
      <c r="J326" t="s">
        <v>658</v>
      </c>
    </row>
    <row r="327" spans="1:10" x14ac:dyDescent="0.3">
      <c r="A327" t="s">
        <v>659</v>
      </c>
      <c r="B327" s="4">
        <v>45319</v>
      </c>
      <c r="C327">
        <v>0.46299768518518519</v>
      </c>
      <c r="D327" s="5">
        <v>0.46299768518518514</v>
      </c>
      <c r="E327" t="s">
        <v>12</v>
      </c>
      <c r="F327">
        <v>26</v>
      </c>
      <c r="G327">
        <v>1.0012384259259259</v>
      </c>
      <c r="H327">
        <v>1442</v>
      </c>
      <c r="I327" t="s">
        <v>13</v>
      </c>
      <c r="J327" t="s">
        <v>660</v>
      </c>
    </row>
    <row r="328" spans="1:10" x14ac:dyDescent="0.3">
      <c r="A328" t="s">
        <v>661</v>
      </c>
      <c r="B328" s="4">
        <v>45319</v>
      </c>
      <c r="C328">
        <v>0.49599537037037034</v>
      </c>
      <c r="D328" s="5">
        <v>0.49599537037037034</v>
      </c>
      <c r="E328" t="s">
        <v>12</v>
      </c>
      <c r="F328">
        <v>124</v>
      </c>
      <c r="G328">
        <v>1.0011342592592594</v>
      </c>
      <c r="H328">
        <v>1442</v>
      </c>
      <c r="I328" t="s">
        <v>13</v>
      </c>
      <c r="J328" t="s">
        <v>662</v>
      </c>
    </row>
    <row r="329" spans="1:10" x14ac:dyDescent="0.3">
      <c r="A329" t="s">
        <v>663</v>
      </c>
      <c r="B329" s="4">
        <v>45319</v>
      </c>
      <c r="C329">
        <v>0.60599537037037032</v>
      </c>
      <c r="D329" s="5">
        <v>0.60599537037037043</v>
      </c>
      <c r="E329" t="s">
        <v>12</v>
      </c>
      <c r="F329">
        <v>25</v>
      </c>
      <c r="G329">
        <v>1.0015624999999999</v>
      </c>
      <c r="H329">
        <v>1442</v>
      </c>
      <c r="I329" t="s">
        <v>13</v>
      </c>
      <c r="J329" t="s">
        <v>664</v>
      </c>
    </row>
    <row r="330" spans="1:10" x14ac:dyDescent="0.3">
      <c r="A330" t="s">
        <v>665</v>
      </c>
      <c r="B330" s="4">
        <v>45319</v>
      </c>
      <c r="C330">
        <v>0.72</v>
      </c>
      <c r="D330" s="5">
        <v>0.72</v>
      </c>
      <c r="E330" t="s">
        <v>12</v>
      </c>
      <c r="F330">
        <v>121</v>
      </c>
      <c r="G330">
        <v>1.0013541666666668</v>
      </c>
      <c r="H330">
        <v>1442</v>
      </c>
      <c r="I330" t="s">
        <v>13</v>
      </c>
      <c r="J330" t="s">
        <v>666</v>
      </c>
    </row>
    <row r="331" spans="1:10" x14ac:dyDescent="0.3">
      <c r="A331" t="s">
        <v>667</v>
      </c>
      <c r="B331" s="4">
        <v>45397</v>
      </c>
      <c r="C331">
        <v>0.64</v>
      </c>
      <c r="D331" s="5">
        <v>0.64000000000000012</v>
      </c>
      <c r="E331" t="s">
        <v>12</v>
      </c>
      <c r="F331">
        <v>105</v>
      </c>
      <c r="G331">
        <v>1.0016550925925927</v>
      </c>
      <c r="H331">
        <v>1442</v>
      </c>
      <c r="I331" t="s">
        <v>13</v>
      </c>
      <c r="J331" t="s">
        <v>668</v>
      </c>
    </row>
    <row r="332" spans="1:10" x14ac:dyDescent="0.3">
      <c r="A332" t="s">
        <v>669</v>
      </c>
      <c r="B332" s="4">
        <v>45397</v>
      </c>
      <c r="C332">
        <v>0.73700231481481482</v>
      </c>
      <c r="D332" s="5">
        <v>0.73700231481481482</v>
      </c>
      <c r="E332" t="s">
        <v>12</v>
      </c>
      <c r="F332">
        <v>43</v>
      </c>
      <c r="G332">
        <v>1.0014814814814814</v>
      </c>
      <c r="H332">
        <v>1442</v>
      </c>
      <c r="I332" t="s">
        <v>13</v>
      </c>
      <c r="J332" t="s">
        <v>670</v>
      </c>
    </row>
    <row r="333" spans="1:10" x14ac:dyDescent="0.3">
      <c r="A333" t="s">
        <v>671</v>
      </c>
      <c r="B333" s="4">
        <v>45397</v>
      </c>
      <c r="C333">
        <v>0.37900462962962961</v>
      </c>
      <c r="D333" s="5">
        <v>0.37900462962962966</v>
      </c>
      <c r="E333" t="s">
        <v>12</v>
      </c>
      <c r="F333">
        <v>84</v>
      </c>
      <c r="G333">
        <v>1.0011805555555555</v>
      </c>
      <c r="H333">
        <v>1442</v>
      </c>
      <c r="I333" t="s">
        <v>13</v>
      </c>
      <c r="J333" t="s">
        <v>672</v>
      </c>
    </row>
    <row r="334" spans="1:10" x14ac:dyDescent="0.3">
      <c r="A334" t="s">
        <v>673</v>
      </c>
      <c r="B334" s="4">
        <v>45397</v>
      </c>
      <c r="C334">
        <v>0.495</v>
      </c>
      <c r="D334" s="5">
        <v>0.49500000000000011</v>
      </c>
      <c r="E334" t="s">
        <v>12</v>
      </c>
      <c r="F334">
        <v>118</v>
      </c>
      <c r="G334">
        <v>1.0015393518518518</v>
      </c>
      <c r="H334">
        <v>1442</v>
      </c>
      <c r="I334" t="s">
        <v>13</v>
      </c>
      <c r="J334" t="s">
        <v>674</v>
      </c>
    </row>
    <row r="335" spans="1:10" x14ac:dyDescent="0.3">
      <c r="A335" t="s">
        <v>675</v>
      </c>
      <c r="B335" s="4">
        <v>45397</v>
      </c>
      <c r="C335">
        <v>0.52599537037037036</v>
      </c>
      <c r="D335" s="5">
        <v>0.52599537037037036</v>
      </c>
      <c r="E335" t="s">
        <v>12</v>
      </c>
      <c r="F335">
        <v>32</v>
      </c>
      <c r="G335">
        <v>1.0014467592592593</v>
      </c>
      <c r="H335">
        <v>1442</v>
      </c>
      <c r="I335" t="s">
        <v>13</v>
      </c>
      <c r="J335" t="s">
        <v>676</v>
      </c>
    </row>
    <row r="336" spans="1:10" x14ac:dyDescent="0.3">
      <c r="A336" t="s">
        <v>677</v>
      </c>
      <c r="B336" s="4">
        <v>45397</v>
      </c>
      <c r="C336">
        <v>0.53599537037037037</v>
      </c>
      <c r="D336" s="5">
        <v>0.53599537037037037</v>
      </c>
      <c r="E336" t="s">
        <v>12</v>
      </c>
      <c r="F336">
        <v>43</v>
      </c>
      <c r="G336">
        <v>1.0013194444444444</v>
      </c>
      <c r="H336">
        <v>1442</v>
      </c>
      <c r="I336" t="s">
        <v>13</v>
      </c>
      <c r="J336" t="s">
        <v>678</v>
      </c>
    </row>
    <row r="337" spans="1:10" x14ac:dyDescent="0.3">
      <c r="A337" t="s">
        <v>679</v>
      </c>
      <c r="B337" s="4">
        <v>45366</v>
      </c>
      <c r="C337">
        <v>0.5870023148148148</v>
      </c>
      <c r="D337" s="5">
        <v>0.58700231481481469</v>
      </c>
      <c r="E337" t="s">
        <v>12</v>
      </c>
      <c r="F337">
        <v>95</v>
      </c>
      <c r="G337">
        <v>1.0017013888888888</v>
      </c>
      <c r="H337">
        <v>1442</v>
      </c>
      <c r="I337" t="s">
        <v>13</v>
      </c>
      <c r="J337" t="s">
        <v>680</v>
      </c>
    </row>
    <row r="338" spans="1:10" x14ac:dyDescent="0.3">
      <c r="A338" t="s">
        <v>681</v>
      </c>
      <c r="B338" s="4">
        <v>45366</v>
      </c>
      <c r="C338">
        <v>0.62799768518518517</v>
      </c>
      <c r="D338" s="5">
        <v>0.62799768518518517</v>
      </c>
      <c r="E338" t="s">
        <v>12</v>
      </c>
      <c r="F338">
        <v>92</v>
      </c>
      <c r="G338">
        <v>1.0017129629629629</v>
      </c>
      <c r="H338">
        <v>1442</v>
      </c>
      <c r="I338" t="s">
        <v>13</v>
      </c>
      <c r="J338" t="s">
        <v>682</v>
      </c>
    </row>
    <row r="339" spans="1:10" x14ac:dyDescent="0.3">
      <c r="A339" t="s">
        <v>683</v>
      </c>
      <c r="B339" s="4">
        <v>45323</v>
      </c>
      <c r="C339">
        <v>0.42200231481481482</v>
      </c>
      <c r="D339" s="5">
        <v>0.42200231481481487</v>
      </c>
      <c r="E339" t="s">
        <v>12</v>
      </c>
      <c r="F339">
        <v>13</v>
      </c>
      <c r="G339">
        <v>1.0013425925925925</v>
      </c>
      <c r="H339">
        <v>1442</v>
      </c>
      <c r="I339" t="s">
        <v>13</v>
      </c>
      <c r="J339" t="s">
        <v>684</v>
      </c>
    </row>
    <row r="340" spans="1:10" x14ac:dyDescent="0.3">
      <c r="A340" t="s">
        <v>685</v>
      </c>
      <c r="B340" s="4">
        <v>45323</v>
      </c>
      <c r="C340">
        <v>0.43900462962962961</v>
      </c>
      <c r="D340" s="5">
        <v>0.43900462962962949</v>
      </c>
      <c r="E340" t="s">
        <v>12</v>
      </c>
      <c r="F340">
        <v>46</v>
      </c>
      <c r="G340">
        <v>1.0015046296296297</v>
      </c>
      <c r="H340">
        <v>1442</v>
      </c>
      <c r="I340" t="s">
        <v>13</v>
      </c>
      <c r="J340" t="s">
        <v>686</v>
      </c>
    </row>
    <row r="341" spans="1:10" x14ac:dyDescent="0.3">
      <c r="A341" t="s">
        <v>687</v>
      </c>
      <c r="B341" s="4">
        <v>45323</v>
      </c>
      <c r="C341">
        <v>0.56799768518518512</v>
      </c>
      <c r="D341" s="5">
        <v>0.56799768518518512</v>
      </c>
      <c r="E341" t="s">
        <v>12</v>
      </c>
      <c r="F341">
        <v>115</v>
      </c>
      <c r="G341">
        <v>1.0012847222222223</v>
      </c>
      <c r="H341">
        <v>1442</v>
      </c>
      <c r="I341" t="s">
        <v>13</v>
      </c>
      <c r="J341" t="s">
        <v>688</v>
      </c>
    </row>
    <row r="342" spans="1:10" x14ac:dyDescent="0.3">
      <c r="A342" t="s">
        <v>689</v>
      </c>
      <c r="B342" s="4">
        <v>45323</v>
      </c>
      <c r="C342">
        <v>0.58200231481481479</v>
      </c>
      <c r="D342" s="5">
        <v>0.58200231481481479</v>
      </c>
      <c r="E342" t="s">
        <v>12</v>
      </c>
      <c r="F342">
        <v>122</v>
      </c>
      <c r="G342">
        <v>1.0015972222222222</v>
      </c>
      <c r="H342">
        <v>1442</v>
      </c>
      <c r="I342" t="s">
        <v>13</v>
      </c>
      <c r="J342" t="s">
        <v>690</v>
      </c>
    </row>
    <row r="343" spans="1:10" x14ac:dyDescent="0.3">
      <c r="A343" t="s">
        <v>691</v>
      </c>
      <c r="B343" s="4">
        <v>45323</v>
      </c>
      <c r="C343">
        <v>0.68200231481481477</v>
      </c>
      <c r="D343" s="5">
        <v>0.68200231481481488</v>
      </c>
      <c r="E343" t="s">
        <v>12</v>
      </c>
      <c r="F343">
        <v>16</v>
      </c>
      <c r="G343">
        <v>1.0015740740740742</v>
      </c>
      <c r="H343">
        <v>1442</v>
      </c>
      <c r="I343" t="s">
        <v>13</v>
      </c>
      <c r="J343" t="s">
        <v>692</v>
      </c>
    </row>
    <row r="344" spans="1:10" x14ac:dyDescent="0.3">
      <c r="A344" t="s">
        <v>693</v>
      </c>
      <c r="B344" s="4">
        <v>45323</v>
      </c>
      <c r="C344">
        <v>0.7170023148148148</v>
      </c>
      <c r="D344" s="5">
        <v>0.7170023148148148</v>
      </c>
      <c r="E344" t="s">
        <v>12</v>
      </c>
      <c r="F344">
        <v>120</v>
      </c>
      <c r="G344">
        <v>1.0016435185185186</v>
      </c>
      <c r="H344">
        <v>1442</v>
      </c>
      <c r="I344" t="s">
        <v>13</v>
      </c>
      <c r="J344" t="s">
        <v>694</v>
      </c>
    </row>
    <row r="345" spans="1:10" x14ac:dyDescent="0.3">
      <c r="A345" t="s">
        <v>695</v>
      </c>
      <c r="B345" s="4">
        <v>45323</v>
      </c>
      <c r="C345">
        <v>0.73499999999999999</v>
      </c>
      <c r="D345" s="5">
        <v>0.73499999999999988</v>
      </c>
      <c r="E345" t="s">
        <v>12</v>
      </c>
      <c r="F345">
        <v>22</v>
      </c>
      <c r="G345">
        <v>1.001261574074074</v>
      </c>
      <c r="H345">
        <v>1442</v>
      </c>
      <c r="I345" t="s">
        <v>13</v>
      </c>
      <c r="J345" t="s">
        <v>696</v>
      </c>
    </row>
    <row r="346" spans="1:10" x14ac:dyDescent="0.3">
      <c r="A346" t="s">
        <v>697</v>
      </c>
      <c r="B346" s="4">
        <v>45324</v>
      </c>
      <c r="C346">
        <v>0.4620023148148148</v>
      </c>
      <c r="D346" s="5">
        <v>0.46200231481481469</v>
      </c>
      <c r="E346" t="s">
        <v>12</v>
      </c>
      <c r="F346">
        <v>13</v>
      </c>
      <c r="G346">
        <v>1.0013194444444444</v>
      </c>
      <c r="H346">
        <v>1442</v>
      </c>
      <c r="I346" t="s">
        <v>13</v>
      </c>
      <c r="J346" t="s">
        <v>698</v>
      </c>
    </row>
    <row r="347" spans="1:10" x14ac:dyDescent="0.3">
      <c r="A347" t="s">
        <v>699</v>
      </c>
      <c r="B347" s="4">
        <v>45324</v>
      </c>
      <c r="C347">
        <v>0.69799768518518512</v>
      </c>
      <c r="D347" s="5">
        <v>0.69799768518518523</v>
      </c>
      <c r="E347" t="s">
        <v>12</v>
      </c>
      <c r="F347">
        <v>91</v>
      </c>
      <c r="G347">
        <v>1.0014930555555555</v>
      </c>
      <c r="H347">
        <v>1442</v>
      </c>
      <c r="I347" t="s">
        <v>13</v>
      </c>
      <c r="J347" t="s">
        <v>700</v>
      </c>
    </row>
    <row r="348" spans="1:10" x14ac:dyDescent="0.3">
      <c r="A348" t="s">
        <v>701</v>
      </c>
      <c r="B348" s="4">
        <v>45326</v>
      </c>
      <c r="C348">
        <v>0.42799768518518516</v>
      </c>
      <c r="D348" s="5">
        <v>0.42799768518518522</v>
      </c>
      <c r="E348" t="s">
        <v>12</v>
      </c>
      <c r="F348">
        <v>105</v>
      </c>
      <c r="G348">
        <v>1.001423611111111</v>
      </c>
      <c r="H348">
        <v>1442</v>
      </c>
      <c r="I348" t="s">
        <v>13</v>
      </c>
      <c r="J348" t="s">
        <v>702</v>
      </c>
    </row>
    <row r="349" spans="1:10" x14ac:dyDescent="0.3">
      <c r="A349" t="s">
        <v>703</v>
      </c>
      <c r="B349" s="4">
        <v>45326</v>
      </c>
      <c r="C349">
        <v>0.5</v>
      </c>
      <c r="D349" s="5">
        <v>0.5</v>
      </c>
      <c r="E349" t="s">
        <v>12</v>
      </c>
      <c r="F349">
        <v>109</v>
      </c>
      <c r="G349">
        <v>1.0010648148148149</v>
      </c>
      <c r="H349">
        <v>1442</v>
      </c>
      <c r="I349" t="s">
        <v>13</v>
      </c>
      <c r="J349" t="s">
        <v>704</v>
      </c>
    </row>
    <row r="350" spans="1:10" x14ac:dyDescent="0.3">
      <c r="A350" t="s">
        <v>705</v>
      </c>
      <c r="B350" s="4">
        <v>45326</v>
      </c>
      <c r="C350">
        <v>0.70900462962962962</v>
      </c>
      <c r="D350" s="5">
        <v>0.70900462962962951</v>
      </c>
      <c r="E350" t="s">
        <v>12</v>
      </c>
      <c r="F350">
        <v>80</v>
      </c>
      <c r="G350">
        <v>1.0011574074074074</v>
      </c>
      <c r="H350">
        <v>1442</v>
      </c>
      <c r="I350" t="s">
        <v>13</v>
      </c>
      <c r="J350" t="s">
        <v>706</v>
      </c>
    </row>
    <row r="351" spans="1:10" x14ac:dyDescent="0.3">
      <c r="A351" t="s">
        <v>707</v>
      </c>
      <c r="B351" s="4">
        <v>45327</v>
      </c>
      <c r="C351">
        <v>0.48299768518518515</v>
      </c>
      <c r="D351" s="5">
        <v>0.48299768518518515</v>
      </c>
      <c r="E351" t="s">
        <v>12</v>
      </c>
      <c r="F351">
        <v>84</v>
      </c>
      <c r="G351">
        <v>1.0011458333333334</v>
      </c>
      <c r="H351">
        <v>1442</v>
      </c>
      <c r="I351" t="s">
        <v>13</v>
      </c>
      <c r="J351" t="s">
        <v>708</v>
      </c>
    </row>
    <row r="352" spans="1:10" x14ac:dyDescent="0.3">
      <c r="A352" t="s">
        <v>709</v>
      </c>
      <c r="B352" s="4">
        <v>45458</v>
      </c>
      <c r="C352">
        <v>0.6</v>
      </c>
      <c r="D352" s="5">
        <v>0.60000000000000009</v>
      </c>
      <c r="E352" t="s">
        <v>12</v>
      </c>
      <c r="F352">
        <v>71</v>
      </c>
      <c r="G352">
        <v>1.0011458333333334</v>
      </c>
      <c r="H352">
        <v>1442</v>
      </c>
      <c r="I352" t="s">
        <v>13</v>
      </c>
      <c r="J352" t="s">
        <v>710</v>
      </c>
    </row>
    <row r="353" spans="1:10" x14ac:dyDescent="0.3">
      <c r="A353" t="s">
        <v>711</v>
      </c>
      <c r="B353" s="4">
        <v>45458</v>
      </c>
      <c r="C353">
        <v>0.61</v>
      </c>
      <c r="D353" s="5">
        <v>0.60999999999999988</v>
      </c>
      <c r="E353" t="s">
        <v>12</v>
      </c>
      <c r="F353">
        <v>57</v>
      </c>
      <c r="G353">
        <v>1.0017361111111112</v>
      </c>
      <c r="H353">
        <v>1442</v>
      </c>
      <c r="I353" t="s">
        <v>13</v>
      </c>
      <c r="J353" t="s">
        <v>712</v>
      </c>
    </row>
    <row r="354" spans="1:10" x14ac:dyDescent="0.3">
      <c r="A354" t="s">
        <v>713</v>
      </c>
      <c r="B354" s="4">
        <v>45458</v>
      </c>
      <c r="C354">
        <v>0.69799768518518512</v>
      </c>
      <c r="D354" s="5">
        <v>0.69799768518518523</v>
      </c>
      <c r="E354" t="s">
        <v>12</v>
      </c>
      <c r="F354">
        <v>81</v>
      </c>
      <c r="G354">
        <v>1.0013425925925925</v>
      </c>
      <c r="H354">
        <v>1442</v>
      </c>
      <c r="I354" t="s">
        <v>13</v>
      </c>
      <c r="J354" t="s">
        <v>714</v>
      </c>
    </row>
    <row r="355" spans="1:10" x14ac:dyDescent="0.3">
      <c r="A355" t="s">
        <v>715</v>
      </c>
      <c r="B355" s="4">
        <v>45645</v>
      </c>
      <c r="C355">
        <v>0.51099537037037035</v>
      </c>
      <c r="D355" s="5">
        <v>0.51099537037037024</v>
      </c>
      <c r="E355" t="s">
        <v>12</v>
      </c>
      <c r="F355">
        <v>34</v>
      </c>
      <c r="G355">
        <v>1.0017245370370371</v>
      </c>
      <c r="H355">
        <v>1442</v>
      </c>
      <c r="I355" t="s">
        <v>13</v>
      </c>
      <c r="J355" t="s">
        <v>716</v>
      </c>
    </row>
    <row r="356" spans="1:10" x14ac:dyDescent="0.3">
      <c r="A356" t="s">
        <v>717</v>
      </c>
      <c r="B356" s="4">
        <v>45645</v>
      </c>
      <c r="C356">
        <v>0.54499999999999993</v>
      </c>
      <c r="D356" s="5">
        <v>0.54499999999999993</v>
      </c>
      <c r="E356" t="s">
        <v>12</v>
      </c>
      <c r="F356">
        <v>30</v>
      </c>
      <c r="G356">
        <v>1.0016319444444444</v>
      </c>
      <c r="H356">
        <v>1442</v>
      </c>
      <c r="I356" t="s">
        <v>13</v>
      </c>
      <c r="J356" t="s">
        <v>718</v>
      </c>
    </row>
    <row r="357" spans="1:10" x14ac:dyDescent="0.3">
      <c r="A357" t="s">
        <v>719</v>
      </c>
      <c r="B357" s="4">
        <v>45645</v>
      </c>
      <c r="C357">
        <v>0.65700231481481475</v>
      </c>
      <c r="D357" s="5">
        <v>0.65700231481481497</v>
      </c>
      <c r="E357" t="s">
        <v>12</v>
      </c>
      <c r="F357">
        <v>85</v>
      </c>
      <c r="G357">
        <v>1.0014930555555555</v>
      </c>
      <c r="H357">
        <v>1442</v>
      </c>
      <c r="I357" t="s">
        <v>13</v>
      </c>
      <c r="J357" t="s">
        <v>720</v>
      </c>
    </row>
    <row r="358" spans="1:10" x14ac:dyDescent="0.3">
      <c r="A358" t="s">
        <v>721</v>
      </c>
      <c r="B358" s="4">
        <v>45333</v>
      </c>
      <c r="C358">
        <v>0.42499999999999999</v>
      </c>
      <c r="D358" s="5">
        <v>0.42500000000000004</v>
      </c>
      <c r="E358" t="s">
        <v>12</v>
      </c>
      <c r="F358">
        <v>11</v>
      </c>
      <c r="G358">
        <v>1.0014583333333333</v>
      </c>
      <c r="H358">
        <v>1442</v>
      </c>
      <c r="I358" t="s">
        <v>13</v>
      </c>
      <c r="J358" t="s">
        <v>722</v>
      </c>
    </row>
    <row r="359" spans="1:10" x14ac:dyDescent="0.3">
      <c r="A359" t="s">
        <v>723</v>
      </c>
      <c r="B359" s="4">
        <v>45333</v>
      </c>
      <c r="C359">
        <v>0.62</v>
      </c>
      <c r="D359" s="5">
        <v>0.62000000000000011</v>
      </c>
      <c r="E359" t="s">
        <v>12</v>
      </c>
      <c r="F359">
        <v>62</v>
      </c>
      <c r="G359">
        <v>1.0013888888888889</v>
      </c>
      <c r="H359">
        <v>1442</v>
      </c>
      <c r="I359" t="s">
        <v>13</v>
      </c>
      <c r="J359" t="s">
        <v>724</v>
      </c>
    </row>
    <row r="360" spans="1:10" x14ac:dyDescent="0.3">
      <c r="A360" t="s">
        <v>725</v>
      </c>
      <c r="B360" s="4">
        <v>45334</v>
      </c>
      <c r="C360">
        <v>0.43900462962962961</v>
      </c>
      <c r="D360" s="5">
        <v>0.43900462962962949</v>
      </c>
      <c r="E360" t="s">
        <v>12</v>
      </c>
      <c r="F360">
        <v>32</v>
      </c>
      <c r="G360">
        <v>1.0012962962962964</v>
      </c>
      <c r="H360">
        <v>1442</v>
      </c>
      <c r="I360" t="s">
        <v>13</v>
      </c>
      <c r="J360" t="s">
        <v>726</v>
      </c>
    </row>
    <row r="361" spans="1:10" x14ac:dyDescent="0.3">
      <c r="A361" t="s">
        <v>727</v>
      </c>
      <c r="B361" s="4">
        <v>45335</v>
      </c>
      <c r="C361">
        <v>0.39999999999999997</v>
      </c>
      <c r="D361" s="5">
        <v>0.39999999999999991</v>
      </c>
      <c r="E361" t="s">
        <v>12</v>
      </c>
      <c r="F361">
        <v>57</v>
      </c>
      <c r="G361">
        <v>1.0016666666666667</v>
      </c>
      <c r="H361">
        <v>1442</v>
      </c>
      <c r="I361" t="s">
        <v>13</v>
      </c>
      <c r="J361" t="s">
        <v>728</v>
      </c>
    </row>
    <row r="362" spans="1:10" x14ac:dyDescent="0.3">
      <c r="A362" t="s">
        <v>729</v>
      </c>
      <c r="B362" s="4">
        <v>45488</v>
      </c>
      <c r="C362">
        <v>0.4670023148148148</v>
      </c>
      <c r="D362" s="5">
        <v>0.4670023148148148</v>
      </c>
      <c r="E362" t="s">
        <v>12</v>
      </c>
      <c r="F362">
        <v>69</v>
      </c>
      <c r="G362">
        <v>1.0012962962962964</v>
      </c>
      <c r="H362">
        <v>1442</v>
      </c>
      <c r="I362" t="s">
        <v>13</v>
      </c>
      <c r="J362" t="s">
        <v>730</v>
      </c>
    </row>
    <row r="363" spans="1:10" x14ac:dyDescent="0.3">
      <c r="A363" t="s">
        <v>731</v>
      </c>
      <c r="B363" s="4">
        <v>45488</v>
      </c>
      <c r="C363">
        <v>0.52700231481481474</v>
      </c>
      <c r="D363" s="5">
        <v>0.52700231481481485</v>
      </c>
      <c r="E363" t="s">
        <v>12</v>
      </c>
      <c r="F363">
        <v>37</v>
      </c>
      <c r="G363">
        <v>1.0012847222222223</v>
      </c>
      <c r="H363">
        <v>1442</v>
      </c>
      <c r="I363" t="s">
        <v>13</v>
      </c>
      <c r="J363" t="s">
        <v>732</v>
      </c>
    </row>
    <row r="364" spans="1:10" x14ac:dyDescent="0.3">
      <c r="A364" t="s">
        <v>733</v>
      </c>
      <c r="B364" s="4">
        <v>45427</v>
      </c>
      <c r="C364">
        <v>0.39900462962962963</v>
      </c>
      <c r="D364" s="5">
        <v>0.39900462962962968</v>
      </c>
      <c r="E364" t="s">
        <v>12</v>
      </c>
      <c r="F364">
        <v>10</v>
      </c>
      <c r="G364">
        <v>1.0015624999999999</v>
      </c>
      <c r="H364">
        <v>1442</v>
      </c>
      <c r="I364" t="s">
        <v>13</v>
      </c>
      <c r="J364" t="s">
        <v>734</v>
      </c>
    </row>
    <row r="365" spans="1:10" x14ac:dyDescent="0.3">
      <c r="A365" t="s">
        <v>735</v>
      </c>
      <c r="B365" s="4">
        <v>45427</v>
      </c>
      <c r="C365">
        <v>0.59700231481481481</v>
      </c>
      <c r="D365" s="5">
        <v>0.59700231481481492</v>
      </c>
      <c r="E365" t="s">
        <v>12</v>
      </c>
      <c r="F365">
        <v>45</v>
      </c>
      <c r="G365">
        <v>1.0014351851851853</v>
      </c>
      <c r="H365">
        <v>1442</v>
      </c>
      <c r="I365" t="s">
        <v>13</v>
      </c>
      <c r="J365" t="s">
        <v>736</v>
      </c>
    </row>
    <row r="366" spans="1:10" x14ac:dyDescent="0.3">
      <c r="A366" t="s">
        <v>737</v>
      </c>
      <c r="B366" s="4">
        <v>45340</v>
      </c>
      <c r="C366">
        <v>0.41700231481481481</v>
      </c>
      <c r="D366" s="5">
        <v>0.41700231481481476</v>
      </c>
      <c r="E366" t="s">
        <v>12</v>
      </c>
      <c r="F366">
        <v>63</v>
      </c>
      <c r="G366">
        <v>1.0014583333333333</v>
      </c>
      <c r="H366">
        <v>1442</v>
      </c>
      <c r="I366" t="s">
        <v>13</v>
      </c>
      <c r="J366" t="s">
        <v>738</v>
      </c>
    </row>
    <row r="367" spans="1:10" x14ac:dyDescent="0.3">
      <c r="A367" t="s">
        <v>739</v>
      </c>
      <c r="B367" s="4">
        <v>45340</v>
      </c>
      <c r="C367">
        <v>0.44</v>
      </c>
      <c r="D367" s="5">
        <v>0.43999999999999995</v>
      </c>
      <c r="E367" t="s">
        <v>12</v>
      </c>
      <c r="F367">
        <v>111</v>
      </c>
      <c r="G367">
        <v>1.0015972222222222</v>
      </c>
      <c r="H367">
        <v>1442</v>
      </c>
      <c r="I367" t="s">
        <v>13</v>
      </c>
      <c r="J367" t="s">
        <v>740</v>
      </c>
    </row>
    <row r="368" spans="1:10" x14ac:dyDescent="0.3">
      <c r="A368" t="s">
        <v>741</v>
      </c>
      <c r="B368" s="4">
        <v>45340</v>
      </c>
      <c r="C368">
        <v>0.48200231481481481</v>
      </c>
      <c r="D368" s="5">
        <v>0.4820023148148147</v>
      </c>
      <c r="E368" t="s">
        <v>12</v>
      </c>
      <c r="F368">
        <v>102</v>
      </c>
      <c r="G368">
        <v>1.0016666666666667</v>
      </c>
      <c r="H368">
        <v>1442</v>
      </c>
      <c r="I368" t="s">
        <v>13</v>
      </c>
      <c r="J368" t="s">
        <v>742</v>
      </c>
    </row>
    <row r="369" spans="1:10" x14ac:dyDescent="0.3">
      <c r="A369" t="s">
        <v>743</v>
      </c>
      <c r="B369" s="4">
        <v>45340</v>
      </c>
      <c r="C369">
        <v>0.54499999999999993</v>
      </c>
      <c r="D369" s="5">
        <v>0.54499999999999993</v>
      </c>
      <c r="E369" t="s">
        <v>12</v>
      </c>
      <c r="F369">
        <v>86</v>
      </c>
      <c r="G369">
        <v>1.001099537037037</v>
      </c>
      <c r="H369">
        <v>1442</v>
      </c>
      <c r="I369" t="s">
        <v>13</v>
      </c>
      <c r="J369" t="s">
        <v>744</v>
      </c>
    </row>
    <row r="370" spans="1:10" x14ac:dyDescent="0.3">
      <c r="A370" t="s">
        <v>745</v>
      </c>
      <c r="B370" s="4">
        <v>45519</v>
      </c>
      <c r="C370">
        <v>0.56400462962962961</v>
      </c>
      <c r="D370" s="5">
        <v>0.56400462962962949</v>
      </c>
      <c r="E370" t="s">
        <v>12</v>
      </c>
      <c r="F370">
        <v>22</v>
      </c>
      <c r="G370">
        <v>1.0013310185185185</v>
      </c>
      <c r="H370">
        <v>1442</v>
      </c>
      <c r="I370" t="s">
        <v>13</v>
      </c>
      <c r="J370" t="s">
        <v>746</v>
      </c>
    </row>
    <row r="371" spans="1:10" x14ac:dyDescent="0.3">
      <c r="A371" t="s">
        <v>747</v>
      </c>
      <c r="B371" s="4">
        <v>45413</v>
      </c>
      <c r="C371">
        <v>0.52799768518518519</v>
      </c>
      <c r="D371" s="5">
        <v>0.52799768518518508</v>
      </c>
      <c r="E371" t="s">
        <v>12</v>
      </c>
      <c r="F371">
        <v>51</v>
      </c>
      <c r="G371">
        <v>1.0017824074074073</v>
      </c>
      <c r="H371">
        <v>1443</v>
      </c>
      <c r="I371" t="s">
        <v>13</v>
      </c>
      <c r="J371" t="s">
        <v>748</v>
      </c>
    </row>
    <row r="372" spans="1:10" x14ac:dyDescent="0.3">
      <c r="A372" t="s">
        <v>749</v>
      </c>
      <c r="B372" s="4">
        <v>45505</v>
      </c>
      <c r="C372">
        <v>0.74799768518518517</v>
      </c>
      <c r="D372" s="5">
        <v>0.74799768518518528</v>
      </c>
      <c r="E372" t="s">
        <v>12</v>
      </c>
      <c r="F372">
        <v>45</v>
      </c>
      <c r="G372">
        <v>1.002349537037037</v>
      </c>
      <c r="H372">
        <v>1443</v>
      </c>
      <c r="I372" t="s">
        <v>13</v>
      </c>
      <c r="J372" t="s">
        <v>750</v>
      </c>
    </row>
    <row r="373" spans="1:10" x14ac:dyDescent="0.3">
      <c r="A373" t="s">
        <v>751</v>
      </c>
      <c r="B373" s="4">
        <v>45509</v>
      </c>
      <c r="C373">
        <v>0.49599537037037034</v>
      </c>
      <c r="D373" s="5">
        <v>0.49599537037037034</v>
      </c>
      <c r="E373" t="s">
        <v>12</v>
      </c>
      <c r="F373">
        <v>58</v>
      </c>
      <c r="G373">
        <v>1.0024074074074074</v>
      </c>
      <c r="H373">
        <v>1443</v>
      </c>
      <c r="I373" t="s">
        <v>13</v>
      </c>
      <c r="J373" t="s">
        <v>752</v>
      </c>
    </row>
    <row r="374" spans="1:10" x14ac:dyDescent="0.3">
      <c r="A374" t="s">
        <v>753</v>
      </c>
      <c r="B374" s="4">
        <v>45458</v>
      </c>
      <c r="C374">
        <v>0.52700231481481474</v>
      </c>
      <c r="D374" s="5">
        <v>0.52700231481481485</v>
      </c>
      <c r="E374" t="s">
        <v>12</v>
      </c>
      <c r="F374">
        <v>57</v>
      </c>
      <c r="G374">
        <v>1.0017708333333333</v>
      </c>
      <c r="H374">
        <v>1443</v>
      </c>
      <c r="I374" t="s">
        <v>13</v>
      </c>
      <c r="J374" t="s">
        <v>754</v>
      </c>
    </row>
    <row r="375" spans="1:10" x14ac:dyDescent="0.3">
      <c r="A375" t="s">
        <v>755</v>
      </c>
      <c r="B375" s="4">
        <v>45645</v>
      </c>
      <c r="C375">
        <v>0.42099537037037033</v>
      </c>
      <c r="D375" s="5">
        <v>0.42099537037037038</v>
      </c>
      <c r="E375" t="s">
        <v>12</v>
      </c>
      <c r="F375">
        <v>117</v>
      </c>
      <c r="G375">
        <v>1.002349537037037</v>
      </c>
      <c r="H375">
        <v>1443</v>
      </c>
      <c r="I375" t="s">
        <v>13</v>
      </c>
      <c r="J375" t="s">
        <v>756</v>
      </c>
    </row>
    <row r="376" spans="1:10" x14ac:dyDescent="0.3">
      <c r="A376" t="s">
        <v>757</v>
      </c>
      <c r="B376" s="4">
        <v>45645</v>
      </c>
      <c r="C376">
        <v>0.49099537037037033</v>
      </c>
      <c r="D376" s="5">
        <v>0.49099537037037044</v>
      </c>
      <c r="E376" t="s">
        <v>12</v>
      </c>
      <c r="F376">
        <v>106</v>
      </c>
      <c r="G376">
        <v>1.0018171296296297</v>
      </c>
      <c r="H376">
        <v>1443</v>
      </c>
      <c r="I376" t="s">
        <v>13</v>
      </c>
      <c r="J376" t="s">
        <v>758</v>
      </c>
    </row>
    <row r="377" spans="1:10" x14ac:dyDescent="0.3">
      <c r="A377" t="s">
        <v>759</v>
      </c>
      <c r="B377" s="4">
        <v>45645</v>
      </c>
      <c r="C377">
        <v>0.62400462962962966</v>
      </c>
      <c r="D377" s="5">
        <v>0.62400462962962955</v>
      </c>
      <c r="E377" t="s">
        <v>12</v>
      </c>
      <c r="F377">
        <v>118</v>
      </c>
      <c r="G377">
        <v>1.0023148148148149</v>
      </c>
      <c r="H377">
        <v>1443</v>
      </c>
      <c r="I377" t="s">
        <v>13</v>
      </c>
      <c r="J377" t="s">
        <v>760</v>
      </c>
    </row>
    <row r="378" spans="1:10" x14ac:dyDescent="0.3">
      <c r="A378" t="s">
        <v>761</v>
      </c>
      <c r="B378" s="4">
        <v>45645</v>
      </c>
      <c r="C378">
        <v>0.69299768518518512</v>
      </c>
      <c r="D378" s="5">
        <v>0.69299768518518512</v>
      </c>
      <c r="E378" t="s">
        <v>12</v>
      </c>
      <c r="F378">
        <v>64</v>
      </c>
      <c r="G378">
        <v>1.0017708333333333</v>
      </c>
      <c r="H378">
        <v>1443</v>
      </c>
      <c r="I378" t="s">
        <v>13</v>
      </c>
      <c r="J378" t="s">
        <v>762</v>
      </c>
    </row>
    <row r="379" spans="1:10" x14ac:dyDescent="0.3">
      <c r="A379" t="s">
        <v>763</v>
      </c>
      <c r="B379" s="4">
        <v>45645</v>
      </c>
      <c r="C379">
        <v>0.73</v>
      </c>
      <c r="D379" s="5">
        <v>0.73</v>
      </c>
      <c r="E379" t="s">
        <v>12</v>
      </c>
      <c r="F379">
        <v>50</v>
      </c>
      <c r="G379">
        <v>1.001863425925926</v>
      </c>
      <c r="H379">
        <v>1443</v>
      </c>
      <c r="I379" t="s">
        <v>13</v>
      </c>
      <c r="J379" t="s">
        <v>764</v>
      </c>
    </row>
    <row r="380" spans="1:10" x14ac:dyDescent="0.3">
      <c r="A380" t="s">
        <v>765</v>
      </c>
      <c r="B380" s="4">
        <v>45302</v>
      </c>
      <c r="C380">
        <v>0.65099537037037036</v>
      </c>
      <c r="D380" s="5">
        <v>0.65099537037037036</v>
      </c>
      <c r="E380" t="s">
        <v>12</v>
      </c>
      <c r="F380">
        <v>32</v>
      </c>
      <c r="G380">
        <v>1.0020949074074075</v>
      </c>
      <c r="H380">
        <v>1443</v>
      </c>
      <c r="I380" t="s">
        <v>13</v>
      </c>
      <c r="J380" t="s">
        <v>766</v>
      </c>
    </row>
    <row r="381" spans="1:10" x14ac:dyDescent="0.3">
      <c r="A381" t="s">
        <v>767</v>
      </c>
      <c r="B381" s="4">
        <v>45302</v>
      </c>
      <c r="C381">
        <v>0.66599537037037038</v>
      </c>
      <c r="D381" s="5">
        <v>0.66599537037037049</v>
      </c>
      <c r="E381" t="s">
        <v>12</v>
      </c>
      <c r="F381">
        <v>40</v>
      </c>
      <c r="G381">
        <v>1.0020370370370371</v>
      </c>
      <c r="H381">
        <v>1443</v>
      </c>
      <c r="I381" t="s">
        <v>13</v>
      </c>
      <c r="J381" t="s">
        <v>768</v>
      </c>
    </row>
    <row r="382" spans="1:10" x14ac:dyDescent="0.3">
      <c r="A382" t="s">
        <v>769</v>
      </c>
      <c r="B382" s="4">
        <v>45303</v>
      </c>
      <c r="C382">
        <v>0.5920023148148148</v>
      </c>
      <c r="D382" s="5">
        <v>0.5920023148148148</v>
      </c>
      <c r="E382" t="s">
        <v>12</v>
      </c>
      <c r="F382">
        <v>105</v>
      </c>
      <c r="G382">
        <v>1.0020949074074075</v>
      </c>
      <c r="H382">
        <v>1443</v>
      </c>
      <c r="I382" t="s">
        <v>13</v>
      </c>
      <c r="J382" t="s">
        <v>770</v>
      </c>
    </row>
    <row r="383" spans="1:10" x14ac:dyDescent="0.3">
      <c r="A383" t="s">
        <v>771</v>
      </c>
      <c r="B383" s="4">
        <v>45303</v>
      </c>
      <c r="C383">
        <v>0.61900462962962965</v>
      </c>
      <c r="D383" s="5">
        <v>0.61900462962962965</v>
      </c>
      <c r="E383" t="s">
        <v>12</v>
      </c>
      <c r="F383">
        <v>42</v>
      </c>
      <c r="G383">
        <v>1.0024074074074074</v>
      </c>
      <c r="H383">
        <v>1443</v>
      </c>
      <c r="I383" t="s">
        <v>13</v>
      </c>
      <c r="J383" t="s">
        <v>772</v>
      </c>
    </row>
    <row r="384" spans="1:10" x14ac:dyDescent="0.3">
      <c r="A384" t="s">
        <v>773</v>
      </c>
      <c r="B384" s="4">
        <v>45303</v>
      </c>
      <c r="C384">
        <v>0.70200231481481479</v>
      </c>
      <c r="D384" s="5">
        <v>0.7020023148148149</v>
      </c>
      <c r="E384" t="s">
        <v>12</v>
      </c>
      <c r="F384">
        <v>119</v>
      </c>
      <c r="G384">
        <v>1.0017939814814816</v>
      </c>
      <c r="H384">
        <v>1443</v>
      </c>
      <c r="I384" t="s">
        <v>13</v>
      </c>
      <c r="J384" t="s">
        <v>774</v>
      </c>
    </row>
    <row r="385" spans="1:10" x14ac:dyDescent="0.3">
      <c r="A385" t="s">
        <v>775</v>
      </c>
      <c r="B385" s="4">
        <v>45304</v>
      </c>
      <c r="C385">
        <v>0.61700231481481482</v>
      </c>
      <c r="D385" s="5">
        <v>0.61700231481481493</v>
      </c>
      <c r="E385" t="s">
        <v>12</v>
      </c>
      <c r="F385">
        <v>84</v>
      </c>
      <c r="G385">
        <v>1.0022222222222221</v>
      </c>
      <c r="H385">
        <v>1443</v>
      </c>
      <c r="I385" t="s">
        <v>13</v>
      </c>
      <c r="J385" t="s">
        <v>776</v>
      </c>
    </row>
    <row r="386" spans="1:10" x14ac:dyDescent="0.3">
      <c r="A386" t="s">
        <v>777</v>
      </c>
      <c r="B386" s="4">
        <v>45488</v>
      </c>
      <c r="C386">
        <v>0.45599537037037036</v>
      </c>
      <c r="D386" s="5">
        <v>0.4559953703703703</v>
      </c>
      <c r="E386" t="s">
        <v>12</v>
      </c>
      <c r="F386">
        <v>29</v>
      </c>
      <c r="G386">
        <v>1.0020833333333334</v>
      </c>
      <c r="H386">
        <v>1443</v>
      </c>
      <c r="I386" t="s">
        <v>13</v>
      </c>
      <c r="J386" t="s">
        <v>778</v>
      </c>
    </row>
    <row r="387" spans="1:10" x14ac:dyDescent="0.3">
      <c r="A387" t="s">
        <v>779</v>
      </c>
      <c r="B387" s="4">
        <v>45488</v>
      </c>
      <c r="C387">
        <v>0.48</v>
      </c>
      <c r="D387" s="5">
        <v>0.48</v>
      </c>
      <c r="E387" t="s">
        <v>12</v>
      </c>
      <c r="F387">
        <v>21</v>
      </c>
      <c r="G387">
        <v>1.0023842592592593</v>
      </c>
      <c r="H387">
        <v>1443</v>
      </c>
      <c r="I387" t="s">
        <v>13</v>
      </c>
      <c r="J387" t="s">
        <v>780</v>
      </c>
    </row>
    <row r="388" spans="1:10" x14ac:dyDescent="0.3">
      <c r="A388" t="s">
        <v>781</v>
      </c>
      <c r="B388" s="4">
        <v>45488</v>
      </c>
      <c r="C388">
        <v>0.64</v>
      </c>
      <c r="D388" s="5">
        <v>0.64000000000000012</v>
      </c>
      <c r="E388" t="s">
        <v>12</v>
      </c>
      <c r="F388">
        <v>60</v>
      </c>
      <c r="G388">
        <v>1.0024074074074074</v>
      </c>
      <c r="H388">
        <v>1443</v>
      </c>
      <c r="I388" t="s">
        <v>13</v>
      </c>
      <c r="J388" t="s">
        <v>782</v>
      </c>
    </row>
    <row r="389" spans="1:10" x14ac:dyDescent="0.3">
      <c r="A389" t="s">
        <v>783</v>
      </c>
      <c r="B389" s="4">
        <v>45307</v>
      </c>
      <c r="C389">
        <v>0.64200231481481473</v>
      </c>
      <c r="D389" s="5">
        <v>0.64200231481481485</v>
      </c>
      <c r="E389" t="s">
        <v>12</v>
      </c>
      <c r="F389">
        <v>22</v>
      </c>
      <c r="G389">
        <v>1.0020486111111111</v>
      </c>
      <c r="H389">
        <v>1443</v>
      </c>
      <c r="I389" t="s">
        <v>13</v>
      </c>
      <c r="J389" t="s">
        <v>784</v>
      </c>
    </row>
    <row r="390" spans="1:10" x14ac:dyDescent="0.3">
      <c r="A390" t="s">
        <v>785</v>
      </c>
      <c r="B390" s="4">
        <v>45427</v>
      </c>
      <c r="C390">
        <v>0.41099537037037037</v>
      </c>
      <c r="D390" s="5">
        <v>0.41099537037037037</v>
      </c>
      <c r="E390" t="s">
        <v>12</v>
      </c>
      <c r="F390">
        <v>89</v>
      </c>
      <c r="G390">
        <v>1.0022106481481481</v>
      </c>
      <c r="H390">
        <v>1443</v>
      </c>
      <c r="I390" t="s">
        <v>13</v>
      </c>
      <c r="J390" t="s">
        <v>786</v>
      </c>
    </row>
    <row r="391" spans="1:10" x14ac:dyDescent="0.3">
      <c r="A391" t="s">
        <v>787</v>
      </c>
      <c r="B391" s="4">
        <v>45427</v>
      </c>
      <c r="C391">
        <v>0.43900462962962961</v>
      </c>
      <c r="D391" s="5">
        <v>0.43900462962962949</v>
      </c>
      <c r="E391" t="s">
        <v>12</v>
      </c>
      <c r="F391">
        <v>15</v>
      </c>
      <c r="G391">
        <v>1.0021296296296296</v>
      </c>
      <c r="H391">
        <v>1443</v>
      </c>
      <c r="I391" t="s">
        <v>13</v>
      </c>
      <c r="J391" t="s">
        <v>788</v>
      </c>
    </row>
    <row r="392" spans="1:10" x14ac:dyDescent="0.3">
      <c r="A392" t="s">
        <v>789</v>
      </c>
      <c r="B392" s="4">
        <v>45427</v>
      </c>
      <c r="C392">
        <v>0.48799768518518516</v>
      </c>
      <c r="D392" s="5">
        <v>0.48799768518518505</v>
      </c>
      <c r="E392" t="s">
        <v>12</v>
      </c>
      <c r="F392">
        <v>125</v>
      </c>
      <c r="G392">
        <v>1.0021875</v>
      </c>
      <c r="H392">
        <v>1443</v>
      </c>
      <c r="I392" t="s">
        <v>13</v>
      </c>
      <c r="J392" t="s">
        <v>790</v>
      </c>
    </row>
    <row r="393" spans="1:10" x14ac:dyDescent="0.3">
      <c r="A393" t="s">
        <v>791</v>
      </c>
      <c r="B393" s="4">
        <v>45427</v>
      </c>
      <c r="C393">
        <v>0.56200231481481477</v>
      </c>
      <c r="D393" s="5">
        <v>0.56200231481481477</v>
      </c>
      <c r="E393" t="s">
        <v>12</v>
      </c>
      <c r="F393">
        <v>35</v>
      </c>
      <c r="G393">
        <v>1.0021643518518519</v>
      </c>
      <c r="H393">
        <v>1443</v>
      </c>
      <c r="I393" t="s">
        <v>13</v>
      </c>
      <c r="J393" t="s">
        <v>792</v>
      </c>
    </row>
    <row r="394" spans="1:10" x14ac:dyDescent="0.3">
      <c r="A394" t="s">
        <v>793</v>
      </c>
      <c r="B394" s="4">
        <v>45427</v>
      </c>
      <c r="C394">
        <v>0.71299768518518514</v>
      </c>
      <c r="D394" s="5">
        <v>0.71299768518518514</v>
      </c>
      <c r="E394" t="s">
        <v>12</v>
      </c>
      <c r="F394">
        <v>44</v>
      </c>
      <c r="G394">
        <v>1.0018518518518518</v>
      </c>
      <c r="H394">
        <v>1443</v>
      </c>
      <c r="I394" t="s">
        <v>13</v>
      </c>
      <c r="J394" t="s">
        <v>794</v>
      </c>
    </row>
    <row r="395" spans="1:10" x14ac:dyDescent="0.3">
      <c r="A395" t="s">
        <v>795</v>
      </c>
      <c r="B395" s="4">
        <v>45309</v>
      </c>
      <c r="C395">
        <v>0.39700231481481479</v>
      </c>
      <c r="D395" s="5">
        <v>0.39700231481481474</v>
      </c>
      <c r="E395" t="s">
        <v>12</v>
      </c>
      <c r="F395">
        <v>113</v>
      </c>
      <c r="G395">
        <v>1.0020949074074075</v>
      </c>
      <c r="H395">
        <v>1443</v>
      </c>
      <c r="I395" t="s">
        <v>13</v>
      </c>
      <c r="J395" t="s">
        <v>796</v>
      </c>
    </row>
    <row r="396" spans="1:10" x14ac:dyDescent="0.3">
      <c r="A396" t="s">
        <v>797</v>
      </c>
      <c r="B396" s="4">
        <v>45309</v>
      </c>
      <c r="C396">
        <v>0.65999999999999992</v>
      </c>
      <c r="D396" s="5">
        <v>0.66000000000000014</v>
      </c>
      <c r="E396" t="s">
        <v>12</v>
      </c>
      <c r="F396">
        <v>24</v>
      </c>
      <c r="G396">
        <v>1.0022569444444445</v>
      </c>
      <c r="H396">
        <v>1443</v>
      </c>
      <c r="I396" t="s">
        <v>13</v>
      </c>
      <c r="J396" t="s">
        <v>798</v>
      </c>
    </row>
    <row r="397" spans="1:10" x14ac:dyDescent="0.3">
      <c r="A397" t="s">
        <v>799</v>
      </c>
      <c r="B397" s="4">
        <v>45314</v>
      </c>
      <c r="C397">
        <v>0.40299768518518519</v>
      </c>
      <c r="D397" s="5">
        <v>0.40299768518518508</v>
      </c>
      <c r="E397" t="s">
        <v>12</v>
      </c>
      <c r="F397">
        <v>116</v>
      </c>
      <c r="G397">
        <v>1.0018750000000001</v>
      </c>
      <c r="H397">
        <v>1443</v>
      </c>
      <c r="I397" t="s">
        <v>13</v>
      </c>
      <c r="J397" t="s">
        <v>800</v>
      </c>
    </row>
    <row r="398" spans="1:10" x14ac:dyDescent="0.3">
      <c r="A398" t="s">
        <v>801</v>
      </c>
      <c r="B398" s="4">
        <v>45314</v>
      </c>
      <c r="C398">
        <v>0.45099537037037035</v>
      </c>
      <c r="D398" s="5">
        <v>0.45099537037037041</v>
      </c>
      <c r="E398" t="s">
        <v>12</v>
      </c>
      <c r="F398">
        <v>118</v>
      </c>
      <c r="G398">
        <v>1.0019560185185186</v>
      </c>
      <c r="H398">
        <v>1443</v>
      </c>
      <c r="I398" t="s">
        <v>13</v>
      </c>
      <c r="J398" t="s">
        <v>802</v>
      </c>
    </row>
    <row r="399" spans="1:10" x14ac:dyDescent="0.3">
      <c r="A399" t="s">
        <v>803</v>
      </c>
      <c r="B399" s="4">
        <v>45314</v>
      </c>
      <c r="C399">
        <v>0.73700231481481482</v>
      </c>
      <c r="D399" s="5">
        <v>0.73700231481481482</v>
      </c>
      <c r="E399" t="s">
        <v>12</v>
      </c>
      <c r="F399">
        <v>85</v>
      </c>
      <c r="G399">
        <v>1.0018981481481481</v>
      </c>
      <c r="H399">
        <v>1443</v>
      </c>
      <c r="I399" t="s">
        <v>13</v>
      </c>
      <c r="J399" t="s">
        <v>804</v>
      </c>
    </row>
    <row r="400" spans="1:10" x14ac:dyDescent="0.3">
      <c r="A400" t="s">
        <v>805</v>
      </c>
      <c r="B400" s="4">
        <v>45316</v>
      </c>
      <c r="C400">
        <v>0.49599537037037034</v>
      </c>
      <c r="D400" s="5">
        <v>0.49599537037037034</v>
      </c>
      <c r="E400" t="s">
        <v>12</v>
      </c>
      <c r="F400">
        <v>73</v>
      </c>
      <c r="G400">
        <v>1.0022453703703704</v>
      </c>
      <c r="H400">
        <v>1443</v>
      </c>
      <c r="I400" t="s">
        <v>13</v>
      </c>
      <c r="J400" t="s">
        <v>806</v>
      </c>
    </row>
    <row r="401" spans="1:10" x14ac:dyDescent="0.3">
      <c r="A401" t="s">
        <v>807</v>
      </c>
      <c r="B401" s="4">
        <v>45317</v>
      </c>
      <c r="C401">
        <v>0.43599537037037034</v>
      </c>
      <c r="D401" s="5">
        <v>0.43599537037037051</v>
      </c>
      <c r="E401" t="s">
        <v>12</v>
      </c>
      <c r="F401">
        <v>103</v>
      </c>
      <c r="G401">
        <v>1.0017476851851852</v>
      </c>
      <c r="H401">
        <v>1443</v>
      </c>
      <c r="I401" t="s">
        <v>13</v>
      </c>
      <c r="J401" t="s">
        <v>808</v>
      </c>
    </row>
    <row r="402" spans="1:10" x14ac:dyDescent="0.3">
      <c r="A402" t="s">
        <v>809</v>
      </c>
      <c r="B402" s="4">
        <v>45317</v>
      </c>
      <c r="C402">
        <v>0.45799768518518519</v>
      </c>
      <c r="D402" s="5">
        <v>0.45799768518518524</v>
      </c>
      <c r="E402" t="s">
        <v>12</v>
      </c>
      <c r="F402">
        <v>50</v>
      </c>
      <c r="G402">
        <v>1.0019212962962962</v>
      </c>
      <c r="H402">
        <v>1443</v>
      </c>
      <c r="I402" t="s">
        <v>13</v>
      </c>
      <c r="J402" t="s">
        <v>810</v>
      </c>
    </row>
    <row r="403" spans="1:10" x14ac:dyDescent="0.3">
      <c r="A403" t="s">
        <v>811</v>
      </c>
      <c r="B403" s="4">
        <v>45317</v>
      </c>
      <c r="C403">
        <v>0.64299768518518519</v>
      </c>
      <c r="D403" s="5">
        <v>0.6429976851851853</v>
      </c>
      <c r="E403" t="s">
        <v>12</v>
      </c>
      <c r="F403">
        <v>24</v>
      </c>
      <c r="G403">
        <v>1.0024189814814815</v>
      </c>
      <c r="H403">
        <v>1443</v>
      </c>
      <c r="I403" t="s">
        <v>13</v>
      </c>
      <c r="J403" t="s">
        <v>812</v>
      </c>
    </row>
    <row r="404" spans="1:10" x14ac:dyDescent="0.3">
      <c r="A404" t="s">
        <v>813</v>
      </c>
      <c r="B404" s="4">
        <v>45319</v>
      </c>
      <c r="C404">
        <v>0.55499999999999994</v>
      </c>
      <c r="D404" s="5">
        <v>0.55500000000000016</v>
      </c>
      <c r="E404" t="s">
        <v>12</v>
      </c>
      <c r="F404">
        <v>45</v>
      </c>
      <c r="G404">
        <v>1.0023842592592593</v>
      </c>
      <c r="H404">
        <v>1443</v>
      </c>
      <c r="I404" t="s">
        <v>13</v>
      </c>
      <c r="J404" t="s">
        <v>814</v>
      </c>
    </row>
    <row r="405" spans="1:10" x14ac:dyDescent="0.3">
      <c r="A405" t="s">
        <v>815</v>
      </c>
      <c r="B405" s="4">
        <v>45319</v>
      </c>
      <c r="C405">
        <v>0.71099537037037031</v>
      </c>
      <c r="D405" s="5">
        <v>0.71099537037037042</v>
      </c>
      <c r="E405" t="s">
        <v>12</v>
      </c>
      <c r="F405">
        <v>27</v>
      </c>
      <c r="G405">
        <v>1.0022685185185185</v>
      </c>
      <c r="H405">
        <v>1443</v>
      </c>
      <c r="I405" t="s">
        <v>13</v>
      </c>
      <c r="J405" t="s">
        <v>816</v>
      </c>
    </row>
    <row r="406" spans="1:10" x14ac:dyDescent="0.3">
      <c r="A406" t="s">
        <v>817</v>
      </c>
      <c r="B406" s="4">
        <v>45397</v>
      </c>
      <c r="C406">
        <v>0.53599537037037037</v>
      </c>
      <c r="D406" s="5">
        <v>0.53599537037037037</v>
      </c>
      <c r="E406" t="s">
        <v>12</v>
      </c>
      <c r="F406">
        <v>78</v>
      </c>
      <c r="G406">
        <v>1.0021180555555556</v>
      </c>
      <c r="H406">
        <v>1443</v>
      </c>
      <c r="I406" t="s">
        <v>13</v>
      </c>
      <c r="J406" t="s">
        <v>818</v>
      </c>
    </row>
    <row r="407" spans="1:10" x14ac:dyDescent="0.3">
      <c r="A407" t="s">
        <v>819</v>
      </c>
      <c r="B407" s="4">
        <v>45397</v>
      </c>
      <c r="C407">
        <v>0.70299768518518513</v>
      </c>
      <c r="D407" s="5">
        <v>0.70299768518518535</v>
      </c>
      <c r="E407" t="s">
        <v>12</v>
      </c>
      <c r="F407">
        <v>17</v>
      </c>
      <c r="G407">
        <v>1.0022222222222221</v>
      </c>
      <c r="H407">
        <v>1443</v>
      </c>
      <c r="I407" t="s">
        <v>13</v>
      </c>
      <c r="J407" t="s">
        <v>820</v>
      </c>
    </row>
    <row r="408" spans="1:10" x14ac:dyDescent="0.3">
      <c r="A408" t="s">
        <v>821</v>
      </c>
      <c r="B408" s="4">
        <v>45397</v>
      </c>
      <c r="C408">
        <v>0.73</v>
      </c>
      <c r="D408" s="5">
        <v>0.73</v>
      </c>
      <c r="E408" t="s">
        <v>12</v>
      </c>
      <c r="F408">
        <v>97</v>
      </c>
      <c r="G408">
        <v>1.0019907407407407</v>
      </c>
      <c r="H408">
        <v>1443</v>
      </c>
      <c r="I408" t="s">
        <v>13</v>
      </c>
      <c r="J408" t="s">
        <v>822</v>
      </c>
    </row>
    <row r="409" spans="1:10" x14ac:dyDescent="0.3">
      <c r="A409" t="s">
        <v>823</v>
      </c>
      <c r="B409" s="4">
        <v>45366</v>
      </c>
      <c r="C409">
        <v>0.39599537037037036</v>
      </c>
      <c r="D409" s="5">
        <v>0.39599537037037047</v>
      </c>
      <c r="E409" t="s">
        <v>12</v>
      </c>
      <c r="F409">
        <v>120</v>
      </c>
      <c r="G409">
        <v>1.002199074074074</v>
      </c>
      <c r="H409">
        <v>1443</v>
      </c>
      <c r="I409" t="s">
        <v>13</v>
      </c>
      <c r="J409" t="s">
        <v>824</v>
      </c>
    </row>
    <row r="410" spans="1:10" x14ac:dyDescent="0.3">
      <c r="A410" t="s">
        <v>825</v>
      </c>
      <c r="B410" s="4">
        <v>45366</v>
      </c>
      <c r="C410">
        <v>0.5</v>
      </c>
      <c r="D410" s="5">
        <v>0.5</v>
      </c>
      <c r="E410" t="s">
        <v>12</v>
      </c>
      <c r="F410">
        <v>107</v>
      </c>
      <c r="G410">
        <v>1.0022453703703704</v>
      </c>
      <c r="H410">
        <v>1443</v>
      </c>
      <c r="I410" t="s">
        <v>13</v>
      </c>
      <c r="J410" t="s">
        <v>826</v>
      </c>
    </row>
    <row r="411" spans="1:10" x14ac:dyDescent="0.3">
      <c r="A411" t="s">
        <v>827</v>
      </c>
      <c r="B411" s="4">
        <v>45366</v>
      </c>
      <c r="C411">
        <v>0.62599537037037034</v>
      </c>
      <c r="D411" s="5">
        <v>0.62599537037037045</v>
      </c>
      <c r="E411" t="s">
        <v>12</v>
      </c>
      <c r="F411">
        <v>113</v>
      </c>
      <c r="G411">
        <v>1.0017592592592592</v>
      </c>
      <c r="H411">
        <v>1443</v>
      </c>
      <c r="I411" t="s">
        <v>13</v>
      </c>
      <c r="J411" t="s">
        <v>828</v>
      </c>
    </row>
    <row r="412" spans="1:10" x14ac:dyDescent="0.3">
      <c r="A412" t="s">
        <v>829</v>
      </c>
      <c r="B412" s="4">
        <v>45366</v>
      </c>
      <c r="C412">
        <v>0.67299768518518521</v>
      </c>
      <c r="D412" s="5">
        <v>0.6729976851851851</v>
      </c>
      <c r="E412" t="s">
        <v>12</v>
      </c>
      <c r="F412">
        <v>81</v>
      </c>
      <c r="G412">
        <v>1.0023842592592593</v>
      </c>
      <c r="H412">
        <v>1443</v>
      </c>
      <c r="I412" t="s">
        <v>13</v>
      </c>
      <c r="J412" t="s">
        <v>830</v>
      </c>
    </row>
    <row r="413" spans="1:10" x14ac:dyDescent="0.3">
      <c r="A413" t="s">
        <v>831</v>
      </c>
      <c r="B413" s="4">
        <v>45366</v>
      </c>
      <c r="C413">
        <v>0.73200231481481481</v>
      </c>
      <c r="D413" s="5">
        <v>0.7320023148148147</v>
      </c>
      <c r="E413" t="s">
        <v>12</v>
      </c>
      <c r="F413">
        <v>91</v>
      </c>
      <c r="G413">
        <v>1.0020717592592592</v>
      </c>
      <c r="H413">
        <v>1443</v>
      </c>
      <c r="I413" t="s">
        <v>13</v>
      </c>
      <c r="J413" t="s">
        <v>832</v>
      </c>
    </row>
    <row r="414" spans="1:10" x14ac:dyDescent="0.3">
      <c r="A414" t="s">
        <v>833</v>
      </c>
      <c r="B414" s="4">
        <v>45323</v>
      </c>
      <c r="C414">
        <v>0.60799768518518515</v>
      </c>
      <c r="D414" s="5">
        <v>0.60799768518518515</v>
      </c>
      <c r="E414" t="s">
        <v>12</v>
      </c>
      <c r="F414">
        <v>46</v>
      </c>
      <c r="G414">
        <v>1.0021064814814815</v>
      </c>
      <c r="H414">
        <v>1443</v>
      </c>
      <c r="I414" t="s">
        <v>13</v>
      </c>
      <c r="J414" t="s">
        <v>834</v>
      </c>
    </row>
    <row r="415" spans="1:10" x14ac:dyDescent="0.3">
      <c r="A415" t="s">
        <v>835</v>
      </c>
      <c r="B415" s="4">
        <v>45323</v>
      </c>
      <c r="C415">
        <v>0.68200231481481477</v>
      </c>
      <c r="D415" s="5">
        <v>0.68200231481481488</v>
      </c>
      <c r="E415" t="s">
        <v>12</v>
      </c>
      <c r="F415">
        <v>10</v>
      </c>
      <c r="G415">
        <v>1.0023263888888889</v>
      </c>
      <c r="H415">
        <v>1443</v>
      </c>
      <c r="I415" t="s">
        <v>13</v>
      </c>
      <c r="J415" t="s">
        <v>836</v>
      </c>
    </row>
    <row r="416" spans="1:10" x14ac:dyDescent="0.3">
      <c r="A416" t="s">
        <v>837</v>
      </c>
      <c r="B416" s="4">
        <v>45324</v>
      </c>
      <c r="C416">
        <v>0.55799768518518511</v>
      </c>
      <c r="D416" s="5">
        <v>0.55799768518518533</v>
      </c>
      <c r="E416" t="s">
        <v>12</v>
      </c>
      <c r="F416">
        <v>75</v>
      </c>
      <c r="G416">
        <v>1.0020833333333334</v>
      </c>
      <c r="H416">
        <v>1443</v>
      </c>
      <c r="I416" t="s">
        <v>13</v>
      </c>
      <c r="J416" t="s">
        <v>838</v>
      </c>
    </row>
    <row r="417" spans="1:10" x14ac:dyDescent="0.3">
      <c r="A417" t="s">
        <v>839</v>
      </c>
      <c r="B417" s="4">
        <v>45324</v>
      </c>
      <c r="C417">
        <v>0.57400462962962961</v>
      </c>
      <c r="D417" s="5">
        <v>0.57400462962962973</v>
      </c>
      <c r="E417" t="s">
        <v>12</v>
      </c>
      <c r="F417">
        <v>21</v>
      </c>
      <c r="G417">
        <v>1.0018981481481481</v>
      </c>
      <c r="H417">
        <v>1443</v>
      </c>
      <c r="I417" t="s">
        <v>13</v>
      </c>
      <c r="J417" t="s">
        <v>840</v>
      </c>
    </row>
    <row r="418" spans="1:10" x14ac:dyDescent="0.3">
      <c r="A418" t="s">
        <v>841</v>
      </c>
      <c r="B418" s="4">
        <v>45324</v>
      </c>
      <c r="C418">
        <v>0.71599537037037031</v>
      </c>
      <c r="D418" s="5">
        <v>0.71599537037037031</v>
      </c>
      <c r="E418" t="s">
        <v>12</v>
      </c>
      <c r="F418">
        <v>24</v>
      </c>
      <c r="G418">
        <v>1.0018518518518518</v>
      </c>
      <c r="H418">
        <v>1443</v>
      </c>
      <c r="I418" t="s">
        <v>13</v>
      </c>
      <c r="J418" t="s">
        <v>842</v>
      </c>
    </row>
    <row r="419" spans="1:10" x14ac:dyDescent="0.3">
      <c r="A419" t="s">
        <v>843</v>
      </c>
      <c r="B419" s="4">
        <v>45519</v>
      </c>
      <c r="C419">
        <v>0.42799768518518516</v>
      </c>
      <c r="D419" s="5">
        <v>0.42799768518518522</v>
      </c>
      <c r="E419" t="s">
        <v>12</v>
      </c>
      <c r="F419">
        <v>20</v>
      </c>
      <c r="G419">
        <v>1.0018171296296297</v>
      </c>
      <c r="H419">
        <v>1443</v>
      </c>
      <c r="I419" t="s">
        <v>13</v>
      </c>
      <c r="J419" t="s">
        <v>844</v>
      </c>
    </row>
    <row r="420" spans="1:10" x14ac:dyDescent="0.3">
      <c r="A420" t="s">
        <v>845</v>
      </c>
      <c r="B420" s="4">
        <v>45519</v>
      </c>
      <c r="C420">
        <v>0.53999999999999992</v>
      </c>
      <c r="D420" s="5">
        <v>0.54</v>
      </c>
      <c r="E420" t="s">
        <v>12</v>
      </c>
      <c r="F420">
        <v>78</v>
      </c>
      <c r="G420">
        <v>1.0018750000000001</v>
      </c>
      <c r="H420">
        <v>1443</v>
      </c>
      <c r="I420" t="s">
        <v>13</v>
      </c>
      <c r="J420" t="s">
        <v>846</v>
      </c>
    </row>
    <row r="421" spans="1:10" x14ac:dyDescent="0.3">
      <c r="A421" t="s">
        <v>847</v>
      </c>
      <c r="B421" s="4">
        <v>45519</v>
      </c>
      <c r="C421">
        <v>0.7</v>
      </c>
      <c r="D421" s="5">
        <v>0.7</v>
      </c>
      <c r="E421" t="s">
        <v>12</v>
      </c>
      <c r="F421">
        <v>98</v>
      </c>
      <c r="G421">
        <v>1.002175925925926</v>
      </c>
      <c r="H421">
        <v>1443</v>
      </c>
      <c r="I421" t="s">
        <v>13</v>
      </c>
      <c r="J421" t="s">
        <v>848</v>
      </c>
    </row>
    <row r="422" spans="1:10" x14ac:dyDescent="0.3">
      <c r="A422" t="s">
        <v>849</v>
      </c>
      <c r="B422" s="4">
        <v>45326</v>
      </c>
      <c r="C422">
        <v>0.51400462962962956</v>
      </c>
      <c r="D422" s="5">
        <v>0.51400462962962967</v>
      </c>
      <c r="E422" t="s">
        <v>12</v>
      </c>
      <c r="F422">
        <v>15</v>
      </c>
      <c r="G422">
        <v>1.0019444444444445</v>
      </c>
      <c r="H422">
        <v>1443</v>
      </c>
      <c r="I422" t="s">
        <v>13</v>
      </c>
      <c r="J422" t="s">
        <v>850</v>
      </c>
    </row>
    <row r="423" spans="1:10" x14ac:dyDescent="0.3">
      <c r="A423" t="s">
        <v>851</v>
      </c>
      <c r="B423" s="4">
        <v>45326</v>
      </c>
      <c r="C423">
        <v>0.62700231481481483</v>
      </c>
      <c r="D423" s="5">
        <v>0.62700231481481472</v>
      </c>
      <c r="E423" t="s">
        <v>12</v>
      </c>
      <c r="F423">
        <v>47</v>
      </c>
      <c r="G423">
        <v>1.002175925925926</v>
      </c>
      <c r="H423">
        <v>1443</v>
      </c>
      <c r="I423" t="s">
        <v>13</v>
      </c>
      <c r="J423" t="s">
        <v>852</v>
      </c>
    </row>
    <row r="424" spans="1:10" x14ac:dyDescent="0.3">
      <c r="A424" t="s">
        <v>853</v>
      </c>
      <c r="B424" s="4">
        <v>45326</v>
      </c>
      <c r="C424">
        <v>0.74099537037037033</v>
      </c>
      <c r="D424" s="5">
        <v>0.74099537037037022</v>
      </c>
      <c r="E424" t="s">
        <v>12</v>
      </c>
      <c r="F424">
        <v>14</v>
      </c>
      <c r="G424">
        <v>1.001863425925926</v>
      </c>
      <c r="H424">
        <v>1443</v>
      </c>
      <c r="I424" t="s">
        <v>13</v>
      </c>
      <c r="J424" t="s">
        <v>854</v>
      </c>
    </row>
    <row r="425" spans="1:10" x14ac:dyDescent="0.3">
      <c r="A425" t="s">
        <v>855</v>
      </c>
      <c r="B425" s="4">
        <v>45327</v>
      </c>
      <c r="C425">
        <v>0.49299768518518516</v>
      </c>
      <c r="D425" s="5">
        <v>0.49299768518518516</v>
      </c>
      <c r="E425" t="s">
        <v>12</v>
      </c>
      <c r="F425">
        <v>45</v>
      </c>
      <c r="G425">
        <v>1.0021527777777777</v>
      </c>
      <c r="H425">
        <v>1443</v>
      </c>
      <c r="I425" t="s">
        <v>13</v>
      </c>
      <c r="J425" t="s">
        <v>856</v>
      </c>
    </row>
    <row r="426" spans="1:10" x14ac:dyDescent="0.3">
      <c r="A426" t="s">
        <v>857</v>
      </c>
      <c r="B426" s="4">
        <v>45327</v>
      </c>
      <c r="C426">
        <v>0.65400462962962957</v>
      </c>
      <c r="D426" s="5">
        <v>0.65400462962962957</v>
      </c>
      <c r="E426" t="s">
        <v>12</v>
      </c>
      <c r="F426">
        <v>12</v>
      </c>
      <c r="G426">
        <v>1.0020486111111111</v>
      </c>
      <c r="H426">
        <v>1443</v>
      </c>
      <c r="I426" t="s">
        <v>13</v>
      </c>
      <c r="J426" t="s">
        <v>858</v>
      </c>
    </row>
    <row r="427" spans="1:10" x14ac:dyDescent="0.3">
      <c r="A427" t="s">
        <v>859</v>
      </c>
      <c r="B427" s="4">
        <v>45458</v>
      </c>
      <c r="C427">
        <v>0.60700231481481481</v>
      </c>
      <c r="D427" s="5">
        <v>0.6070023148148147</v>
      </c>
      <c r="E427" t="s">
        <v>12</v>
      </c>
      <c r="F427">
        <v>36</v>
      </c>
      <c r="G427">
        <v>1.0018055555555556</v>
      </c>
      <c r="H427">
        <v>1443</v>
      </c>
      <c r="I427" t="s">
        <v>13</v>
      </c>
      <c r="J427" t="s">
        <v>860</v>
      </c>
    </row>
    <row r="428" spans="1:10" x14ac:dyDescent="0.3">
      <c r="A428" t="s">
        <v>861</v>
      </c>
      <c r="B428" s="4">
        <v>45645</v>
      </c>
      <c r="C428">
        <v>0.48</v>
      </c>
      <c r="D428" s="5">
        <v>0.48</v>
      </c>
      <c r="E428" t="s">
        <v>12</v>
      </c>
      <c r="F428">
        <v>92</v>
      </c>
      <c r="G428">
        <v>1.0019444444444445</v>
      </c>
      <c r="H428">
        <v>1443</v>
      </c>
      <c r="I428" t="s">
        <v>13</v>
      </c>
      <c r="J428" t="s">
        <v>862</v>
      </c>
    </row>
    <row r="429" spans="1:10" x14ac:dyDescent="0.3">
      <c r="A429" t="s">
        <v>863</v>
      </c>
      <c r="B429" s="4">
        <v>45645</v>
      </c>
      <c r="C429">
        <v>0.62900462962962955</v>
      </c>
      <c r="D429" s="5">
        <v>0.62900462962962966</v>
      </c>
      <c r="E429" t="s">
        <v>12</v>
      </c>
      <c r="F429">
        <v>64</v>
      </c>
      <c r="G429">
        <v>1.0019675925925926</v>
      </c>
      <c r="H429">
        <v>1443</v>
      </c>
      <c r="I429" t="s">
        <v>13</v>
      </c>
      <c r="J429" t="s">
        <v>864</v>
      </c>
    </row>
    <row r="430" spans="1:10" x14ac:dyDescent="0.3">
      <c r="A430" t="s">
        <v>865</v>
      </c>
      <c r="B430" s="4">
        <v>45333</v>
      </c>
      <c r="C430">
        <v>0.40599537037037037</v>
      </c>
      <c r="D430" s="5">
        <v>0.40599537037037026</v>
      </c>
      <c r="E430" t="s">
        <v>12</v>
      </c>
      <c r="F430">
        <v>115</v>
      </c>
      <c r="G430">
        <v>1.0021064814814815</v>
      </c>
      <c r="H430">
        <v>1443</v>
      </c>
      <c r="I430" t="s">
        <v>13</v>
      </c>
      <c r="J430" t="s">
        <v>866</v>
      </c>
    </row>
    <row r="431" spans="1:10" x14ac:dyDescent="0.3">
      <c r="A431" t="s">
        <v>867</v>
      </c>
      <c r="B431" s="4">
        <v>45333</v>
      </c>
      <c r="C431">
        <v>0.55700231481481477</v>
      </c>
      <c r="D431" s="5">
        <v>0.55700231481481488</v>
      </c>
      <c r="E431" t="s">
        <v>12</v>
      </c>
      <c r="F431">
        <v>95</v>
      </c>
      <c r="G431">
        <v>1.0020717592592592</v>
      </c>
      <c r="H431">
        <v>1443</v>
      </c>
      <c r="I431" t="s">
        <v>13</v>
      </c>
      <c r="J431" t="s">
        <v>868</v>
      </c>
    </row>
    <row r="432" spans="1:10" x14ac:dyDescent="0.3">
      <c r="A432" t="s">
        <v>869</v>
      </c>
      <c r="B432" s="4">
        <v>45333</v>
      </c>
      <c r="C432">
        <v>0.57400462962962961</v>
      </c>
      <c r="D432" s="5">
        <v>0.57400462962962973</v>
      </c>
      <c r="E432" t="s">
        <v>12</v>
      </c>
      <c r="F432">
        <v>24</v>
      </c>
      <c r="G432">
        <v>1.001863425925926</v>
      </c>
      <c r="H432">
        <v>1443</v>
      </c>
      <c r="I432" t="s">
        <v>13</v>
      </c>
      <c r="J432" t="s">
        <v>870</v>
      </c>
    </row>
    <row r="433" spans="1:10" x14ac:dyDescent="0.3">
      <c r="A433" t="s">
        <v>871</v>
      </c>
      <c r="B433" s="4">
        <v>45334</v>
      </c>
      <c r="C433">
        <v>0.51</v>
      </c>
      <c r="D433" s="5">
        <v>0.51</v>
      </c>
      <c r="E433" t="s">
        <v>12</v>
      </c>
      <c r="F433">
        <v>91</v>
      </c>
      <c r="G433">
        <v>1.0021527777777777</v>
      </c>
      <c r="H433">
        <v>1443</v>
      </c>
      <c r="I433" t="s">
        <v>13</v>
      </c>
      <c r="J433" t="s">
        <v>872</v>
      </c>
    </row>
    <row r="434" spans="1:10" x14ac:dyDescent="0.3">
      <c r="A434" t="s">
        <v>873</v>
      </c>
      <c r="B434" s="4">
        <v>45335</v>
      </c>
      <c r="C434">
        <v>0.42400462962962959</v>
      </c>
      <c r="D434" s="5">
        <v>0.42400462962962959</v>
      </c>
      <c r="E434" t="s">
        <v>12</v>
      </c>
      <c r="F434">
        <v>123</v>
      </c>
      <c r="G434">
        <v>1.0022222222222221</v>
      </c>
      <c r="H434">
        <v>1443</v>
      </c>
      <c r="I434" t="s">
        <v>13</v>
      </c>
      <c r="J434" t="s">
        <v>874</v>
      </c>
    </row>
    <row r="435" spans="1:10" x14ac:dyDescent="0.3">
      <c r="A435" t="s">
        <v>875</v>
      </c>
      <c r="B435" s="4">
        <v>45335</v>
      </c>
      <c r="C435">
        <v>0.51799768518518519</v>
      </c>
      <c r="D435" s="5">
        <v>0.5179976851851853</v>
      </c>
      <c r="E435" t="s">
        <v>12</v>
      </c>
      <c r="F435">
        <v>97</v>
      </c>
      <c r="G435">
        <v>1.0017592592592592</v>
      </c>
      <c r="H435">
        <v>1443</v>
      </c>
      <c r="I435" t="s">
        <v>13</v>
      </c>
      <c r="J435" t="s">
        <v>876</v>
      </c>
    </row>
    <row r="436" spans="1:10" x14ac:dyDescent="0.3">
      <c r="A436" t="s">
        <v>877</v>
      </c>
      <c r="B436" s="4">
        <v>45335</v>
      </c>
      <c r="C436">
        <v>0.53700231481481475</v>
      </c>
      <c r="D436" s="5">
        <v>0.53700231481481486</v>
      </c>
      <c r="E436" t="s">
        <v>12</v>
      </c>
      <c r="F436">
        <v>54</v>
      </c>
      <c r="G436">
        <v>1.0020601851851851</v>
      </c>
      <c r="H436">
        <v>1443</v>
      </c>
      <c r="I436" t="s">
        <v>13</v>
      </c>
      <c r="J436" t="s">
        <v>878</v>
      </c>
    </row>
    <row r="437" spans="1:10" x14ac:dyDescent="0.3">
      <c r="A437" t="s">
        <v>879</v>
      </c>
      <c r="B437" s="4">
        <v>45335</v>
      </c>
      <c r="C437">
        <v>0.56299768518518511</v>
      </c>
      <c r="D437" s="5">
        <v>0.56299768518518523</v>
      </c>
      <c r="E437" t="s">
        <v>12</v>
      </c>
      <c r="F437">
        <v>43</v>
      </c>
      <c r="G437">
        <v>1.002175925925926</v>
      </c>
      <c r="H437">
        <v>1443</v>
      </c>
      <c r="I437" t="s">
        <v>13</v>
      </c>
      <c r="J437" t="s">
        <v>880</v>
      </c>
    </row>
    <row r="438" spans="1:10" x14ac:dyDescent="0.3">
      <c r="A438" t="s">
        <v>881</v>
      </c>
      <c r="B438" s="4">
        <v>45335</v>
      </c>
      <c r="C438">
        <v>0.61099537037037033</v>
      </c>
      <c r="D438" s="5">
        <v>0.61099537037037033</v>
      </c>
      <c r="E438" t="s">
        <v>12</v>
      </c>
      <c r="F438">
        <v>27</v>
      </c>
      <c r="G438">
        <v>1.0022453703703704</v>
      </c>
      <c r="H438">
        <v>1443</v>
      </c>
      <c r="I438" t="s">
        <v>13</v>
      </c>
      <c r="J438" t="s">
        <v>882</v>
      </c>
    </row>
    <row r="439" spans="1:10" x14ac:dyDescent="0.3">
      <c r="A439" t="s">
        <v>883</v>
      </c>
      <c r="B439" s="4">
        <v>45335</v>
      </c>
      <c r="C439">
        <v>0.72099537037037031</v>
      </c>
      <c r="D439" s="5">
        <v>0.72099537037037043</v>
      </c>
      <c r="E439" t="s">
        <v>12</v>
      </c>
      <c r="F439">
        <v>106</v>
      </c>
      <c r="G439">
        <v>1.002337962962963</v>
      </c>
      <c r="H439">
        <v>1443</v>
      </c>
      <c r="I439" t="s">
        <v>13</v>
      </c>
      <c r="J439" t="s">
        <v>884</v>
      </c>
    </row>
    <row r="440" spans="1:10" x14ac:dyDescent="0.3">
      <c r="A440" t="s">
        <v>885</v>
      </c>
      <c r="B440" s="4">
        <v>45488</v>
      </c>
      <c r="C440">
        <v>0.49</v>
      </c>
      <c r="D440" s="5">
        <v>0.49</v>
      </c>
      <c r="E440" t="s">
        <v>12</v>
      </c>
      <c r="F440">
        <v>32</v>
      </c>
      <c r="G440">
        <v>1.0017824074074073</v>
      </c>
      <c r="H440">
        <v>1443</v>
      </c>
      <c r="I440" t="s">
        <v>13</v>
      </c>
      <c r="J440" t="s">
        <v>886</v>
      </c>
    </row>
    <row r="441" spans="1:10" x14ac:dyDescent="0.3">
      <c r="A441" t="s">
        <v>887</v>
      </c>
      <c r="B441" s="4">
        <v>45488</v>
      </c>
      <c r="C441">
        <v>0.62299768518518517</v>
      </c>
      <c r="D441" s="5">
        <v>0.62299768518518528</v>
      </c>
      <c r="E441" t="s">
        <v>12</v>
      </c>
      <c r="F441">
        <v>44</v>
      </c>
      <c r="G441">
        <v>1.0022800925925925</v>
      </c>
      <c r="H441">
        <v>1443</v>
      </c>
      <c r="I441" t="s">
        <v>13</v>
      </c>
      <c r="J441" t="s">
        <v>888</v>
      </c>
    </row>
    <row r="442" spans="1:10" x14ac:dyDescent="0.3">
      <c r="A442" t="s">
        <v>889</v>
      </c>
      <c r="B442" s="4">
        <v>45338</v>
      </c>
      <c r="C442">
        <v>0.43799768518518517</v>
      </c>
      <c r="D442" s="5">
        <v>0.43799768518518523</v>
      </c>
      <c r="E442" t="s">
        <v>12</v>
      </c>
      <c r="F442">
        <v>109</v>
      </c>
      <c r="G442">
        <v>1.0018171296296297</v>
      </c>
      <c r="H442">
        <v>1443</v>
      </c>
      <c r="I442" t="s">
        <v>13</v>
      </c>
      <c r="J442" t="s">
        <v>890</v>
      </c>
    </row>
    <row r="443" spans="1:10" x14ac:dyDescent="0.3">
      <c r="A443" t="s">
        <v>891</v>
      </c>
      <c r="B443" s="4">
        <v>45338</v>
      </c>
      <c r="C443">
        <v>0.47099537037037037</v>
      </c>
      <c r="D443" s="5">
        <v>0.47099537037037043</v>
      </c>
      <c r="E443" t="s">
        <v>12</v>
      </c>
      <c r="F443">
        <v>54</v>
      </c>
      <c r="G443">
        <v>1.0019212962962962</v>
      </c>
      <c r="H443">
        <v>1443</v>
      </c>
      <c r="I443" t="s">
        <v>13</v>
      </c>
      <c r="J443" t="s">
        <v>892</v>
      </c>
    </row>
    <row r="444" spans="1:10" x14ac:dyDescent="0.3">
      <c r="A444" t="s">
        <v>893</v>
      </c>
      <c r="B444" s="4">
        <v>45338</v>
      </c>
      <c r="C444">
        <v>0.50700231481481484</v>
      </c>
      <c r="D444" s="5">
        <v>0.50700231481481484</v>
      </c>
      <c r="E444" t="s">
        <v>12</v>
      </c>
      <c r="F444">
        <v>31</v>
      </c>
      <c r="G444">
        <v>1.0022800925925925</v>
      </c>
      <c r="H444">
        <v>1443</v>
      </c>
      <c r="I444" t="s">
        <v>13</v>
      </c>
      <c r="J444" t="s">
        <v>894</v>
      </c>
    </row>
    <row r="445" spans="1:10" x14ac:dyDescent="0.3">
      <c r="A445" t="s">
        <v>895</v>
      </c>
      <c r="B445" s="4">
        <v>45338</v>
      </c>
      <c r="C445">
        <v>0.60200231481481481</v>
      </c>
      <c r="D445" s="5">
        <v>0.60200231481481481</v>
      </c>
      <c r="E445" t="s">
        <v>12</v>
      </c>
      <c r="F445">
        <v>47</v>
      </c>
      <c r="G445">
        <v>1.001863425925926</v>
      </c>
      <c r="H445">
        <v>1443</v>
      </c>
      <c r="I445" t="s">
        <v>13</v>
      </c>
      <c r="J445" t="s">
        <v>896</v>
      </c>
    </row>
    <row r="446" spans="1:10" x14ac:dyDescent="0.3">
      <c r="A446" t="s">
        <v>897</v>
      </c>
      <c r="B446" s="4">
        <v>45338</v>
      </c>
      <c r="C446">
        <v>0.745</v>
      </c>
      <c r="D446" s="5">
        <v>0.74500000000000011</v>
      </c>
      <c r="E446" t="s">
        <v>12</v>
      </c>
      <c r="F446">
        <v>15</v>
      </c>
      <c r="G446">
        <v>1.0019560185185186</v>
      </c>
      <c r="H446">
        <v>1443</v>
      </c>
      <c r="I446" t="s">
        <v>13</v>
      </c>
      <c r="J446" t="s">
        <v>898</v>
      </c>
    </row>
    <row r="447" spans="1:10" x14ac:dyDescent="0.3">
      <c r="A447" t="s">
        <v>899</v>
      </c>
      <c r="B447" s="4">
        <v>45427</v>
      </c>
      <c r="C447">
        <v>0.39099537037037035</v>
      </c>
      <c r="D447" s="5">
        <v>0.39099537037037035</v>
      </c>
      <c r="E447" t="s">
        <v>12</v>
      </c>
      <c r="F447">
        <v>17</v>
      </c>
      <c r="G447">
        <v>1.0021064814814815</v>
      </c>
      <c r="H447">
        <v>1443</v>
      </c>
      <c r="I447" t="s">
        <v>13</v>
      </c>
      <c r="J447" t="s">
        <v>900</v>
      </c>
    </row>
    <row r="448" spans="1:10" x14ac:dyDescent="0.3">
      <c r="A448" t="s">
        <v>901</v>
      </c>
      <c r="B448" s="4">
        <v>45427</v>
      </c>
      <c r="C448">
        <v>0.50700231481481484</v>
      </c>
      <c r="D448" s="5">
        <v>0.50700231481481484</v>
      </c>
      <c r="E448" t="s">
        <v>12</v>
      </c>
      <c r="F448">
        <v>79</v>
      </c>
      <c r="G448">
        <v>1.002337962962963</v>
      </c>
      <c r="H448">
        <v>1443</v>
      </c>
      <c r="I448" t="s">
        <v>13</v>
      </c>
      <c r="J448" t="s">
        <v>902</v>
      </c>
    </row>
    <row r="449" spans="1:10" x14ac:dyDescent="0.3">
      <c r="A449" t="s">
        <v>903</v>
      </c>
      <c r="B449" s="4">
        <v>45427</v>
      </c>
      <c r="C449">
        <v>0.5590046296296296</v>
      </c>
      <c r="D449" s="5">
        <v>0.5590046296296296</v>
      </c>
      <c r="E449" t="s">
        <v>12</v>
      </c>
      <c r="F449">
        <v>72</v>
      </c>
      <c r="G449">
        <v>1.0019907407407407</v>
      </c>
      <c r="H449">
        <v>1443</v>
      </c>
      <c r="I449" t="s">
        <v>13</v>
      </c>
      <c r="J449" t="s">
        <v>904</v>
      </c>
    </row>
    <row r="450" spans="1:10" x14ac:dyDescent="0.3">
      <c r="A450" t="s">
        <v>905</v>
      </c>
      <c r="B450" s="4">
        <v>45427</v>
      </c>
      <c r="C450">
        <v>0.69200231481481478</v>
      </c>
      <c r="D450" s="5">
        <v>0.69200231481481467</v>
      </c>
      <c r="E450" t="s">
        <v>12</v>
      </c>
      <c r="F450">
        <v>79</v>
      </c>
      <c r="G450">
        <v>1.0020949074074075</v>
      </c>
      <c r="H450">
        <v>1443</v>
      </c>
      <c r="I450" t="s">
        <v>13</v>
      </c>
      <c r="J450" t="s">
        <v>906</v>
      </c>
    </row>
    <row r="451" spans="1:10" x14ac:dyDescent="0.3">
      <c r="A451" t="s">
        <v>907</v>
      </c>
      <c r="B451" s="4">
        <v>45519</v>
      </c>
      <c r="C451">
        <v>0.38700231481481479</v>
      </c>
      <c r="D451" s="5">
        <v>0.38700231481481495</v>
      </c>
      <c r="E451" t="s">
        <v>12</v>
      </c>
      <c r="F451">
        <v>37</v>
      </c>
      <c r="G451">
        <v>1.0023263888888889</v>
      </c>
      <c r="H451">
        <v>1443</v>
      </c>
      <c r="I451" t="s">
        <v>13</v>
      </c>
      <c r="J451" t="s">
        <v>908</v>
      </c>
    </row>
    <row r="452" spans="1:10" x14ac:dyDescent="0.3">
      <c r="A452" t="s">
        <v>909</v>
      </c>
      <c r="B452" s="4">
        <v>45519</v>
      </c>
      <c r="C452">
        <v>0.39299768518518519</v>
      </c>
      <c r="D452" s="5">
        <v>0.3929976851851853</v>
      </c>
      <c r="E452" t="s">
        <v>12</v>
      </c>
      <c r="F452">
        <v>82</v>
      </c>
      <c r="G452">
        <v>1.0019444444444445</v>
      </c>
      <c r="H452">
        <v>1443</v>
      </c>
      <c r="I452" t="s">
        <v>13</v>
      </c>
      <c r="J452" t="s">
        <v>910</v>
      </c>
    </row>
    <row r="453" spans="1:10" x14ac:dyDescent="0.3">
      <c r="A453" t="s">
        <v>911</v>
      </c>
      <c r="B453" s="4">
        <v>45519</v>
      </c>
      <c r="C453">
        <v>0.72299768518518515</v>
      </c>
      <c r="D453" s="5">
        <v>0.72299768518518515</v>
      </c>
      <c r="E453" t="s">
        <v>12</v>
      </c>
      <c r="F453">
        <v>108</v>
      </c>
      <c r="G453">
        <v>1.0018981481481481</v>
      </c>
      <c r="H453">
        <v>1443</v>
      </c>
      <c r="I453" t="s">
        <v>13</v>
      </c>
      <c r="J453" t="s">
        <v>912</v>
      </c>
    </row>
    <row r="454" spans="1:10" x14ac:dyDescent="0.3">
      <c r="A454" t="s">
        <v>913</v>
      </c>
      <c r="B454" s="4">
        <v>45383</v>
      </c>
      <c r="C454">
        <v>0.49700231481481477</v>
      </c>
      <c r="D454" s="5">
        <v>0.49700231481481483</v>
      </c>
      <c r="E454" t="s">
        <v>12</v>
      </c>
      <c r="F454">
        <v>63</v>
      </c>
      <c r="G454">
        <v>1.0037731481481482</v>
      </c>
      <c r="H454">
        <v>1445</v>
      </c>
      <c r="I454" t="s">
        <v>13</v>
      </c>
      <c r="J454" t="s">
        <v>914</v>
      </c>
    </row>
    <row r="455" spans="1:10" x14ac:dyDescent="0.3">
      <c r="A455" t="s">
        <v>915</v>
      </c>
      <c r="B455" s="4">
        <v>45444</v>
      </c>
      <c r="C455">
        <v>0.5590046296296296</v>
      </c>
      <c r="D455" s="5">
        <v>0.5590046296296296</v>
      </c>
      <c r="E455" t="s">
        <v>12</v>
      </c>
      <c r="F455">
        <v>22</v>
      </c>
      <c r="G455">
        <v>1.0035648148148149</v>
      </c>
      <c r="H455">
        <v>1445</v>
      </c>
      <c r="I455" t="s">
        <v>13</v>
      </c>
      <c r="J455" t="s">
        <v>916</v>
      </c>
    </row>
    <row r="456" spans="1:10" x14ac:dyDescent="0.3">
      <c r="A456" t="s">
        <v>917</v>
      </c>
      <c r="B456" s="4">
        <v>45509</v>
      </c>
      <c r="C456">
        <v>0.55599537037037039</v>
      </c>
      <c r="D456" s="5">
        <v>0.55599537037037039</v>
      </c>
      <c r="E456" t="s">
        <v>12</v>
      </c>
      <c r="F456">
        <v>95</v>
      </c>
      <c r="G456">
        <v>1.003599537037037</v>
      </c>
      <c r="H456">
        <v>1445</v>
      </c>
      <c r="I456" t="s">
        <v>13</v>
      </c>
      <c r="J456" t="s">
        <v>918</v>
      </c>
    </row>
    <row r="457" spans="1:10" x14ac:dyDescent="0.3">
      <c r="A457" t="s">
        <v>919</v>
      </c>
      <c r="B457" s="4">
        <v>45509</v>
      </c>
      <c r="C457">
        <v>0.57900462962962962</v>
      </c>
      <c r="D457" s="5">
        <v>0.57900462962962962</v>
      </c>
      <c r="E457" t="s">
        <v>12</v>
      </c>
      <c r="F457">
        <v>65</v>
      </c>
      <c r="G457">
        <v>1.0034375</v>
      </c>
      <c r="H457">
        <v>1445</v>
      </c>
      <c r="I457" t="s">
        <v>13</v>
      </c>
      <c r="J457" t="s">
        <v>920</v>
      </c>
    </row>
    <row r="458" spans="1:10" x14ac:dyDescent="0.3">
      <c r="A458" t="s">
        <v>921</v>
      </c>
      <c r="B458" s="4">
        <v>45509</v>
      </c>
      <c r="C458">
        <v>0.74099537037037033</v>
      </c>
      <c r="D458" s="5">
        <v>0.74099537037037022</v>
      </c>
      <c r="E458" t="s">
        <v>12</v>
      </c>
      <c r="F458">
        <v>23</v>
      </c>
      <c r="G458">
        <v>1.0036805555555555</v>
      </c>
      <c r="H458">
        <v>1445</v>
      </c>
      <c r="I458" t="s">
        <v>13</v>
      </c>
      <c r="J458" t="s">
        <v>922</v>
      </c>
    </row>
    <row r="459" spans="1:10" x14ac:dyDescent="0.3">
      <c r="A459" t="s">
        <v>923</v>
      </c>
      <c r="B459" s="4">
        <v>45458</v>
      </c>
      <c r="C459">
        <v>0.45099537037037035</v>
      </c>
      <c r="D459" s="5">
        <v>0.45099537037037041</v>
      </c>
      <c r="E459" t="s">
        <v>12</v>
      </c>
      <c r="F459">
        <v>68</v>
      </c>
      <c r="G459">
        <v>1.0036689814814814</v>
      </c>
      <c r="H459">
        <v>1445</v>
      </c>
      <c r="I459" t="s">
        <v>13</v>
      </c>
      <c r="J459" t="s">
        <v>924</v>
      </c>
    </row>
    <row r="460" spans="1:10" x14ac:dyDescent="0.3">
      <c r="A460" t="s">
        <v>925</v>
      </c>
      <c r="B460" s="4">
        <v>45458</v>
      </c>
      <c r="C460">
        <v>0.47</v>
      </c>
      <c r="D460" s="5">
        <v>0.47</v>
      </c>
      <c r="E460" t="s">
        <v>12</v>
      </c>
      <c r="F460">
        <v>39</v>
      </c>
      <c r="G460">
        <v>1.0033680555555555</v>
      </c>
      <c r="H460">
        <v>1445</v>
      </c>
      <c r="I460" t="s">
        <v>13</v>
      </c>
      <c r="J460" t="s">
        <v>926</v>
      </c>
    </row>
    <row r="461" spans="1:10" x14ac:dyDescent="0.3">
      <c r="A461" t="s">
        <v>927</v>
      </c>
      <c r="B461" s="4">
        <v>45458</v>
      </c>
      <c r="C461">
        <v>0.75</v>
      </c>
      <c r="D461" s="5">
        <v>0.75</v>
      </c>
      <c r="E461" t="s">
        <v>12</v>
      </c>
      <c r="F461">
        <v>78</v>
      </c>
      <c r="G461">
        <v>1.0036226851851853</v>
      </c>
      <c r="H461">
        <v>1445</v>
      </c>
      <c r="I461" t="s">
        <v>13</v>
      </c>
      <c r="J461" t="s">
        <v>928</v>
      </c>
    </row>
    <row r="462" spans="1:10" x14ac:dyDescent="0.3">
      <c r="A462" t="s">
        <v>929</v>
      </c>
      <c r="B462" s="4">
        <v>45302</v>
      </c>
      <c r="C462">
        <v>0.42599537037037033</v>
      </c>
      <c r="D462" s="5">
        <v>0.42599537037037027</v>
      </c>
      <c r="E462" t="s">
        <v>12</v>
      </c>
      <c r="F462">
        <v>88</v>
      </c>
      <c r="G462">
        <v>1.0031712962962962</v>
      </c>
      <c r="H462">
        <v>1445</v>
      </c>
      <c r="I462" t="s">
        <v>13</v>
      </c>
      <c r="J462" t="s">
        <v>930</v>
      </c>
    </row>
    <row r="463" spans="1:10" x14ac:dyDescent="0.3">
      <c r="A463" t="s">
        <v>931</v>
      </c>
      <c r="B463" s="4">
        <v>45302</v>
      </c>
      <c r="C463">
        <v>0.47799768518518515</v>
      </c>
      <c r="D463" s="5">
        <v>0.47799768518518526</v>
      </c>
      <c r="E463" t="s">
        <v>12</v>
      </c>
      <c r="F463">
        <v>79</v>
      </c>
      <c r="G463">
        <v>1.0037499999999999</v>
      </c>
      <c r="H463">
        <v>1445</v>
      </c>
      <c r="I463" t="s">
        <v>13</v>
      </c>
      <c r="J463" t="s">
        <v>932</v>
      </c>
    </row>
    <row r="464" spans="1:10" x14ac:dyDescent="0.3">
      <c r="A464" t="s">
        <v>933</v>
      </c>
      <c r="B464" s="4">
        <v>45302</v>
      </c>
      <c r="C464">
        <v>0.59</v>
      </c>
      <c r="D464" s="5">
        <v>0.58999999999999986</v>
      </c>
      <c r="E464" t="s">
        <v>12</v>
      </c>
      <c r="F464">
        <v>92</v>
      </c>
      <c r="G464">
        <v>1.0036921296296297</v>
      </c>
      <c r="H464">
        <v>1445</v>
      </c>
      <c r="I464" t="s">
        <v>13</v>
      </c>
      <c r="J464" t="s">
        <v>934</v>
      </c>
    </row>
    <row r="465" spans="1:10" x14ac:dyDescent="0.3">
      <c r="A465" t="s">
        <v>935</v>
      </c>
      <c r="B465" s="4">
        <v>45302</v>
      </c>
      <c r="C465">
        <v>0.6</v>
      </c>
      <c r="D465" s="5">
        <v>0.60000000000000009</v>
      </c>
      <c r="E465" t="s">
        <v>12</v>
      </c>
      <c r="F465">
        <v>47</v>
      </c>
      <c r="G465">
        <v>1.0031828703703705</v>
      </c>
      <c r="H465">
        <v>1445</v>
      </c>
      <c r="I465" t="s">
        <v>13</v>
      </c>
      <c r="J465" t="s">
        <v>936</v>
      </c>
    </row>
    <row r="466" spans="1:10" x14ac:dyDescent="0.3">
      <c r="A466" t="s">
        <v>937</v>
      </c>
      <c r="B466" s="4">
        <v>45302</v>
      </c>
      <c r="C466">
        <v>0.71299768518518514</v>
      </c>
      <c r="D466" s="5">
        <v>0.71299768518518514</v>
      </c>
      <c r="E466" t="s">
        <v>12</v>
      </c>
      <c r="F466">
        <v>44</v>
      </c>
      <c r="G466">
        <v>1.0034953703703704</v>
      </c>
      <c r="H466">
        <v>1445</v>
      </c>
      <c r="I466" t="s">
        <v>13</v>
      </c>
      <c r="J466" t="s">
        <v>938</v>
      </c>
    </row>
    <row r="467" spans="1:10" x14ac:dyDescent="0.3">
      <c r="A467" t="s">
        <v>939</v>
      </c>
      <c r="B467" s="4">
        <v>45302</v>
      </c>
      <c r="C467">
        <v>0.73700231481481482</v>
      </c>
      <c r="D467" s="5">
        <v>0.73700231481481482</v>
      </c>
      <c r="E467" t="s">
        <v>12</v>
      </c>
      <c r="F467">
        <v>101</v>
      </c>
      <c r="G467">
        <v>1.0032986111111111</v>
      </c>
      <c r="H467">
        <v>1445</v>
      </c>
      <c r="I467" t="s">
        <v>13</v>
      </c>
      <c r="J467" t="s">
        <v>940</v>
      </c>
    </row>
    <row r="468" spans="1:10" x14ac:dyDescent="0.3">
      <c r="A468" t="s">
        <v>941</v>
      </c>
      <c r="B468" s="4">
        <v>45303</v>
      </c>
      <c r="C468">
        <v>0.41099537037037037</v>
      </c>
      <c r="D468" s="5">
        <v>0.41099537037037037</v>
      </c>
      <c r="E468" t="s">
        <v>12</v>
      </c>
      <c r="F468">
        <v>85</v>
      </c>
      <c r="G468">
        <v>1.0036342592592593</v>
      </c>
      <c r="H468">
        <v>1445</v>
      </c>
      <c r="I468" t="s">
        <v>13</v>
      </c>
      <c r="J468" t="s">
        <v>942</v>
      </c>
    </row>
    <row r="469" spans="1:10" x14ac:dyDescent="0.3">
      <c r="A469" t="s">
        <v>943</v>
      </c>
      <c r="B469" s="4">
        <v>45303</v>
      </c>
      <c r="C469">
        <v>0.56799768518518512</v>
      </c>
      <c r="D469" s="5">
        <v>0.56799768518518512</v>
      </c>
      <c r="E469" t="s">
        <v>12</v>
      </c>
      <c r="F469">
        <v>43</v>
      </c>
      <c r="G469">
        <v>1.0033564814814815</v>
      </c>
      <c r="H469">
        <v>1445</v>
      </c>
      <c r="I469" t="s">
        <v>13</v>
      </c>
      <c r="J469" t="s">
        <v>944</v>
      </c>
    </row>
    <row r="470" spans="1:10" x14ac:dyDescent="0.3">
      <c r="A470" t="s">
        <v>945</v>
      </c>
      <c r="B470" s="4">
        <v>45303</v>
      </c>
      <c r="C470">
        <v>0.7009953703703703</v>
      </c>
      <c r="D470" s="5">
        <v>0.70099537037037041</v>
      </c>
      <c r="E470" t="s">
        <v>12</v>
      </c>
      <c r="F470">
        <v>124</v>
      </c>
      <c r="G470">
        <v>1.0037731481481482</v>
      </c>
      <c r="H470">
        <v>1445</v>
      </c>
      <c r="I470" t="s">
        <v>13</v>
      </c>
      <c r="J470" t="s">
        <v>946</v>
      </c>
    </row>
    <row r="471" spans="1:10" x14ac:dyDescent="0.3">
      <c r="A471" t="s">
        <v>947</v>
      </c>
      <c r="B471" s="4">
        <v>45304</v>
      </c>
      <c r="C471">
        <v>0.46299768518518519</v>
      </c>
      <c r="D471" s="5">
        <v>0.46299768518518514</v>
      </c>
      <c r="E471" t="s">
        <v>12</v>
      </c>
      <c r="F471">
        <v>110</v>
      </c>
      <c r="G471">
        <v>1.003275462962963</v>
      </c>
      <c r="H471">
        <v>1445</v>
      </c>
      <c r="I471" t="s">
        <v>13</v>
      </c>
      <c r="J471" t="s">
        <v>948</v>
      </c>
    </row>
    <row r="472" spans="1:10" x14ac:dyDescent="0.3">
      <c r="A472" t="s">
        <v>949</v>
      </c>
      <c r="B472" s="4">
        <v>45304</v>
      </c>
      <c r="C472">
        <v>0.49</v>
      </c>
      <c r="D472" s="5">
        <v>0.49</v>
      </c>
      <c r="E472" t="s">
        <v>12</v>
      </c>
      <c r="F472">
        <v>79</v>
      </c>
      <c r="G472">
        <v>1.003449074074074</v>
      </c>
      <c r="H472">
        <v>1445</v>
      </c>
      <c r="I472" t="s">
        <v>13</v>
      </c>
      <c r="J472" t="s">
        <v>950</v>
      </c>
    </row>
    <row r="473" spans="1:10" x14ac:dyDescent="0.3">
      <c r="A473" t="s">
        <v>951</v>
      </c>
      <c r="B473" s="4">
        <v>45305</v>
      </c>
      <c r="C473">
        <v>0.45400462962962962</v>
      </c>
      <c r="D473" s="5">
        <v>0.45400462962962962</v>
      </c>
      <c r="E473" t="s">
        <v>12</v>
      </c>
      <c r="F473">
        <v>124</v>
      </c>
      <c r="G473">
        <v>1.0035185185185185</v>
      </c>
      <c r="H473">
        <v>1445</v>
      </c>
      <c r="I473" t="s">
        <v>13</v>
      </c>
      <c r="J473" t="s">
        <v>952</v>
      </c>
    </row>
    <row r="474" spans="1:10" x14ac:dyDescent="0.3">
      <c r="A474" t="s">
        <v>953</v>
      </c>
      <c r="B474" s="4">
        <v>45305</v>
      </c>
      <c r="C474">
        <v>0.47200231481481481</v>
      </c>
      <c r="D474" s="5">
        <v>0.47200231481481492</v>
      </c>
      <c r="E474" t="s">
        <v>12</v>
      </c>
      <c r="F474">
        <v>53</v>
      </c>
      <c r="G474">
        <v>1.0032175925925926</v>
      </c>
      <c r="H474">
        <v>1445</v>
      </c>
      <c r="I474" t="s">
        <v>13</v>
      </c>
      <c r="J474" t="s">
        <v>954</v>
      </c>
    </row>
    <row r="475" spans="1:10" x14ac:dyDescent="0.3">
      <c r="A475" t="s">
        <v>955</v>
      </c>
      <c r="B475" s="4">
        <v>45305</v>
      </c>
      <c r="C475">
        <v>0.50799768518518518</v>
      </c>
      <c r="D475" s="5">
        <v>0.50799768518518507</v>
      </c>
      <c r="E475" t="s">
        <v>12</v>
      </c>
      <c r="F475">
        <v>100</v>
      </c>
      <c r="G475">
        <v>1.0037499999999999</v>
      </c>
      <c r="H475">
        <v>1445</v>
      </c>
      <c r="I475" t="s">
        <v>13</v>
      </c>
      <c r="J475" t="s">
        <v>956</v>
      </c>
    </row>
    <row r="476" spans="1:10" x14ac:dyDescent="0.3">
      <c r="A476" t="s">
        <v>957</v>
      </c>
      <c r="B476" s="4">
        <v>45305</v>
      </c>
      <c r="C476">
        <v>0.56299768518518511</v>
      </c>
      <c r="D476" s="5">
        <v>0.56299768518518523</v>
      </c>
      <c r="E476" t="s">
        <v>12</v>
      </c>
      <c r="F476">
        <v>86</v>
      </c>
      <c r="G476">
        <v>1.0031597222222222</v>
      </c>
      <c r="H476">
        <v>1445</v>
      </c>
      <c r="I476" t="s">
        <v>13</v>
      </c>
      <c r="J476" t="s">
        <v>958</v>
      </c>
    </row>
    <row r="477" spans="1:10" x14ac:dyDescent="0.3">
      <c r="A477" t="s">
        <v>959</v>
      </c>
      <c r="B477" s="4">
        <v>45305</v>
      </c>
      <c r="C477">
        <v>0.61</v>
      </c>
      <c r="D477" s="5">
        <v>0.60999999999999988</v>
      </c>
      <c r="E477" t="s">
        <v>12</v>
      </c>
      <c r="F477">
        <v>76</v>
      </c>
      <c r="G477">
        <v>1.0033217592592591</v>
      </c>
      <c r="H477">
        <v>1445</v>
      </c>
      <c r="I477" t="s">
        <v>13</v>
      </c>
      <c r="J477" t="s">
        <v>960</v>
      </c>
    </row>
    <row r="478" spans="1:10" x14ac:dyDescent="0.3">
      <c r="A478" t="s">
        <v>961</v>
      </c>
      <c r="B478" s="4">
        <v>45305</v>
      </c>
      <c r="C478">
        <v>0.72400462962962964</v>
      </c>
      <c r="D478" s="5">
        <v>0.72400462962962964</v>
      </c>
      <c r="E478" t="s">
        <v>12</v>
      </c>
      <c r="F478">
        <v>123</v>
      </c>
      <c r="G478">
        <v>1.0031828703703705</v>
      </c>
      <c r="H478">
        <v>1445</v>
      </c>
      <c r="I478" t="s">
        <v>13</v>
      </c>
      <c r="J478" t="s">
        <v>962</v>
      </c>
    </row>
    <row r="479" spans="1:10" x14ac:dyDescent="0.3">
      <c r="A479" t="s">
        <v>963</v>
      </c>
      <c r="B479" s="4">
        <v>45488</v>
      </c>
      <c r="C479">
        <v>0.59299768518518514</v>
      </c>
      <c r="D479" s="5">
        <v>0.59299768518518503</v>
      </c>
      <c r="E479" t="s">
        <v>12</v>
      </c>
      <c r="F479">
        <v>110</v>
      </c>
      <c r="G479">
        <v>1.0031481481481481</v>
      </c>
      <c r="H479">
        <v>1445</v>
      </c>
      <c r="I479" t="s">
        <v>13</v>
      </c>
      <c r="J479" t="s">
        <v>964</v>
      </c>
    </row>
    <row r="480" spans="1:10" x14ac:dyDescent="0.3">
      <c r="A480" t="s">
        <v>965</v>
      </c>
      <c r="B480" s="4">
        <v>45488</v>
      </c>
      <c r="C480">
        <v>0.69700231481481478</v>
      </c>
      <c r="D480" s="5">
        <v>0.69700231481481478</v>
      </c>
      <c r="E480" t="s">
        <v>12</v>
      </c>
      <c r="F480">
        <v>92</v>
      </c>
      <c r="G480">
        <v>1.003275462962963</v>
      </c>
      <c r="H480">
        <v>1445</v>
      </c>
      <c r="I480" t="s">
        <v>13</v>
      </c>
      <c r="J480" t="s">
        <v>966</v>
      </c>
    </row>
    <row r="481" spans="1:10" x14ac:dyDescent="0.3">
      <c r="A481" t="s">
        <v>967</v>
      </c>
      <c r="B481" s="4">
        <v>45488</v>
      </c>
      <c r="C481">
        <v>0.75</v>
      </c>
      <c r="D481" s="5">
        <v>0.75</v>
      </c>
      <c r="E481" t="s">
        <v>12</v>
      </c>
      <c r="F481">
        <v>63</v>
      </c>
      <c r="G481">
        <v>1.0037615740740742</v>
      </c>
      <c r="H481">
        <v>1445</v>
      </c>
      <c r="I481" t="s">
        <v>13</v>
      </c>
      <c r="J481" t="s">
        <v>968</v>
      </c>
    </row>
    <row r="482" spans="1:10" x14ac:dyDescent="0.3">
      <c r="A482" t="s">
        <v>969</v>
      </c>
      <c r="B482" s="4">
        <v>45307</v>
      </c>
      <c r="C482">
        <v>0.66200231481481475</v>
      </c>
      <c r="D482" s="5">
        <v>0.66200231481481486</v>
      </c>
      <c r="E482" t="s">
        <v>12</v>
      </c>
      <c r="F482">
        <v>33</v>
      </c>
      <c r="G482">
        <v>1.0034953703703704</v>
      </c>
      <c r="H482">
        <v>1445</v>
      </c>
      <c r="I482" t="s">
        <v>13</v>
      </c>
      <c r="J482" t="s">
        <v>970</v>
      </c>
    </row>
    <row r="483" spans="1:10" x14ac:dyDescent="0.3">
      <c r="A483" t="s">
        <v>971</v>
      </c>
      <c r="B483" s="4">
        <v>45309</v>
      </c>
      <c r="C483">
        <v>0.5</v>
      </c>
      <c r="D483" s="5">
        <v>0.5</v>
      </c>
      <c r="E483" t="s">
        <v>12</v>
      </c>
      <c r="F483">
        <v>121</v>
      </c>
      <c r="G483">
        <v>1.0037499999999999</v>
      </c>
      <c r="H483">
        <v>1445</v>
      </c>
      <c r="I483" t="s">
        <v>13</v>
      </c>
      <c r="J483" t="s">
        <v>972</v>
      </c>
    </row>
    <row r="484" spans="1:10" x14ac:dyDescent="0.3">
      <c r="A484" t="s">
        <v>973</v>
      </c>
      <c r="B484" s="4">
        <v>45309</v>
      </c>
      <c r="C484">
        <v>0.52700231481481474</v>
      </c>
      <c r="D484" s="5">
        <v>0.52700231481481485</v>
      </c>
      <c r="E484" t="s">
        <v>12</v>
      </c>
      <c r="F484">
        <v>87</v>
      </c>
      <c r="G484">
        <v>1.0036921296296297</v>
      </c>
      <c r="H484">
        <v>1445</v>
      </c>
      <c r="I484" t="s">
        <v>13</v>
      </c>
      <c r="J484" t="s">
        <v>974</v>
      </c>
    </row>
    <row r="485" spans="1:10" x14ac:dyDescent="0.3">
      <c r="A485" t="s">
        <v>975</v>
      </c>
      <c r="B485" s="4">
        <v>45309</v>
      </c>
      <c r="C485">
        <v>0.7009953703703703</v>
      </c>
      <c r="D485" s="5">
        <v>0.70099537037037041</v>
      </c>
      <c r="E485" t="s">
        <v>12</v>
      </c>
      <c r="F485">
        <v>96</v>
      </c>
      <c r="G485">
        <v>1.0038078703703703</v>
      </c>
      <c r="H485">
        <v>1445</v>
      </c>
      <c r="I485" t="s">
        <v>13</v>
      </c>
      <c r="J485" t="s">
        <v>976</v>
      </c>
    </row>
    <row r="486" spans="1:10" x14ac:dyDescent="0.3">
      <c r="A486" t="s">
        <v>977</v>
      </c>
      <c r="B486" s="4">
        <v>45309</v>
      </c>
      <c r="C486">
        <v>0.72099537037037031</v>
      </c>
      <c r="D486" s="5">
        <v>0.72099537037037043</v>
      </c>
      <c r="E486" t="s">
        <v>12</v>
      </c>
      <c r="F486">
        <v>54</v>
      </c>
      <c r="G486">
        <v>1.0033333333333334</v>
      </c>
      <c r="H486">
        <v>1445</v>
      </c>
      <c r="I486" t="s">
        <v>13</v>
      </c>
      <c r="J486" t="s">
        <v>978</v>
      </c>
    </row>
    <row r="487" spans="1:10" x14ac:dyDescent="0.3">
      <c r="A487" t="s">
        <v>979</v>
      </c>
      <c r="B487" s="4">
        <v>45309</v>
      </c>
      <c r="C487">
        <v>0.73799768518518516</v>
      </c>
      <c r="D487" s="5">
        <v>0.73799768518518505</v>
      </c>
      <c r="E487" t="s">
        <v>12</v>
      </c>
      <c r="F487">
        <v>105</v>
      </c>
      <c r="G487">
        <v>1.0034027777777779</v>
      </c>
      <c r="H487">
        <v>1445</v>
      </c>
      <c r="I487" t="s">
        <v>13</v>
      </c>
      <c r="J487" t="s">
        <v>980</v>
      </c>
    </row>
    <row r="488" spans="1:10" x14ac:dyDescent="0.3">
      <c r="A488" t="s">
        <v>981</v>
      </c>
      <c r="B488" s="4">
        <v>45519</v>
      </c>
      <c r="C488">
        <v>0.38799768518518518</v>
      </c>
      <c r="D488" s="5">
        <v>0.38799768518518518</v>
      </c>
      <c r="E488" t="s">
        <v>12</v>
      </c>
      <c r="F488">
        <v>59</v>
      </c>
      <c r="G488">
        <v>1.0034953703703704</v>
      </c>
      <c r="H488">
        <v>1445</v>
      </c>
      <c r="I488" t="s">
        <v>13</v>
      </c>
      <c r="J488" t="s">
        <v>982</v>
      </c>
    </row>
    <row r="489" spans="1:10" x14ac:dyDescent="0.3">
      <c r="A489" t="s">
        <v>983</v>
      </c>
      <c r="B489" s="4">
        <v>45519</v>
      </c>
      <c r="C489">
        <v>0.55999999999999994</v>
      </c>
      <c r="D489" s="5">
        <v>0.56000000000000005</v>
      </c>
      <c r="E489" t="s">
        <v>12</v>
      </c>
      <c r="F489">
        <v>23</v>
      </c>
      <c r="G489">
        <v>1.0031481481481481</v>
      </c>
      <c r="H489">
        <v>1445</v>
      </c>
      <c r="I489" t="s">
        <v>13</v>
      </c>
      <c r="J489" t="s">
        <v>984</v>
      </c>
    </row>
    <row r="490" spans="1:10" x14ac:dyDescent="0.3">
      <c r="A490" t="s">
        <v>985</v>
      </c>
      <c r="B490" s="4">
        <v>45519</v>
      </c>
      <c r="C490">
        <v>0.56799768518518512</v>
      </c>
      <c r="D490" s="5">
        <v>0.56799768518518512</v>
      </c>
      <c r="E490" t="s">
        <v>12</v>
      </c>
      <c r="F490">
        <v>18</v>
      </c>
      <c r="G490">
        <v>1.0036921296296297</v>
      </c>
      <c r="H490">
        <v>1445</v>
      </c>
      <c r="I490" t="s">
        <v>13</v>
      </c>
      <c r="J490" t="s">
        <v>986</v>
      </c>
    </row>
    <row r="491" spans="1:10" x14ac:dyDescent="0.3">
      <c r="A491" t="s">
        <v>987</v>
      </c>
      <c r="B491" s="4">
        <v>45313</v>
      </c>
      <c r="C491">
        <v>0.39200231481481479</v>
      </c>
      <c r="D491" s="5">
        <v>0.39200231481481485</v>
      </c>
      <c r="E491" t="s">
        <v>12</v>
      </c>
      <c r="F491">
        <v>53</v>
      </c>
      <c r="G491">
        <v>1.0034953703703704</v>
      </c>
      <c r="H491">
        <v>1445</v>
      </c>
      <c r="I491" t="s">
        <v>13</v>
      </c>
      <c r="J491" t="s">
        <v>988</v>
      </c>
    </row>
    <row r="492" spans="1:10" x14ac:dyDescent="0.3">
      <c r="A492" t="s">
        <v>989</v>
      </c>
      <c r="B492" s="4">
        <v>45313</v>
      </c>
      <c r="C492">
        <v>0.41599537037037038</v>
      </c>
      <c r="D492" s="5">
        <v>0.41599537037037049</v>
      </c>
      <c r="E492" t="s">
        <v>12</v>
      </c>
      <c r="F492">
        <v>23</v>
      </c>
      <c r="G492">
        <v>1.003287037037037</v>
      </c>
      <c r="H492">
        <v>1445</v>
      </c>
      <c r="I492" t="s">
        <v>13</v>
      </c>
      <c r="J492" t="s">
        <v>990</v>
      </c>
    </row>
    <row r="493" spans="1:10" x14ac:dyDescent="0.3">
      <c r="A493" t="s">
        <v>991</v>
      </c>
      <c r="B493" s="4">
        <v>45313</v>
      </c>
      <c r="C493">
        <v>0.44299768518518517</v>
      </c>
      <c r="D493" s="5">
        <v>0.44299768518518512</v>
      </c>
      <c r="E493" t="s">
        <v>12</v>
      </c>
      <c r="F493">
        <v>55</v>
      </c>
      <c r="G493">
        <v>1.0032407407407407</v>
      </c>
      <c r="H493">
        <v>1445</v>
      </c>
      <c r="I493" t="s">
        <v>13</v>
      </c>
      <c r="J493" t="s">
        <v>992</v>
      </c>
    </row>
    <row r="494" spans="1:10" x14ac:dyDescent="0.3">
      <c r="A494" t="s">
        <v>993</v>
      </c>
      <c r="B494" s="4">
        <v>45313</v>
      </c>
      <c r="C494">
        <v>0.61700231481481482</v>
      </c>
      <c r="D494" s="5">
        <v>0.61700231481481493</v>
      </c>
      <c r="E494" t="s">
        <v>12</v>
      </c>
      <c r="F494">
        <v>15</v>
      </c>
      <c r="G494">
        <v>1.0034143518518519</v>
      </c>
      <c r="H494">
        <v>1445</v>
      </c>
      <c r="I494" t="s">
        <v>13</v>
      </c>
      <c r="J494" t="s">
        <v>994</v>
      </c>
    </row>
    <row r="495" spans="1:10" x14ac:dyDescent="0.3">
      <c r="A495" t="s">
        <v>995</v>
      </c>
      <c r="B495" s="4">
        <v>45314</v>
      </c>
      <c r="C495">
        <v>0.48299768518518515</v>
      </c>
      <c r="D495" s="5">
        <v>0.48299768518518515</v>
      </c>
      <c r="E495" t="s">
        <v>12</v>
      </c>
      <c r="F495">
        <v>110</v>
      </c>
      <c r="G495">
        <v>1.0035069444444444</v>
      </c>
      <c r="H495">
        <v>1445</v>
      </c>
      <c r="I495" t="s">
        <v>13</v>
      </c>
      <c r="J495" t="s">
        <v>996</v>
      </c>
    </row>
    <row r="496" spans="1:10" x14ac:dyDescent="0.3">
      <c r="A496" t="s">
        <v>997</v>
      </c>
      <c r="B496" s="4">
        <v>45316</v>
      </c>
      <c r="C496">
        <v>0.49200231481481477</v>
      </c>
      <c r="D496" s="5">
        <v>0.49200231481481493</v>
      </c>
      <c r="E496" t="s">
        <v>12</v>
      </c>
      <c r="F496">
        <v>24</v>
      </c>
      <c r="G496">
        <v>1.003275462962963</v>
      </c>
      <c r="H496">
        <v>1445</v>
      </c>
      <c r="I496" t="s">
        <v>13</v>
      </c>
      <c r="J496" t="s">
        <v>998</v>
      </c>
    </row>
    <row r="497" spans="1:10" x14ac:dyDescent="0.3">
      <c r="A497" t="s">
        <v>999</v>
      </c>
      <c r="B497" s="4">
        <v>45316</v>
      </c>
      <c r="C497">
        <v>0.5</v>
      </c>
      <c r="D497" s="5">
        <v>0.5</v>
      </c>
      <c r="E497" t="s">
        <v>12</v>
      </c>
      <c r="F497">
        <v>29</v>
      </c>
      <c r="G497">
        <v>1.0033449074074074</v>
      </c>
      <c r="H497">
        <v>1445</v>
      </c>
      <c r="I497" t="s">
        <v>13</v>
      </c>
      <c r="J497" t="s">
        <v>1000</v>
      </c>
    </row>
    <row r="498" spans="1:10" x14ac:dyDescent="0.3">
      <c r="A498" t="s">
        <v>1001</v>
      </c>
      <c r="B498" s="4">
        <v>45317</v>
      </c>
      <c r="C498">
        <v>0.54499999999999993</v>
      </c>
      <c r="D498" s="5">
        <v>0.54499999999999993</v>
      </c>
      <c r="E498" t="s">
        <v>12</v>
      </c>
      <c r="F498">
        <v>110</v>
      </c>
      <c r="G498">
        <v>1.0036689814814814</v>
      </c>
      <c r="H498">
        <v>1445</v>
      </c>
      <c r="I498" t="s">
        <v>13</v>
      </c>
      <c r="J498" t="s">
        <v>1002</v>
      </c>
    </row>
    <row r="499" spans="1:10" x14ac:dyDescent="0.3">
      <c r="A499" t="s">
        <v>1003</v>
      </c>
      <c r="B499" s="4">
        <v>45317</v>
      </c>
      <c r="C499">
        <v>0.58900462962962963</v>
      </c>
      <c r="D499" s="5">
        <v>0.58900462962962963</v>
      </c>
      <c r="E499" t="s">
        <v>12</v>
      </c>
      <c r="F499">
        <v>61</v>
      </c>
      <c r="G499">
        <v>1.0033217592592591</v>
      </c>
      <c r="H499">
        <v>1445</v>
      </c>
      <c r="I499" t="s">
        <v>13</v>
      </c>
      <c r="J499" t="s">
        <v>1004</v>
      </c>
    </row>
    <row r="500" spans="1:10" x14ac:dyDescent="0.3">
      <c r="A500" t="s">
        <v>1005</v>
      </c>
      <c r="B500" s="4">
        <v>45317</v>
      </c>
      <c r="C500">
        <v>0.61900462962962965</v>
      </c>
      <c r="D500" s="5">
        <v>0.61900462962962965</v>
      </c>
      <c r="E500" t="s">
        <v>12</v>
      </c>
      <c r="F500">
        <v>40</v>
      </c>
      <c r="G500">
        <v>1.0033333333333334</v>
      </c>
      <c r="H500">
        <v>1445</v>
      </c>
      <c r="I500" t="s">
        <v>13</v>
      </c>
      <c r="J500" t="s">
        <v>1006</v>
      </c>
    </row>
    <row r="501" spans="1:10" x14ac:dyDescent="0.3">
      <c r="A501" t="s">
        <v>1007</v>
      </c>
      <c r="B501" s="4">
        <v>45317</v>
      </c>
      <c r="C501">
        <v>0.63599537037037035</v>
      </c>
      <c r="D501" s="5">
        <v>0.63599537037037024</v>
      </c>
      <c r="E501" t="s">
        <v>12</v>
      </c>
      <c r="F501">
        <v>116</v>
      </c>
      <c r="G501">
        <v>1.0035648148148149</v>
      </c>
      <c r="H501">
        <v>1445</v>
      </c>
      <c r="I501" t="s">
        <v>13</v>
      </c>
      <c r="J501" t="s">
        <v>1008</v>
      </c>
    </row>
    <row r="502" spans="1:10" x14ac:dyDescent="0.3">
      <c r="A502" t="s">
        <v>1009</v>
      </c>
      <c r="B502" s="4">
        <v>45319</v>
      </c>
      <c r="C502">
        <v>0.38299768518518518</v>
      </c>
      <c r="D502" s="5">
        <v>0.38299768518518507</v>
      </c>
      <c r="E502" t="s">
        <v>12</v>
      </c>
      <c r="F502">
        <v>61</v>
      </c>
      <c r="G502">
        <v>1.0036574074074074</v>
      </c>
      <c r="H502">
        <v>1445</v>
      </c>
      <c r="I502" t="s">
        <v>13</v>
      </c>
      <c r="J502" t="s">
        <v>1010</v>
      </c>
    </row>
    <row r="503" spans="1:10" x14ac:dyDescent="0.3">
      <c r="A503" t="s">
        <v>1011</v>
      </c>
      <c r="B503" s="4">
        <v>45319</v>
      </c>
      <c r="C503">
        <v>0.45299768518518518</v>
      </c>
      <c r="D503" s="5">
        <v>0.45299768518518513</v>
      </c>
      <c r="E503" t="s">
        <v>12</v>
      </c>
      <c r="F503">
        <v>90</v>
      </c>
      <c r="G503">
        <v>1.0032986111111111</v>
      </c>
      <c r="H503">
        <v>1445</v>
      </c>
      <c r="I503" t="s">
        <v>13</v>
      </c>
      <c r="J503" t="s">
        <v>1012</v>
      </c>
    </row>
    <row r="504" spans="1:10" x14ac:dyDescent="0.3">
      <c r="A504" t="s">
        <v>1013</v>
      </c>
      <c r="B504" s="4">
        <v>45319</v>
      </c>
      <c r="C504">
        <v>0.47900462962962959</v>
      </c>
      <c r="D504" s="5">
        <v>0.47900462962962953</v>
      </c>
      <c r="E504" t="s">
        <v>12</v>
      </c>
      <c r="F504">
        <v>22</v>
      </c>
      <c r="G504">
        <v>1.0034953703703704</v>
      </c>
      <c r="H504">
        <v>1445</v>
      </c>
      <c r="I504" t="s">
        <v>13</v>
      </c>
      <c r="J504" t="s">
        <v>1014</v>
      </c>
    </row>
    <row r="505" spans="1:10" x14ac:dyDescent="0.3">
      <c r="A505" t="s">
        <v>1015</v>
      </c>
      <c r="B505" s="4">
        <v>45319</v>
      </c>
      <c r="C505">
        <v>0.54200231481481476</v>
      </c>
      <c r="D505" s="5">
        <v>0.54200231481481476</v>
      </c>
      <c r="E505" t="s">
        <v>12</v>
      </c>
      <c r="F505">
        <v>101</v>
      </c>
      <c r="G505">
        <v>1.0037268518518518</v>
      </c>
      <c r="H505">
        <v>1445</v>
      </c>
      <c r="I505" t="s">
        <v>13</v>
      </c>
      <c r="J505" t="s">
        <v>1016</v>
      </c>
    </row>
    <row r="506" spans="1:10" x14ac:dyDescent="0.3">
      <c r="A506" t="s">
        <v>1017</v>
      </c>
      <c r="B506" s="4">
        <v>45397</v>
      </c>
      <c r="C506">
        <v>0.38900462962962962</v>
      </c>
      <c r="D506" s="5">
        <v>0.38900462962962967</v>
      </c>
      <c r="E506" t="s">
        <v>12</v>
      </c>
      <c r="F506">
        <v>22</v>
      </c>
      <c r="G506">
        <v>1.0034375</v>
      </c>
      <c r="H506">
        <v>1445</v>
      </c>
      <c r="I506" t="s">
        <v>13</v>
      </c>
      <c r="J506" t="s">
        <v>1018</v>
      </c>
    </row>
    <row r="507" spans="1:10" x14ac:dyDescent="0.3">
      <c r="A507" t="s">
        <v>1019</v>
      </c>
      <c r="B507" s="4">
        <v>45397</v>
      </c>
      <c r="C507">
        <v>0.53099537037037037</v>
      </c>
      <c r="D507" s="5">
        <v>0.53099537037037026</v>
      </c>
      <c r="E507" t="s">
        <v>12</v>
      </c>
      <c r="F507">
        <v>122</v>
      </c>
      <c r="G507">
        <v>1.003449074074074</v>
      </c>
      <c r="H507">
        <v>1445</v>
      </c>
      <c r="I507" t="s">
        <v>13</v>
      </c>
      <c r="J507" t="s">
        <v>1020</v>
      </c>
    </row>
    <row r="508" spans="1:10" x14ac:dyDescent="0.3">
      <c r="A508" t="s">
        <v>1021</v>
      </c>
      <c r="B508" s="4">
        <v>45397</v>
      </c>
      <c r="C508">
        <v>0.60599537037037032</v>
      </c>
      <c r="D508" s="5">
        <v>0.60599537037037043</v>
      </c>
      <c r="E508" t="s">
        <v>12</v>
      </c>
      <c r="F508">
        <v>65</v>
      </c>
      <c r="G508">
        <v>1.0036226851851853</v>
      </c>
      <c r="H508">
        <v>1445</v>
      </c>
      <c r="I508" t="s">
        <v>13</v>
      </c>
      <c r="J508" t="s">
        <v>1022</v>
      </c>
    </row>
    <row r="509" spans="1:10" x14ac:dyDescent="0.3">
      <c r="A509" t="s">
        <v>1023</v>
      </c>
      <c r="B509" s="4">
        <v>45397</v>
      </c>
      <c r="C509">
        <v>0.60900462962962965</v>
      </c>
      <c r="D509" s="5">
        <v>0.60900462962962965</v>
      </c>
      <c r="E509" t="s">
        <v>12</v>
      </c>
      <c r="F509">
        <v>33</v>
      </c>
      <c r="G509">
        <v>1.0031828703703705</v>
      </c>
      <c r="H509">
        <v>1445</v>
      </c>
      <c r="I509" t="s">
        <v>13</v>
      </c>
      <c r="J509" t="s">
        <v>1024</v>
      </c>
    </row>
    <row r="510" spans="1:10" x14ac:dyDescent="0.3">
      <c r="A510" t="s">
        <v>1025</v>
      </c>
      <c r="B510" s="4">
        <v>45397</v>
      </c>
      <c r="C510">
        <v>0.66599537037037038</v>
      </c>
      <c r="D510" s="5">
        <v>0.66599537037037049</v>
      </c>
      <c r="E510" t="s">
        <v>12</v>
      </c>
      <c r="F510">
        <v>18</v>
      </c>
      <c r="G510">
        <v>1.0032523148148149</v>
      </c>
      <c r="H510">
        <v>1445</v>
      </c>
      <c r="I510" t="s">
        <v>13</v>
      </c>
      <c r="J510" t="s">
        <v>1026</v>
      </c>
    </row>
    <row r="511" spans="1:10" x14ac:dyDescent="0.3">
      <c r="A511" t="s">
        <v>1027</v>
      </c>
      <c r="B511" s="4">
        <v>45366</v>
      </c>
      <c r="C511">
        <v>0.68099537037037039</v>
      </c>
      <c r="D511" s="5">
        <v>0.68099537037037039</v>
      </c>
      <c r="E511" t="s">
        <v>12</v>
      </c>
      <c r="F511">
        <v>95</v>
      </c>
      <c r="G511">
        <v>1.0034837962962964</v>
      </c>
      <c r="H511">
        <v>1445</v>
      </c>
      <c r="I511" t="s">
        <v>13</v>
      </c>
      <c r="J511" t="s">
        <v>1028</v>
      </c>
    </row>
    <row r="512" spans="1:10" x14ac:dyDescent="0.3">
      <c r="A512" t="s">
        <v>1029</v>
      </c>
      <c r="B512" s="4">
        <v>45323</v>
      </c>
      <c r="C512">
        <v>0.52200231481481474</v>
      </c>
      <c r="D512" s="5">
        <v>0.52200231481481474</v>
      </c>
      <c r="E512" t="s">
        <v>12</v>
      </c>
      <c r="F512">
        <v>117</v>
      </c>
      <c r="G512">
        <v>1.0033564814814815</v>
      </c>
      <c r="H512">
        <v>1445</v>
      </c>
      <c r="I512" t="s">
        <v>13</v>
      </c>
      <c r="J512" t="s">
        <v>1030</v>
      </c>
    </row>
    <row r="513" spans="1:10" x14ac:dyDescent="0.3">
      <c r="A513" t="s">
        <v>1031</v>
      </c>
      <c r="B513" s="4">
        <v>45323</v>
      </c>
      <c r="C513">
        <v>0.5590046296296296</v>
      </c>
      <c r="D513" s="5">
        <v>0.5590046296296296</v>
      </c>
      <c r="E513" t="s">
        <v>12</v>
      </c>
      <c r="F513">
        <v>113</v>
      </c>
      <c r="G513">
        <v>1.0034027777777779</v>
      </c>
      <c r="H513">
        <v>1445</v>
      </c>
      <c r="I513" t="s">
        <v>13</v>
      </c>
      <c r="J513" t="s">
        <v>1032</v>
      </c>
    </row>
    <row r="514" spans="1:10" x14ac:dyDescent="0.3">
      <c r="A514" t="s">
        <v>1033</v>
      </c>
      <c r="B514" s="4">
        <v>45323</v>
      </c>
      <c r="C514">
        <v>0.73599537037037033</v>
      </c>
      <c r="D514" s="5">
        <v>0.73599537037037033</v>
      </c>
      <c r="E514" t="s">
        <v>12</v>
      </c>
      <c r="F514">
        <v>54</v>
      </c>
      <c r="G514">
        <v>1.0035763888888889</v>
      </c>
      <c r="H514">
        <v>1445</v>
      </c>
      <c r="I514" t="s">
        <v>13</v>
      </c>
      <c r="J514" t="s">
        <v>1034</v>
      </c>
    </row>
    <row r="515" spans="1:10" x14ac:dyDescent="0.3">
      <c r="A515" t="s">
        <v>1035</v>
      </c>
      <c r="B515" s="4">
        <v>45519</v>
      </c>
      <c r="C515">
        <v>0.39999999999999997</v>
      </c>
      <c r="D515" s="5">
        <v>0.39999999999999991</v>
      </c>
      <c r="E515" t="s">
        <v>12</v>
      </c>
      <c r="F515">
        <v>67</v>
      </c>
      <c r="G515">
        <v>1.0036689814814814</v>
      </c>
      <c r="H515">
        <v>1445</v>
      </c>
      <c r="I515" t="s">
        <v>13</v>
      </c>
      <c r="J515" t="s">
        <v>1036</v>
      </c>
    </row>
    <row r="516" spans="1:10" x14ac:dyDescent="0.3">
      <c r="A516" t="s">
        <v>1037</v>
      </c>
      <c r="B516" s="4">
        <v>45519</v>
      </c>
      <c r="C516">
        <v>0.50099537037037034</v>
      </c>
      <c r="D516" s="5">
        <v>0.50099537037037045</v>
      </c>
      <c r="E516" t="s">
        <v>12</v>
      </c>
      <c r="F516">
        <v>62</v>
      </c>
      <c r="G516">
        <v>1.0033564814814815</v>
      </c>
      <c r="H516">
        <v>1445</v>
      </c>
      <c r="I516" t="s">
        <v>13</v>
      </c>
      <c r="J516" t="s">
        <v>1038</v>
      </c>
    </row>
    <row r="517" spans="1:10" x14ac:dyDescent="0.3">
      <c r="A517" t="s">
        <v>1039</v>
      </c>
      <c r="B517" s="4">
        <v>45519</v>
      </c>
      <c r="C517">
        <v>0.53700231481481475</v>
      </c>
      <c r="D517" s="5">
        <v>0.53700231481481486</v>
      </c>
      <c r="E517" t="s">
        <v>12</v>
      </c>
      <c r="F517">
        <v>89</v>
      </c>
      <c r="G517">
        <v>1.0031481481481481</v>
      </c>
      <c r="H517">
        <v>1445</v>
      </c>
      <c r="I517" t="s">
        <v>13</v>
      </c>
      <c r="J517" t="s">
        <v>1040</v>
      </c>
    </row>
    <row r="518" spans="1:10" x14ac:dyDescent="0.3">
      <c r="A518" t="s">
        <v>1041</v>
      </c>
      <c r="B518" s="4">
        <v>45519</v>
      </c>
      <c r="C518">
        <v>0.5759953703703703</v>
      </c>
      <c r="D518" s="5">
        <v>0.57599537037037041</v>
      </c>
      <c r="E518" t="s">
        <v>12</v>
      </c>
      <c r="F518">
        <v>30</v>
      </c>
      <c r="G518">
        <v>1.0035300925925925</v>
      </c>
      <c r="H518">
        <v>1445</v>
      </c>
      <c r="I518" t="s">
        <v>13</v>
      </c>
      <c r="J518" t="s">
        <v>1042</v>
      </c>
    </row>
    <row r="519" spans="1:10" x14ac:dyDescent="0.3">
      <c r="A519" t="s">
        <v>1043</v>
      </c>
      <c r="B519" s="4">
        <v>45326</v>
      </c>
      <c r="C519">
        <v>0.39999999999999997</v>
      </c>
      <c r="D519" s="5">
        <v>0.39999999999999991</v>
      </c>
      <c r="E519" t="s">
        <v>12</v>
      </c>
      <c r="F519">
        <v>102</v>
      </c>
      <c r="G519">
        <v>1.0037268518518518</v>
      </c>
      <c r="H519">
        <v>1445</v>
      </c>
      <c r="I519" t="s">
        <v>13</v>
      </c>
      <c r="J519" t="s">
        <v>1044</v>
      </c>
    </row>
    <row r="520" spans="1:10" x14ac:dyDescent="0.3">
      <c r="A520" t="s">
        <v>1045</v>
      </c>
      <c r="B520" s="4">
        <v>45326</v>
      </c>
      <c r="C520">
        <v>0.52700231481481474</v>
      </c>
      <c r="D520" s="5">
        <v>0.52700231481481485</v>
      </c>
      <c r="E520" t="s">
        <v>12</v>
      </c>
      <c r="F520">
        <v>83</v>
      </c>
      <c r="G520">
        <v>1.0036689814814814</v>
      </c>
      <c r="H520">
        <v>1445</v>
      </c>
      <c r="I520" t="s">
        <v>13</v>
      </c>
      <c r="J520" t="s">
        <v>1046</v>
      </c>
    </row>
    <row r="521" spans="1:10" x14ac:dyDescent="0.3">
      <c r="A521" t="s">
        <v>1047</v>
      </c>
      <c r="B521" s="4">
        <v>45326</v>
      </c>
      <c r="C521">
        <v>0.54599537037037038</v>
      </c>
      <c r="D521" s="5">
        <v>0.54599537037037038</v>
      </c>
      <c r="E521" t="s">
        <v>12</v>
      </c>
      <c r="F521">
        <v>72</v>
      </c>
      <c r="G521">
        <v>1.0036574074074074</v>
      </c>
      <c r="H521">
        <v>1445</v>
      </c>
      <c r="I521" t="s">
        <v>13</v>
      </c>
      <c r="J521" t="s">
        <v>1048</v>
      </c>
    </row>
    <row r="522" spans="1:10" x14ac:dyDescent="0.3">
      <c r="A522" t="s">
        <v>1049</v>
      </c>
      <c r="B522" s="4">
        <v>45326</v>
      </c>
      <c r="C522">
        <v>0.6579976851851852</v>
      </c>
      <c r="D522" s="5">
        <v>0.6579976851851852</v>
      </c>
      <c r="E522" t="s">
        <v>12</v>
      </c>
      <c r="F522">
        <v>17</v>
      </c>
      <c r="G522">
        <v>1.0033564814814815</v>
      </c>
      <c r="H522">
        <v>1445</v>
      </c>
      <c r="I522" t="s">
        <v>13</v>
      </c>
      <c r="J522" t="s">
        <v>1050</v>
      </c>
    </row>
    <row r="523" spans="1:10" x14ac:dyDescent="0.3">
      <c r="A523" t="s">
        <v>1051</v>
      </c>
      <c r="B523" s="4">
        <v>45326</v>
      </c>
      <c r="C523">
        <v>0.67799768518518511</v>
      </c>
      <c r="D523" s="5">
        <v>0.67799768518518522</v>
      </c>
      <c r="E523" t="s">
        <v>12</v>
      </c>
      <c r="F523">
        <v>50</v>
      </c>
      <c r="G523">
        <v>1.0036921296296297</v>
      </c>
      <c r="H523">
        <v>1445</v>
      </c>
      <c r="I523" t="s">
        <v>13</v>
      </c>
      <c r="J523" t="s">
        <v>1052</v>
      </c>
    </row>
    <row r="524" spans="1:10" x14ac:dyDescent="0.3">
      <c r="A524" t="s">
        <v>1053</v>
      </c>
      <c r="B524" s="4">
        <v>45327</v>
      </c>
      <c r="C524">
        <v>0.50799768518518518</v>
      </c>
      <c r="D524" s="5">
        <v>0.50799768518518507</v>
      </c>
      <c r="E524" t="s">
        <v>12</v>
      </c>
      <c r="F524">
        <v>22</v>
      </c>
      <c r="G524">
        <v>1.0032523148148149</v>
      </c>
      <c r="H524">
        <v>1445</v>
      </c>
      <c r="I524" t="s">
        <v>13</v>
      </c>
      <c r="J524" t="s">
        <v>1054</v>
      </c>
    </row>
    <row r="525" spans="1:10" x14ac:dyDescent="0.3">
      <c r="A525" t="s">
        <v>1055</v>
      </c>
      <c r="B525" s="4">
        <v>45327</v>
      </c>
      <c r="C525">
        <v>0.62299768518518517</v>
      </c>
      <c r="D525" s="5">
        <v>0.62299768518518528</v>
      </c>
      <c r="E525" t="s">
        <v>12</v>
      </c>
      <c r="F525">
        <v>103</v>
      </c>
      <c r="G525">
        <v>1.0033101851851851</v>
      </c>
      <c r="H525">
        <v>1445</v>
      </c>
      <c r="I525" t="s">
        <v>13</v>
      </c>
      <c r="J525" t="s">
        <v>1056</v>
      </c>
    </row>
    <row r="526" spans="1:10" x14ac:dyDescent="0.3">
      <c r="A526" t="s">
        <v>1057</v>
      </c>
      <c r="B526" s="4">
        <v>45458</v>
      </c>
      <c r="C526">
        <v>0.50799768518518518</v>
      </c>
      <c r="D526" s="5">
        <v>0.50799768518518507</v>
      </c>
      <c r="E526" t="s">
        <v>12</v>
      </c>
      <c r="F526">
        <v>16</v>
      </c>
      <c r="G526">
        <v>1.003611111111111</v>
      </c>
      <c r="H526">
        <v>1445</v>
      </c>
      <c r="I526" t="s">
        <v>13</v>
      </c>
      <c r="J526" t="s">
        <v>1058</v>
      </c>
    </row>
    <row r="527" spans="1:10" x14ac:dyDescent="0.3">
      <c r="A527" t="s">
        <v>1059</v>
      </c>
      <c r="B527" s="4">
        <v>45645</v>
      </c>
      <c r="C527">
        <v>0.68599537037037039</v>
      </c>
      <c r="D527" s="5">
        <v>0.68599537037037051</v>
      </c>
      <c r="E527" t="s">
        <v>12</v>
      </c>
      <c r="F527">
        <v>122</v>
      </c>
      <c r="G527">
        <v>1.0031828703703705</v>
      </c>
      <c r="H527">
        <v>1445</v>
      </c>
      <c r="I527" t="s">
        <v>13</v>
      </c>
      <c r="J527" t="s">
        <v>1060</v>
      </c>
    </row>
    <row r="528" spans="1:10" x14ac:dyDescent="0.3">
      <c r="A528" t="s">
        <v>1061</v>
      </c>
      <c r="B528" s="4">
        <v>45645</v>
      </c>
      <c r="C528">
        <v>0.72799768518518515</v>
      </c>
      <c r="D528" s="5">
        <v>0.72799768518518526</v>
      </c>
      <c r="E528" t="s">
        <v>12</v>
      </c>
      <c r="F528">
        <v>20</v>
      </c>
      <c r="G528">
        <v>1.0035416666666668</v>
      </c>
      <c r="H528">
        <v>1445</v>
      </c>
      <c r="I528" t="s">
        <v>13</v>
      </c>
      <c r="J528" t="s">
        <v>1062</v>
      </c>
    </row>
    <row r="529" spans="1:10" x14ac:dyDescent="0.3">
      <c r="A529" t="s">
        <v>1063</v>
      </c>
      <c r="B529" s="4">
        <v>45333</v>
      </c>
      <c r="C529">
        <v>0.37900462962962961</v>
      </c>
      <c r="D529" s="5">
        <v>0.37900462962962966</v>
      </c>
      <c r="E529" t="s">
        <v>12</v>
      </c>
      <c r="F529">
        <v>59</v>
      </c>
      <c r="G529">
        <v>1.0031365740740741</v>
      </c>
      <c r="H529">
        <v>1445</v>
      </c>
      <c r="I529" t="s">
        <v>13</v>
      </c>
      <c r="J529" t="s">
        <v>1064</v>
      </c>
    </row>
    <row r="530" spans="1:10" x14ac:dyDescent="0.3">
      <c r="A530" t="s">
        <v>1065</v>
      </c>
      <c r="B530" s="4">
        <v>45333</v>
      </c>
      <c r="C530">
        <v>0.49700231481481477</v>
      </c>
      <c r="D530" s="5">
        <v>0.49700231481481483</v>
      </c>
      <c r="E530" t="s">
        <v>12</v>
      </c>
      <c r="F530">
        <v>93</v>
      </c>
      <c r="G530">
        <v>1.0034027777777779</v>
      </c>
      <c r="H530">
        <v>1445</v>
      </c>
      <c r="I530" t="s">
        <v>13</v>
      </c>
      <c r="J530" t="s">
        <v>1066</v>
      </c>
    </row>
    <row r="531" spans="1:10" x14ac:dyDescent="0.3">
      <c r="A531" t="s">
        <v>1067</v>
      </c>
      <c r="B531" s="4">
        <v>45334</v>
      </c>
      <c r="C531">
        <v>0.54700231481481476</v>
      </c>
      <c r="D531" s="5">
        <v>0.54700231481481465</v>
      </c>
      <c r="E531" t="s">
        <v>12</v>
      </c>
      <c r="F531">
        <v>70</v>
      </c>
      <c r="G531">
        <v>1.0033333333333334</v>
      </c>
      <c r="H531">
        <v>1445</v>
      </c>
      <c r="I531" t="s">
        <v>13</v>
      </c>
      <c r="J531" t="s">
        <v>1068</v>
      </c>
    </row>
    <row r="532" spans="1:10" x14ac:dyDescent="0.3">
      <c r="A532" t="s">
        <v>1069</v>
      </c>
      <c r="B532" s="4">
        <v>45334</v>
      </c>
      <c r="C532">
        <v>0.5590046296296296</v>
      </c>
      <c r="D532" s="5">
        <v>0.5590046296296296</v>
      </c>
      <c r="E532" t="s">
        <v>12</v>
      </c>
      <c r="F532">
        <v>31</v>
      </c>
      <c r="G532">
        <v>1.0036574074074074</v>
      </c>
      <c r="H532">
        <v>1445</v>
      </c>
      <c r="I532" t="s">
        <v>13</v>
      </c>
      <c r="J532" t="s">
        <v>1070</v>
      </c>
    </row>
    <row r="533" spans="1:10" x14ac:dyDescent="0.3">
      <c r="A533" t="s">
        <v>1071</v>
      </c>
      <c r="B533" s="4">
        <v>45334</v>
      </c>
      <c r="C533">
        <v>0.745</v>
      </c>
      <c r="D533" s="5">
        <v>0.74500000000000011</v>
      </c>
      <c r="E533" t="s">
        <v>12</v>
      </c>
      <c r="F533">
        <v>110</v>
      </c>
      <c r="G533">
        <v>1.0037731481481482</v>
      </c>
      <c r="H533">
        <v>1445</v>
      </c>
      <c r="I533" t="s">
        <v>13</v>
      </c>
      <c r="J533" t="s">
        <v>1072</v>
      </c>
    </row>
    <row r="534" spans="1:10" x14ac:dyDescent="0.3">
      <c r="A534" t="s">
        <v>1073</v>
      </c>
      <c r="B534" s="4">
        <v>45335</v>
      </c>
      <c r="C534">
        <v>0.46099537037037036</v>
      </c>
      <c r="D534" s="5">
        <v>0.46099537037037042</v>
      </c>
      <c r="E534" t="s">
        <v>12</v>
      </c>
      <c r="F534">
        <v>82</v>
      </c>
      <c r="G534">
        <v>1.003611111111111</v>
      </c>
      <c r="H534">
        <v>1445</v>
      </c>
      <c r="I534" t="s">
        <v>13</v>
      </c>
      <c r="J534" t="s">
        <v>1074</v>
      </c>
    </row>
    <row r="535" spans="1:10" x14ac:dyDescent="0.3">
      <c r="A535" t="s">
        <v>1075</v>
      </c>
      <c r="B535" s="4">
        <v>45335</v>
      </c>
      <c r="C535">
        <v>0.48099537037037032</v>
      </c>
      <c r="D535" s="5">
        <v>0.48099537037037043</v>
      </c>
      <c r="E535" t="s">
        <v>12</v>
      </c>
      <c r="F535">
        <v>89</v>
      </c>
      <c r="G535">
        <v>1.0036226851851853</v>
      </c>
      <c r="H535">
        <v>1445</v>
      </c>
      <c r="I535" t="s">
        <v>13</v>
      </c>
      <c r="J535" t="s">
        <v>1076</v>
      </c>
    </row>
    <row r="536" spans="1:10" x14ac:dyDescent="0.3">
      <c r="A536" t="s">
        <v>1077</v>
      </c>
      <c r="B536" s="4">
        <v>45338</v>
      </c>
      <c r="C536">
        <v>0.38</v>
      </c>
      <c r="D536" s="5">
        <v>0.37999999999999989</v>
      </c>
      <c r="E536" t="s">
        <v>12</v>
      </c>
      <c r="F536">
        <v>64</v>
      </c>
      <c r="G536">
        <v>1.0035416666666668</v>
      </c>
      <c r="H536">
        <v>1445</v>
      </c>
      <c r="I536" t="s">
        <v>13</v>
      </c>
      <c r="J536" t="s">
        <v>1078</v>
      </c>
    </row>
    <row r="537" spans="1:10" x14ac:dyDescent="0.3">
      <c r="A537" t="s">
        <v>1079</v>
      </c>
      <c r="B537" s="4">
        <v>45338</v>
      </c>
      <c r="C537">
        <v>0.66999999999999993</v>
      </c>
      <c r="D537" s="5">
        <v>0.66999999999999993</v>
      </c>
      <c r="E537" t="s">
        <v>12</v>
      </c>
      <c r="F537">
        <v>98</v>
      </c>
      <c r="G537">
        <v>1.0034953703703704</v>
      </c>
      <c r="H537">
        <v>1445</v>
      </c>
      <c r="I537" t="s">
        <v>13</v>
      </c>
      <c r="J537" t="s">
        <v>1080</v>
      </c>
    </row>
    <row r="538" spans="1:10" x14ac:dyDescent="0.3">
      <c r="A538" t="s">
        <v>1081</v>
      </c>
      <c r="B538" s="4">
        <v>45338</v>
      </c>
      <c r="C538">
        <v>0.67700231481481477</v>
      </c>
      <c r="D538" s="5">
        <v>0.67700231481481477</v>
      </c>
      <c r="E538" t="s">
        <v>12</v>
      </c>
      <c r="F538">
        <v>65</v>
      </c>
      <c r="G538">
        <v>1.0033333333333334</v>
      </c>
      <c r="H538">
        <v>1445</v>
      </c>
      <c r="I538" t="s">
        <v>13</v>
      </c>
      <c r="J538" t="s">
        <v>1082</v>
      </c>
    </row>
    <row r="539" spans="1:10" x14ac:dyDescent="0.3">
      <c r="A539" t="s">
        <v>1083</v>
      </c>
      <c r="B539" s="4">
        <v>45338</v>
      </c>
      <c r="C539">
        <v>0.68900462962962961</v>
      </c>
      <c r="D539" s="5">
        <v>0.68900462962962949</v>
      </c>
      <c r="E539" t="s">
        <v>12</v>
      </c>
      <c r="F539">
        <v>53</v>
      </c>
      <c r="G539">
        <v>1.0032291666666666</v>
      </c>
      <c r="H539">
        <v>1445</v>
      </c>
      <c r="I539" t="s">
        <v>13</v>
      </c>
      <c r="J539" t="s">
        <v>1084</v>
      </c>
    </row>
    <row r="540" spans="1:10" x14ac:dyDescent="0.3">
      <c r="A540" t="s">
        <v>1085</v>
      </c>
      <c r="B540" s="4">
        <v>45427</v>
      </c>
      <c r="C540">
        <v>0.41599537037037038</v>
      </c>
      <c r="D540" s="5">
        <v>0.41599537037037049</v>
      </c>
      <c r="E540" t="s">
        <v>12</v>
      </c>
      <c r="F540">
        <v>36</v>
      </c>
      <c r="G540">
        <v>1.0034953703703704</v>
      </c>
      <c r="H540">
        <v>1445</v>
      </c>
      <c r="I540" t="s">
        <v>13</v>
      </c>
      <c r="J540" t="s">
        <v>1086</v>
      </c>
    </row>
    <row r="541" spans="1:10" x14ac:dyDescent="0.3">
      <c r="A541" t="s">
        <v>1087</v>
      </c>
      <c r="B541" s="4">
        <v>45519</v>
      </c>
      <c r="C541">
        <v>0.49599537037037034</v>
      </c>
      <c r="D541" s="5">
        <v>0.49599537037037034</v>
      </c>
      <c r="E541" t="s">
        <v>12</v>
      </c>
      <c r="F541">
        <v>76</v>
      </c>
      <c r="G541">
        <v>1.0037037037037038</v>
      </c>
      <c r="H541">
        <v>1445</v>
      </c>
      <c r="I541" t="s">
        <v>13</v>
      </c>
      <c r="J541" t="s">
        <v>1088</v>
      </c>
    </row>
    <row r="542" spans="1:10" x14ac:dyDescent="0.3">
      <c r="A542" t="s">
        <v>1089</v>
      </c>
      <c r="B542" s="4">
        <v>45344</v>
      </c>
      <c r="C542">
        <v>0.37799768518518517</v>
      </c>
      <c r="D542" s="5">
        <v>0.37799768518518517</v>
      </c>
      <c r="E542" t="s">
        <v>12</v>
      </c>
      <c r="F542">
        <v>62</v>
      </c>
      <c r="G542">
        <v>1.0036226851851853</v>
      </c>
      <c r="H542">
        <v>1445</v>
      </c>
      <c r="I542" t="s">
        <v>13</v>
      </c>
      <c r="J542" t="s">
        <v>1090</v>
      </c>
    </row>
    <row r="543" spans="1:10" x14ac:dyDescent="0.3">
      <c r="A543" t="s">
        <v>1091</v>
      </c>
      <c r="B543" s="4">
        <v>45352</v>
      </c>
      <c r="C543">
        <v>0.43200231481481477</v>
      </c>
      <c r="D543" s="5">
        <v>0.43200231481481488</v>
      </c>
      <c r="E543" t="s">
        <v>12</v>
      </c>
      <c r="F543">
        <v>24</v>
      </c>
      <c r="G543">
        <v>1.0025462962962963</v>
      </c>
      <c r="H543">
        <v>1444</v>
      </c>
      <c r="I543" t="s">
        <v>13</v>
      </c>
      <c r="J543" t="s">
        <v>1092</v>
      </c>
    </row>
    <row r="544" spans="1:10" x14ac:dyDescent="0.3">
      <c r="A544" t="s">
        <v>1093</v>
      </c>
      <c r="B544" s="4">
        <v>45383</v>
      </c>
      <c r="C544">
        <v>0.495</v>
      </c>
      <c r="D544" s="5">
        <v>0.49500000000000011</v>
      </c>
      <c r="E544" t="s">
        <v>12</v>
      </c>
      <c r="F544">
        <v>84</v>
      </c>
      <c r="G544">
        <v>1.0024768518518519</v>
      </c>
      <c r="H544">
        <v>1444</v>
      </c>
      <c r="I544" t="s">
        <v>13</v>
      </c>
      <c r="J544" t="s">
        <v>1094</v>
      </c>
    </row>
    <row r="545" spans="1:10" x14ac:dyDescent="0.3">
      <c r="A545" t="s">
        <v>1095</v>
      </c>
      <c r="B545" s="4">
        <v>45413</v>
      </c>
      <c r="C545">
        <v>0.52099537037037036</v>
      </c>
      <c r="D545" s="5">
        <v>0.52099537037037047</v>
      </c>
      <c r="E545" t="s">
        <v>12</v>
      </c>
      <c r="F545">
        <v>97</v>
      </c>
      <c r="G545">
        <v>1.0028819444444443</v>
      </c>
      <c r="H545">
        <v>1444</v>
      </c>
      <c r="I545" t="s">
        <v>13</v>
      </c>
      <c r="J545" t="s">
        <v>1096</v>
      </c>
    </row>
    <row r="546" spans="1:10" x14ac:dyDescent="0.3">
      <c r="A546" t="s">
        <v>1097</v>
      </c>
      <c r="B546" s="4">
        <v>45474</v>
      </c>
      <c r="C546">
        <v>0.72599537037037032</v>
      </c>
      <c r="D546" s="5">
        <v>0.72599537037037032</v>
      </c>
      <c r="E546" t="s">
        <v>12</v>
      </c>
      <c r="F546">
        <v>104</v>
      </c>
      <c r="G546">
        <v>1.0024884259259259</v>
      </c>
      <c r="H546">
        <v>1444</v>
      </c>
      <c r="I546" t="s">
        <v>13</v>
      </c>
      <c r="J546" t="s">
        <v>1098</v>
      </c>
    </row>
    <row r="547" spans="1:10" x14ac:dyDescent="0.3">
      <c r="A547" t="s">
        <v>1099</v>
      </c>
      <c r="B547" s="4">
        <v>45509</v>
      </c>
      <c r="C547">
        <v>0.52900462962962957</v>
      </c>
      <c r="D547" s="5">
        <v>0.52900462962962957</v>
      </c>
      <c r="E547" t="s">
        <v>12</v>
      </c>
      <c r="F547">
        <v>106</v>
      </c>
      <c r="G547">
        <v>1.0030324074074075</v>
      </c>
      <c r="H547">
        <v>1444</v>
      </c>
      <c r="I547" t="s">
        <v>13</v>
      </c>
      <c r="J547" t="s">
        <v>1100</v>
      </c>
    </row>
    <row r="548" spans="1:10" x14ac:dyDescent="0.3">
      <c r="A548" t="s">
        <v>1101</v>
      </c>
      <c r="B548" s="4">
        <v>45509</v>
      </c>
      <c r="C548">
        <v>0.5759953703703703</v>
      </c>
      <c r="D548" s="5">
        <v>0.57599537037037041</v>
      </c>
      <c r="E548" t="s">
        <v>12</v>
      </c>
      <c r="F548">
        <v>22</v>
      </c>
      <c r="G548">
        <v>1.0027314814814814</v>
      </c>
      <c r="H548">
        <v>1444</v>
      </c>
      <c r="I548" t="s">
        <v>13</v>
      </c>
      <c r="J548" t="s">
        <v>1102</v>
      </c>
    </row>
    <row r="549" spans="1:10" x14ac:dyDescent="0.3">
      <c r="A549" t="s">
        <v>1103</v>
      </c>
      <c r="B549" s="4">
        <v>45458</v>
      </c>
      <c r="C549">
        <v>0.40799768518518514</v>
      </c>
      <c r="D549" s="5">
        <v>0.4079976851851852</v>
      </c>
      <c r="E549" t="s">
        <v>12</v>
      </c>
      <c r="F549">
        <v>114</v>
      </c>
      <c r="G549">
        <v>1.0029282407407407</v>
      </c>
      <c r="H549">
        <v>1444</v>
      </c>
      <c r="I549" t="s">
        <v>13</v>
      </c>
      <c r="J549" t="s">
        <v>1104</v>
      </c>
    </row>
    <row r="550" spans="1:10" x14ac:dyDescent="0.3">
      <c r="A550" t="s">
        <v>1105</v>
      </c>
      <c r="B550" s="4">
        <v>45458</v>
      </c>
      <c r="C550">
        <v>0.57200231481481478</v>
      </c>
      <c r="D550" s="5">
        <v>0.57200231481481478</v>
      </c>
      <c r="E550" t="s">
        <v>12</v>
      </c>
      <c r="F550">
        <v>104</v>
      </c>
      <c r="G550">
        <v>1.0027199074074074</v>
      </c>
      <c r="H550">
        <v>1444</v>
      </c>
      <c r="I550" t="s">
        <v>13</v>
      </c>
      <c r="J550" t="s">
        <v>1106</v>
      </c>
    </row>
    <row r="551" spans="1:10" x14ac:dyDescent="0.3">
      <c r="A551" t="s">
        <v>1107</v>
      </c>
      <c r="B551" s="4">
        <v>45645</v>
      </c>
      <c r="C551">
        <v>0.47099537037037037</v>
      </c>
      <c r="D551" s="5">
        <v>0.47099537037037043</v>
      </c>
      <c r="E551" t="s">
        <v>12</v>
      </c>
      <c r="F551">
        <v>84</v>
      </c>
      <c r="G551">
        <v>1.0029745370370371</v>
      </c>
      <c r="H551">
        <v>1444</v>
      </c>
      <c r="I551" t="s">
        <v>13</v>
      </c>
      <c r="J551" t="s">
        <v>1108</v>
      </c>
    </row>
    <row r="552" spans="1:10" x14ac:dyDescent="0.3">
      <c r="A552" t="s">
        <v>1109</v>
      </c>
      <c r="B552" s="4">
        <v>45645</v>
      </c>
      <c r="C552">
        <v>0.57499999999999996</v>
      </c>
      <c r="D552" s="5">
        <v>0.57499999999999996</v>
      </c>
      <c r="E552" t="s">
        <v>12</v>
      </c>
      <c r="F552">
        <v>24</v>
      </c>
      <c r="G552">
        <v>1.003113425925926</v>
      </c>
      <c r="H552">
        <v>1444</v>
      </c>
      <c r="I552" t="s">
        <v>13</v>
      </c>
      <c r="J552" t="s">
        <v>1110</v>
      </c>
    </row>
    <row r="553" spans="1:10" x14ac:dyDescent="0.3">
      <c r="A553" t="s">
        <v>1111</v>
      </c>
      <c r="B553" s="4">
        <v>45645</v>
      </c>
      <c r="C553">
        <v>0.60099537037037032</v>
      </c>
      <c r="D553" s="5">
        <v>0.60099537037037032</v>
      </c>
      <c r="E553" t="s">
        <v>12</v>
      </c>
      <c r="F553">
        <v>71</v>
      </c>
      <c r="G553">
        <v>1.0028356481481482</v>
      </c>
      <c r="H553">
        <v>1444</v>
      </c>
      <c r="I553" t="s">
        <v>13</v>
      </c>
      <c r="J553" t="s">
        <v>1112</v>
      </c>
    </row>
    <row r="554" spans="1:10" x14ac:dyDescent="0.3">
      <c r="A554" t="s">
        <v>1113</v>
      </c>
      <c r="B554" s="4">
        <v>45645</v>
      </c>
      <c r="C554">
        <v>0.73299768518518515</v>
      </c>
      <c r="D554" s="5">
        <v>0.73299768518518515</v>
      </c>
      <c r="E554" t="s">
        <v>12</v>
      </c>
      <c r="F554">
        <v>110</v>
      </c>
      <c r="G554">
        <v>1.0029398148148148</v>
      </c>
      <c r="H554">
        <v>1444</v>
      </c>
      <c r="I554" t="s">
        <v>13</v>
      </c>
      <c r="J554" t="s">
        <v>1114</v>
      </c>
    </row>
    <row r="555" spans="1:10" x14ac:dyDescent="0.3">
      <c r="A555" t="s">
        <v>1115</v>
      </c>
      <c r="B555" s="4">
        <v>45302</v>
      </c>
      <c r="C555">
        <v>0.4020023148148148</v>
      </c>
      <c r="D555" s="5">
        <v>0.40200231481481485</v>
      </c>
      <c r="E555" t="s">
        <v>12</v>
      </c>
      <c r="F555">
        <v>81</v>
      </c>
      <c r="G555">
        <v>1.0030208333333333</v>
      </c>
      <c r="H555">
        <v>1444</v>
      </c>
      <c r="I555" t="s">
        <v>13</v>
      </c>
      <c r="J555" t="s">
        <v>1116</v>
      </c>
    </row>
    <row r="556" spans="1:10" x14ac:dyDescent="0.3">
      <c r="A556" t="s">
        <v>1117</v>
      </c>
      <c r="B556" s="4">
        <v>45302</v>
      </c>
      <c r="C556">
        <v>0.4020023148148148</v>
      </c>
      <c r="D556" s="5">
        <v>0.40200231481481485</v>
      </c>
      <c r="E556" t="s">
        <v>12</v>
      </c>
      <c r="F556">
        <v>63</v>
      </c>
      <c r="G556">
        <v>1.0028819444444443</v>
      </c>
      <c r="H556">
        <v>1444</v>
      </c>
      <c r="I556" t="s">
        <v>13</v>
      </c>
      <c r="J556" t="s">
        <v>1118</v>
      </c>
    </row>
    <row r="557" spans="1:10" x14ac:dyDescent="0.3">
      <c r="A557" t="s">
        <v>1119</v>
      </c>
      <c r="B557" s="4">
        <v>45302</v>
      </c>
      <c r="C557">
        <v>0.47900462962962959</v>
      </c>
      <c r="D557" s="5">
        <v>0.47900462962962953</v>
      </c>
      <c r="E557" t="s">
        <v>12</v>
      </c>
      <c r="F557">
        <v>75</v>
      </c>
      <c r="G557">
        <v>1.0024652777777778</v>
      </c>
      <c r="H557">
        <v>1444</v>
      </c>
      <c r="I557" t="s">
        <v>13</v>
      </c>
      <c r="J557" t="s">
        <v>1120</v>
      </c>
    </row>
    <row r="558" spans="1:10" x14ac:dyDescent="0.3">
      <c r="A558" t="s">
        <v>1121</v>
      </c>
      <c r="B558" s="4">
        <v>45302</v>
      </c>
      <c r="C558">
        <v>0.49099537037037033</v>
      </c>
      <c r="D558" s="5">
        <v>0.49099537037037044</v>
      </c>
      <c r="E558" t="s">
        <v>12</v>
      </c>
      <c r="F558">
        <v>116</v>
      </c>
      <c r="G558">
        <v>1.0027314814814814</v>
      </c>
      <c r="H558">
        <v>1444</v>
      </c>
      <c r="I558" t="s">
        <v>13</v>
      </c>
      <c r="J558" t="s">
        <v>1122</v>
      </c>
    </row>
    <row r="559" spans="1:10" x14ac:dyDescent="0.3">
      <c r="A559" t="s">
        <v>1123</v>
      </c>
      <c r="B559" s="4">
        <v>45302</v>
      </c>
      <c r="C559">
        <v>0.53999999999999992</v>
      </c>
      <c r="D559" s="5">
        <v>0.54</v>
      </c>
      <c r="E559" t="s">
        <v>12</v>
      </c>
      <c r="F559">
        <v>75</v>
      </c>
      <c r="G559">
        <v>1.0028935185185186</v>
      </c>
      <c r="H559">
        <v>1444</v>
      </c>
      <c r="I559" t="s">
        <v>13</v>
      </c>
      <c r="J559" t="s">
        <v>1124</v>
      </c>
    </row>
    <row r="560" spans="1:10" x14ac:dyDescent="0.3">
      <c r="A560" t="s">
        <v>1125</v>
      </c>
      <c r="B560" s="4">
        <v>45302</v>
      </c>
      <c r="C560">
        <v>0.59299768518518514</v>
      </c>
      <c r="D560" s="5">
        <v>0.59299768518518503</v>
      </c>
      <c r="E560" t="s">
        <v>12</v>
      </c>
      <c r="F560">
        <v>62</v>
      </c>
      <c r="G560">
        <v>1.0027662037037037</v>
      </c>
      <c r="H560">
        <v>1444</v>
      </c>
      <c r="I560" t="s">
        <v>13</v>
      </c>
      <c r="J560" t="s">
        <v>1126</v>
      </c>
    </row>
    <row r="561" spans="1:10" x14ac:dyDescent="0.3">
      <c r="A561" t="s">
        <v>1127</v>
      </c>
      <c r="B561" s="4">
        <v>45302</v>
      </c>
      <c r="C561">
        <v>0.62299768518518517</v>
      </c>
      <c r="D561" s="5">
        <v>0.62299768518518528</v>
      </c>
      <c r="E561" t="s">
        <v>12</v>
      </c>
      <c r="F561">
        <v>61</v>
      </c>
      <c r="G561">
        <v>1.0030787037037037</v>
      </c>
      <c r="H561">
        <v>1444</v>
      </c>
      <c r="I561" t="s">
        <v>13</v>
      </c>
      <c r="J561" t="s">
        <v>1128</v>
      </c>
    </row>
    <row r="562" spans="1:10" x14ac:dyDescent="0.3">
      <c r="A562" t="s">
        <v>1129</v>
      </c>
      <c r="B562" s="4">
        <v>45303</v>
      </c>
      <c r="C562">
        <v>0.44999999999999996</v>
      </c>
      <c r="D562" s="5">
        <v>0.44999999999999996</v>
      </c>
      <c r="E562" t="s">
        <v>12</v>
      </c>
      <c r="F562">
        <v>77</v>
      </c>
      <c r="G562">
        <v>1.0031018518518517</v>
      </c>
      <c r="H562">
        <v>1444</v>
      </c>
      <c r="I562" t="s">
        <v>13</v>
      </c>
      <c r="J562" t="s">
        <v>1130</v>
      </c>
    </row>
    <row r="563" spans="1:10" x14ac:dyDescent="0.3">
      <c r="A563" t="s">
        <v>1131</v>
      </c>
      <c r="B563" s="4">
        <v>45303</v>
      </c>
      <c r="C563">
        <v>0.56299768518518511</v>
      </c>
      <c r="D563" s="5">
        <v>0.56299768518518523</v>
      </c>
      <c r="E563" t="s">
        <v>12</v>
      </c>
      <c r="F563">
        <v>57</v>
      </c>
      <c r="G563">
        <v>1.0024537037037038</v>
      </c>
      <c r="H563">
        <v>1444</v>
      </c>
      <c r="I563" t="s">
        <v>13</v>
      </c>
      <c r="J563" t="s">
        <v>1132</v>
      </c>
    </row>
    <row r="564" spans="1:10" x14ac:dyDescent="0.3">
      <c r="A564" t="s">
        <v>1133</v>
      </c>
      <c r="B564" s="4">
        <v>45303</v>
      </c>
      <c r="C564">
        <v>0.64099537037037035</v>
      </c>
      <c r="D564" s="5">
        <v>0.64099537037037035</v>
      </c>
      <c r="E564" t="s">
        <v>12</v>
      </c>
      <c r="F564">
        <v>96</v>
      </c>
      <c r="G564">
        <v>1.0026273148148148</v>
      </c>
      <c r="H564">
        <v>1444</v>
      </c>
      <c r="I564" t="s">
        <v>13</v>
      </c>
      <c r="J564" t="s">
        <v>1134</v>
      </c>
    </row>
    <row r="565" spans="1:10" x14ac:dyDescent="0.3">
      <c r="A565" t="s">
        <v>1135</v>
      </c>
      <c r="B565" s="4">
        <v>45303</v>
      </c>
      <c r="C565">
        <v>0.71299768518518514</v>
      </c>
      <c r="D565" s="5">
        <v>0.71299768518518514</v>
      </c>
      <c r="E565" t="s">
        <v>12</v>
      </c>
      <c r="F565">
        <v>79</v>
      </c>
      <c r="G565">
        <v>1.0030208333333333</v>
      </c>
      <c r="H565">
        <v>1444</v>
      </c>
      <c r="I565" t="s">
        <v>13</v>
      </c>
      <c r="J565" t="s">
        <v>1136</v>
      </c>
    </row>
    <row r="566" spans="1:10" x14ac:dyDescent="0.3">
      <c r="A566" t="s">
        <v>1137</v>
      </c>
      <c r="B566" s="4">
        <v>45304</v>
      </c>
      <c r="C566">
        <v>0.44299768518518517</v>
      </c>
      <c r="D566" s="5">
        <v>0.44299768518518512</v>
      </c>
      <c r="E566" t="s">
        <v>12</v>
      </c>
      <c r="F566">
        <v>88</v>
      </c>
      <c r="G566">
        <v>1.0028935185185186</v>
      </c>
      <c r="H566">
        <v>1444</v>
      </c>
      <c r="I566" t="s">
        <v>13</v>
      </c>
      <c r="J566" t="s">
        <v>1138</v>
      </c>
    </row>
    <row r="567" spans="1:10" x14ac:dyDescent="0.3">
      <c r="A567" t="s">
        <v>1139</v>
      </c>
      <c r="B567" s="4">
        <v>45304</v>
      </c>
      <c r="C567">
        <v>0.64900462962962957</v>
      </c>
      <c r="D567" s="5">
        <v>0.64900462962962968</v>
      </c>
      <c r="E567" t="s">
        <v>12</v>
      </c>
      <c r="F567">
        <v>23</v>
      </c>
      <c r="G567">
        <v>1.0029282407407407</v>
      </c>
      <c r="H567">
        <v>1444</v>
      </c>
      <c r="I567" t="s">
        <v>13</v>
      </c>
      <c r="J567" t="s">
        <v>1140</v>
      </c>
    </row>
    <row r="568" spans="1:10" x14ac:dyDescent="0.3">
      <c r="A568" t="s">
        <v>1141</v>
      </c>
      <c r="B568" s="4">
        <v>45304</v>
      </c>
      <c r="C568">
        <v>0.74900462962962955</v>
      </c>
      <c r="D568" s="5">
        <v>0.74900462962962955</v>
      </c>
      <c r="E568" t="s">
        <v>12</v>
      </c>
      <c r="F568">
        <v>123</v>
      </c>
      <c r="G568">
        <v>1.0031018518518517</v>
      </c>
      <c r="H568">
        <v>1444</v>
      </c>
      <c r="I568" t="s">
        <v>13</v>
      </c>
      <c r="J568" t="s">
        <v>1142</v>
      </c>
    </row>
    <row r="569" spans="1:10" x14ac:dyDescent="0.3">
      <c r="A569" t="s">
        <v>1143</v>
      </c>
      <c r="B569" s="4">
        <v>45305</v>
      </c>
      <c r="C569">
        <v>0.48299768518518515</v>
      </c>
      <c r="D569" s="5">
        <v>0.48299768518518515</v>
      </c>
      <c r="E569" t="s">
        <v>12</v>
      </c>
      <c r="F569">
        <v>17</v>
      </c>
      <c r="G569">
        <v>1.0029282407407407</v>
      </c>
      <c r="H569">
        <v>1444</v>
      </c>
      <c r="I569" t="s">
        <v>13</v>
      </c>
      <c r="J569" t="s">
        <v>1144</v>
      </c>
    </row>
    <row r="570" spans="1:10" x14ac:dyDescent="0.3">
      <c r="A570" t="s">
        <v>1145</v>
      </c>
      <c r="B570" s="4">
        <v>45305</v>
      </c>
      <c r="C570">
        <v>0.59</v>
      </c>
      <c r="D570" s="5">
        <v>0.58999999999999986</v>
      </c>
      <c r="E570" t="s">
        <v>12</v>
      </c>
      <c r="F570">
        <v>32</v>
      </c>
      <c r="G570">
        <v>1.0029166666666667</v>
      </c>
      <c r="H570">
        <v>1444</v>
      </c>
      <c r="I570" t="s">
        <v>13</v>
      </c>
      <c r="J570" t="s">
        <v>1146</v>
      </c>
    </row>
    <row r="571" spans="1:10" x14ac:dyDescent="0.3">
      <c r="A571" t="s">
        <v>1147</v>
      </c>
      <c r="B571" s="4">
        <v>45488</v>
      </c>
      <c r="C571">
        <v>0.57400462962962961</v>
      </c>
      <c r="D571" s="5">
        <v>0.57400462962962973</v>
      </c>
      <c r="E571" t="s">
        <v>12</v>
      </c>
      <c r="F571">
        <v>58</v>
      </c>
      <c r="G571">
        <v>1.0029976851851852</v>
      </c>
      <c r="H571">
        <v>1444</v>
      </c>
      <c r="I571" t="s">
        <v>13</v>
      </c>
      <c r="J571" t="s">
        <v>1148</v>
      </c>
    </row>
    <row r="572" spans="1:10" x14ac:dyDescent="0.3">
      <c r="A572" t="s">
        <v>1149</v>
      </c>
      <c r="B572" s="4">
        <v>45488</v>
      </c>
      <c r="C572">
        <v>0.58900462962962963</v>
      </c>
      <c r="D572" s="5">
        <v>0.58900462962962963</v>
      </c>
      <c r="E572" t="s">
        <v>12</v>
      </c>
      <c r="F572">
        <v>92</v>
      </c>
      <c r="G572">
        <v>1.0027662037037037</v>
      </c>
      <c r="H572">
        <v>1444</v>
      </c>
      <c r="I572" t="s">
        <v>13</v>
      </c>
      <c r="J572" t="s">
        <v>1150</v>
      </c>
    </row>
    <row r="573" spans="1:10" x14ac:dyDescent="0.3">
      <c r="A573" t="s">
        <v>1151</v>
      </c>
      <c r="B573" s="4">
        <v>45307</v>
      </c>
      <c r="C573">
        <v>0.53099537037037037</v>
      </c>
      <c r="D573" s="5">
        <v>0.53099537037037026</v>
      </c>
      <c r="E573" t="s">
        <v>12</v>
      </c>
      <c r="F573">
        <v>121</v>
      </c>
      <c r="G573">
        <v>1.0026504629629629</v>
      </c>
      <c r="H573">
        <v>1444</v>
      </c>
      <c r="I573" t="s">
        <v>13</v>
      </c>
      <c r="J573" t="s">
        <v>1152</v>
      </c>
    </row>
    <row r="574" spans="1:10" x14ac:dyDescent="0.3">
      <c r="A574" t="s">
        <v>1153</v>
      </c>
      <c r="B574" s="4">
        <v>45427</v>
      </c>
      <c r="C574">
        <v>0.68200231481481477</v>
      </c>
      <c r="D574" s="5">
        <v>0.68200231481481488</v>
      </c>
      <c r="E574" t="s">
        <v>12</v>
      </c>
      <c r="F574">
        <v>47</v>
      </c>
      <c r="G574">
        <v>1.0028703703703703</v>
      </c>
      <c r="H574">
        <v>1444</v>
      </c>
      <c r="I574" t="s">
        <v>13</v>
      </c>
      <c r="J574" t="s">
        <v>1154</v>
      </c>
    </row>
    <row r="575" spans="1:10" x14ac:dyDescent="0.3">
      <c r="A575" t="s">
        <v>1155</v>
      </c>
      <c r="B575" s="4">
        <v>45427</v>
      </c>
      <c r="C575">
        <v>0.6840046296296296</v>
      </c>
      <c r="D575" s="5">
        <v>0.6840046296296296</v>
      </c>
      <c r="E575" t="s">
        <v>12</v>
      </c>
      <c r="F575">
        <v>44</v>
      </c>
      <c r="G575">
        <v>1.0028587962962963</v>
      </c>
      <c r="H575">
        <v>1444</v>
      </c>
      <c r="I575" t="s">
        <v>13</v>
      </c>
      <c r="J575" t="s">
        <v>1156</v>
      </c>
    </row>
    <row r="576" spans="1:10" x14ac:dyDescent="0.3">
      <c r="A576" t="s">
        <v>1157</v>
      </c>
      <c r="B576" s="4">
        <v>45427</v>
      </c>
      <c r="C576">
        <v>0.72</v>
      </c>
      <c r="D576" s="5">
        <v>0.72</v>
      </c>
      <c r="E576" t="s">
        <v>12</v>
      </c>
      <c r="F576">
        <v>91</v>
      </c>
      <c r="G576">
        <v>1.0028819444444443</v>
      </c>
      <c r="H576">
        <v>1444</v>
      </c>
      <c r="I576" t="s">
        <v>13</v>
      </c>
      <c r="J576" t="s">
        <v>1158</v>
      </c>
    </row>
    <row r="577" spans="1:10" x14ac:dyDescent="0.3">
      <c r="A577" t="s">
        <v>1159</v>
      </c>
      <c r="B577" s="4">
        <v>45519</v>
      </c>
      <c r="C577">
        <v>0.49700231481481477</v>
      </c>
      <c r="D577" s="5">
        <v>0.49700231481481483</v>
      </c>
      <c r="E577" t="s">
        <v>12</v>
      </c>
      <c r="F577">
        <v>91</v>
      </c>
      <c r="G577">
        <v>1.0027777777777778</v>
      </c>
      <c r="H577">
        <v>1444</v>
      </c>
      <c r="I577" t="s">
        <v>13</v>
      </c>
      <c r="J577" t="s">
        <v>1160</v>
      </c>
    </row>
    <row r="578" spans="1:10" x14ac:dyDescent="0.3">
      <c r="A578" t="s">
        <v>1161</v>
      </c>
      <c r="B578" s="4">
        <v>45519</v>
      </c>
      <c r="C578">
        <v>0.67299768518518521</v>
      </c>
      <c r="D578" s="5">
        <v>0.6729976851851851</v>
      </c>
      <c r="E578" t="s">
        <v>12</v>
      </c>
      <c r="F578">
        <v>43</v>
      </c>
      <c r="G578">
        <v>1.0027777777777778</v>
      </c>
      <c r="H578">
        <v>1444</v>
      </c>
      <c r="I578" t="s">
        <v>13</v>
      </c>
      <c r="J578" t="s">
        <v>1162</v>
      </c>
    </row>
    <row r="579" spans="1:10" x14ac:dyDescent="0.3">
      <c r="A579" t="s">
        <v>1163</v>
      </c>
      <c r="B579" s="4">
        <v>45313</v>
      </c>
      <c r="C579">
        <v>0.38299768518518518</v>
      </c>
      <c r="D579" s="5">
        <v>0.38299768518518507</v>
      </c>
      <c r="E579" t="s">
        <v>12</v>
      </c>
      <c r="F579">
        <v>112</v>
      </c>
      <c r="G579">
        <v>1.002511574074074</v>
      </c>
      <c r="H579">
        <v>1444</v>
      </c>
      <c r="I579" t="s">
        <v>13</v>
      </c>
      <c r="J579" t="s">
        <v>1164</v>
      </c>
    </row>
    <row r="580" spans="1:10" x14ac:dyDescent="0.3">
      <c r="A580" t="s">
        <v>1165</v>
      </c>
      <c r="B580" s="4">
        <v>45314</v>
      </c>
      <c r="C580">
        <v>0.49700231481481477</v>
      </c>
      <c r="D580" s="5">
        <v>0.49700231481481483</v>
      </c>
      <c r="E580" t="s">
        <v>12</v>
      </c>
      <c r="F580">
        <v>15</v>
      </c>
      <c r="G580">
        <v>1.002511574074074</v>
      </c>
      <c r="H580">
        <v>1444</v>
      </c>
      <c r="I580" t="s">
        <v>13</v>
      </c>
      <c r="J580" t="s">
        <v>1166</v>
      </c>
    </row>
    <row r="581" spans="1:10" x14ac:dyDescent="0.3">
      <c r="A581" t="s">
        <v>1167</v>
      </c>
      <c r="B581" s="4">
        <v>45314</v>
      </c>
      <c r="C581">
        <v>0.56499999999999995</v>
      </c>
      <c r="D581" s="5">
        <v>0.56499999999999995</v>
      </c>
      <c r="E581" t="s">
        <v>12</v>
      </c>
      <c r="F581">
        <v>62</v>
      </c>
      <c r="G581">
        <v>1.0024652777777778</v>
      </c>
      <c r="H581">
        <v>1444</v>
      </c>
      <c r="I581" t="s">
        <v>13</v>
      </c>
      <c r="J581" t="s">
        <v>1168</v>
      </c>
    </row>
    <row r="582" spans="1:10" x14ac:dyDescent="0.3">
      <c r="A582" t="s">
        <v>1169</v>
      </c>
      <c r="B582" s="4">
        <v>45316</v>
      </c>
      <c r="C582">
        <v>0.39299768518518519</v>
      </c>
      <c r="D582" s="5">
        <v>0.3929976851851853</v>
      </c>
      <c r="E582" t="s">
        <v>12</v>
      </c>
      <c r="F582">
        <v>24</v>
      </c>
      <c r="G582">
        <v>1.0025462962962963</v>
      </c>
      <c r="H582">
        <v>1444</v>
      </c>
      <c r="I582" t="s">
        <v>13</v>
      </c>
      <c r="J582" t="s">
        <v>1170</v>
      </c>
    </row>
    <row r="583" spans="1:10" x14ac:dyDescent="0.3">
      <c r="A583" t="s">
        <v>1171</v>
      </c>
      <c r="B583" s="4">
        <v>45316</v>
      </c>
      <c r="C583">
        <v>0.63900462962962956</v>
      </c>
      <c r="D583" s="5">
        <v>0.63900462962962967</v>
      </c>
      <c r="E583" t="s">
        <v>12</v>
      </c>
      <c r="F583">
        <v>53</v>
      </c>
      <c r="G583">
        <v>1.0026388888888889</v>
      </c>
      <c r="H583">
        <v>1444</v>
      </c>
      <c r="I583" t="s">
        <v>13</v>
      </c>
      <c r="J583" t="s">
        <v>1172</v>
      </c>
    </row>
    <row r="584" spans="1:10" x14ac:dyDescent="0.3">
      <c r="A584" t="s">
        <v>1173</v>
      </c>
      <c r="B584" s="4">
        <v>45317</v>
      </c>
      <c r="C584">
        <v>0.40400462962962963</v>
      </c>
      <c r="D584" s="5">
        <v>0.40400462962962957</v>
      </c>
      <c r="E584" t="s">
        <v>12</v>
      </c>
      <c r="F584">
        <v>13</v>
      </c>
      <c r="G584">
        <v>1.0026967592592593</v>
      </c>
      <c r="H584">
        <v>1444</v>
      </c>
      <c r="I584" t="s">
        <v>13</v>
      </c>
      <c r="J584" t="s">
        <v>1174</v>
      </c>
    </row>
    <row r="585" spans="1:10" x14ac:dyDescent="0.3">
      <c r="A585" t="s">
        <v>1175</v>
      </c>
      <c r="B585" s="4">
        <v>45317</v>
      </c>
      <c r="C585">
        <v>0.45299768518518518</v>
      </c>
      <c r="D585" s="5">
        <v>0.45299768518518513</v>
      </c>
      <c r="E585" t="s">
        <v>12</v>
      </c>
      <c r="F585">
        <v>16</v>
      </c>
      <c r="G585">
        <v>1.0024884259259259</v>
      </c>
      <c r="H585">
        <v>1444</v>
      </c>
      <c r="I585" t="s">
        <v>13</v>
      </c>
      <c r="J585" t="s">
        <v>1176</v>
      </c>
    </row>
    <row r="586" spans="1:10" x14ac:dyDescent="0.3">
      <c r="A586" t="s">
        <v>1177</v>
      </c>
      <c r="B586" s="4">
        <v>45317</v>
      </c>
      <c r="C586">
        <v>0.49099537037037033</v>
      </c>
      <c r="D586" s="5">
        <v>0.49099537037037044</v>
      </c>
      <c r="E586" t="s">
        <v>12</v>
      </c>
      <c r="F586">
        <v>39</v>
      </c>
      <c r="G586">
        <v>1.0026851851851852</v>
      </c>
      <c r="H586">
        <v>1444</v>
      </c>
      <c r="I586" t="s">
        <v>13</v>
      </c>
      <c r="J586" t="s">
        <v>1178</v>
      </c>
    </row>
    <row r="587" spans="1:10" x14ac:dyDescent="0.3">
      <c r="A587" t="s">
        <v>1179</v>
      </c>
      <c r="B587" s="4">
        <v>45317</v>
      </c>
      <c r="C587">
        <v>0.59599537037037031</v>
      </c>
      <c r="D587" s="5">
        <v>0.59599537037037043</v>
      </c>
      <c r="E587" t="s">
        <v>12</v>
      </c>
      <c r="F587">
        <v>56</v>
      </c>
      <c r="G587">
        <v>1.0025925925925927</v>
      </c>
      <c r="H587">
        <v>1444</v>
      </c>
      <c r="I587" t="s">
        <v>13</v>
      </c>
      <c r="J587" t="s">
        <v>1180</v>
      </c>
    </row>
    <row r="588" spans="1:10" x14ac:dyDescent="0.3">
      <c r="A588" t="s">
        <v>1181</v>
      </c>
      <c r="B588" s="4">
        <v>45317</v>
      </c>
      <c r="C588">
        <v>0.745</v>
      </c>
      <c r="D588" s="5">
        <v>0.74500000000000011</v>
      </c>
      <c r="E588" t="s">
        <v>12</v>
      </c>
      <c r="F588">
        <v>34</v>
      </c>
      <c r="G588">
        <v>1.0029861111111111</v>
      </c>
      <c r="H588">
        <v>1444</v>
      </c>
      <c r="I588" t="s">
        <v>13</v>
      </c>
      <c r="J588" t="s">
        <v>1182</v>
      </c>
    </row>
    <row r="589" spans="1:10" x14ac:dyDescent="0.3">
      <c r="A589" t="s">
        <v>1183</v>
      </c>
      <c r="B589" s="4">
        <v>45319</v>
      </c>
      <c r="C589">
        <v>0.37799768518518517</v>
      </c>
      <c r="D589" s="5">
        <v>0.37799768518518517</v>
      </c>
      <c r="E589" t="s">
        <v>12</v>
      </c>
      <c r="F589">
        <v>46</v>
      </c>
      <c r="G589">
        <v>1.0030902777777777</v>
      </c>
      <c r="H589">
        <v>1444</v>
      </c>
      <c r="I589" t="s">
        <v>13</v>
      </c>
      <c r="J589" t="s">
        <v>1184</v>
      </c>
    </row>
    <row r="590" spans="1:10" x14ac:dyDescent="0.3">
      <c r="A590" t="s">
        <v>1185</v>
      </c>
      <c r="B590" s="4">
        <v>45319</v>
      </c>
      <c r="C590">
        <v>0.53200231481481475</v>
      </c>
      <c r="D590" s="5">
        <v>0.53200231481481497</v>
      </c>
      <c r="E590" t="s">
        <v>12</v>
      </c>
      <c r="F590">
        <v>111</v>
      </c>
      <c r="G590">
        <v>1.0027199074074074</v>
      </c>
      <c r="H590">
        <v>1444</v>
      </c>
      <c r="I590" t="s">
        <v>13</v>
      </c>
      <c r="J590" t="s">
        <v>1186</v>
      </c>
    </row>
    <row r="591" spans="1:10" x14ac:dyDescent="0.3">
      <c r="A591" t="s">
        <v>1187</v>
      </c>
      <c r="B591" s="4">
        <v>45397</v>
      </c>
      <c r="C591">
        <v>0.43700231481481477</v>
      </c>
      <c r="D591" s="5">
        <v>0.43700231481481477</v>
      </c>
      <c r="E591" t="s">
        <v>12</v>
      </c>
      <c r="F591">
        <v>118</v>
      </c>
      <c r="G591">
        <v>1.0028125000000001</v>
      </c>
      <c r="H591">
        <v>1444</v>
      </c>
      <c r="I591" t="s">
        <v>13</v>
      </c>
      <c r="J591" t="s">
        <v>1188</v>
      </c>
    </row>
    <row r="592" spans="1:10" x14ac:dyDescent="0.3">
      <c r="A592" t="s">
        <v>1189</v>
      </c>
      <c r="B592" s="4">
        <v>45397</v>
      </c>
      <c r="C592">
        <v>0.53599537037037037</v>
      </c>
      <c r="D592" s="5">
        <v>0.53599537037037037</v>
      </c>
      <c r="E592" t="s">
        <v>12</v>
      </c>
      <c r="F592">
        <v>112</v>
      </c>
      <c r="G592">
        <v>1.003113425925926</v>
      </c>
      <c r="H592">
        <v>1444</v>
      </c>
      <c r="I592" t="s">
        <v>13</v>
      </c>
      <c r="J592" t="s">
        <v>1190</v>
      </c>
    </row>
    <row r="593" spans="1:10" x14ac:dyDescent="0.3">
      <c r="A593" t="s">
        <v>1191</v>
      </c>
      <c r="B593" s="4">
        <v>45397</v>
      </c>
      <c r="C593">
        <v>0.7170023148148148</v>
      </c>
      <c r="D593" s="5">
        <v>0.7170023148148148</v>
      </c>
      <c r="E593" t="s">
        <v>12</v>
      </c>
      <c r="F593">
        <v>124</v>
      </c>
      <c r="G593">
        <v>1.0029861111111111</v>
      </c>
      <c r="H593">
        <v>1444</v>
      </c>
      <c r="I593" t="s">
        <v>13</v>
      </c>
      <c r="J593" t="s">
        <v>1192</v>
      </c>
    </row>
    <row r="594" spans="1:10" x14ac:dyDescent="0.3">
      <c r="A594" t="s">
        <v>1193</v>
      </c>
      <c r="B594" s="4">
        <v>45397</v>
      </c>
      <c r="C594">
        <v>0.40799768518518514</v>
      </c>
      <c r="D594" s="5">
        <v>0.4079976851851852</v>
      </c>
      <c r="E594" t="s">
        <v>12</v>
      </c>
      <c r="F594">
        <v>85</v>
      </c>
      <c r="G594">
        <v>1.0025694444444444</v>
      </c>
      <c r="H594">
        <v>1444</v>
      </c>
      <c r="I594" t="s">
        <v>13</v>
      </c>
      <c r="J594" t="s">
        <v>1194</v>
      </c>
    </row>
    <row r="595" spans="1:10" x14ac:dyDescent="0.3">
      <c r="A595" t="s">
        <v>1195</v>
      </c>
      <c r="B595" s="4">
        <v>45397</v>
      </c>
      <c r="C595">
        <v>0.42200231481481482</v>
      </c>
      <c r="D595" s="5">
        <v>0.42200231481481487</v>
      </c>
      <c r="E595" t="s">
        <v>12</v>
      </c>
      <c r="F595">
        <v>116</v>
      </c>
      <c r="G595">
        <v>1.0024305555555555</v>
      </c>
      <c r="H595">
        <v>1444</v>
      </c>
      <c r="I595" t="s">
        <v>13</v>
      </c>
      <c r="J595" t="s">
        <v>1196</v>
      </c>
    </row>
    <row r="596" spans="1:10" x14ac:dyDescent="0.3">
      <c r="A596" t="s">
        <v>1197</v>
      </c>
      <c r="B596" s="4">
        <v>45397</v>
      </c>
      <c r="C596">
        <v>0.42299768518518516</v>
      </c>
      <c r="D596" s="5">
        <v>0.4229976851851851</v>
      </c>
      <c r="E596" t="s">
        <v>12</v>
      </c>
      <c r="F596">
        <v>77</v>
      </c>
      <c r="G596">
        <v>1.0030555555555556</v>
      </c>
      <c r="H596">
        <v>1444</v>
      </c>
      <c r="I596" t="s">
        <v>13</v>
      </c>
      <c r="J596" t="s">
        <v>1198</v>
      </c>
    </row>
    <row r="597" spans="1:10" x14ac:dyDescent="0.3">
      <c r="A597" t="s">
        <v>1199</v>
      </c>
      <c r="B597" s="4">
        <v>45397</v>
      </c>
      <c r="C597">
        <v>0.52799768518518519</v>
      </c>
      <c r="D597" s="5">
        <v>0.52799768518518508</v>
      </c>
      <c r="E597" t="s">
        <v>12</v>
      </c>
      <c r="F597">
        <v>91</v>
      </c>
      <c r="G597">
        <v>1.0027893518518518</v>
      </c>
      <c r="H597">
        <v>1444</v>
      </c>
      <c r="I597" t="s">
        <v>13</v>
      </c>
      <c r="J597" t="s">
        <v>1200</v>
      </c>
    </row>
    <row r="598" spans="1:10" x14ac:dyDescent="0.3">
      <c r="A598" t="s">
        <v>1201</v>
      </c>
      <c r="B598" s="4">
        <v>45397</v>
      </c>
      <c r="C598">
        <v>0.59099537037037031</v>
      </c>
      <c r="D598" s="5">
        <v>0.59099537037037031</v>
      </c>
      <c r="E598" t="s">
        <v>12</v>
      </c>
      <c r="F598">
        <v>122</v>
      </c>
      <c r="G598">
        <v>1.0024999999999999</v>
      </c>
      <c r="H598">
        <v>1444</v>
      </c>
      <c r="I598" t="s">
        <v>13</v>
      </c>
      <c r="J598" t="s">
        <v>1202</v>
      </c>
    </row>
    <row r="599" spans="1:10" x14ac:dyDescent="0.3">
      <c r="A599" t="s">
        <v>1203</v>
      </c>
      <c r="B599" s="4">
        <v>45366</v>
      </c>
      <c r="C599">
        <v>0.4990046296296296</v>
      </c>
      <c r="D599" s="5">
        <v>0.49900462962962955</v>
      </c>
      <c r="E599" t="s">
        <v>12</v>
      </c>
      <c r="F599">
        <v>38</v>
      </c>
      <c r="G599">
        <v>1.0026388888888889</v>
      </c>
      <c r="H599">
        <v>1444</v>
      </c>
      <c r="I599" t="s">
        <v>13</v>
      </c>
      <c r="J599" t="s">
        <v>1204</v>
      </c>
    </row>
    <row r="600" spans="1:10" x14ac:dyDescent="0.3">
      <c r="A600" t="s">
        <v>1205</v>
      </c>
      <c r="B600" s="4">
        <v>45323</v>
      </c>
      <c r="C600">
        <v>0.52900462962962957</v>
      </c>
      <c r="D600" s="5">
        <v>0.52900462962962957</v>
      </c>
      <c r="E600" t="s">
        <v>12</v>
      </c>
      <c r="F600">
        <v>60</v>
      </c>
      <c r="G600">
        <v>1.0025810185185184</v>
      </c>
      <c r="H600">
        <v>1444</v>
      </c>
      <c r="I600" t="s">
        <v>13</v>
      </c>
      <c r="J600" t="s">
        <v>1206</v>
      </c>
    </row>
    <row r="601" spans="1:10" x14ac:dyDescent="0.3">
      <c r="A601" t="s">
        <v>1207</v>
      </c>
      <c r="B601" s="4">
        <v>45323</v>
      </c>
      <c r="C601">
        <v>0.74799768518518517</v>
      </c>
      <c r="D601" s="5">
        <v>0.74799768518518528</v>
      </c>
      <c r="E601" t="s">
        <v>12</v>
      </c>
      <c r="F601">
        <v>80</v>
      </c>
      <c r="G601">
        <v>1.0026967592592593</v>
      </c>
      <c r="H601">
        <v>1444</v>
      </c>
      <c r="I601" t="s">
        <v>13</v>
      </c>
      <c r="J601" t="s">
        <v>1208</v>
      </c>
    </row>
    <row r="602" spans="1:10" x14ac:dyDescent="0.3">
      <c r="A602" t="s">
        <v>1209</v>
      </c>
      <c r="B602" s="4">
        <v>45519</v>
      </c>
      <c r="C602">
        <v>0.64900462962962957</v>
      </c>
      <c r="D602" s="5">
        <v>0.64900462962962968</v>
      </c>
      <c r="E602" t="s">
        <v>12</v>
      </c>
      <c r="F602">
        <v>15</v>
      </c>
      <c r="G602">
        <v>1.0029745370370371</v>
      </c>
      <c r="H602">
        <v>1444</v>
      </c>
      <c r="I602" t="s">
        <v>13</v>
      </c>
      <c r="J602" t="s">
        <v>1210</v>
      </c>
    </row>
    <row r="603" spans="1:10" x14ac:dyDescent="0.3">
      <c r="A603" t="s">
        <v>1211</v>
      </c>
      <c r="B603" s="4">
        <v>45519</v>
      </c>
      <c r="C603">
        <v>0.73900462962962965</v>
      </c>
      <c r="D603" s="5">
        <v>0.73900462962962976</v>
      </c>
      <c r="E603" t="s">
        <v>12</v>
      </c>
      <c r="F603">
        <v>94</v>
      </c>
      <c r="G603">
        <v>1.0026967592592593</v>
      </c>
      <c r="H603">
        <v>1444</v>
      </c>
      <c r="I603" t="s">
        <v>13</v>
      </c>
      <c r="J603" t="s">
        <v>1212</v>
      </c>
    </row>
    <row r="604" spans="1:10" x14ac:dyDescent="0.3">
      <c r="A604" t="s">
        <v>1213</v>
      </c>
      <c r="B604" s="4">
        <v>45326</v>
      </c>
      <c r="C604">
        <v>0.58599537037037031</v>
      </c>
      <c r="D604" s="5">
        <v>0.58599537037037042</v>
      </c>
      <c r="E604" t="s">
        <v>12</v>
      </c>
      <c r="F604">
        <v>105</v>
      </c>
      <c r="G604">
        <v>1.0027546296296297</v>
      </c>
      <c r="H604">
        <v>1444</v>
      </c>
      <c r="I604" t="s">
        <v>13</v>
      </c>
      <c r="J604" t="s">
        <v>1214</v>
      </c>
    </row>
    <row r="605" spans="1:10" x14ac:dyDescent="0.3">
      <c r="A605" t="s">
        <v>1215</v>
      </c>
      <c r="B605" s="4">
        <v>45326</v>
      </c>
      <c r="C605">
        <v>0.71499999999999997</v>
      </c>
      <c r="D605" s="5">
        <v>0.71499999999999986</v>
      </c>
      <c r="E605" t="s">
        <v>12</v>
      </c>
      <c r="F605">
        <v>40</v>
      </c>
      <c r="G605">
        <v>1.0029282407407407</v>
      </c>
      <c r="H605">
        <v>1444</v>
      </c>
      <c r="I605" t="s">
        <v>13</v>
      </c>
      <c r="J605" t="s">
        <v>1216</v>
      </c>
    </row>
    <row r="606" spans="1:10" x14ac:dyDescent="0.3">
      <c r="A606" t="s">
        <v>1217</v>
      </c>
      <c r="B606" s="4">
        <v>45327</v>
      </c>
      <c r="C606">
        <v>0.43799768518518517</v>
      </c>
      <c r="D606" s="5">
        <v>0.43799768518518523</v>
      </c>
      <c r="E606" t="s">
        <v>12</v>
      </c>
      <c r="F606">
        <v>54</v>
      </c>
      <c r="G606">
        <v>1.0028009259259258</v>
      </c>
      <c r="H606">
        <v>1444</v>
      </c>
      <c r="I606" t="s">
        <v>13</v>
      </c>
      <c r="J606" t="s">
        <v>1218</v>
      </c>
    </row>
    <row r="607" spans="1:10" x14ac:dyDescent="0.3">
      <c r="A607" t="s">
        <v>1219</v>
      </c>
      <c r="B607" s="4">
        <v>45327</v>
      </c>
      <c r="C607">
        <v>0.49200231481481477</v>
      </c>
      <c r="D607" s="5">
        <v>0.49200231481481493</v>
      </c>
      <c r="E607" t="s">
        <v>12</v>
      </c>
      <c r="F607">
        <v>62</v>
      </c>
      <c r="G607">
        <v>1.0024537037037038</v>
      </c>
      <c r="H607">
        <v>1444</v>
      </c>
      <c r="I607" t="s">
        <v>13</v>
      </c>
      <c r="J607" t="s">
        <v>1220</v>
      </c>
    </row>
    <row r="608" spans="1:10" x14ac:dyDescent="0.3">
      <c r="A608" t="s">
        <v>1221</v>
      </c>
      <c r="B608" s="4">
        <v>45327</v>
      </c>
      <c r="C608">
        <v>0.5540046296296296</v>
      </c>
      <c r="D608" s="5">
        <v>0.55400462962962971</v>
      </c>
      <c r="E608" t="s">
        <v>12</v>
      </c>
      <c r="F608">
        <v>106</v>
      </c>
      <c r="G608">
        <v>1.0026504629629629</v>
      </c>
      <c r="H608">
        <v>1444</v>
      </c>
      <c r="I608" t="s">
        <v>13</v>
      </c>
      <c r="J608" t="s">
        <v>1222</v>
      </c>
    </row>
    <row r="609" spans="1:10" x14ac:dyDescent="0.3">
      <c r="A609" t="s">
        <v>1223</v>
      </c>
      <c r="B609" s="4">
        <v>45458</v>
      </c>
      <c r="C609">
        <v>0.6790046296296296</v>
      </c>
      <c r="D609" s="5">
        <v>0.67900462962962971</v>
      </c>
      <c r="E609" t="s">
        <v>12</v>
      </c>
      <c r="F609">
        <v>30</v>
      </c>
      <c r="G609">
        <v>1.0029166666666667</v>
      </c>
      <c r="H609">
        <v>1444</v>
      </c>
      <c r="I609" t="s">
        <v>13</v>
      </c>
      <c r="J609" t="s">
        <v>1224</v>
      </c>
    </row>
    <row r="610" spans="1:10" x14ac:dyDescent="0.3">
      <c r="A610" t="s">
        <v>1225</v>
      </c>
      <c r="B610" s="4">
        <v>45645</v>
      </c>
      <c r="C610">
        <v>0.46499999999999997</v>
      </c>
      <c r="D610" s="5">
        <v>0.46500000000000008</v>
      </c>
      <c r="E610" t="s">
        <v>12</v>
      </c>
      <c r="F610">
        <v>94</v>
      </c>
      <c r="G610">
        <v>1.0026967592592593</v>
      </c>
      <c r="H610">
        <v>1444</v>
      </c>
      <c r="I610" t="s">
        <v>13</v>
      </c>
      <c r="J610" t="s">
        <v>1226</v>
      </c>
    </row>
    <row r="611" spans="1:10" x14ac:dyDescent="0.3">
      <c r="A611" t="s">
        <v>1227</v>
      </c>
      <c r="B611" s="4">
        <v>45645</v>
      </c>
      <c r="C611">
        <v>0.47900462962962959</v>
      </c>
      <c r="D611" s="5">
        <v>0.47900462962962953</v>
      </c>
      <c r="E611" t="s">
        <v>12</v>
      </c>
      <c r="F611">
        <v>49</v>
      </c>
      <c r="G611">
        <v>1.0026736111111112</v>
      </c>
      <c r="H611">
        <v>1444</v>
      </c>
      <c r="I611" t="s">
        <v>13</v>
      </c>
      <c r="J611" t="s">
        <v>1228</v>
      </c>
    </row>
    <row r="612" spans="1:10" x14ac:dyDescent="0.3">
      <c r="A612" t="s">
        <v>1229</v>
      </c>
      <c r="B612" s="4">
        <v>45645</v>
      </c>
      <c r="C612">
        <v>0.72099537037037031</v>
      </c>
      <c r="D612" s="5">
        <v>0.72099537037037043</v>
      </c>
      <c r="E612" t="s">
        <v>12</v>
      </c>
      <c r="F612">
        <v>23</v>
      </c>
      <c r="G612">
        <v>1.002511574074074</v>
      </c>
      <c r="H612">
        <v>1444</v>
      </c>
      <c r="I612" t="s">
        <v>13</v>
      </c>
      <c r="J612" t="s">
        <v>1230</v>
      </c>
    </row>
    <row r="613" spans="1:10" x14ac:dyDescent="0.3">
      <c r="A613" t="s">
        <v>1231</v>
      </c>
      <c r="B613" s="4">
        <v>45645</v>
      </c>
      <c r="C613">
        <v>0.73299768518518515</v>
      </c>
      <c r="D613" s="5">
        <v>0.73299768518518515</v>
      </c>
      <c r="E613" t="s">
        <v>12</v>
      </c>
      <c r="F613">
        <v>69</v>
      </c>
      <c r="G613">
        <v>1.0029629629629631</v>
      </c>
      <c r="H613">
        <v>1444</v>
      </c>
      <c r="I613" t="s">
        <v>13</v>
      </c>
      <c r="J613" t="s">
        <v>1232</v>
      </c>
    </row>
    <row r="614" spans="1:10" x14ac:dyDescent="0.3">
      <c r="A614" t="s">
        <v>1233</v>
      </c>
      <c r="B614" s="4">
        <v>45333</v>
      </c>
      <c r="C614">
        <v>0.58599537037037031</v>
      </c>
      <c r="D614" s="5">
        <v>0.58599537037037042</v>
      </c>
      <c r="E614" t="s">
        <v>12</v>
      </c>
      <c r="F614">
        <v>114</v>
      </c>
      <c r="G614">
        <v>1.0026504629629629</v>
      </c>
      <c r="H614">
        <v>1444</v>
      </c>
      <c r="I614" t="s">
        <v>13</v>
      </c>
      <c r="J614" t="s">
        <v>1234</v>
      </c>
    </row>
    <row r="615" spans="1:10" x14ac:dyDescent="0.3">
      <c r="A615" t="s">
        <v>1235</v>
      </c>
      <c r="B615" s="4">
        <v>45333</v>
      </c>
      <c r="C615">
        <v>0.63299768518518518</v>
      </c>
      <c r="D615" s="5">
        <v>0.63299768518518507</v>
      </c>
      <c r="E615" t="s">
        <v>12</v>
      </c>
      <c r="F615">
        <v>24</v>
      </c>
      <c r="G615">
        <v>1.0026736111111112</v>
      </c>
      <c r="H615">
        <v>1444</v>
      </c>
      <c r="I615" t="s">
        <v>13</v>
      </c>
      <c r="J615" t="s">
        <v>1236</v>
      </c>
    </row>
    <row r="616" spans="1:10" x14ac:dyDescent="0.3">
      <c r="A616" t="s">
        <v>1237</v>
      </c>
      <c r="B616" s="4">
        <v>45334</v>
      </c>
      <c r="C616">
        <v>0.41700231481481481</v>
      </c>
      <c r="D616" s="5">
        <v>0.41700231481481476</v>
      </c>
      <c r="E616" t="s">
        <v>12</v>
      </c>
      <c r="F616">
        <v>61</v>
      </c>
      <c r="G616">
        <v>1.0030671296296296</v>
      </c>
      <c r="H616">
        <v>1444</v>
      </c>
      <c r="I616" t="s">
        <v>13</v>
      </c>
      <c r="J616" t="s">
        <v>1238</v>
      </c>
    </row>
    <row r="617" spans="1:10" x14ac:dyDescent="0.3">
      <c r="A617" t="s">
        <v>1239</v>
      </c>
      <c r="B617" s="4">
        <v>45334</v>
      </c>
      <c r="C617">
        <v>0.44900462962962961</v>
      </c>
      <c r="D617" s="5">
        <v>0.44900462962962973</v>
      </c>
      <c r="E617" t="s">
        <v>12</v>
      </c>
      <c r="F617">
        <v>117</v>
      </c>
      <c r="G617">
        <v>1.0027662037037037</v>
      </c>
      <c r="H617">
        <v>1444</v>
      </c>
      <c r="I617" t="s">
        <v>13</v>
      </c>
      <c r="J617" t="s">
        <v>1240</v>
      </c>
    </row>
    <row r="618" spans="1:10" x14ac:dyDescent="0.3">
      <c r="A618" t="s">
        <v>1241</v>
      </c>
      <c r="B618" s="4">
        <v>45334</v>
      </c>
      <c r="C618">
        <v>0.47700231481481481</v>
      </c>
      <c r="D618" s="5">
        <v>0.47700231481481481</v>
      </c>
      <c r="E618" t="s">
        <v>12</v>
      </c>
      <c r="F618">
        <v>83</v>
      </c>
      <c r="G618">
        <v>1.0025810185185184</v>
      </c>
      <c r="H618">
        <v>1444</v>
      </c>
      <c r="I618" t="s">
        <v>13</v>
      </c>
      <c r="J618" t="s">
        <v>1242</v>
      </c>
    </row>
    <row r="619" spans="1:10" x14ac:dyDescent="0.3">
      <c r="A619" t="s">
        <v>1243</v>
      </c>
      <c r="B619" s="4">
        <v>45334</v>
      </c>
      <c r="C619">
        <v>0.51700231481481485</v>
      </c>
      <c r="D619" s="5">
        <v>0.51700231481481485</v>
      </c>
      <c r="E619" t="s">
        <v>12</v>
      </c>
      <c r="F619">
        <v>86</v>
      </c>
      <c r="G619">
        <v>1.0029166666666667</v>
      </c>
      <c r="H619">
        <v>1444</v>
      </c>
      <c r="I619" t="s">
        <v>13</v>
      </c>
      <c r="J619" t="s">
        <v>1244</v>
      </c>
    </row>
    <row r="620" spans="1:10" x14ac:dyDescent="0.3">
      <c r="A620" t="s">
        <v>1245</v>
      </c>
      <c r="B620" s="4">
        <v>45335</v>
      </c>
      <c r="C620">
        <v>0.51900462962962957</v>
      </c>
      <c r="D620" s="5">
        <v>0.51900462962962957</v>
      </c>
      <c r="E620" t="s">
        <v>12</v>
      </c>
      <c r="F620">
        <v>100</v>
      </c>
      <c r="G620">
        <v>1.0030787037037037</v>
      </c>
      <c r="H620">
        <v>1444</v>
      </c>
      <c r="I620" t="s">
        <v>13</v>
      </c>
      <c r="J620" t="s">
        <v>1246</v>
      </c>
    </row>
    <row r="621" spans="1:10" x14ac:dyDescent="0.3">
      <c r="A621" t="s">
        <v>1247</v>
      </c>
      <c r="B621" s="4">
        <v>45335</v>
      </c>
      <c r="C621">
        <v>0.55299768518518522</v>
      </c>
      <c r="D621" s="5">
        <v>0.55299768518518522</v>
      </c>
      <c r="E621" t="s">
        <v>12</v>
      </c>
      <c r="F621">
        <v>89</v>
      </c>
      <c r="G621">
        <v>1.0029513888888888</v>
      </c>
      <c r="H621">
        <v>1444</v>
      </c>
      <c r="I621" t="s">
        <v>13</v>
      </c>
      <c r="J621" t="s">
        <v>1248</v>
      </c>
    </row>
    <row r="622" spans="1:10" x14ac:dyDescent="0.3">
      <c r="A622" t="s">
        <v>1249</v>
      </c>
      <c r="B622" s="4">
        <v>45488</v>
      </c>
      <c r="C622">
        <v>0.375</v>
      </c>
      <c r="D622" s="5">
        <v>0.375</v>
      </c>
      <c r="E622" t="s">
        <v>12</v>
      </c>
      <c r="F622">
        <v>81</v>
      </c>
      <c r="G622">
        <v>1.0030208333333333</v>
      </c>
      <c r="H622">
        <v>1444</v>
      </c>
      <c r="I622" t="s">
        <v>13</v>
      </c>
      <c r="J622" t="s">
        <v>1250</v>
      </c>
    </row>
    <row r="623" spans="1:10" x14ac:dyDescent="0.3">
      <c r="A623" t="s">
        <v>1251</v>
      </c>
      <c r="B623" s="4">
        <v>45488</v>
      </c>
      <c r="C623">
        <v>0.48200231481481481</v>
      </c>
      <c r="D623" s="5">
        <v>0.4820023148148147</v>
      </c>
      <c r="E623" t="s">
        <v>12</v>
      </c>
      <c r="F623">
        <v>75</v>
      </c>
      <c r="G623">
        <v>1.0029050925925926</v>
      </c>
      <c r="H623">
        <v>1444</v>
      </c>
      <c r="I623" t="s">
        <v>13</v>
      </c>
      <c r="J623" t="s">
        <v>1252</v>
      </c>
    </row>
    <row r="624" spans="1:10" x14ac:dyDescent="0.3">
      <c r="A624" t="s">
        <v>1253</v>
      </c>
      <c r="B624" s="4">
        <v>45488</v>
      </c>
      <c r="C624">
        <v>0.66799768518518521</v>
      </c>
      <c r="D624" s="5">
        <v>0.66799768518518521</v>
      </c>
      <c r="E624" t="s">
        <v>12</v>
      </c>
      <c r="F624">
        <v>36</v>
      </c>
      <c r="G624">
        <v>1.0027430555555557</v>
      </c>
      <c r="H624">
        <v>1444</v>
      </c>
      <c r="I624" t="s">
        <v>13</v>
      </c>
      <c r="J624" t="s">
        <v>1254</v>
      </c>
    </row>
    <row r="625" spans="1:10" x14ac:dyDescent="0.3">
      <c r="A625" t="s">
        <v>1255</v>
      </c>
      <c r="B625" s="4">
        <v>45488</v>
      </c>
      <c r="C625">
        <v>0.72099537037037031</v>
      </c>
      <c r="D625" s="5">
        <v>0.72099537037037043</v>
      </c>
      <c r="E625" t="s">
        <v>12</v>
      </c>
      <c r="F625">
        <v>124</v>
      </c>
      <c r="G625">
        <v>1.0026736111111112</v>
      </c>
      <c r="H625">
        <v>1444</v>
      </c>
      <c r="I625" t="s">
        <v>13</v>
      </c>
      <c r="J625" t="s">
        <v>1256</v>
      </c>
    </row>
    <row r="626" spans="1:10" x14ac:dyDescent="0.3">
      <c r="A626" t="s">
        <v>1257</v>
      </c>
      <c r="B626" s="4">
        <v>45338</v>
      </c>
      <c r="C626">
        <v>0.42</v>
      </c>
      <c r="D626" s="5">
        <v>0.41999999999999993</v>
      </c>
      <c r="E626" t="s">
        <v>12</v>
      </c>
      <c r="F626">
        <v>100</v>
      </c>
      <c r="G626">
        <v>1.0025694444444444</v>
      </c>
      <c r="H626">
        <v>1444</v>
      </c>
      <c r="I626" t="s">
        <v>13</v>
      </c>
      <c r="J626" t="s">
        <v>1258</v>
      </c>
    </row>
    <row r="627" spans="1:10" x14ac:dyDescent="0.3">
      <c r="A627" t="s">
        <v>1259</v>
      </c>
      <c r="B627" s="4">
        <v>45338</v>
      </c>
      <c r="C627">
        <v>0.73</v>
      </c>
      <c r="D627" s="5">
        <v>0.73</v>
      </c>
      <c r="E627" t="s">
        <v>12</v>
      </c>
      <c r="F627">
        <v>22</v>
      </c>
      <c r="G627">
        <v>1.0024421296296295</v>
      </c>
      <c r="H627">
        <v>1444</v>
      </c>
      <c r="I627" t="s">
        <v>13</v>
      </c>
      <c r="J627" t="s">
        <v>1260</v>
      </c>
    </row>
    <row r="628" spans="1:10" x14ac:dyDescent="0.3">
      <c r="A628" t="s">
        <v>1261</v>
      </c>
      <c r="B628" s="4">
        <v>45427</v>
      </c>
      <c r="C628">
        <v>0.54400462962962959</v>
      </c>
      <c r="D628" s="5">
        <v>0.54400462962962948</v>
      </c>
      <c r="E628" t="s">
        <v>12</v>
      </c>
      <c r="F628">
        <v>79</v>
      </c>
      <c r="G628">
        <v>1.0026736111111112</v>
      </c>
      <c r="H628">
        <v>1444</v>
      </c>
      <c r="I628" t="s">
        <v>13</v>
      </c>
      <c r="J628" t="s">
        <v>1262</v>
      </c>
    </row>
    <row r="629" spans="1:10" x14ac:dyDescent="0.3">
      <c r="A629" t="s">
        <v>1263</v>
      </c>
      <c r="B629" s="4">
        <v>45427</v>
      </c>
      <c r="C629">
        <v>0.74599537037037034</v>
      </c>
      <c r="D629" s="5">
        <v>0.74599537037037034</v>
      </c>
      <c r="E629" t="s">
        <v>12</v>
      </c>
      <c r="F629">
        <v>109</v>
      </c>
      <c r="G629">
        <v>1.0028240740740741</v>
      </c>
      <c r="H629">
        <v>1444</v>
      </c>
      <c r="I629" t="s">
        <v>13</v>
      </c>
      <c r="J629" t="s">
        <v>1264</v>
      </c>
    </row>
    <row r="630" spans="1:10" x14ac:dyDescent="0.3">
      <c r="A630" t="s">
        <v>1265</v>
      </c>
      <c r="B630" s="4">
        <v>45340</v>
      </c>
      <c r="C630">
        <v>0.57499999999999996</v>
      </c>
      <c r="D630" s="5">
        <v>0.57499999999999996</v>
      </c>
      <c r="E630" t="s">
        <v>12</v>
      </c>
      <c r="F630">
        <v>120</v>
      </c>
      <c r="G630">
        <v>1.0027777777777778</v>
      </c>
      <c r="H630">
        <v>1444</v>
      </c>
      <c r="I630" t="s">
        <v>13</v>
      </c>
      <c r="J630" t="s">
        <v>1266</v>
      </c>
    </row>
    <row r="631" spans="1:10" x14ac:dyDescent="0.3">
      <c r="A631" t="s">
        <v>1267</v>
      </c>
      <c r="B631" s="4">
        <v>45519</v>
      </c>
      <c r="C631">
        <v>0.56200231481481477</v>
      </c>
      <c r="D631" s="5">
        <v>0.56200231481481477</v>
      </c>
      <c r="E631" t="s">
        <v>12</v>
      </c>
      <c r="F631">
        <v>63</v>
      </c>
      <c r="G631">
        <v>1.0026273148148148</v>
      </c>
      <c r="H631">
        <v>1444</v>
      </c>
      <c r="I631" t="s">
        <v>13</v>
      </c>
      <c r="J631" t="s">
        <v>1268</v>
      </c>
    </row>
    <row r="632" spans="1:10" x14ac:dyDescent="0.3">
      <c r="A632" t="s">
        <v>1269</v>
      </c>
      <c r="B632" s="4">
        <v>45352</v>
      </c>
      <c r="C632">
        <v>0.40799768518518514</v>
      </c>
      <c r="D632" s="5">
        <v>0.4079976851851852</v>
      </c>
      <c r="E632" t="s">
        <v>12</v>
      </c>
      <c r="F632">
        <v>53</v>
      </c>
      <c r="G632">
        <v>1.0004282407407408</v>
      </c>
      <c r="H632">
        <v>1441</v>
      </c>
      <c r="I632" t="s">
        <v>13</v>
      </c>
      <c r="J632" t="s">
        <v>1270</v>
      </c>
    </row>
    <row r="633" spans="1:10" x14ac:dyDescent="0.3">
      <c r="A633" t="s">
        <v>1271</v>
      </c>
      <c r="B633" s="4">
        <v>45352</v>
      </c>
      <c r="C633">
        <v>0.46799768518518514</v>
      </c>
      <c r="D633" s="5">
        <v>0.46799768518518525</v>
      </c>
      <c r="E633" t="s">
        <v>12</v>
      </c>
      <c r="F633">
        <v>78</v>
      </c>
      <c r="G633">
        <v>1.0007407407407407</v>
      </c>
      <c r="H633">
        <v>1441</v>
      </c>
      <c r="I633" t="s">
        <v>13</v>
      </c>
      <c r="J633" t="s">
        <v>1272</v>
      </c>
    </row>
    <row r="634" spans="1:10" x14ac:dyDescent="0.3">
      <c r="A634" t="s">
        <v>1273</v>
      </c>
      <c r="B634" s="4">
        <v>45444</v>
      </c>
      <c r="C634">
        <v>0.57099537037037029</v>
      </c>
      <c r="D634" s="5">
        <v>0.57099537037037029</v>
      </c>
      <c r="E634" t="s">
        <v>12</v>
      </c>
      <c r="F634">
        <v>20</v>
      </c>
      <c r="G634">
        <v>1.0008333333333332</v>
      </c>
      <c r="H634">
        <v>1441</v>
      </c>
      <c r="I634" t="s">
        <v>13</v>
      </c>
      <c r="J634" t="s">
        <v>1274</v>
      </c>
    </row>
    <row r="635" spans="1:10" x14ac:dyDescent="0.3">
      <c r="A635" t="s">
        <v>1275</v>
      </c>
      <c r="B635" s="4">
        <v>45505</v>
      </c>
      <c r="C635">
        <v>0.73900462962962965</v>
      </c>
      <c r="D635" s="5">
        <v>0.73900462962962976</v>
      </c>
      <c r="E635" t="s">
        <v>12</v>
      </c>
      <c r="F635">
        <v>35</v>
      </c>
      <c r="G635">
        <v>1.000914351851852</v>
      </c>
      <c r="H635">
        <v>1441</v>
      </c>
      <c r="I635" t="s">
        <v>13</v>
      </c>
      <c r="J635" t="s">
        <v>1276</v>
      </c>
    </row>
    <row r="636" spans="1:10" x14ac:dyDescent="0.3">
      <c r="A636" t="s">
        <v>1277</v>
      </c>
      <c r="B636" s="4">
        <v>45509</v>
      </c>
      <c r="C636">
        <v>0.53099537037037037</v>
      </c>
      <c r="D636" s="5">
        <v>0.53099537037037026</v>
      </c>
      <c r="E636" t="s">
        <v>12</v>
      </c>
      <c r="F636">
        <v>45</v>
      </c>
      <c r="G636">
        <v>1.0009953703703705</v>
      </c>
      <c r="H636">
        <v>1441</v>
      </c>
      <c r="I636" t="s">
        <v>13</v>
      </c>
      <c r="J636" t="s">
        <v>1278</v>
      </c>
    </row>
    <row r="637" spans="1:10" x14ac:dyDescent="0.3">
      <c r="A637" t="s">
        <v>1279</v>
      </c>
      <c r="B637" s="4">
        <v>45509</v>
      </c>
      <c r="C637">
        <v>0.54499999999999993</v>
      </c>
      <c r="D637" s="5">
        <v>0.54499999999999993</v>
      </c>
      <c r="E637" t="s">
        <v>12</v>
      </c>
      <c r="F637">
        <v>80</v>
      </c>
      <c r="G637">
        <v>1.0006134259259258</v>
      </c>
      <c r="H637">
        <v>1441</v>
      </c>
      <c r="I637" t="s">
        <v>13</v>
      </c>
      <c r="J637" t="s">
        <v>1280</v>
      </c>
    </row>
    <row r="638" spans="1:10" x14ac:dyDescent="0.3">
      <c r="A638" t="s">
        <v>1281</v>
      </c>
      <c r="B638" s="4">
        <v>45458</v>
      </c>
      <c r="C638">
        <v>0.375</v>
      </c>
      <c r="D638" s="5">
        <v>0.375</v>
      </c>
      <c r="E638" t="s">
        <v>12</v>
      </c>
      <c r="F638">
        <v>86</v>
      </c>
      <c r="G638">
        <v>1.0004282407407408</v>
      </c>
      <c r="H638">
        <v>1441</v>
      </c>
      <c r="I638" t="s">
        <v>13</v>
      </c>
      <c r="J638" t="s">
        <v>1282</v>
      </c>
    </row>
    <row r="639" spans="1:10" x14ac:dyDescent="0.3">
      <c r="A639" t="s">
        <v>1283</v>
      </c>
      <c r="B639" s="4">
        <v>45458</v>
      </c>
      <c r="C639">
        <v>0.47</v>
      </c>
      <c r="D639" s="5">
        <v>0.47</v>
      </c>
      <c r="E639" t="s">
        <v>12</v>
      </c>
      <c r="F639">
        <v>59</v>
      </c>
      <c r="G639">
        <v>1.0008912037037037</v>
      </c>
      <c r="H639">
        <v>1441</v>
      </c>
      <c r="I639" t="s">
        <v>13</v>
      </c>
      <c r="J639" t="s">
        <v>1284</v>
      </c>
    </row>
    <row r="640" spans="1:10" x14ac:dyDescent="0.3">
      <c r="A640" t="s">
        <v>1285</v>
      </c>
      <c r="B640" s="4">
        <v>45458</v>
      </c>
      <c r="C640">
        <v>0.66200231481481475</v>
      </c>
      <c r="D640" s="5">
        <v>0.66200231481481486</v>
      </c>
      <c r="E640" t="s">
        <v>12</v>
      </c>
      <c r="F640">
        <v>40</v>
      </c>
      <c r="G640">
        <v>1.0009375</v>
      </c>
      <c r="H640">
        <v>1441</v>
      </c>
      <c r="I640" t="s">
        <v>13</v>
      </c>
      <c r="J640" t="s">
        <v>1286</v>
      </c>
    </row>
    <row r="641" spans="1:10" x14ac:dyDescent="0.3">
      <c r="A641" t="s">
        <v>1287</v>
      </c>
      <c r="B641" s="4">
        <v>45645</v>
      </c>
      <c r="C641">
        <v>0.38099537037037035</v>
      </c>
      <c r="D641" s="5">
        <v>0.38099537037037035</v>
      </c>
      <c r="E641" t="s">
        <v>12</v>
      </c>
      <c r="F641">
        <v>23</v>
      </c>
      <c r="G641">
        <v>1.0005555555555556</v>
      </c>
      <c r="H641">
        <v>1441</v>
      </c>
      <c r="I641" t="s">
        <v>13</v>
      </c>
      <c r="J641" t="s">
        <v>1288</v>
      </c>
    </row>
    <row r="642" spans="1:10" x14ac:dyDescent="0.3">
      <c r="A642" t="s">
        <v>1289</v>
      </c>
      <c r="B642" s="4">
        <v>45645</v>
      </c>
      <c r="C642">
        <v>0.57799768518518513</v>
      </c>
      <c r="D642" s="5">
        <v>0.57799768518518535</v>
      </c>
      <c r="E642" t="s">
        <v>12</v>
      </c>
      <c r="F642">
        <v>36</v>
      </c>
      <c r="G642">
        <v>1.0010185185185185</v>
      </c>
      <c r="H642">
        <v>1441</v>
      </c>
      <c r="I642" t="s">
        <v>13</v>
      </c>
      <c r="J642" t="s">
        <v>1290</v>
      </c>
    </row>
    <row r="643" spans="1:10" x14ac:dyDescent="0.3">
      <c r="A643" t="s">
        <v>1291</v>
      </c>
      <c r="B643" s="4">
        <v>45645</v>
      </c>
      <c r="C643">
        <v>0.69299768518518512</v>
      </c>
      <c r="D643" s="5">
        <v>0.69299768518518512</v>
      </c>
      <c r="E643" t="s">
        <v>12</v>
      </c>
      <c r="F643">
        <v>102</v>
      </c>
      <c r="G643">
        <v>1.0004398148148148</v>
      </c>
      <c r="H643">
        <v>1441</v>
      </c>
      <c r="I643" t="s">
        <v>13</v>
      </c>
      <c r="J643" t="s">
        <v>1292</v>
      </c>
    </row>
    <row r="644" spans="1:10" x14ac:dyDescent="0.3">
      <c r="A644" t="s">
        <v>1293</v>
      </c>
      <c r="B644" s="4">
        <v>45645</v>
      </c>
      <c r="C644">
        <v>0.70700231481481479</v>
      </c>
      <c r="D644" s="5">
        <v>0.70700231481481479</v>
      </c>
      <c r="E644" t="s">
        <v>12</v>
      </c>
      <c r="F644">
        <v>121</v>
      </c>
      <c r="G644">
        <v>1.0007407407407407</v>
      </c>
      <c r="H644">
        <v>1441</v>
      </c>
      <c r="I644" t="s">
        <v>13</v>
      </c>
      <c r="J644" t="s">
        <v>1294</v>
      </c>
    </row>
    <row r="645" spans="1:10" x14ac:dyDescent="0.3">
      <c r="A645" t="s">
        <v>1295</v>
      </c>
      <c r="B645" s="4">
        <v>45645</v>
      </c>
      <c r="C645">
        <v>0.74200231481481482</v>
      </c>
      <c r="D645" s="5">
        <v>0.74200231481481493</v>
      </c>
      <c r="E645" t="s">
        <v>12</v>
      </c>
      <c r="F645">
        <v>47</v>
      </c>
      <c r="G645">
        <v>1.0006712962962963</v>
      </c>
      <c r="H645">
        <v>1441</v>
      </c>
      <c r="I645" t="s">
        <v>13</v>
      </c>
      <c r="J645" t="s">
        <v>1296</v>
      </c>
    </row>
    <row r="646" spans="1:10" x14ac:dyDescent="0.3">
      <c r="A646" t="s">
        <v>1297</v>
      </c>
      <c r="B646" s="4">
        <v>45302</v>
      </c>
      <c r="C646">
        <v>0.50700231481481484</v>
      </c>
      <c r="D646" s="5">
        <v>0.50700231481481484</v>
      </c>
      <c r="E646" t="s">
        <v>12</v>
      </c>
      <c r="F646">
        <v>25</v>
      </c>
      <c r="G646">
        <v>1.0006134259259258</v>
      </c>
      <c r="H646">
        <v>1441</v>
      </c>
      <c r="I646" t="s">
        <v>13</v>
      </c>
      <c r="J646" t="s">
        <v>1298</v>
      </c>
    </row>
    <row r="647" spans="1:10" x14ac:dyDescent="0.3">
      <c r="A647" t="s">
        <v>1299</v>
      </c>
      <c r="B647" s="4">
        <v>45302</v>
      </c>
      <c r="C647">
        <v>0.60599537037037032</v>
      </c>
      <c r="D647" s="5">
        <v>0.60599537037037043</v>
      </c>
      <c r="E647" t="s">
        <v>12</v>
      </c>
      <c r="F647">
        <v>60</v>
      </c>
      <c r="G647">
        <v>1.0006828703703703</v>
      </c>
      <c r="H647">
        <v>1441</v>
      </c>
      <c r="I647" t="s">
        <v>13</v>
      </c>
      <c r="J647" t="s">
        <v>1300</v>
      </c>
    </row>
    <row r="648" spans="1:10" x14ac:dyDescent="0.3">
      <c r="A648" t="s">
        <v>1301</v>
      </c>
      <c r="B648" s="4">
        <v>45302</v>
      </c>
      <c r="C648">
        <v>0.73700231481481482</v>
      </c>
      <c r="D648" s="5">
        <v>0.73700231481481482</v>
      </c>
      <c r="E648" t="s">
        <v>12</v>
      </c>
      <c r="F648">
        <v>69</v>
      </c>
      <c r="G648">
        <v>1.0003703703703704</v>
      </c>
      <c r="H648">
        <v>1441</v>
      </c>
      <c r="I648" t="s">
        <v>13</v>
      </c>
      <c r="J648" t="s">
        <v>1302</v>
      </c>
    </row>
    <row r="649" spans="1:10" x14ac:dyDescent="0.3">
      <c r="A649" t="s">
        <v>1303</v>
      </c>
      <c r="B649" s="4">
        <v>45302</v>
      </c>
      <c r="C649">
        <v>0.74299768518518516</v>
      </c>
      <c r="D649" s="5">
        <v>0.74299768518518516</v>
      </c>
      <c r="E649" t="s">
        <v>12</v>
      </c>
      <c r="F649">
        <v>45</v>
      </c>
      <c r="G649">
        <v>1.000925925925926</v>
      </c>
      <c r="H649">
        <v>1441</v>
      </c>
      <c r="I649" t="s">
        <v>13</v>
      </c>
      <c r="J649" t="s">
        <v>1304</v>
      </c>
    </row>
    <row r="650" spans="1:10" x14ac:dyDescent="0.3">
      <c r="A650" t="s">
        <v>1305</v>
      </c>
      <c r="B650" s="4">
        <v>45304</v>
      </c>
      <c r="C650">
        <v>0.60200231481481481</v>
      </c>
      <c r="D650" s="5">
        <v>0.60200231481481481</v>
      </c>
      <c r="E650" t="s">
        <v>12</v>
      </c>
      <c r="F650">
        <v>112</v>
      </c>
      <c r="G650">
        <v>1.0004629629629629</v>
      </c>
      <c r="H650">
        <v>1441</v>
      </c>
      <c r="I650" t="s">
        <v>13</v>
      </c>
      <c r="J650" t="s">
        <v>1306</v>
      </c>
    </row>
    <row r="651" spans="1:10" x14ac:dyDescent="0.3">
      <c r="A651" t="s">
        <v>1307</v>
      </c>
      <c r="B651" s="4">
        <v>45305</v>
      </c>
      <c r="C651">
        <v>0.37700231481481478</v>
      </c>
      <c r="D651" s="5">
        <v>0.37700231481481472</v>
      </c>
      <c r="E651" t="s">
        <v>12</v>
      </c>
      <c r="F651">
        <v>14</v>
      </c>
      <c r="G651">
        <v>1.0008217592592592</v>
      </c>
      <c r="H651">
        <v>1441</v>
      </c>
      <c r="I651" t="s">
        <v>13</v>
      </c>
      <c r="J651" t="s">
        <v>1308</v>
      </c>
    </row>
    <row r="652" spans="1:10" x14ac:dyDescent="0.3">
      <c r="A652" t="s">
        <v>1309</v>
      </c>
      <c r="B652" s="4">
        <v>45488</v>
      </c>
      <c r="C652">
        <v>0.49</v>
      </c>
      <c r="D652" s="5">
        <v>0.49</v>
      </c>
      <c r="E652" t="s">
        <v>12</v>
      </c>
      <c r="F652">
        <v>111</v>
      </c>
      <c r="G652">
        <v>1.0004629629629629</v>
      </c>
      <c r="H652">
        <v>1441</v>
      </c>
      <c r="I652" t="s">
        <v>13</v>
      </c>
      <c r="J652" t="s">
        <v>1310</v>
      </c>
    </row>
    <row r="653" spans="1:10" x14ac:dyDescent="0.3">
      <c r="A653" t="s">
        <v>1311</v>
      </c>
      <c r="B653" s="4">
        <v>45488</v>
      </c>
      <c r="C653">
        <v>0.67099537037037038</v>
      </c>
      <c r="D653" s="5">
        <v>0.67099537037037038</v>
      </c>
      <c r="E653" t="s">
        <v>12</v>
      </c>
      <c r="F653">
        <v>10</v>
      </c>
      <c r="G653">
        <v>1.0009027777777777</v>
      </c>
      <c r="H653">
        <v>1441</v>
      </c>
      <c r="I653" t="s">
        <v>13</v>
      </c>
      <c r="J653" t="s">
        <v>1312</v>
      </c>
    </row>
    <row r="654" spans="1:10" x14ac:dyDescent="0.3">
      <c r="A654" t="s">
        <v>1313</v>
      </c>
      <c r="B654" s="4">
        <v>45488</v>
      </c>
      <c r="C654">
        <v>0.69299768518518512</v>
      </c>
      <c r="D654" s="5">
        <v>0.69299768518518512</v>
      </c>
      <c r="E654" t="s">
        <v>12</v>
      </c>
      <c r="F654">
        <v>50</v>
      </c>
      <c r="G654">
        <v>1.0007060185185186</v>
      </c>
      <c r="H654">
        <v>1441</v>
      </c>
      <c r="I654" t="s">
        <v>13</v>
      </c>
      <c r="J654" t="s">
        <v>1314</v>
      </c>
    </row>
    <row r="655" spans="1:10" x14ac:dyDescent="0.3">
      <c r="A655" t="s">
        <v>1315</v>
      </c>
      <c r="B655" s="4">
        <v>45307</v>
      </c>
      <c r="C655">
        <v>0.46400462962962963</v>
      </c>
      <c r="D655" s="5">
        <v>0.46400462962962963</v>
      </c>
      <c r="E655" t="s">
        <v>12</v>
      </c>
      <c r="F655">
        <v>83</v>
      </c>
      <c r="G655">
        <v>1.0006018518518518</v>
      </c>
      <c r="H655">
        <v>1441</v>
      </c>
      <c r="I655" t="s">
        <v>13</v>
      </c>
      <c r="J655" t="s">
        <v>1316</v>
      </c>
    </row>
    <row r="656" spans="1:10" x14ac:dyDescent="0.3">
      <c r="A656" t="s">
        <v>1317</v>
      </c>
      <c r="B656" s="4">
        <v>45307</v>
      </c>
      <c r="C656">
        <v>0.59099537037037031</v>
      </c>
      <c r="D656" s="5">
        <v>0.59099537037037031</v>
      </c>
      <c r="E656" t="s">
        <v>12</v>
      </c>
      <c r="F656">
        <v>122</v>
      </c>
      <c r="G656">
        <v>1.0007523148148147</v>
      </c>
      <c r="H656">
        <v>1441</v>
      </c>
      <c r="I656" t="s">
        <v>13</v>
      </c>
      <c r="J656" t="s">
        <v>1318</v>
      </c>
    </row>
    <row r="657" spans="1:10" x14ac:dyDescent="0.3">
      <c r="A657" t="s">
        <v>1319</v>
      </c>
      <c r="B657" s="4">
        <v>45307</v>
      </c>
      <c r="C657">
        <v>0.6579976851851852</v>
      </c>
      <c r="D657" s="5">
        <v>0.6579976851851852</v>
      </c>
      <c r="E657" t="s">
        <v>12</v>
      </c>
      <c r="F657">
        <v>87</v>
      </c>
      <c r="G657">
        <v>1.0008449074074075</v>
      </c>
      <c r="H657">
        <v>1441</v>
      </c>
      <c r="I657" t="s">
        <v>13</v>
      </c>
      <c r="J657" t="s">
        <v>1320</v>
      </c>
    </row>
    <row r="658" spans="1:10" x14ac:dyDescent="0.3">
      <c r="A658" t="s">
        <v>1321</v>
      </c>
      <c r="B658" s="4">
        <v>45307</v>
      </c>
      <c r="C658">
        <v>0.74799768518518517</v>
      </c>
      <c r="D658" s="5">
        <v>0.74799768518518528</v>
      </c>
      <c r="E658" t="s">
        <v>12</v>
      </c>
      <c r="F658">
        <v>99</v>
      </c>
      <c r="G658">
        <v>1.0003819444444444</v>
      </c>
      <c r="H658">
        <v>1441</v>
      </c>
      <c r="I658" t="s">
        <v>13</v>
      </c>
      <c r="J658" t="s">
        <v>1322</v>
      </c>
    </row>
    <row r="659" spans="1:10" x14ac:dyDescent="0.3">
      <c r="A659" t="s">
        <v>1323</v>
      </c>
      <c r="B659" s="4">
        <v>45427</v>
      </c>
      <c r="C659">
        <v>0.57900462962962962</v>
      </c>
      <c r="D659" s="5">
        <v>0.57900462962962962</v>
      </c>
      <c r="E659" t="s">
        <v>12</v>
      </c>
      <c r="F659">
        <v>91</v>
      </c>
      <c r="G659">
        <v>1.0005208333333333</v>
      </c>
      <c r="H659">
        <v>1441</v>
      </c>
      <c r="I659" t="s">
        <v>13</v>
      </c>
      <c r="J659" t="s">
        <v>1324</v>
      </c>
    </row>
    <row r="660" spans="1:10" x14ac:dyDescent="0.3">
      <c r="A660" t="s">
        <v>1325</v>
      </c>
      <c r="B660" s="4">
        <v>45427</v>
      </c>
      <c r="C660">
        <v>0.60299768518518515</v>
      </c>
      <c r="D660" s="5">
        <v>0.60299768518518526</v>
      </c>
      <c r="E660" t="s">
        <v>12</v>
      </c>
      <c r="F660">
        <v>118</v>
      </c>
      <c r="G660">
        <v>1.0006018518518518</v>
      </c>
      <c r="H660">
        <v>1441</v>
      </c>
      <c r="I660" t="s">
        <v>13</v>
      </c>
      <c r="J660" t="s">
        <v>1326</v>
      </c>
    </row>
    <row r="661" spans="1:10" x14ac:dyDescent="0.3">
      <c r="A661" t="s">
        <v>1327</v>
      </c>
      <c r="B661" s="4">
        <v>45427</v>
      </c>
      <c r="C661">
        <v>0.62599537037037034</v>
      </c>
      <c r="D661" s="5">
        <v>0.62599537037037045</v>
      </c>
      <c r="E661" t="s">
        <v>12</v>
      </c>
      <c r="F661">
        <v>61</v>
      </c>
      <c r="G661">
        <v>1.0004398148148148</v>
      </c>
      <c r="H661">
        <v>1441</v>
      </c>
      <c r="I661" t="s">
        <v>13</v>
      </c>
      <c r="J661" t="s">
        <v>1328</v>
      </c>
    </row>
    <row r="662" spans="1:10" x14ac:dyDescent="0.3">
      <c r="A662" t="s">
        <v>1329</v>
      </c>
      <c r="B662" s="4">
        <v>45309</v>
      </c>
      <c r="C662">
        <v>0.54900462962962959</v>
      </c>
      <c r="D662" s="5">
        <v>0.54900462962962959</v>
      </c>
      <c r="E662" t="s">
        <v>12</v>
      </c>
      <c r="F662">
        <v>79</v>
      </c>
      <c r="G662">
        <v>1.0005439814814814</v>
      </c>
      <c r="H662">
        <v>1441</v>
      </c>
      <c r="I662" t="s">
        <v>13</v>
      </c>
      <c r="J662" t="s">
        <v>1330</v>
      </c>
    </row>
    <row r="663" spans="1:10" x14ac:dyDescent="0.3">
      <c r="A663" t="s">
        <v>1331</v>
      </c>
      <c r="B663" s="4">
        <v>45309</v>
      </c>
      <c r="C663">
        <v>0.74700231481481483</v>
      </c>
      <c r="D663" s="5">
        <v>0.74700231481481483</v>
      </c>
      <c r="E663" t="s">
        <v>12</v>
      </c>
      <c r="F663">
        <v>11</v>
      </c>
      <c r="G663">
        <v>1.0006018518518518</v>
      </c>
      <c r="H663">
        <v>1441</v>
      </c>
      <c r="I663" t="s">
        <v>13</v>
      </c>
      <c r="J663" t="s">
        <v>1332</v>
      </c>
    </row>
    <row r="664" spans="1:10" x14ac:dyDescent="0.3">
      <c r="A664" t="s">
        <v>1333</v>
      </c>
      <c r="B664" s="4">
        <v>45519</v>
      </c>
      <c r="C664">
        <v>0.45299768518518518</v>
      </c>
      <c r="D664" s="5">
        <v>0.45299768518518513</v>
      </c>
      <c r="E664" t="s">
        <v>12</v>
      </c>
      <c r="F664">
        <v>81</v>
      </c>
      <c r="G664">
        <v>1.0010069444444445</v>
      </c>
      <c r="H664">
        <v>1441</v>
      </c>
      <c r="I664" t="s">
        <v>13</v>
      </c>
      <c r="J664" t="s">
        <v>1334</v>
      </c>
    </row>
    <row r="665" spans="1:10" x14ac:dyDescent="0.3">
      <c r="A665" t="s">
        <v>1335</v>
      </c>
      <c r="B665" s="4">
        <v>45519</v>
      </c>
      <c r="C665">
        <v>0.55700231481481477</v>
      </c>
      <c r="D665" s="5">
        <v>0.55700231481481488</v>
      </c>
      <c r="E665" t="s">
        <v>12</v>
      </c>
      <c r="F665">
        <v>94</v>
      </c>
      <c r="G665">
        <v>1.0006597222222222</v>
      </c>
      <c r="H665">
        <v>1441</v>
      </c>
      <c r="I665" t="s">
        <v>13</v>
      </c>
      <c r="J665" t="s">
        <v>1336</v>
      </c>
    </row>
    <row r="666" spans="1:10" x14ac:dyDescent="0.3">
      <c r="A666" t="s">
        <v>1337</v>
      </c>
      <c r="B666" s="4">
        <v>45313</v>
      </c>
      <c r="C666">
        <v>0.61400462962962965</v>
      </c>
      <c r="D666" s="5">
        <v>0.61400462962962976</v>
      </c>
      <c r="E666" t="s">
        <v>12</v>
      </c>
      <c r="F666">
        <v>35</v>
      </c>
      <c r="G666">
        <v>1.0008101851851852</v>
      </c>
      <c r="H666">
        <v>1441</v>
      </c>
      <c r="I666" t="s">
        <v>13</v>
      </c>
      <c r="J666" t="s">
        <v>1338</v>
      </c>
    </row>
    <row r="667" spans="1:10" x14ac:dyDescent="0.3">
      <c r="A667" t="s">
        <v>1339</v>
      </c>
      <c r="B667" s="4">
        <v>45314</v>
      </c>
      <c r="C667">
        <v>0.39700231481481479</v>
      </c>
      <c r="D667" s="5">
        <v>0.39700231481481474</v>
      </c>
      <c r="E667" t="s">
        <v>12</v>
      </c>
      <c r="F667">
        <v>116</v>
      </c>
      <c r="G667">
        <v>1.0008449074074075</v>
      </c>
      <c r="H667">
        <v>1441</v>
      </c>
      <c r="I667" t="s">
        <v>13</v>
      </c>
      <c r="J667" t="s">
        <v>1340</v>
      </c>
    </row>
    <row r="668" spans="1:10" x14ac:dyDescent="0.3">
      <c r="A668" t="s">
        <v>1341</v>
      </c>
      <c r="B668" s="4">
        <v>45314</v>
      </c>
      <c r="C668">
        <v>0.47099537037037037</v>
      </c>
      <c r="D668" s="5">
        <v>0.47099537037037043</v>
      </c>
      <c r="E668" t="s">
        <v>12</v>
      </c>
      <c r="F668">
        <v>84</v>
      </c>
      <c r="G668">
        <v>1.0009375</v>
      </c>
      <c r="H668">
        <v>1441</v>
      </c>
      <c r="I668" t="s">
        <v>13</v>
      </c>
      <c r="J668" t="s">
        <v>1342</v>
      </c>
    </row>
    <row r="669" spans="1:10" x14ac:dyDescent="0.3">
      <c r="A669" t="s">
        <v>1343</v>
      </c>
      <c r="B669" s="4">
        <v>45314</v>
      </c>
      <c r="C669">
        <v>0.48400462962962959</v>
      </c>
      <c r="D669" s="5">
        <v>0.48400462962962965</v>
      </c>
      <c r="E669" t="s">
        <v>12</v>
      </c>
      <c r="F669">
        <v>18</v>
      </c>
      <c r="G669">
        <v>1.0009375</v>
      </c>
      <c r="H669">
        <v>1441</v>
      </c>
      <c r="I669" t="s">
        <v>13</v>
      </c>
      <c r="J669" t="s">
        <v>1344</v>
      </c>
    </row>
    <row r="670" spans="1:10" x14ac:dyDescent="0.3">
      <c r="A670" t="s">
        <v>1345</v>
      </c>
      <c r="B670" s="4">
        <v>45314</v>
      </c>
      <c r="C670">
        <v>0.67599537037037039</v>
      </c>
      <c r="D670" s="5">
        <v>0.67599537037037027</v>
      </c>
      <c r="E670" t="s">
        <v>12</v>
      </c>
      <c r="F670">
        <v>31</v>
      </c>
      <c r="G670">
        <v>1.0003587962962963</v>
      </c>
      <c r="H670">
        <v>1441</v>
      </c>
      <c r="I670" t="s">
        <v>13</v>
      </c>
      <c r="J670" t="s">
        <v>1346</v>
      </c>
    </row>
    <row r="671" spans="1:10" x14ac:dyDescent="0.3">
      <c r="A671" t="s">
        <v>1347</v>
      </c>
      <c r="B671" s="4">
        <v>45314</v>
      </c>
      <c r="C671">
        <v>0.72499999999999998</v>
      </c>
      <c r="D671" s="5">
        <v>0.72500000000000009</v>
      </c>
      <c r="E671" t="s">
        <v>12</v>
      </c>
      <c r="F671">
        <v>19</v>
      </c>
      <c r="G671">
        <v>1.0008217592592592</v>
      </c>
      <c r="H671">
        <v>1441</v>
      </c>
      <c r="I671" t="s">
        <v>13</v>
      </c>
      <c r="J671" t="s">
        <v>1348</v>
      </c>
    </row>
    <row r="672" spans="1:10" x14ac:dyDescent="0.3">
      <c r="A672" t="s">
        <v>1349</v>
      </c>
      <c r="B672" s="4">
        <v>45316</v>
      </c>
      <c r="C672">
        <v>0.42400462962962959</v>
      </c>
      <c r="D672" s="5">
        <v>0.42400462962962959</v>
      </c>
      <c r="E672" t="s">
        <v>12</v>
      </c>
      <c r="F672">
        <v>123</v>
      </c>
      <c r="G672">
        <v>1.0004398148148148</v>
      </c>
      <c r="H672">
        <v>1441</v>
      </c>
      <c r="I672" t="s">
        <v>13</v>
      </c>
      <c r="J672" t="s">
        <v>1350</v>
      </c>
    </row>
    <row r="673" spans="1:10" x14ac:dyDescent="0.3">
      <c r="A673" t="s">
        <v>1351</v>
      </c>
      <c r="B673" s="4">
        <v>45316</v>
      </c>
      <c r="C673">
        <v>0.51299768518518518</v>
      </c>
      <c r="D673" s="5">
        <v>0.51299768518518518</v>
      </c>
      <c r="E673" t="s">
        <v>12</v>
      </c>
      <c r="F673">
        <v>112</v>
      </c>
      <c r="G673">
        <v>1.0009375</v>
      </c>
      <c r="H673">
        <v>1441</v>
      </c>
      <c r="I673" t="s">
        <v>13</v>
      </c>
      <c r="J673" t="s">
        <v>1352</v>
      </c>
    </row>
    <row r="674" spans="1:10" x14ac:dyDescent="0.3">
      <c r="A674" t="s">
        <v>1353</v>
      </c>
      <c r="B674" s="4">
        <v>45317</v>
      </c>
      <c r="C674">
        <v>0.39599537037037036</v>
      </c>
      <c r="D674" s="5">
        <v>0.39599537037037047</v>
      </c>
      <c r="E674" t="s">
        <v>12</v>
      </c>
      <c r="F674">
        <v>113</v>
      </c>
      <c r="G674">
        <v>1.0005902777777778</v>
      </c>
      <c r="H674">
        <v>1441</v>
      </c>
      <c r="I674" t="s">
        <v>13</v>
      </c>
      <c r="J674" t="s">
        <v>1354</v>
      </c>
    </row>
    <row r="675" spans="1:10" x14ac:dyDescent="0.3">
      <c r="A675" t="s">
        <v>1355</v>
      </c>
      <c r="B675" s="4">
        <v>45317</v>
      </c>
      <c r="C675">
        <v>0.64500000000000002</v>
      </c>
      <c r="D675" s="5">
        <v>0.64500000000000002</v>
      </c>
      <c r="E675" t="s">
        <v>12</v>
      </c>
      <c r="F675">
        <v>119</v>
      </c>
      <c r="G675">
        <v>1.0004976851851852</v>
      </c>
      <c r="H675">
        <v>1441</v>
      </c>
      <c r="I675" t="s">
        <v>13</v>
      </c>
      <c r="J675" t="s">
        <v>1356</v>
      </c>
    </row>
    <row r="676" spans="1:10" x14ac:dyDescent="0.3">
      <c r="A676" t="s">
        <v>1357</v>
      </c>
      <c r="B676" s="4">
        <v>45317</v>
      </c>
      <c r="C676">
        <v>0.66700231481481476</v>
      </c>
      <c r="D676" s="5">
        <v>0.66700231481481476</v>
      </c>
      <c r="E676" t="s">
        <v>12</v>
      </c>
      <c r="F676">
        <v>50</v>
      </c>
      <c r="G676">
        <v>1.0007638888888888</v>
      </c>
      <c r="H676">
        <v>1441</v>
      </c>
      <c r="I676" t="s">
        <v>13</v>
      </c>
      <c r="J676" t="s">
        <v>1358</v>
      </c>
    </row>
    <row r="677" spans="1:10" x14ac:dyDescent="0.3">
      <c r="A677" t="s">
        <v>1359</v>
      </c>
      <c r="B677" s="4">
        <v>45397</v>
      </c>
      <c r="C677">
        <v>0.54499999999999993</v>
      </c>
      <c r="D677" s="5">
        <v>0.54499999999999993</v>
      </c>
      <c r="E677" t="s">
        <v>12</v>
      </c>
      <c r="F677">
        <v>23</v>
      </c>
      <c r="G677">
        <v>1.000925925925926</v>
      </c>
      <c r="H677">
        <v>1441</v>
      </c>
      <c r="I677" t="s">
        <v>13</v>
      </c>
      <c r="J677" t="s">
        <v>1360</v>
      </c>
    </row>
    <row r="678" spans="1:10" x14ac:dyDescent="0.3">
      <c r="A678" t="s">
        <v>1361</v>
      </c>
      <c r="B678" s="4">
        <v>45397</v>
      </c>
      <c r="C678">
        <v>0.59099537037037031</v>
      </c>
      <c r="D678" s="5">
        <v>0.59099537037037031</v>
      </c>
      <c r="E678" t="s">
        <v>12</v>
      </c>
      <c r="F678">
        <v>83</v>
      </c>
      <c r="G678">
        <v>1.0003935185185184</v>
      </c>
      <c r="H678">
        <v>1441</v>
      </c>
      <c r="I678" t="s">
        <v>13</v>
      </c>
      <c r="J678" t="s">
        <v>1362</v>
      </c>
    </row>
    <row r="679" spans="1:10" x14ac:dyDescent="0.3">
      <c r="A679" t="s">
        <v>1363</v>
      </c>
      <c r="B679" s="4">
        <v>45397</v>
      </c>
      <c r="C679">
        <v>0.44500000000000001</v>
      </c>
      <c r="D679" s="5">
        <v>0.44500000000000006</v>
      </c>
      <c r="E679" t="s">
        <v>12</v>
      </c>
      <c r="F679">
        <v>22</v>
      </c>
      <c r="G679">
        <v>1.0004976851851852</v>
      </c>
      <c r="H679">
        <v>1441</v>
      </c>
      <c r="I679" t="s">
        <v>13</v>
      </c>
      <c r="J679" t="s">
        <v>1364</v>
      </c>
    </row>
    <row r="680" spans="1:10" x14ac:dyDescent="0.3">
      <c r="A680" t="s">
        <v>1365</v>
      </c>
      <c r="B680" s="4">
        <v>45397</v>
      </c>
      <c r="C680">
        <v>0.65200231481481474</v>
      </c>
      <c r="D680" s="5">
        <v>0.65200231481481485</v>
      </c>
      <c r="E680" t="s">
        <v>12</v>
      </c>
      <c r="F680">
        <v>33</v>
      </c>
      <c r="G680">
        <v>1.000914351851852</v>
      </c>
      <c r="H680">
        <v>1441</v>
      </c>
      <c r="I680" t="s">
        <v>13</v>
      </c>
      <c r="J680" t="s">
        <v>1366</v>
      </c>
    </row>
    <row r="681" spans="1:10" x14ac:dyDescent="0.3">
      <c r="A681" t="s">
        <v>1367</v>
      </c>
      <c r="B681" s="4">
        <v>45397</v>
      </c>
      <c r="C681">
        <v>0.71499999999999997</v>
      </c>
      <c r="D681" s="5">
        <v>0.71499999999999986</v>
      </c>
      <c r="E681" t="s">
        <v>12</v>
      </c>
      <c r="F681">
        <v>33</v>
      </c>
      <c r="G681">
        <v>1.0007523148148147</v>
      </c>
      <c r="H681">
        <v>1441</v>
      </c>
      <c r="I681" t="s">
        <v>13</v>
      </c>
      <c r="J681" t="s">
        <v>1368</v>
      </c>
    </row>
    <row r="682" spans="1:10" x14ac:dyDescent="0.3">
      <c r="A682" t="s">
        <v>1369</v>
      </c>
      <c r="B682" s="4">
        <v>45366</v>
      </c>
      <c r="C682">
        <v>0.38500000000000001</v>
      </c>
      <c r="D682" s="5">
        <v>0.38500000000000001</v>
      </c>
      <c r="E682" t="s">
        <v>12</v>
      </c>
      <c r="F682">
        <v>30</v>
      </c>
      <c r="G682">
        <v>1.0006828703703703</v>
      </c>
      <c r="H682">
        <v>1441</v>
      </c>
      <c r="I682" t="s">
        <v>13</v>
      </c>
      <c r="J682" t="s">
        <v>1370</v>
      </c>
    </row>
    <row r="683" spans="1:10" x14ac:dyDescent="0.3">
      <c r="A683" t="s">
        <v>1371</v>
      </c>
      <c r="B683" s="4">
        <v>45366</v>
      </c>
      <c r="C683">
        <v>0.48599537037037033</v>
      </c>
      <c r="D683" s="5">
        <v>0.48599537037037033</v>
      </c>
      <c r="E683" t="s">
        <v>12</v>
      </c>
      <c r="F683">
        <v>79</v>
      </c>
      <c r="G683">
        <v>1.0009375</v>
      </c>
      <c r="H683">
        <v>1441</v>
      </c>
      <c r="I683" t="s">
        <v>13</v>
      </c>
      <c r="J683" t="s">
        <v>1372</v>
      </c>
    </row>
    <row r="684" spans="1:10" x14ac:dyDescent="0.3">
      <c r="A684" t="s">
        <v>1373</v>
      </c>
      <c r="B684" s="4">
        <v>45366</v>
      </c>
      <c r="C684">
        <v>0.5870023148148148</v>
      </c>
      <c r="D684" s="5">
        <v>0.58700231481481469</v>
      </c>
      <c r="E684" t="s">
        <v>12</v>
      </c>
      <c r="F684">
        <v>75</v>
      </c>
      <c r="G684">
        <v>1.0003819444444444</v>
      </c>
      <c r="H684">
        <v>1441</v>
      </c>
      <c r="I684" t="s">
        <v>13</v>
      </c>
      <c r="J684" t="s">
        <v>1374</v>
      </c>
    </row>
    <row r="685" spans="1:10" x14ac:dyDescent="0.3">
      <c r="A685" t="s">
        <v>1375</v>
      </c>
      <c r="B685" s="4">
        <v>45366</v>
      </c>
      <c r="C685">
        <v>0.66400462962962958</v>
      </c>
      <c r="D685" s="5">
        <v>0.66400462962962958</v>
      </c>
      <c r="E685" t="s">
        <v>12</v>
      </c>
      <c r="F685">
        <v>50</v>
      </c>
      <c r="G685">
        <v>1.0003587962962963</v>
      </c>
      <c r="H685">
        <v>1441</v>
      </c>
      <c r="I685" t="s">
        <v>13</v>
      </c>
      <c r="J685" t="s">
        <v>1376</v>
      </c>
    </row>
    <row r="686" spans="1:10" x14ac:dyDescent="0.3">
      <c r="A686" t="s">
        <v>1377</v>
      </c>
      <c r="B686" s="4">
        <v>45323</v>
      </c>
      <c r="C686">
        <v>0.56299768518518511</v>
      </c>
      <c r="D686" s="5">
        <v>0.56299768518518523</v>
      </c>
      <c r="E686" t="s">
        <v>12</v>
      </c>
      <c r="F686">
        <v>99</v>
      </c>
      <c r="G686">
        <v>1.0006365740740741</v>
      </c>
      <c r="H686">
        <v>1441</v>
      </c>
      <c r="I686" t="s">
        <v>13</v>
      </c>
      <c r="J686" t="s">
        <v>1378</v>
      </c>
    </row>
    <row r="687" spans="1:10" x14ac:dyDescent="0.3">
      <c r="A687" t="s">
        <v>1379</v>
      </c>
      <c r="B687" s="4">
        <v>45324</v>
      </c>
      <c r="C687">
        <v>0.41499999999999998</v>
      </c>
      <c r="D687" s="5">
        <v>0.41500000000000004</v>
      </c>
      <c r="E687" t="s">
        <v>12</v>
      </c>
      <c r="F687">
        <v>35</v>
      </c>
      <c r="G687">
        <v>1.0007291666666667</v>
      </c>
      <c r="H687">
        <v>1441</v>
      </c>
      <c r="I687" t="s">
        <v>13</v>
      </c>
      <c r="J687" t="s">
        <v>1380</v>
      </c>
    </row>
    <row r="688" spans="1:10" x14ac:dyDescent="0.3">
      <c r="A688" t="s">
        <v>1381</v>
      </c>
      <c r="B688" s="4">
        <v>45519</v>
      </c>
      <c r="C688">
        <v>0.39299768518518519</v>
      </c>
      <c r="D688" s="5">
        <v>0.3929976851851853</v>
      </c>
      <c r="E688" t="s">
        <v>12</v>
      </c>
      <c r="F688">
        <v>47</v>
      </c>
      <c r="G688">
        <v>1.0006134259259258</v>
      </c>
      <c r="H688">
        <v>1441</v>
      </c>
      <c r="I688" t="s">
        <v>13</v>
      </c>
      <c r="J688" t="s">
        <v>1382</v>
      </c>
    </row>
    <row r="689" spans="1:10" x14ac:dyDescent="0.3">
      <c r="A689" t="s">
        <v>1383</v>
      </c>
      <c r="B689" s="4">
        <v>45519</v>
      </c>
      <c r="C689">
        <v>0.46799768518518514</v>
      </c>
      <c r="D689" s="5">
        <v>0.46799768518518525</v>
      </c>
      <c r="E689" t="s">
        <v>12</v>
      </c>
      <c r="F689">
        <v>107</v>
      </c>
      <c r="G689">
        <v>1.0008912037037037</v>
      </c>
      <c r="H689">
        <v>1441</v>
      </c>
      <c r="I689" t="s">
        <v>13</v>
      </c>
      <c r="J689" t="s">
        <v>1384</v>
      </c>
    </row>
    <row r="690" spans="1:10" x14ac:dyDescent="0.3">
      <c r="A690" t="s">
        <v>1385</v>
      </c>
      <c r="B690" s="4">
        <v>45519</v>
      </c>
      <c r="C690">
        <v>0.48200231481481481</v>
      </c>
      <c r="D690" s="5">
        <v>0.4820023148148147</v>
      </c>
      <c r="E690" t="s">
        <v>12</v>
      </c>
      <c r="F690">
        <v>27</v>
      </c>
      <c r="G690">
        <v>1.0005671296296297</v>
      </c>
      <c r="H690">
        <v>1441</v>
      </c>
      <c r="I690" t="s">
        <v>13</v>
      </c>
      <c r="J690" t="s">
        <v>1386</v>
      </c>
    </row>
    <row r="691" spans="1:10" x14ac:dyDescent="0.3">
      <c r="A691" t="s">
        <v>1387</v>
      </c>
      <c r="B691" s="4">
        <v>45519</v>
      </c>
      <c r="C691">
        <v>0.62400462962962966</v>
      </c>
      <c r="D691" s="5">
        <v>0.62400462962962955</v>
      </c>
      <c r="E691" t="s">
        <v>12</v>
      </c>
      <c r="F691">
        <v>78</v>
      </c>
      <c r="G691">
        <v>1.0007638888888888</v>
      </c>
      <c r="H691">
        <v>1441</v>
      </c>
      <c r="I691" t="s">
        <v>13</v>
      </c>
      <c r="J691" t="s">
        <v>1388</v>
      </c>
    </row>
    <row r="692" spans="1:10" x14ac:dyDescent="0.3">
      <c r="A692" t="s">
        <v>1389</v>
      </c>
      <c r="B692" s="4">
        <v>45519</v>
      </c>
      <c r="C692">
        <v>0.68900462962962961</v>
      </c>
      <c r="D692" s="5">
        <v>0.68900462962962949</v>
      </c>
      <c r="E692" t="s">
        <v>12</v>
      </c>
      <c r="F692">
        <v>17</v>
      </c>
      <c r="G692">
        <v>1.0007291666666667</v>
      </c>
      <c r="H692">
        <v>1441</v>
      </c>
      <c r="I692" t="s">
        <v>13</v>
      </c>
      <c r="J692" t="s">
        <v>1390</v>
      </c>
    </row>
    <row r="693" spans="1:10" x14ac:dyDescent="0.3">
      <c r="A693" t="s">
        <v>1391</v>
      </c>
      <c r="B693" s="4">
        <v>45519</v>
      </c>
      <c r="C693">
        <v>0.71299768518518514</v>
      </c>
      <c r="D693" s="5">
        <v>0.71299768518518514</v>
      </c>
      <c r="E693" t="s">
        <v>12</v>
      </c>
      <c r="F693">
        <v>109</v>
      </c>
      <c r="G693">
        <v>1.0009606481481481</v>
      </c>
      <c r="H693">
        <v>1441</v>
      </c>
      <c r="I693" t="s">
        <v>13</v>
      </c>
      <c r="J693" t="s">
        <v>1392</v>
      </c>
    </row>
    <row r="694" spans="1:10" x14ac:dyDescent="0.3">
      <c r="A694" t="s">
        <v>1393</v>
      </c>
      <c r="B694" s="4">
        <v>45326</v>
      </c>
      <c r="C694">
        <v>0.42299768518518516</v>
      </c>
      <c r="D694" s="5">
        <v>0.4229976851851851</v>
      </c>
      <c r="E694" t="s">
        <v>12</v>
      </c>
      <c r="F694">
        <v>118</v>
      </c>
      <c r="G694">
        <v>1.0005092592592593</v>
      </c>
      <c r="H694">
        <v>1441</v>
      </c>
      <c r="I694" t="s">
        <v>13</v>
      </c>
      <c r="J694" t="s">
        <v>1394</v>
      </c>
    </row>
    <row r="695" spans="1:10" x14ac:dyDescent="0.3">
      <c r="A695" t="s">
        <v>1395</v>
      </c>
      <c r="B695" s="4">
        <v>45326</v>
      </c>
      <c r="C695">
        <v>0.51</v>
      </c>
      <c r="D695" s="5">
        <v>0.51</v>
      </c>
      <c r="E695" t="s">
        <v>12</v>
      </c>
      <c r="F695">
        <v>44</v>
      </c>
      <c r="G695">
        <v>1.0004166666666667</v>
      </c>
      <c r="H695">
        <v>1441</v>
      </c>
      <c r="I695" t="s">
        <v>13</v>
      </c>
      <c r="J695" t="s">
        <v>1396</v>
      </c>
    </row>
    <row r="696" spans="1:10" x14ac:dyDescent="0.3">
      <c r="A696" t="s">
        <v>1397</v>
      </c>
      <c r="B696" s="4">
        <v>45326</v>
      </c>
      <c r="C696">
        <v>0.61599537037037033</v>
      </c>
      <c r="D696" s="5">
        <v>0.61599537037037022</v>
      </c>
      <c r="E696" t="s">
        <v>12</v>
      </c>
      <c r="F696">
        <v>82</v>
      </c>
      <c r="G696">
        <v>1.0005092592592593</v>
      </c>
      <c r="H696">
        <v>1441</v>
      </c>
      <c r="I696" t="s">
        <v>13</v>
      </c>
      <c r="J696" t="s">
        <v>1398</v>
      </c>
    </row>
    <row r="697" spans="1:10" x14ac:dyDescent="0.3">
      <c r="A697" t="s">
        <v>1399</v>
      </c>
      <c r="B697" s="4">
        <v>45327</v>
      </c>
      <c r="C697">
        <v>0.45099537037037035</v>
      </c>
      <c r="D697" s="5">
        <v>0.45099537037037041</v>
      </c>
      <c r="E697" t="s">
        <v>12</v>
      </c>
      <c r="F697">
        <v>61</v>
      </c>
      <c r="G697">
        <v>1.0006365740740741</v>
      </c>
      <c r="H697">
        <v>1441</v>
      </c>
      <c r="I697" t="s">
        <v>13</v>
      </c>
      <c r="J697" t="s">
        <v>1400</v>
      </c>
    </row>
    <row r="698" spans="1:10" x14ac:dyDescent="0.3">
      <c r="A698" t="s">
        <v>1401</v>
      </c>
      <c r="B698" s="4">
        <v>45327</v>
      </c>
      <c r="C698">
        <v>0.4940046296296296</v>
      </c>
      <c r="D698" s="5">
        <v>0.49400462962962965</v>
      </c>
      <c r="E698" t="s">
        <v>12</v>
      </c>
      <c r="F698">
        <v>41</v>
      </c>
      <c r="G698">
        <v>1.0009606481481481</v>
      </c>
      <c r="H698">
        <v>1441</v>
      </c>
      <c r="I698" t="s">
        <v>13</v>
      </c>
      <c r="J698" t="s">
        <v>1402</v>
      </c>
    </row>
    <row r="699" spans="1:10" x14ac:dyDescent="0.3">
      <c r="A699" t="s">
        <v>1403</v>
      </c>
      <c r="B699" s="4">
        <v>45327</v>
      </c>
      <c r="C699">
        <v>0.57200231481481478</v>
      </c>
      <c r="D699" s="5">
        <v>0.57200231481481478</v>
      </c>
      <c r="E699" t="s">
        <v>12</v>
      </c>
      <c r="F699">
        <v>68</v>
      </c>
      <c r="G699">
        <v>1.000775462962963</v>
      </c>
      <c r="H699">
        <v>1441</v>
      </c>
      <c r="I699" t="s">
        <v>13</v>
      </c>
      <c r="J699" t="s">
        <v>1404</v>
      </c>
    </row>
    <row r="700" spans="1:10" x14ac:dyDescent="0.3">
      <c r="A700" t="s">
        <v>1405</v>
      </c>
      <c r="B700" s="4">
        <v>45327</v>
      </c>
      <c r="C700">
        <v>0.60599537037037032</v>
      </c>
      <c r="D700" s="5">
        <v>0.60599537037037043</v>
      </c>
      <c r="E700" t="s">
        <v>12</v>
      </c>
      <c r="F700">
        <v>113</v>
      </c>
      <c r="G700">
        <v>1.0004282407407408</v>
      </c>
      <c r="H700">
        <v>1441</v>
      </c>
      <c r="I700" t="s">
        <v>13</v>
      </c>
      <c r="J700" t="s">
        <v>1406</v>
      </c>
    </row>
    <row r="701" spans="1:10" x14ac:dyDescent="0.3">
      <c r="A701" t="s">
        <v>1407</v>
      </c>
      <c r="B701" s="4">
        <v>45327</v>
      </c>
      <c r="C701">
        <v>0.68299768518518511</v>
      </c>
      <c r="D701" s="5">
        <v>0.68299768518518533</v>
      </c>
      <c r="E701" t="s">
        <v>12</v>
      </c>
      <c r="F701">
        <v>30</v>
      </c>
      <c r="G701">
        <v>1.0004050925925927</v>
      </c>
      <c r="H701">
        <v>1441</v>
      </c>
      <c r="I701" t="s">
        <v>13</v>
      </c>
      <c r="J701" t="s">
        <v>1408</v>
      </c>
    </row>
    <row r="702" spans="1:10" x14ac:dyDescent="0.3">
      <c r="A702" t="s">
        <v>1409</v>
      </c>
      <c r="B702" s="4">
        <v>45327</v>
      </c>
      <c r="C702">
        <v>0.73900462962962965</v>
      </c>
      <c r="D702" s="5">
        <v>0.73900462962962976</v>
      </c>
      <c r="E702" t="s">
        <v>12</v>
      </c>
      <c r="F702">
        <v>125</v>
      </c>
      <c r="G702">
        <v>1.0005787037037037</v>
      </c>
      <c r="H702">
        <v>1441</v>
      </c>
      <c r="I702" t="s">
        <v>13</v>
      </c>
      <c r="J702" t="s">
        <v>1410</v>
      </c>
    </row>
    <row r="703" spans="1:10" x14ac:dyDescent="0.3">
      <c r="A703" t="s">
        <v>1411</v>
      </c>
      <c r="B703" s="4">
        <v>45458</v>
      </c>
      <c r="C703">
        <v>0.74799768518518517</v>
      </c>
      <c r="D703" s="5">
        <v>0.74799768518518528</v>
      </c>
      <c r="E703" t="s">
        <v>12</v>
      </c>
      <c r="F703">
        <v>12</v>
      </c>
      <c r="G703">
        <v>1.0005555555555556</v>
      </c>
      <c r="H703">
        <v>1441</v>
      </c>
      <c r="I703" t="s">
        <v>13</v>
      </c>
      <c r="J703" t="s">
        <v>1412</v>
      </c>
    </row>
    <row r="704" spans="1:10" x14ac:dyDescent="0.3">
      <c r="A704" t="s">
        <v>1413</v>
      </c>
      <c r="B704" s="4">
        <v>45645</v>
      </c>
      <c r="C704">
        <v>0.38400462962962961</v>
      </c>
      <c r="D704" s="5">
        <v>0.38400462962962956</v>
      </c>
      <c r="E704" t="s">
        <v>12</v>
      </c>
      <c r="F704">
        <v>87</v>
      </c>
      <c r="G704">
        <v>1.0009606481481481</v>
      </c>
      <c r="H704">
        <v>1441</v>
      </c>
      <c r="I704" t="s">
        <v>13</v>
      </c>
      <c r="J704" t="s">
        <v>1414</v>
      </c>
    </row>
    <row r="705" spans="1:10" x14ac:dyDescent="0.3">
      <c r="A705" t="s">
        <v>1415</v>
      </c>
      <c r="B705" s="4">
        <v>45645</v>
      </c>
      <c r="C705">
        <v>0.5329976851851852</v>
      </c>
      <c r="D705" s="5">
        <v>0.5329976851851852</v>
      </c>
      <c r="E705" t="s">
        <v>12</v>
      </c>
      <c r="F705">
        <v>11</v>
      </c>
      <c r="G705">
        <v>1.0007175925925926</v>
      </c>
      <c r="H705">
        <v>1441</v>
      </c>
      <c r="I705" t="s">
        <v>13</v>
      </c>
      <c r="J705" t="s">
        <v>1416</v>
      </c>
    </row>
    <row r="706" spans="1:10" x14ac:dyDescent="0.3">
      <c r="A706" t="s">
        <v>1417</v>
      </c>
      <c r="B706" s="4">
        <v>45333</v>
      </c>
      <c r="C706">
        <v>0.38299768518518518</v>
      </c>
      <c r="D706" s="5">
        <v>0.38299768518518507</v>
      </c>
      <c r="E706" t="s">
        <v>12</v>
      </c>
      <c r="F706">
        <v>112</v>
      </c>
      <c r="G706">
        <v>1.0009722222222222</v>
      </c>
      <c r="H706">
        <v>1441</v>
      </c>
      <c r="I706" t="s">
        <v>13</v>
      </c>
      <c r="J706" t="s">
        <v>1418</v>
      </c>
    </row>
    <row r="707" spans="1:10" x14ac:dyDescent="0.3">
      <c r="A707" t="s">
        <v>1419</v>
      </c>
      <c r="B707" s="4">
        <v>45333</v>
      </c>
      <c r="C707">
        <v>0.49599537037037034</v>
      </c>
      <c r="D707" s="5">
        <v>0.49599537037037034</v>
      </c>
      <c r="E707" t="s">
        <v>12</v>
      </c>
      <c r="F707">
        <v>106</v>
      </c>
      <c r="G707">
        <v>1.0004745370370369</v>
      </c>
      <c r="H707">
        <v>1441</v>
      </c>
      <c r="I707" t="s">
        <v>13</v>
      </c>
      <c r="J707" t="s">
        <v>1420</v>
      </c>
    </row>
    <row r="708" spans="1:10" x14ac:dyDescent="0.3">
      <c r="A708" t="s">
        <v>1421</v>
      </c>
      <c r="B708" s="4">
        <v>45333</v>
      </c>
      <c r="C708">
        <v>0.56299768518518511</v>
      </c>
      <c r="D708" s="5">
        <v>0.56299768518518523</v>
      </c>
      <c r="E708" t="s">
        <v>12</v>
      </c>
      <c r="F708">
        <v>116</v>
      </c>
      <c r="G708">
        <v>1.0005671296296297</v>
      </c>
      <c r="H708">
        <v>1441</v>
      </c>
      <c r="I708" t="s">
        <v>13</v>
      </c>
      <c r="J708" t="s">
        <v>1422</v>
      </c>
    </row>
    <row r="709" spans="1:10" x14ac:dyDescent="0.3">
      <c r="A709" t="s">
        <v>1423</v>
      </c>
      <c r="B709" s="4">
        <v>45335</v>
      </c>
      <c r="C709">
        <v>0.63500000000000001</v>
      </c>
      <c r="D709" s="5">
        <v>0.63500000000000001</v>
      </c>
      <c r="E709" t="s">
        <v>12</v>
      </c>
      <c r="F709">
        <v>92</v>
      </c>
      <c r="G709">
        <v>1.0009953703703705</v>
      </c>
      <c r="H709">
        <v>1441</v>
      </c>
      <c r="I709" t="s">
        <v>13</v>
      </c>
      <c r="J709" t="s">
        <v>1424</v>
      </c>
    </row>
    <row r="710" spans="1:10" x14ac:dyDescent="0.3">
      <c r="A710" t="s">
        <v>1425</v>
      </c>
      <c r="B710" s="4">
        <v>45335</v>
      </c>
      <c r="C710">
        <v>0.66499999999999992</v>
      </c>
      <c r="D710" s="5">
        <v>0.66500000000000004</v>
      </c>
      <c r="E710" t="s">
        <v>12</v>
      </c>
      <c r="F710">
        <v>115</v>
      </c>
      <c r="G710">
        <v>1.0007523148148147</v>
      </c>
      <c r="H710">
        <v>1441</v>
      </c>
      <c r="I710" t="s">
        <v>13</v>
      </c>
      <c r="J710" t="s">
        <v>1426</v>
      </c>
    </row>
    <row r="711" spans="1:10" x14ac:dyDescent="0.3">
      <c r="A711" t="s">
        <v>1427</v>
      </c>
      <c r="B711" s="4">
        <v>45488</v>
      </c>
      <c r="C711">
        <v>0.41799768518518515</v>
      </c>
      <c r="D711" s="5">
        <v>0.41799768518518521</v>
      </c>
      <c r="E711" t="s">
        <v>12</v>
      </c>
      <c r="F711">
        <v>89</v>
      </c>
      <c r="G711">
        <v>1.0006134259259258</v>
      </c>
      <c r="H711">
        <v>1441</v>
      </c>
      <c r="I711" t="s">
        <v>13</v>
      </c>
      <c r="J711" t="s">
        <v>1428</v>
      </c>
    </row>
    <row r="712" spans="1:10" x14ac:dyDescent="0.3">
      <c r="A712" t="s">
        <v>1429</v>
      </c>
      <c r="B712" s="4">
        <v>45488</v>
      </c>
      <c r="C712">
        <v>0.49200231481481477</v>
      </c>
      <c r="D712" s="5">
        <v>0.49200231481481493</v>
      </c>
      <c r="E712" t="s">
        <v>12</v>
      </c>
      <c r="F712">
        <v>94</v>
      </c>
      <c r="G712">
        <v>1.0007291666666667</v>
      </c>
      <c r="H712">
        <v>1441</v>
      </c>
      <c r="I712" t="s">
        <v>13</v>
      </c>
      <c r="J712" t="s">
        <v>1430</v>
      </c>
    </row>
    <row r="713" spans="1:10" x14ac:dyDescent="0.3">
      <c r="A713" t="s">
        <v>1431</v>
      </c>
      <c r="B713" s="4">
        <v>45488</v>
      </c>
      <c r="C713">
        <v>0.60400462962962964</v>
      </c>
      <c r="D713" s="5">
        <v>0.60400462962962953</v>
      </c>
      <c r="E713" t="s">
        <v>12</v>
      </c>
      <c r="F713">
        <v>124</v>
      </c>
      <c r="G713">
        <v>1.0006018518518518</v>
      </c>
      <c r="H713">
        <v>1441</v>
      </c>
      <c r="I713" t="s">
        <v>13</v>
      </c>
      <c r="J713" t="s">
        <v>1432</v>
      </c>
    </row>
    <row r="714" spans="1:10" x14ac:dyDescent="0.3">
      <c r="A714" t="s">
        <v>1433</v>
      </c>
      <c r="B714" s="4">
        <v>45488</v>
      </c>
      <c r="C714">
        <v>0.6579976851851852</v>
      </c>
      <c r="D714" s="5">
        <v>0.6579976851851852</v>
      </c>
      <c r="E714" t="s">
        <v>12</v>
      </c>
      <c r="F714">
        <v>25</v>
      </c>
      <c r="G714">
        <v>1.0005439814814814</v>
      </c>
      <c r="H714">
        <v>1441</v>
      </c>
      <c r="I714" t="s">
        <v>13</v>
      </c>
      <c r="J714" t="s">
        <v>1434</v>
      </c>
    </row>
    <row r="715" spans="1:10" x14ac:dyDescent="0.3">
      <c r="A715" t="s">
        <v>1435</v>
      </c>
      <c r="B715" s="4">
        <v>45338</v>
      </c>
      <c r="C715">
        <v>0.72799768518518515</v>
      </c>
      <c r="D715" s="5">
        <v>0.72799768518518526</v>
      </c>
      <c r="E715" t="s">
        <v>12</v>
      </c>
      <c r="F715">
        <v>17</v>
      </c>
      <c r="G715">
        <v>1.0004861111111112</v>
      </c>
      <c r="H715">
        <v>1441</v>
      </c>
      <c r="I715" t="s">
        <v>13</v>
      </c>
      <c r="J715" t="s">
        <v>1436</v>
      </c>
    </row>
    <row r="716" spans="1:10" x14ac:dyDescent="0.3">
      <c r="A716" t="s">
        <v>1437</v>
      </c>
      <c r="B716" s="4">
        <v>45427</v>
      </c>
      <c r="C716">
        <v>0.41900462962962959</v>
      </c>
      <c r="D716" s="5">
        <v>0.4190046296296297</v>
      </c>
      <c r="E716" t="s">
        <v>12</v>
      </c>
      <c r="F716">
        <v>89</v>
      </c>
      <c r="G716">
        <v>1.0003819444444444</v>
      </c>
      <c r="H716">
        <v>1441</v>
      </c>
      <c r="I716" t="s">
        <v>13</v>
      </c>
      <c r="J716" t="s">
        <v>1438</v>
      </c>
    </row>
    <row r="717" spans="1:10" x14ac:dyDescent="0.3">
      <c r="A717" t="s">
        <v>1439</v>
      </c>
      <c r="B717" s="4">
        <v>45427</v>
      </c>
      <c r="C717">
        <v>0.47499999999999998</v>
      </c>
      <c r="D717" s="5">
        <v>0.47500000000000009</v>
      </c>
      <c r="E717" t="s">
        <v>12</v>
      </c>
      <c r="F717">
        <v>70</v>
      </c>
      <c r="G717">
        <v>1.0005671296296297</v>
      </c>
      <c r="H717">
        <v>1441</v>
      </c>
      <c r="I717" t="s">
        <v>13</v>
      </c>
      <c r="J717" t="s">
        <v>1440</v>
      </c>
    </row>
    <row r="718" spans="1:10" x14ac:dyDescent="0.3">
      <c r="A718" t="s">
        <v>1441</v>
      </c>
      <c r="B718" s="4">
        <v>45427</v>
      </c>
      <c r="C718">
        <v>0.62700231481481483</v>
      </c>
      <c r="D718" s="5">
        <v>0.62700231481481472</v>
      </c>
      <c r="E718" t="s">
        <v>12</v>
      </c>
      <c r="F718">
        <v>105</v>
      </c>
      <c r="G718">
        <v>1.0008101851851852</v>
      </c>
      <c r="H718">
        <v>1441</v>
      </c>
      <c r="I718" t="s">
        <v>13</v>
      </c>
      <c r="J718" t="s">
        <v>1442</v>
      </c>
    </row>
    <row r="719" spans="1:10" x14ac:dyDescent="0.3">
      <c r="A719" t="s">
        <v>1443</v>
      </c>
      <c r="B719" s="4">
        <v>45340</v>
      </c>
      <c r="C719">
        <v>0.42799768518518516</v>
      </c>
      <c r="D719" s="5">
        <v>0.42799768518518522</v>
      </c>
      <c r="E719" t="s">
        <v>12</v>
      </c>
      <c r="F719">
        <v>96</v>
      </c>
      <c r="G719">
        <v>1.0005439814814814</v>
      </c>
      <c r="H719">
        <v>1441</v>
      </c>
      <c r="I719" t="s">
        <v>13</v>
      </c>
      <c r="J719" t="s">
        <v>1444</v>
      </c>
    </row>
    <row r="720" spans="1:10" x14ac:dyDescent="0.3">
      <c r="A720" t="s">
        <v>1445</v>
      </c>
      <c r="B720" s="4">
        <v>45340</v>
      </c>
      <c r="C720">
        <v>0.70700231481481479</v>
      </c>
      <c r="D720" s="5">
        <v>0.70700231481481479</v>
      </c>
      <c r="E720" t="s">
        <v>12</v>
      </c>
      <c r="F720">
        <v>114</v>
      </c>
      <c r="G720">
        <v>1.0007523148148147</v>
      </c>
      <c r="H720">
        <v>1441</v>
      </c>
      <c r="I720" t="s">
        <v>13</v>
      </c>
      <c r="J720" t="s">
        <v>1446</v>
      </c>
    </row>
    <row r="721" spans="1:10" x14ac:dyDescent="0.3">
      <c r="A721" t="s">
        <v>1447</v>
      </c>
      <c r="B721" s="4">
        <v>45519</v>
      </c>
      <c r="C721">
        <v>0.48799768518518516</v>
      </c>
      <c r="D721" s="5">
        <v>0.48799768518518505</v>
      </c>
      <c r="E721" t="s">
        <v>12</v>
      </c>
      <c r="F721">
        <v>113</v>
      </c>
      <c r="G721">
        <v>1.0004745370370369</v>
      </c>
      <c r="H721">
        <v>1441</v>
      </c>
      <c r="I721" t="s">
        <v>13</v>
      </c>
      <c r="J721" t="s">
        <v>1448</v>
      </c>
    </row>
    <row r="722" spans="1:10" x14ac:dyDescent="0.3">
      <c r="A722" t="s">
        <v>1449</v>
      </c>
      <c r="B722" s="4">
        <v>45519</v>
      </c>
      <c r="C722">
        <v>0.62</v>
      </c>
      <c r="D722" s="5">
        <v>0.62000000000000011</v>
      </c>
      <c r="E722" t="s">
        <v>12</v>
      </c>
      <c r="F722">
        <v>109</v>
      </c>
      <c r="G722">
        <v>1.0004513888888888</v>
      </c>
      <c r="H722">
        <v>1441</v>
      </c>
      <c r="I722" t="s">
        <v>13</v>
      </c>
      <c r="J722" t="s">
        <v>1450</v>
      </c>
    </row>
    <row r="723" spans="1:10" x14ac:dyDescent="0.3">
      <c r="A723" t="s">
        <v>1451</v>
      </c>
      <c r="B723" s="4">
        <v>45413</v>
      </c>
      <c r="C723">
        <v>0.50200231481481483</v>
      </c>
      <c r="D723" s="5">
        <v>0.50200231481481472</v>
      </c>
      <c r="E723" t="s">
        <v>12</v>
      </c>
      <c r="F723">
        <v>89</v>
      </c>
      <c r="G723">
        <v>1.0040509259259258</v>
      </c>
      <c r="H723">
        <v>1446</v>
      </c>
      <c r="I723" t="s">
        <v>13</v>
      </c>
      <c r="J723" t="s">
        <v>1452</v>
      </c>
    </row>
    <row r="724" spans="1:10" x14ac:dyDescent="0.3">
      <c r="A724" t="s">
        <v>1453</v>
      </c>
      <c r="B724" s="4">
        <v>45474</v>
      </c>
      <c r="C724">
        <v>0.61599537037037033</v>
      </c>
      <c r="D724" s="5">
        <v>0.61599537037037022</v>
      </c>
      <c r="E724" t="s">
        <v>12</v>
      </c>
      <c r="F724">
        <v>45</v>
      </c>
      <c r="G724">
        <v>1.0044097222222221</v>
      </c>
      <c r="H724">
        <v>1446</v>
      </c>
      <c r="I724" t="s">
        <v>13</v>
      </c>
      <c r="J724" t="s">
        <v>1454</v>
      </c>
    </row>
    <row r="725" spans="1:10" x14ac:dyDescent="0.3">
      <c r="A725" t="s">
        <v>1455</v>
      </c>
      <c r="B725" s="4">
        <v>45509</v>
      </c>
      <c r="C725">
        <v>0.38799768518518518</v>
      </c>
      <c r="D725" s="5">
        <v>0.38799768518518518</v>
      </c>
      <c r="E725" t="s">
        <v>12</v>
      </c>
      <c r="F725">
        <v>17</v>
      </c>
      <c r="G725">
        <v>1.0043402777777777</v>
      </c>
      <c r="H725">
        <v>1446</v>
      </c>
      <c r="I725" t="s">
        <v>13</v>
      </c>
      <c r="J725" t="s">
        <v>1456</v>
      </c>
    </row>
    <row r="726" spans="1:10" x14ac:dyDescent="0.3">
      <c r="A726" t="s">
        <v>1457</v>
      </c>
      <c r="B726" s="4">
        <v>45509</v>
      </c>
      <c r="C726">
        <v>0.38900462962962962</v>
      </c>
      <c r="D726" s="5">
        <v>0.38900462962962967</v>
      </c>
      <c r="E726" t="s">
        <v>12</v>
      </c>
      <c r="F726">
        <v>90</v>
      </c>
      <c r="G726">
        <v>1.0044328703703704</v>
      </c>
      <c r="H726">
        <v>1446</v>
      </c>
      <c r="I726" t="s">
        <v>13</v>
      </c>
      <c r="J726" t="s">
        <v>1458</v>
      </c>
    </row>
    <row r="727" spans="1:10" x14ac:dyDescent="0.3">
      <c r="A727" t="s">
        <v>1459</v>
      </c>
      <c r="B727" s="4">
        <v>45509</v>
      </c>
      <c r="C727">
        <v>0.42</v>
      </c>
      <c r="D727" s="5">
        <v>0.41999999999999993</v>
      </c>
      <c r="E727" t="s">
        <v>12</v>
      </c>
      <c r="F727">
        <v>98</v>
      </c>
      <c r="G727">
        <v>1.0040393518518518</v>
      </c>
      <c r="H727">
        <v>1446</v>
      </c>
      <c r="I727" t="s">
        <v>13</v>
      </c>
      <c r="J727" t="s">
        <v>1460</v>
      </c>
    </row>
    <row r="728" spans="1:10" x14ac:dyDescent="0.3">
      <c r="A728" t="s">
        <v>1461</v>
      </c>
      <c r="B728" s="4">
        <v>45509</v>
      </c>
      <c r="C728">
        <v>0.54400462962962959</v>
      </c>
      <c r="D728" s="5">
        <v>0.54400462962962948</v>
      </c>
      <c r="E728" t="s">
        <v>12</v>
      </c>
      <c r="F728">
        <v>46</v>
      </c>
      <c r="G728">
        <v>1.0039467592592592</v>
      </c>
      <c r="H728">
        <v>1446</v>
      </c>
      <c r="I728" t="s">
        <v>13</v>
      </c>
      <c r="J728" t="s">
        <v>1462</v>
      </c>
    </row>
    <row r="729" spans="1:10" x14ac:dyDescent="0.3">
      <c r="A729" t="s">
        <v>1463</v>
      </c>
      <c r="B729" s="4">
        <v>45509</v>
      </c>
      <c r="C729">
        <v>0.63200231481481484</v>
      </c>
      <c r="D729" s="5">
        <v>0.63200231481481484</v>
      </c>
      <c r="E729" t="s">
        <v>12</v>
      </c>
      <c r="F729">
        <v>24</v>
      </c>
      <c r="G729">
        <v>1.0042361111111111</v>
      </c>
      <c r="H729">
        <v>1446</v>
      </c>
      <c r="I729" t="s">
        <v>13</v>
      </c>
      <c r="J729" t="s">
        <v>1464</v>
      </c>
    </row>
    <row r="730" spans="1:10" x14ac:dyDescent="0.3">
      <c r="A730" t="s">
        <v>1465</v>
      </c>
      <c r="B730" s="4">
        <v>45509</v>
      </c>
      <c r="C730">
        <v>0.73400462962962965</v>
      </c>
      <c r="D730" s="5">
        <v>0.73400462962962965</v>
      </c>
      <c r="E730" t="s">
        <v>12</v>
      </c>
      <c r="F730">
        <v>55</v>
      </c>
      <c r="G730">
        <v>1.0040162037037037</v>
      </c>
      <c r="H730">
        <v>1446</v>
      </c>
      <c r="I730" t="s">
        <v>13</v>
      </c>
      <c r="J730" t="s">
        <v>1466</v>
      </c>
    </row>
    <row r="731" spans="1:10" x14ac:dyDescent="0.3">
      <c r="A731" t="s">
        <v>1467</v>
      </c>
      <c r="B731" s="4">
        <v>45458</v>
      </c>
      <c r="C731">
        <v>0.45099537037037035</v>
      </c>
      <c r="D731" s="5">
        <v>0.45099537037037041</v>
      </c>
      <c r="E731" t="s">
        <v>12</v>
      </c>
      <c r="F731">
        <v>69</v>
      </c>
      <c r="G731">
        <v>1.0039467592592592</v>
      </c>
      <c r="H731">
        <v>1446</v>
      </c>
      <c r="I731" t="s">
        <v>13</v>
      </c>
      <c r="J731" t="s">
        <v>1468</v>
      </c>
    </row>
    <row r="732" spans="1:10" x14ac:dyDescent="0.3">
      <c r="A732" t="s">
        <v>1469</v>
      </c>
      <c r="B732" s="4">
        <v>45645</v>
      </c>
      <c r="C732">
        <v>0.48</v>
      </c>
      <c r="D732" s="5">
        <v>0.48</v>
      </c>
      <c r="E732" t="s">
        <v>12</v>
      </c>
      <c r="F732">
        <v>97</v>
      </c>
      <c r="G732">
        <v>1.0040856481481482</v>
      </c>
      <c r="H732">
        <v>1446</v>
      </c>
      <c r="I732" t="s">
        <v>13</v>
      </c>
      <c r="J732" t="s">
        <v>1470</v>
      </c>
    </row>
    <row r="733" spans="1:10" x14ac:dyDescent="0.3">
      <c r="A733" t="s">
        <v>1471</v>
      </c>
      <c r="B733" s="4">
        <v>45645</v>
      </c>
      <c r="C733">
        <v>0.52299768518518519</v>
      </c>
      <c r="D733" s="5">
        <v>0.52299768518518519</v>
      </c>
      <c r="E733" t="s">
        <v>12</v>
      </c>
      <c r="F733">
        <v>51</v>
      </c>
      <c r="G733">
        <v>1.0038541666666667</v>
      </c>
      <c r="H733">
        <v>1446</v>
      </c>
      <c r="I733" t="s">
        <v>13</v>
      </c>
      <c r="J733" t="s">
        <v>1472</v>
      </c>
    </row>
    <row r="734" spans="1:10" x14ac:dyDescent="0.3">
      <c r="A734" t="s">
        <v>1473</v>
      </c>
      <c r="B734" s="4">
        <v>45645</v>
      </c>
      <c r="C734">
        <v>0.53900462962962958</v>
      </c>
      <c r="D734" s="5">
        <v>0.53900462962962958</v>
      </c>
      <c r="E734" t="s">
        <v>12</v>
      </c>
      <c r="F734">
        <v>123</v>
      </c>
      <c r="G734">
        <v>1.0043402777777777</v>
      </c>
      <c r="H734">
        <v>1446</v>
      </c>
      <c r="I734" t="s">
        <v>13</v>
      </c>
      <c r="J734" t="s">
        <v>1474</v>
      </c>
    </row>
    <row r="735" spans="1:10" x14ac:dyDescent="0.3">
      <c r="A735" t="s">
        <v>1475</v>
      </c>
      <c r="B735" s="4">
        <v>45302</v>
      </c>
      <c r="C735">
        <v>0.39599537037037036</v>
      </c>
      <c r="D735" s="5">
        <v>0.39599537037037047</v>
      </c>
      <c r="E735" t="s">
        <v>12</v>
      </c>
      <c r="F735">
        <v>110</v>
      </c>
      <c r="G735">
        <v>1.0038425925925927</v>
      </c>
      <c r="H735">
        <v>1446</v>
      </c>
      <c r="I735" t="s">
        <v>13</v>
      </c>
      <c r="J735" t="s">
        <v>1476</v>
      </c>
    </row>
    <row r="736" spans="1:10" x14ac:dyDescent="0.3">
      <c r="A736" t="s">
        <v>1477</v>
      </c>
      <c r="B736" s="4">
        <v>45302</v>
      </c>
      <c r="C736">
        <v>0.42</v>
      </c>
      <c r="D736" s="5">
        <v>0.41999999999999993</v>
      </c>
      <c r="E736" t="s">
        <v>12</v>
      </c>
      <c r="F736">
        <v>22</v>
      </c>
      <c r="G736">
        <v>1.0039583333333333</v>
      </c>
      <c r="H736">
        <v>1446</v>
      </c>
      <c r="I736" t="s">
        <v>13</v>
      </c>
      <c r="J736" t="s">
        <v>1478</v>
      </c>
    </row>
    <row r="737" spans="1:10" x14ac:dyDescent="0.3">
      <c r="A737" t="s">
        <v>1479</v>
      </c>
      <c r="B737" s="4">
        <v>45302</v>
      </c>
      <c r="C737">
        <v>0.435</v>
      </c>
      <c r="D737" s="5">
        <v>0.43500000000000005</v>
      </c>
      <c r="E737" t="s">
        <v>12</v>
      </c>
      <c r="F737">
        <v>77</v>
      </c>
      <c r="G737">
        <v>1.0039004629629629</v>
      </c>
      <c r="H737">
        <v>1446</v>
      </c>
      <c r="I737" t="s">
        <v>13</v>
      </c>
      <c r="J737" t="s">
        <v>1480</v>
      </c>
    </row>
    <row r="738" spans="1:10" x14ac:dyDescent="0.3">
      <c r="A738" t="s">
        <v>1481</v>
      </c>
      <c r="B738" s="4">
        <v>45302</v>
      </c>
      <c r="C738">
        <v>0.43900462962962961</v>
      </c>
      <c r="D738" s="5">
        <v>0.43900462962962949</v>
      </c>
      <c r="E738" t="s">
        <v>12</v>
      </c>
      <c r="F738">
        <v>50</v>
      </c>
      <c r="G738">
        <v>1.0042361111111111</v>
      </c>
      <c r="H738">
        <v>1446</v>
      </c>
      <c r="I738" t="s">
        <v>13</v>
      </c>
      <c r="J738" t="s">
        <v>1482</v>
      </c>
    </row>
    <row r="739" spans="1:10" x14ac:dyDescent="0.3">
      <c r="A739" t="s">
        <v>1483</v>
      </c>
      <c r="B739" s="4">
        <v>45302</v>
      </c>
      <c r="C739">
        <v>0.53</v>
      </c>
      <c r="D739" s="5">
        <v>0.53</v>
      </c>
      <c r="E739" t="s">
        <v>12</v>
      </c>
      <c r="F739">
        <v>42</v>
      </c>
      <c r="G739">
        <v>1.0042592592592592</v>
      </c>
      <c r="H739">
        <v>1446</v>
      </c>
      <c r="I739" t="s">
        <v>13</v>
      </c>
      <c r="J739" t="s">
        <v>1484</v>
      </c>
    </row>
    <row r="740" spans="1:10" x14ac:dyDescent="0.3">
      <c r="A740" t="s">
        <v>1485</v>
      </c>
      <c r="B740" s="4">
        <v>45303</v>
      </c>
      <c r="C740">
        <v>0.42799768518518516</v>
      </c>
      <c r="D740" s="5">
        <v>0.42799768518518522</v>
      </c>
      <c r="E740" t="s">
        <v>12</v>
      </c>
      <c r="F740">
        <v>29</v>
      </c>
      <c r="G740">
        <v>1.004201388888889</v>
      </c>
      <c r="H740">
        <v>1446</v>
      </c>
      <c r="I740" t="s">
        <v>13</v>
      </c>
      <c r="J740" t="s">
        <v>1486</v>
      </c>
    </row>
    <row r="741" spans="1:10" x14ac:dyDescent="0.3">
      <c r="A741" t="s">
        <v>1487</v>
      </c>
      <c r="B741" s="4">
        <v>45303</v>
      </c>
      <c r="C741">
        <v>0.6579976851851852</v>
      </c>
      <c r="D741" s="5">
        <v>0.6579976851851852</v>
      </c>
      <c r="E741" t="s">
        <v>12</v>
      </c>
      <c r="F741">
        <v>24</v>
      </c>
      <c r="G741">
        <v>1.0044560185185185</v>
      </c>
      <c r="H741">
        <v>1446</v>
      </c>
      <c r="I741" t="s">
        <v>13</v>
      </c>
      <c r="J741" t="s">
        <v>1488</v>
      </c>
    </row>
    <row r="742" spans="1:10" x14ac:dyDescent="0.3">
      <c r="A742" t="s">
        <v>1489</v>
      </c>
      <c r="B742" s="4">
        <v>45304</v>
      </c>
      <c r="C742">
        <v>0.49599537037037034</v>
      </c>
      <c r="D742" s="5">
        <v>0.49599537037037034</v>
      </c>
      <c r="E742" t="s">
        <v>12</v>
      </c>
      <c r="F742">
        <v>70</v>
      </c>
      <c r="G742">
        <v>1.0039236111111112</v>
      </c>
      <c r="H742">
        <v>1446</v>
      </c>
      <c r="I742" t="s">
        <v>13</v>
      </c>
      <c r="J742" t="s">
        <v>1490</v>
      </c>
    </row>
    <row r="743" spans="1:10" x14ac:dyDescent="0.3">
      <c r="A743" t="s">
        <v>1491</v>
      </c>
      <c r="B743" s="4">
        <v>45305</v>
      </c>
      <c r="C743">
        <v>0.50099537037037034</v>
      </c>
      <c r="D743" s="5">
        <v>0.50099537037037045</v>
      </c>
      <c r="E743" t="s">
        <v>12</v>
      </c>
      <c r="F743">
        <v>107</v>
      </c>
      <c r="G743">
        <v>1.0044212962962964</v>
      </c>
      <c r="H743">
        <v>1446</v>
      </c>
      <c r="I743" t="s">
        <v>13</v>
      </c>
      <c r="J743" t="s">
        <v>1492</v>
      </c>
    </row>
    <row r="744" spans="1:10" x14ac:dyDescent="0.3">
      <c r="A744" t="s">
        <v>1493</v>
      </c>
      <c r="B744" s="4">
        <v>45305</v>
      </c>
      <c r="C744">
        <v>0.54299768518518521</v>
      </c>
      <c r="D744" s="5">
        <v>0.54299768518518521</v>
      </c>
      <c r="E744" t="s">
        <v>12</v>
      </c>
      <c r="F744">
        <v>101</v>
      </c>
      <c r="G744">
        <v>1.0042824074074075</v>
      </c>
      <c r="H744">
        <v>1446</v>
      </c>
      <c r="I744" t="s">
        <v>13</v>
      </c>
      <c r="J744" t="s">
        <v>1494</v>
      </c>
    </row>
    <row r="745" spans="1:10" x14ac:dyDescent="0.3">
      <c r="A745" t="s">
        <v>1495</v>
      </c>
      <c r="B745" s="4">
        <v>45488</v>
      </c>
      <c r="C745">
        <v>0.40299768518518519</v>
      </c>
      <c r="D745" s="5">
        <v>0.40299768518518508</v>
      </c>
      <c r="E745" t="s">
        <v>12</v>
      </c>
      <c r="F745">
        <v>82</v>
      </c>
      <c r="G745">
        <v>1.0044212962962964</v>
      </c>
      <c r="H745">
        <v>1446</v>
      </c>
      <c r="I745" t="s">
        <v>13</v>
      </c>
      <c r="J745" t="s">
        <v>1496</v>
      </c>
    </row>
    <row r="746" spans="1:10" x14ac:dyDescent="0.3">
      <c r="A746" t="s">
        <v>1497</v>
      </c>
      <c r="B746" s="4">
        <v>45488</v>
      </c>
      <c r="C746">
        <v>0.64599537037037036</v>
      </c>
      <c r="D746" s="5">
        <v>0.64599537037037047</v>
      </c>
      <c r="E746" t="s">
        <v>12</v>
      </c>
      <c r="F746">
        <v>79</v>
      </c>
      <c r="G746">
        <v>1.0043055555555556</v>
      </c>
      <c r="H746">
        <v>1446</v>
      </c>
      <c r="I746" t="s">
        <v>13</v>
      </c>
      <c r="J746" t="s">
        <v>1498</v>
      </c>
    </row>
    <row r="747" spans="1:10" x14ac:dyDescent="0.3">
      <c r="A747" t="s">
        <v>1499</v>
      </c>
      <c r="B747" s="4">
        <v>45488</v>
      </c>
      <c r="C747">
        <v>0.73700231481481482</v>
      </c>
      <c r="D747" s="5">
        <v>0.73700231481481482</v>
      </c>
      <c r="E747" t="s">
        <v>12</v>
      </c>
      <c r="F747">
        <v>24</v>
      </c>
      <c r="G747">
        <v>1.0038194444444444</v>
      </c>
      <c r="H747">
        <v>1446</v>
      </c>
      <c r="I747" t="s">
        <v>13</v>
      </c>
      <c r="J747" t="s">
        <v>1500</v>
      </c>
    </row>
    <row r="748" spans="1:10" x14ac:dyDescent="0.3">
      <c r="A748" t="s">
        <v>1501</v>
      </c>
      <c r="B748" s="4">
        <v>45307</v>
      </c>
      <c r="C748">
        <v>0.51</v>
      </c>
      <c r="D748" s="5">
        <v>0.51</v>
      </c>
      <c r="E748" t="s">
        <v>12</v>
      </c>
      <c r="F748">
        <v>50</v>
      </c>
      <c r="G748">
        <v>1.0045023148148149</v>
      </c>
      <c r="H748">
        <v>1446</v>
      </c>
      <c r="I748" t="s">
        <v>13</v>
      </c>
      <c r="J748" t="s">
        <v>1502</v>
      </c>
    </row>
    <row r="749" spans="1:10" x14ac:dyDescent="0.3">
      <c r="A749" t="s">
        <v>1503</v>
      </c>
      <c r="B749" s="4">
        <v>45307</v>
      </c>
      <c r="C749">
        <v>0.53900462962962958</v>
      </c>
      <c r="D749" s="5">
        <v>0.53900462962962958</v>
      </c>
      <c r="E749" t="s">
        <v>12</v>
      </c>
      <c r="F749">
        <v>24</v>
      </c>
      <c r="G749">
        <v>1.0040277777777777</v>
      </c>
      <c r="H749">
        <v>1446</v>
      </c>
      <c r="I749" t="s">
        <v>13</v>
      </c>
      <c r="J749" t="s">
        <v>1504</v>
      </c>
    </row>
    <row r="750" spans="1:10" x14ac:dyDescent="0.3">
      <c r="A750" t="s">
        <v>1505</v>
      </c>
      <c r="B750" s="4">
        <v>45307</v>
      </c>
      <c r="C750">
        <v>0.69200231481481478</v>
      </c>
      <c r="D750" s="5">
        <v>0.69200231481481467</v>
      </c>
      <c r="E750" t="s">
        <v>12</v>
      </c>
      <c r="F750">
        <v>61</v>
      </c>
      <c r="G750">
        <v>1.0043287037037036</v>
      </c>
      <c r="H750">
        <v>1446</v>
      </c>
      <c r="I750" t="s">
        <v>13</v>
      </c>
      <c r="J750" t="s">
        <v>1506</v>
      </c>
    </row>
    <row r="751" spans="1:10" x14ac:dyDescent="0.3">
      <c r="A751" t="s">
        <v>1507</v>
      </c>
      <c r="B751" s="4">
        <v>45427</v>
      </c>
      <c r="C751">
        <v>0.49</v>
      </c>
      <c r="D751" s="5">
        <v>0.49</v>
      </c>
      <c r="E751" t="s">
        <v>12</v>
      </c>
      <c r="F751">
        <v>64</v>
      </c>
      <c r="G751">
        <v>1.0040046296296297</v>
      </c>
      <c r="H751">
        <v>1446</v>
      </c>
      <c r="I751" t="s">
        <v>13</v>
      </c>
      <c r="J751" t="s">
        <v>1508</v>
      </c>
    </row>
    <row r="752" spans="1:10" x14ac:dyDescent="0.3">
      <c r="A752" t="s">
        <v>1509</v>
      </c>
      <c r="B752" s="4">
        <v>45309</v>
      </c>
      <c r="C752">
        <v>0.39200231481481479</v>
      </c>
      <c r="D752" s="5">
        <v>0.39200231481481485</v>
      </c>
      <c r="E752" t="s">
        <v>12</v>
      </c>
      <c r="F752">
        <v>27</v>
      </c>
      <c r="G752">
        <v>1.0043287037037036</v>
      </c>
      <c r="H752">
        <v>1446</v>
      </c>
      <c r="I752" t="s">
        <v>13</v>
      </c>
      <c r="J752" t="s">
        <v>1510</v>
      </c>
    </row>
    <row r="753" spans="1:10" x14ac:dyDescent="0.3">
      <c r="A753" t="s">
        <v>1511</v>
      </c>
      <c r="B753" s="4">
        <v>45309</v>
      </c>
      <c r="C753">
        <v>0.49700231481481477</v>
      </c>
      <c r="D753" s="5">
        <v>0.49700231481481483</v>
      </c>
      <c r="E753" t="s">
        <v>12</v>
      </c>
      <c r="F753">
        <v>123</v>
      </c>
      <c r="G753">
        <v>1.0040509259259258</v>
      </c>
      <c r="H753">
        <v>1446</v>
      </c>
      <c r="I753" t="s">
        <v>13</v>
      </c>
      <c r="J753" t="s">
        <v>1512</v>
      </c>
    </row>
    <row r="754" spans="1:10" x14ac:dyDescent="0.3">
      <c r="A754" t="s">
        <v>1513</v>
      </c>
      <c r="B754" s="4">
        <v>45309</v>
      </c>
      <c r="C754">
        <v>0.54900462962962959</v>
      </c>
      <c r="D754" s="5">
        <v>0.54900462962962959</v>
      </c>
      <c r="E754" t="s">
        <v>12</v>
      </c>
      <c r="F754">
        <v>65</v>
      </c>
      <c r="G754">
        <v>1.004212962962963</v>
      </c>
      <c r="H754">
        <v>1446</v>
      </c>
      <c r="I754" t="s">
        <v>13</v>
      </c>
      <c r="J754" t="s">
        <v>1514</v>
      </c>
    </row>
    <row r="755" spans="1:10" x14ac:dyDescent="0.3">
      <c r="A755" t="s">
        <v>1515</v>
      </c>
      <c r="B755" s="4">
        <v>45519</v>
      </c>
      <c r="C755">
        <v>0.48900462962962959</v>
      </c>
      <c r="D755" s="5">
        <v>0.48900462962962976</v>
      </c>
      <c r="E755" t="s">
        <v>12</v>
      </c>
      <c r="F755">
        <v>64</v>
      </c>
      <c r="G755">
        <v>1.0042361111111111</v>
      </c>
      <c r="H755">
        <v>1446</v>
      </c>
      <c r="I755" t="s">
        <v>13</v>
      </c>
      <c r="J755" t="s">
        <v>1516</v>
      </c>
    </row>
    <row r="756" spans="1:10" x14ac:dyDescent="0.3">
      <c r="A756" t="s">
        <v>1517</v>
      </c>
      <c r="B756" s="4">
        <v>45519</v>
      </c>
      <c r="C756">
        <v>0.52799768518518519</v>
      </c>
      <c r="D756" s="5">
        <v>0.52799768518518508</v>
      </c>
      <c r="E756" t="s">
        <v>12</v>
      </c>
      <c r="F756">
        <v>47</v>
      </c>
      <c r="G756">
        <v>1.0041435185185186</v>
      </c>
      <c r="H756">
        <v>1446</v>
      </c>
      <c r="I756" t="s">
        <v>13</v>
      </c>
      <c r="J756" t="s">
        <v>1518</v>
      </c>
    </row>
    <row r="757" spans="1:10" x14ac:dyDescent="0.3">
      <c r="A757" t="s">
        <v>1519</v>
      </c>
      <c r="B757" s="4">
        <v>45519</v>
      </c>
      <c r="C757">
        <v>0.57299768518518512</v>
      </c>
      <c r="D757" s="5">
        <v>0.57299768518518523</v>
      </c>
      <c r="E757" t="s">
        <v>12</v>
      </c>
      <c r="F757">
        <v>116</v>
      </c>
      <c r="G757">
        <v>1.0039930555555556</v>
      </c>
      <c r="H757">
        <v>1446</v>
      </c>
      <c r="I757" t="s">
        <v>13</v>
      </c>
      <c r="J757" t="s">
        <v>1520</v>
      </c>
    </row>
    <row r="758" spans="1:10" x14ac:dyDescent="0.3">
      <c r="A758" t="s">
        <v>1521</v>
      </c>
      <c r="B758" s="4">
        <v>45313</v>
      </c>
      <c r="C758">
        <v>0.49700231481481477</v>
      </c>
      <c r="D758" s="5">
        <v>0.49700231481481483</v>
      </c>
      <c r="E758" t="s">
        <v>12</v>
      </c>
      <c r="F758">
        <v>84</v>
      </c>
      <c r="G758">
        <v>1.0038657407407408</v>
      </c>
      <c r="H758">
        <v>1446</v>
      </c>
      <c r="I758" t="s">
        <v>13</v>
      </c>
      <c r="J758" t="s">
        <v>1522</v>
      </c>
    </row>
    <row r="759" spans="1:10" x14ac:dyDescent="0.3">
      <c r="A759" t="s">
        <v>1523</v>
      </c>
      <c r="B759" s="4">
        <v>45313</v>
      </c>
      <c r="C759">
        <v>0.70200231481481479</v>
      </c>
      <c r="D759" s="5">
        <v>0.7020023148148149</v>
      </c>
      <c r="E759" t="s">
        <v>12</v>
      </c>
      <c r="F759">
        <v>33</v>
      </c>
      <c r="G759">
        <v>1.0042708333333332</v>
      </c>
      <c r="H759">
        <v>1446</v>
      </c>
      <c r="I759" t="s">
        <v>13</v>
      </c>
      <c r="J759" t="s">
        <v>1524</v>
      </c>
    </row>
    <row r="760" spans="1:10" x14ac:dyDescent="0.3">
      <c r="A760" t="s">
        <v>1525</v>
      </c>
      <c r="B760" s="4">
        <v>45314</v>
      </c>
      <c r="C760">
        <v>0.41499999999999998</v>
      </c>
      <c r="D760" s="5">
        <v>0.41500000000000004</v>
      </c>
      <c r="E760" t="s">
        <v>12</v>
      </c>
      <c r="F760">
        <v>12</v>
      </c>
      <c r="G760">
        <v>1.0038310185185184</v>
      </c>
      <c r="H760">
        <v>1446</v>
      </c>
      <c r="I760" t="s">
        <v>13</v>
      </c>
      <c r="J760" t="s">
        <v>1526</v>
      </c>
    </row>
    <row r="761" spans="1:10" x14ac:dyDescent="0.3">
      <c r="A761" t="s">
        <v>1527</v>
      </c>
      <c r="B761" s="4">
        <v>45314</v>
      </c>
      <c r="C761">
        <v>0.69299768518518512</v>
      </c>
      <c r="D761" s="5">
        <v>0.69299768518518512</v>
      </c>
      <c r="E761" t="s">
        <v>12</v>
      </c>
      <c r="F761">
        <v>12</v>
      </c>
      <c r="G761">
        <v>1.0040277777777777</v>
      </c>
      <c r="H761">
        <v>1446</v>
      </c>
      <c r="I761" t="s">
        <v>13</v>
      </c>
      <c r="J761" t="s">
        <v>1528</v>
      </c>
    </row>
    <row r="762" spans="1:10" x14ac:dyDescent="0.3">
      <c r="A762" t="s">
        <v>1529</v>
      </c>
      <c r="B762" s="4">
        <v>45316</v>
      </c>
      <c r="C762">
        <v>0.40099537037037036</v>
      </c>
      <c r="D762" s="5">
        <v>0.40099537037037036</v>
      </c>
      <c r="E762" t="s">
        <v>12</v>
      </c>
      <c r="F762">
        <v>19</v>
      </c>
      <c r="G762">
        <v>1.0044328703703704</v>
      </c>
      <c r="H762">
        <v>1446</v>
      </c>
      <c r="I762" t="s">
        <v>13</v>
      </c>
      <c r="J762" t="s">
        <v>1530</v>
      </c>
    </row>
    <row r="763" spans="1:10" x14ac:dyDescent="0.3">
      <c r="A763" t="s">
        <v>1531</v>
      </c>
      <c r="B763" s="4">
        <v>45316</v>
      </c>
      <c r="C763">
        <v>0.44599537037037035</v>
      </c>
      <c r="D763" s="5">
        <v>0.44599537037037029</v>
      </c>
      <c r="E763" t="s">
        <v>12</v>
      </c>
      <c r="F763">
        <v>115</v>
      </c>
      <c r="G763">
        <v>1.0041435185185186</v>
      </c>
      <c r="H763">
        <v>1446</v>
      </c>
      <c r="I763" t="s">
        <v>13</v>
      </c>
      <c r="J763" t="s">
        <v>1532</v>
      </c>
    </row>
    <row r="764" spans="1:10" x14ac:dyDescent="0.3">
      <c r="A764" t="s">
        <v>1533</v>
      </c>
      <c r="B764" s="4">
        <v>45316</v>
      </c>
      <c r="C764">
        <v>0.46099537037037036</v>
      </c>
      <c r="D764" s="5">
        <v>0.46099537037037042</v>
      </c>
      <c r="E764" t="s">
        <v>12</v>
      </c>
      <c r="F764">
        <v>99</v>
      </c>
      <c r="G764">
        <v>1.0038541666666667</v>
      </c>
      <c r="H764">
        <v>1446</v>
      </c>
      <c r="I764" t="s">
        <v>13</v>
      </c>
      <c r="J764" t="s">
        <v>1534</v>
      </c>
    </row>
    <row r="765" spans="1:10" x14ac:dyDescent="0.3">
      <c r="A765" t="s">
        <v>1535</v>
      </c>
      <c r="B765" s="4">
        <v>45316</v>
      </c>
      <c r="C765">
        <v>0.53700231481481475</v>
      </c>
      <c r="D765" s="5">
        <v>0.53700231481481486</v>
      </c>
      <c r="E765" t="s">
        <v>12</v>
      </c>
      <c r="F765">
        <v>66</v>
      </c>
      <c r="G765">
        <v>1.004201388888889</v>
      </c>
      <c r="H765">
        <v>1446</v>
      </c>
      <c r="I765" t="s">
        <v>13</v>
      </c>
      <c r="J765" t="s">
        <v>1536</v>
      </c>
    </row>
    <row r="766" spans="1:10" x14ac:dyDescent="0.3">
      <c r="A766" t="s">
        <v>1537</v>
      </c>
      <c r="B766" s="4">
        <v>45316</v>
      </c>
      <c r="C766">
        <v>0.60700231481481481</v>
      </c>
      <c r="D766" s="5">
        <v>0.6070023148148147</v>
      </c>
      <c r="E766" t="s">
        <v>12</v>
      </c>
      <c r="F766">
        <v>111</v>
      </c>
      <c r="G766">
        <v>1.004201388888889</v>
      </c>
      <c r="H766">
        <v>1446</v>
      </c>
      <c r="I766" t="s">
        <v>13</v>
      </c>
      <c r="J766" t="s">
        <v>1538</v>
      </c>
    </row>
    <row r="767" spans="1:10" x14ac:dyDescent="0.3">
      <c r="A767" t="s">
        <v>1539</v>
      </c>
      <c r="B767" s="4">
        <v>45316</v>
      </c>
      <c r="C767">
        <v>0.67599537037037039</v>
      </c>
      <c r="D767" s="5">
        <v>0.67599537037037027</v>
      </c>
      <c r="E767" t="s">
        <v>12</v>
      </c>
      <c r="F767">
        <v>109</v>
      </c>
      <c r="G767">
        <v>1.0040046296296297</v>
      </c>
      <c r="H767">
        <v>1446</v>
      </c>
      <c r="I767" t="s">
        <v>13</v>
      </c>
      <c r="J767" t="s">
        <v>1540</v>
      </c>
    </row>
    <row r="768" spans="1:10" x14ac:dyDescent="0.3">
      <c r="A768" t="s">
        <v>1541</v>
      </c>
      <c r="B768" s="4">
        <v>45316</v>
      </c>
      <c r="C768">
        <v>0.73099537037037032</v>
      </c>
      <c r="D768" s="5">
        <v>0.73099537037037043</v>
      </c>
      <c r="E768" t="s">
        <v>12</v>
      </c>
      <c r="F768">
        <v>76</v>
      </c>
      <c r="G768">
        <v>1.0039814814814816</v>
      </c>
      <c r="H768">
        <v>1446</v>
      </c>
      <c r="I768" t="s">
        <v>13</v>
      </c>
      <c r="J768" t="s">
        <v>1542</v>
      </c>
    </row>
    <row r="769" spans="1:10" x14ac:dyDescent="0.3">
      <c r="A769" t="s">
        <v>1543</v>
      </c>
      <c r="B769" s="4">
        <v>45317</v>
      </c>
      <c r="C769">
        <v>0.65099537037037036</v>
      </c>
      <c r="D769" s="5">
        <v>0.65099537037037036</v>
      </c>
      <c r="E769" t="s">
        <v>12</v>
      </c>
      <c r="F769">
        <v>19</v>
      </c>
      <c r="G769">
        <v>1.0039004629629629</v>
      </c>
      <c r="H769">
        <v>1446</v>
      </c>
      <c r="I769" t="s">
        <v>13</v>
      </c>
      <c r="J769" t="s">
        <v>1544</v>
      </c>
    </row>
    <row r="770" spans="1:10" x14ac:dyDescent="0.3">
      <c r="A770" t="s">
        <v>1545</v>
      </c>
      <c r="B770" s="4">
        <v>45319</v>
      </c>
      <c r="C770">
        <v>0.59599537037037031</v>
      </c>
      <c r="D770" s="5">
        <v>0.59599537037037043</v>
      </c>
      <c r="E770" t="s">
        <v>12</v>
      </c>
      <c r="F770">
        <v>101</v>
      </c>
      <c r="G770">
        <v>1.0040740740740741</v>
      </c>
      <c r="H770">
        <v>1446</v>
      </c>
      <c r="I770" t="s">
        <v>13</v>
      </c>
      <c r="J770" t="s">
        <v>1546</v>
      </c>
    </row>
    <row r="771" spans="1:10" x14ac:dyDescent="0.3">
      <c r="A771" t="s">
        <v>1547</v>
      </c>
      <c r="B771" s="4">
        <v>45319</v>
      </c>
      <c r="C771">
        <v>0.75</v>
      </c>
      <c r="D771" s="5">
        <v>0.75</v>
      </c>
      <c r="E771" t="s">
        <v>12</v>
      </c>
      <c r="F771">
        <v>54</v>
      </c>
      <c r="G771">
        <v>1.0042939814814815</v>
      </c>
      <c r="H771">
        <v>1446</v>
      </c>
      <c r="I771" t="s">
        <v>13</v>
      </c>
      <c r="J771" t="s">
        <v>1548</v>
      </c>
    </row>
    <row r="772" spans="1:10" x14ac:dyDescent="0.3">
      <c r="A772" t="s">
        <v>1549</v>
      </c>
      <c r="B772" s="4">
        <v>45397</v>
      </c>
      <c r="C772">
        <v>0.41499999999999998</v>
      </c>
      <c r="D772" s="5">
        <v>0.41500000000000004</v>
      </c>
      <c r="E772" t="s">
        <v>12</v>
      </c>
      <c r="F772">
        <v>23</v>
      </c>
      <c r="G772">
        <v>1.0043402777777777</v>
      </c>
      <c r="H772">
        <v>1446</v>
      </c>
      <c r="I772" t="s">
        <v>13</v>
      </c>
      <c r="J772" t="s">
        <v>1550</v>
      </c>
    </row>
    <row r="773" spans="1:10" x14ac:dyDescent="0.3">
      <c r="A773" t="s">
        <v>1551</v>
      </c>
      <c r="B773" s="4">
        <v>45397</v>
      </c>
      <c r="C773">
        <v>0.54999999999999993</v>
      </c>
      <c r="D773" s="5">
        <v>0.55000000000000004</v>
      </c>
      <c r="E773" t="s">
        <v>12</v>
      </c>
      <c r="F773">
        <v>75</v>
      </c>
      <c r="G773">
        <v>1.0038194444444444</v>
      </c>
      <c r="H773">
        <v>1446</v>
      </c>
      <c r="I773" t="s">
        <v>13</v>
      </c>
      <c r="J773" t="s">
        <v>1552</v>
      </c>
    </row>
    <row r="774" spans="1:10" x14ac:dyDescent="0.3">
      <c r="A774" t="s">
        <v>1553</v>
      </c>
      <c r="B774" s="4">
        <v>45397</v>
      </c>
      <c r="C774">
        <v>0.63099537037037035</v>
      </c>
      <c r="D774" s="5">
        <v>0.63099537037037035</v>
      </c>
      <c r="E774" t="s">
        <v>12</v>
      </c>
      <c r="F774">
        <v>45</v>
      </c>
      <c r="G774">
        <v>1.0040625000000001</v>
      </c>
      <c r="H774">
        <v>1446</v>
      </c>
      <c r="I774" t="s">
        <v>13</v>
      </c>
      <c r="J774" t="s">
        <v>1554</v>
      </c>
    </row>
    <row r="775" spans="1:10" x14ac:dyDescent="0.3">
      <c r="A775" t="s">
        <v>1555</v>
      </c>
      <c r="B775" s="4">
        <v>45397</v>
      </c>
      <c r="C775">
        <v>0.65700231481481475</v>
      </c>
      <c r="D775" s="5">
        <v>0.65700231481481497</v>
      </c>
      <c r="E775" t="s">
        <v>12</v>
      </c>
      <c r="F775">
        <v>88</v>
      </c>
      <c r="G775">
        <v>1.0040509259259258</v>
      </c>
      <c r="H775">
        <v>1446</v>
      </c>
      <c r="I775" t="s">
        <v>13</v>
      </c>
      <c r="J775" t="s">
        <v>1556</v>
      </c>
    </row>
    <row r="776" spans="1:10" x14ac:dyDescent="0.3">
      <c r="A776" t="s">
        <v>1557</v>
      </c>
      <c r="B776" s="4">
        <v>45397</v>
      </c>
      <c r="C776">
        <v>0.4670023148148148</v>
      </c>
      <c r="D776" s="5">
        <v>0.4670023148148148</v>
      </c>
      <c r="E776" t="s">
        <v>12</v>
      </c>
      <c r="F776">
        <v>23</v>
      </c>
      <c r="G776">
        <v>1.0041550925925926</v>
      </c>
      <c r="H776">
        <v>1446</v>
      </c>
      <c r="I776" t="s">
        <v>13</v>
      </c>
      <c r="J776" t="s">
        <v>1558</v>
      </c>
    </row>
    <row r="777" spans="1:10" x14ac:dyDescent="0.3">
      <c r="A777" t="s">
        <v>1559</v>
      </c>
      <c r="B777" s="4">
        <v>45397</v>
      </c>
      <c r="C777">
        <v>0.51200231481481484</v>
      </c>
      <c r="D777" s="5">
        <v>0.51200231481481495</v>
      </c>
      <c r="E777" t="s">
        <v>12</v>
      </c>
      <c r="F777">
        <v>52</v>
      </c>
      <c r="G777">
        <v>1.0042824074074075</v>
      </c>
      <c r="H777">
        <v>1446</v>
      </c>
      <c r="I777" t="s">
        <v>13</v>
      </c>
      <c r="J777" t="s">
        <v>1560</v>
      </c>
    </row>
    <row r="778" spans="1:10" x14ac:dyDescent="0.3">
      <c r="A778" t="s">
        <v>1561</v>
      </c>
      <c r="B778" s="4">
        <v>45397</v>
      </c>
      <c r="C778">
        <v>0.53400462962962958</v>
      </c>
      <c r="D778" s="5">
        <v>0.53400462962962969</v>
      </c>
      <c r="E778" t="s">
        <v>12</v>
      </c>
      <c r="F778">
        <v>116</v>
      </c>
      <c r="G778">
        <v>1.0043171296296296</v>
      </c>
      <c r="H778">
        <v>1446</v>
      </c>
      <c r="I778" t="s">
        <v>13</v>
      </c>
      <c r="J778" t="s">
        <v>1562</v>
      </c>
    </row>
    <row r="779" spans="1:10" x14ac:dyDescent="0.3">
      <c r="A779" t="s">
        <v>1563</v>
      </c>
      <c r="B779" s="4">
        <v>45397</v>
      </c>
      <c r="C779">
        <v>0.56900462962962961</v>
      </c>
      <c r="D779" s="5">
        <v>0.56900462962962961</v>
      </c>
      <c r="E779" t="s">
        <v>12</v>
      </c>
      <c r="F779">
        <v>88</v>
      </c>
      <c r="G779">
        <v>1.0043055555555556</v>
      </c>
      <c r="H779">
        <v>1446</v>
      </c>
      <c r="I779" t="s">
        <v>13</v>
      </c>
      <c r="J779" t="s">
        <v>1564</v>
      </c>
    </row>
    <row r="780" spans="1:10" x14ac:dyDescent="0.3">
      <c r="A780" t="s">
        <v>1565</v>
      </c>
      <c r="B780" s="4">
        <v>45366</v>
      </c>
      <c r="C780">
        <v>0.375</v>
      </c>
      <c r="D780" s="5">
        <v>0.375</v>
      </c>
      <c r="E780" t="s">
        <v>12</v>
      </c>
      <c r="F780">
        <v>114</v>
      </c>
      <c r="G780">
        <v>1.0039583333333333</v>
      </c>
      <c r="H780">
        <v>1446</v>
      </c>
      <c r="I780" t="s">
        <v>13</v>
      </c>
      <c r="J780" t="s">
        <v>1566</v>
      </c>
    </row>
    <row r="781" spans="1:10" x14ac:dyDescent="0.3">
      <c r="A781" t="s">
        <v>1567</v>
      </c>
      <c r="B781" s="4">
        <v>45366</v>
      </c>
      <c r="C781">
        <v>0.51099537037037035</v>
      </c>
      <c r="D781" s="5">
        <v>0.51099537037037024</v>
      </c>
      <c r="E781" t="s">
        <v>12</v>
      </c>
      <c r="F781">
        <v>29</v>
      </c>
      <c r="G781">
        <v>1.0045023148148149</v>
      </c>
      <c r="H781">
        <v>1446</v>
      </c>
      <c r="I781" t="s">
        <v>13</v>
      </c>
      <c r="J781" t="s">
        <v>1568</v>
      </c>
    </row>
    <row r="782" spans="1:10" x14ac:dyDescent="0.3">
      <c r="A782" t="s">
        <v>1569</v>
      </c>
      <c r="B782" s="4">
        <v>45366</v>
      </c>
      <c r="C782">
        <v>0.53</v>
      </c>
      <c r="D782" s="5">
        <v>0.53</v>
      </c>
      <c r="E782" t="s">
        <v>12</v>
      </c>
      <c r="F782">
        <v>28</v>
      </c>
      <c r="G782">
        <v>1.0042939814814815</v>
      </c>
      <c r="H782">
        <v>1446</v>
      </c>
      <c r="I782" t="s">
        <v>13</v>
      </c>
      <c r="J782" t="s">
        <v>1570</v>
      </c>
    </row>
    <row r="783" spans="1:10" x14ac:dyDescent="0.3">
      <c r="A783" t="s">
        <v>1571</v>
      </c>
      <c r="B783" s="4">
        <v>45323</v>
      </c>
      <c r="C783">
        <v>0.38799768518518518</v>
      </c>
      <c r="D783" s="5">
        <v>0.38799768518518518</v>
      </c>
      <c r="E783" t="s">
        <v>12</v>
      </c>
      <c r="F783">
        <v>38</v>
      </c>
      <c r="G783">
        <v>1.0039467592592592</v>
      </c>
      <c r="H783">
        <v>1446</v>
      </c>
      <c r="I783" t="s">
        <v>13</v>
      </c>
      <c r="J783" t="s">
        <v>1572</v>
      </c>
    </row>
    <row r="784" spans="1:10" x14ac:dyDescent="0.3">
      <c r="A784" t="s">
        <v>1573</v>
      </c>
      <c r="B784" s="4">
        <v>45323</v>
      </c>
      <c r="C784">
        <v>0.59499999999999997</v>
      </c>
      <c r="D784" s="5">
        <v>0.59499999999999997</v>
      </c>
      <c r="E784" t="s">
        <v>12</v>
      </c>
      <c r="F784">
        <v>84</v>
      </c>
      <c r="G784">
        <v>1.0044791666666666</v>
      </c>
      <c r="H784">
        <v>1446</v>
      </c>
      <c r="I784" t="s">
        <v>13</v>
      </c>
      <c r="J784" t="s">
        <v>1574</v>
      </c>
    </row>
    <row r="785" spans="1:10" x14ac:dyDescent="0.3">
      <c r="A785" t="s">
        <v>1575</v>
      </c>
      <c r="B785" s="4">
        <v>45323</v>
      </c>
      <c r="C785">
        <v>0.64500000000000002</v>
      </c>
      <c r="D785" s="5">
        <v>0.64500000000000002</v>
      </c>
      <c r="E785" t="s">
        <v>12</v>
      </c>
      <c r="F785">
        <v>63</v>
      </c>
      <c r="G785">
        <v>1.0040509259259258</v>
      </c>
      <c r="H785">
        <v>1446</v>
      </c>
      <c r="I785" t="s">
        <v>13</v>
      </c>
      <c r="J785" t="s">
        <v>1576</v>
      </c>
    </row>
    <row r="786" spans="1:10" x14ac:dyDescent="0.3">
      <c r="A786" t="s">
        <v>1577</v>
      </c>
      <c r="B786" s="4">
        <v>45324</v>
      </c>
      <c r="C786">
        <v>0.38900462962962962</v>
      </c>
      <c r="D786" s="5">
        <v>0.38900462962962967</v>
      </c>
      <c r="E786" t="s">
        <v>12</v>
      </c>
      <c r="F786">
        <v>13</v>
      </c>
      <c r="G786">
        <v>1.0043055555555556</v>
      </c>
      <c r="H786">
        <v>1446</v>
      </c>
      <c r="I786" t="s">
        <v>13</v>
      </c>
      <c r="J786" t="s">
        <v>1578</v>
      </c>
    </row>
    <row r="787" spans="1:10" x14ac:dyDescent="0.3">
      <c r="A787" t="s">
        <v>1579</v>
      </c>
      <c r="B787" s="4">
        <v>45324</v>
      </c>
      <c r="C787">
        <v>0.47099537037037037</v>
      </c>
      <c r="D787" s="5">
        <v>0.47099537037037043</v>
      </c>
      <c r="E787" t="s">
        <v>12</v>
      </c>
      <c r="F787">
        <v>88</v>
      </c>
      <c r="G787">
        <v>1.0042939814814815</v>
      </c>
      <c r="H787">
        <v>1446</v>
      </c>
      <c r="I787" t="s">
        <v>13</v>
      </c>
      <c r="J787" t="s">
        <v>1580</v>
      </c>
    </row>
    <row r="788" spans="1:10" x14ac:dyDescent="0.3">
      <c r="A788" t="s">
        <v>1581</v>
      </c>
      <c r="B788" s="4">
        <v>45324</v>
      </c>
      <c r="C788">
        <v>0.58400462962962962</v>
      </c>
      <c r="D788" s="5">
        <v>0.58400462962962951</v>
      </c>
      <c r="E788" t="s">
        <v>12</v>
      </c>
      <c r="F788">
        <v>81</v>
      </c>
      <c r="G788">
        <v>1.0041319444444445</v>
      </c>
      <c r="H788">
        <v>1446</v>
      </c>
      <c r="I788" t="s">
        <v>13</v>
      </c>
      <c r="J788" t="s">
        <v>1582</v>
      </c>
    </row>
    <row r="789" spans="1:10" x14ac:dyDescent="0.3">
      <c r="A789" t="s">
        <v>1583</v>
      </c>
      <c r="B789" s="4">
        <v>45324</v>
      </c>
      <c r="C789">
        <v>0.64599537037037036</v>
      </c>
      <c r="D789" s="5">
        <v>0.64599537037037047</v>
      </c>
      <c r="E789" t="s">
        <v>12</v>
      </c>
      <c r="F789">
        <v>63</v>
      </c>
      <c r="G789">
        <v>1.0044560185185185</v>
      </c>
      <c r="H789">
        <v>1446</v>
      </c>
      <c r="I789" t="s">
        <v>13</v>
      </c>
      <c r="J789" t="s">
        <v>1584</v>
      </c>
    </row>
    <row r="790" spans="1:10" x14ac:dyDescent="0.3">
      <c r="A790" t="s">
        <v>1585</v>
      </c>
      <c r="B790" s="4">
        <v>45324</v>
      </c>
      <c r="C790">
        <v>0.65900462962962958</v>
      </c>
      <c r="D790" s="5">
        <v>0.65900462962962969</v>
      </c>
      <c r="E790" t="s">
        <v>12</v>
      </c>
      <c r="F790">
        <v>88</v>
      </c>
      <c r="G790">
        <v>1.0041666666666667</v>
      </c>
      <c r="H790">
        <v>1446</v>
      </c>
      <c r="I790" t="s">
        <v>13</v>
      </c>
      <c r="J790" t="s">
        <v>1586</v>
      </c>
    </row>
    <row r="791" spans="1:10" x14ac:dyDescent="0.3">
      <c r="A791" t="s">
        <v>1587</v>
      </c>
      <c r="B791" s="4">
        <v>45519</v>
      </c>
      <c r="C791">
        <v>0.57200231481481478</v>
      </c>
      <c r="D791" s="5">
        <v>0.57200231481481478</v>
      </c>
      <c r="E791" t="s">
        <v>12</v>
      </c>
      <c r="F791">
        <v>102</v>
      </c>
      <c r="G791">
        <v>1.0041666666666667</v>
      </c>
      <c r="H791">
        <v>1446</v>
      </c>
      <c r="I791" t="s">
        <v>13</v>
      </c>
      <c r="J791" t="s">
        <v>1588</v>
      </c>
    </row>
    <row r="792" spans="1:10" x14ac:dyDescent="0.3">
      <c r="A792" t="s">
        <v>1589</v>
      </c>
      <c r="B792" s="4">
        <v>45326</v>
      </c>
      <c r="C792">
        <v>0.45700231481481479</v>
      </c>
      <c r="D792" s="5">
        <v>0.45700231481481479</v>
      </c>
      <c r="E792" t="s">
        <v>12</v>
      </c>
      <c r="F792">
        <v>66</v>
      </c>
      <c r="G792">
        <v>1.0038425925925927</v>
      </c>
      <c r="H792">
        <v>1446</v>
      </c>
      <c r="I792" t="s">
        <v>13</v>
      </c>
      <c r="J792" t="s">
        <v>1590</v>
      </c>
    </row>
    <row r="793" spans="1:10" x14ac:dyDescent="0.3">
      <c r="A793" t="s">
        <v>1591</v>
      </c>
      <c r="B793" s="4">
        <v>45327</v>
      </c>
      <c r="C793">
        <v>0.40299768518518519</v>
      </c>
      <c r="D793" s="5">
        <v>0.40299768518518508</v>
      </c>
      <c r="E793" t="s">
        <v>12</v>
      </c>
      <c r="F793">
        <v>99</v>
      </c>
      <c r="G793">
        <v>1.0043171296296296</v>
      </c>
      <c r="H793">
        <v>1446</v>
      </c>
      <c r="I793" t="s">
        <v>13</v>
      </c>
      <c r="J793" t="s">
        <v>1592</v>
      </c>
    </row>
    <row r="794" spans="1:10" x14ac:dyDescent="0.3">
      <c r="A794" t="s">
        <v>1593</v>
      </c>
      <c r="B794" s="4">
        <v>45327</v>
      </c>
      <c r="C794">
        <v>0.61599537037037033</v>
      </c>
      <c r="D794" s="5">
        <v>0.61599537037037022</v>
      </c>
      <c r="E794" t="s">
        <v>12</v>
      </c>
      <c r="F794">
        <v>78</v>
      </c>
      <c r="G794">
        <v>1.0043055555555556</v>
      </c>
      <c r="H794">
        <v>1446</v>
      </c>
      <c r="I794" t="s">
        <v>13</v>
      </c>
      <c r="J794" t="s">
        <v>1594</v>
      </c>
    </row>
    <row r="795" spans="1:10" x14ac:dyDescent="0.3">
      <c r="A795" t="s">
        <v>1595</v>
      </c>
      <c r="B795" s="4">
        <v>45458</v>
      </c>
      <c r="C795">
        <v>0.375</v>
      </c>
      <c r="D795" s="5">
        <v>0.375</v>
      </c>
      <c r="E795" t="s">
        <v>12</v>
      </c>
      <c r="F795">
        <v>17</v>
      </c>
      <c r="G795">
        <v>1.0040393518518518</v>
      </c>
      <c r="H795">
        <v>1446</v>
      </c>
      <c r="I795" t="s">
        <v>13</v>
      </c>
      <c r="J795" t="s">
        <v>1596</v>
      </c>
    </row>
    <row r="796" spans="1:10" x14ac:dyDescent="0.3">
      <c r="A796" t="s">
        <v>1597</v>
      </c>
      <c r="B796" s="4">
        <v>45645</v>
      </c>
      <c r="C796">
        <v>0.46099537037037036</v>
      </c>
      <c r="D796" s="5">
        <v>0.46099537037037042</v>
      </c>
      <c r="E796" t="s">
        <v>12</v>
      </c>
      <c r="F796">
        <v>46</v>
      </c>
      <c r="G796">
        <v>1.0040972222222222</v>
      </c>
      <c r="H796">
        <v>1446</v>
      </c>
      <c r="I796" t="s">
        <v>13</v>
      </c>
      <c r="J796" t="s">
        <v>1598</v>
      </c>
    </row>
    <row r="797" spans="1:10" x14ac:dyDescent="0.3">
      <c r="A797" t="s">
        <v>1599</v>
      </c>
      <c r="B797" s="4">
        <v>45645</v>
      </c>
      <c r="C797">
        <v>0.54099537037037038</v>
      </c>
      <c r="D797" s="5">
        <v>0.54099537037037049</v>
      </c>
      <c r="E797" t="s">
        <v>12</v>
      </c>
      <c r="F797">
        <v>46</v>
      </c>
      <c r="G797">
        <v>1.0042592592592592</v>
      </c>
      <c r="H797">
        <v>1446</v>
      </c>
      <c r="I797" t="s">
        <v>13</v>
      </c>
      <c r="J797" t="s">
        <v>1600</v>
      </c>
    </row>
    <row r="798" spans="1:10" x14ac:dyDescent="0.3">
      <c r="A798" t="s">
        <v>1601</v>
      </c>
      <c r="B798" s="4">
        <v>45645</v>
      </c>
      <c r="C798">
        <v>0.57400462962962961</v>
      </c>
      <c r="D798" s="5">
        <v>0.57400462962962973</v>
      </c>
      <c r="E798" t="s">
        <v>12</v>
      </c>
      <c r="F798">
        <v>45</v>
      </c>
      <c r="G798">
        <v>1.0039004629629629</v>
      </c>
      <c r="H798">
        <v>1446</v>
      </c>
      <c r="I798" t="s">
        <v>13</v>
      </c>
      <c r="J798" t="s">
        <v>1602</v>
      </c>
    </row>
    <row r="799" spans="1:10" x14ac:dyDescent="0.3">
      <c r="A799" t="s">
        <v>1603</v>
      </c>
      <c r="B799" s="4">
        <v>45645</v>
      </c>
      <c r="C799">
        <v>0.68499999999999994</v>
      </c>
      <c r="D799" s="5">
        <v>0.68500000000000005</v>
      </c>
      <c r="E799" t="s">
        <v>12</v>
      </c>
      <c r="F799">
        <v>73</v>
      </c>
      <c r="G799">
        <v>1.0042939814814815</v>
      </c>
      <c r="H799">
        <v>1446</v>
      </c>
      <c r="I799" t="s">
        <v>13</v>
      </c>
      <c r="J799" t="s">
        <v>1604</v>
      </c>
    </row>
    <row r="800" spans="1:10" x14ac:dyDescent="0.3">
      <c r="A800" t="s">
        <v>1605</v>
      </c>
      <c r="B800" s="4">
        <v>45333</v>
      </c>
      <c r="C800">
        <v>0.43700231481481477</v>
      </c>
      <c r="D800" s="5">
        <v>0.43700231481481477</v>
      </c>
      <c r="E800" t="s">
        <v>12</v>
      </c>
      <c r="F800">
        <v>36</v>
      </c>
      <c r="G800">
        <v>1.0039004629629629</v>
      </c>
      <c r="H800">
        <v>1446</v>
      </c>
      <c r="I800" t="s">
        <v>13</v>
      </c>
      <c r="J800" t="s">
        <v>1606</v>
      </c>
    </row>
    <row r="801" spans="1:10" x14ac:dyDescent="0.3">
      <c r="A801" t="s">
        <v>1607</v>
      </c>
      <c r="B801" s="4">
        <v>45333</v>
      </c>
      <c r="C801">
        <v>0.50299768518518517</v>
      </c>
      <c r="D801" s="5">
        <v>0.50299768518518517</v>
      </c>
      <c r="E801" t="s">
        <v>12</v>
      </c>
      <c r="F801">
        <v>65</v>
      </c>
      <c r="G801">
        <v>1.0039699074074073</v>
      </c>
      <c r="H801">
        <v>1446</v>
      </c>
      <c r="I801" t="s">
        <v>13</v>
      </c>
      <c r="J801" t="s">
        <v>1608</v>
      </c>
    </row>
    <row r="802" spans="1:10" x14ac:dyDescent="0.3">
      <c r="A802" t="s">
        <v>1609</v>
      </c>
      <c r="B802" s="4">
        <v>45333</v>
      </c>
      <c r="C802">
        <v>0.66599537037037038</v>
      </c>
      <c r="D802" s="5">
        <v>0.66599537037037049</v>
      </c>
      <c r="E802" t="s">
        <v>12</v>
      </c>
      <c r="F802">
        <v>119</v>
      </c>
      <c r="G802">
        <v>1.0044328703703704</v>
      </c>
      <c r="H802">
        <v>1446</v>
      </c>
      <c r="I802" t="s">
        <v>13</v>
      </c>
      <c r="J802" t="s">
        <v>1610</v>
      </c>
    </row>
    <row r="803" spans="1:10" x14ac:dyDescent="0.3">
      <c r="A803" t="s">
        <v>1611</v>
      </c>
      <c r="B803" s="4">
        <v>45333</v>
      </c>
      <c r="C803">
        <v>0.70200231481481479</v>
      </c>
      <c r="D803" s="5">
        <v>0.7020023148148149</v>
      </c>
      <c r="E803" t="s">
        <v>12</v>
      </c>
      <c r="F803">
        <v>60</v>
      </c>
      <c r="G803">
        <v>1.0040856481481482</v>
      </c>
      <c r="H803">
        <v>1446</v>
      </c>
      <c r="I803" t="s">
        <v>13</v>
      </c>
      <c r="J803" t="s">
        <v>1612</v>
      </c>
    </row>
    <row r="804" spans="1:10" x14ac:dyDescent="0.3">
      <c r="A804" t="s">
        <v>1613</v>
      </c>
      <c r="B804" s="4">
        <v>45333</v>
      </c>
      <c r="C804">
        <v>0.71</v>
      </c>
      <c r="D804" s="5">
        <v>0.71</v>
      </c>
      <c r="E804" t="s">
        <v>12</v>
      </c>
      <c r="F804">
        <v>91</v>
      </c>
      <c r="G804">
        <v>1.0042592592592592</v>
      </c>
      <c r="H804">
        <v>1446</v>
      </c>
      <c r="I804" t="s">
        <v>13</v>
      </c>
      <c r="J804" t="s">
        <v>1614</v>
      </c>
    </row>
    <row r="805" spans="1:10" x14ac:dyDescent="0.3">
      <c r="A805" t="s">
        <v>1615</v>
      </c>
      <c r="B805" s="4">
        <v>45335</v>
      </c>
      <c r="C805">
        <v>0.40400462962962963</v>
      </c>
      <c r="D805" s="5">
        <v>0.40400462962962957</v>
      </c>
      <c r="E805" t="s">
        <v>12</v>
      </c>
      <c r="F805">
        <v>37</v>
      </c>
      <c r="G805">
        <v>1.0042245370370371</v>
      </c>
      <c r="H805">
        <v>1446</v>
      </c>
      <c r="I805" t="s">
        <v>13</v>
      </c>
      <c r="J805" t="s">
        <v>1616</v>
      </c>
    </row>
    <row r="806" spans="1:10" x14ac:dyDescent="0.3">
      <c r="A806" t="s">
        <v>1617</v>
      </c>
      <c r="B806" s="4">
        <v>45335</v>
      </c>
      <c r="C806">
        <v>0.67799768518518511</v>
      </c>
      <c r="D806" s="5">
        <v>0.67799768518518522</v>
      </c>
      <c r="E806" t="s">
        <v>12</v>
      </c>
      <c r="F806">
        <v>124</v>
      </c>
      <c r="G806">
        <v>1.0039467592592592</v>
      </c>
      <c r="H806">
        <v>1446</v>
      </c>
      <c r="I806" t="s">
        <v>13</v>
      </c>
      <c r="J806" t="s">
        <v>1618</v>
      </c>
    </row>
    <row r="807" spans="1:10" x14ac:dyDescent="0.3">
      <c r="A807" t="s">
        <v>1619</v>
      </c>
      <c r="B807" s="4">
        <v>45488</v>
      </c>
      <c r="C807">
        <v>0.72200231481481481</v>
      </c>
      <c r="D807" s="5">
        <v>0.72200231481481492</v>
      </c>
      <c r="E807" t="s">
        <v>12</v>
      </c>
      <c r="F807">
        <v>55</v>
      </c>
      <c r="G807">
        <v>1.0044560185185185</v>
      </c>
      <c r="H807">
        <v>1446</v>
      </c>
      <c r="I807" t="s">
        <v>13</v>
      </c>
      <c r="J807" t="s">
        <v>1620</v>
      </c>
    </row>
    <row r="808" spans="1:10" x14ac:dyDescent="0.3">
      <c r="A808" t="s">
        <v>1621</v>
      </c>
      <c r="B808" s="4">
        <v>45338</v>
      </c>
      <c r="C808">
        <v>0.43799768518518517</v>
      </c>
      <c r="D808" s="5">
        <v>0.43799768518518523</v>
      </c>
      <c r="E808" t="s">
        <v>12</v>
      </c>
      <c r="F808">
        <v>26</v>
      </c>
      <c r="G808">
        <v>1.0044907407407409</v>
      </c>
      <c r="H808">
        <v>1446</v>
      </c>
      <c r="I808" t="s">
        <v>13</v>
      </c>
      <c r="J808" t="s">
        <v>1622</v>
      </c>
    </row>
    <row r="809" spans="1:10" x14ac:dyDescent="0.3">
      <c r="A809" t="s">
        <v>1623</v>
      </c>
      <c r="B809" s="4">
        <v>45338</v>
      </c>
      <c r="C809">
        <v>0.4670023148148148</v>
      </c>
      <c r="D809" s="5">
        <v>0.4670023148148148</v>
      </c>
      <c r="E809" t="s">
        <v>12</v>
      </c>
      <c r="F809">
        <v>14</v>
      </c>
      <c r="G809">
        <v>1.0040625000000001</v>
      </c>
      <c r="H809">
        <v>1446</v>
      </c>
      <c r="I809" t="s">
        <v>13</v>
      </c>
      <c r="J809" t="s">
        <v>1624</v>
      </c>
    </row>
    <row r="810" spans="1:10" x14ac:dyDescent="0.3">
      <c r="A810" t="s">
        <v>1625</v>
      </c>
      <c r="B810" s="4">
        <v>45338</v>
      </c>
      <c r="C810">
        <v>0.53500000000000003</v>
      </c>
      <c r="D810" s="5">
        <v>0.53500000000000014</v>
      </c>
      <c r="E810" t="s">
        <v>12</v>
      </c>
      <c r="F810">
        <v>118</v>
      </c>
      <c r="G810">
        <v>1.0041435185185186</v>
      </c>
      <c r="H810">
        <v>1446</v>
      </c>
      <c r="I810" t="s">
        <v>13</v>
      </c>
      <c r="J810" t="s">
        <v>1626</v>
      </c>
    </row>
    <row r="811" spans="1:10" x14ac:dyDescent="0.3">
      <c r="A811" t="s">
        <v>1627</v>
      </c>
      <c r="B811" s="4">
        <v>45338</v>
      </c>
      <c r="C811">
        <v>0.61700231481481482</v>
      </c>
      <c r="D811" s="5">
        <v>0.61700231481481493</v>
      </c>
      <c r="E811" t="s">
        <v>12</v>
      </c>
      <c r="F811">
        <v>91</v>
      </c>
      <c r="G811">
        <v>1.0038194444444444</v>
      </c>
      <c r="H811">
        <v>1446</v>
      </c>
      <c r="I811" t="s">
        <v>13</v>
      </c>
      <c r="J811" t="s">
        <v>1628</v>
      </c>
    </row>
    <row r="812" spans="1:10" x14ac:dyDescent="0.3">
      <c r="A812" t="s">
        <v>1629</v>
      </c>
      <c r="B812" s="4">
        <v>45338</v>
      </c>
      <c r="C812">
        <v>0.63</v>
      </c>
      <c r="D812" s="5">
        <v>0.62999999999999989</v>
      </c>
      <c r="E812" t="s">
        <v>12</v>
      </c>
      <c r="F812">
        <v>37</v>
      </c>
      <c r="G812">
        <v>1.0038888888888888</v>
      </c>
      <c r="H812">
        <v>1446</v>
      </c>
      <c r="I812" t="s">
        <v>13</v>
      </c>
      <c r="J812" t="s">
        <v>1630</v>
      </c>
    </row>
    <row r="813" spans="1:10" x14ac:dyDescent="0.3">
      <c r="A813" t="s">
        <v>1631</v>
      </c>
      <c r="B813" s="4">
        <v>45427</v>
      </c>
      <c r="C813">
        <v>0.37599537037037034</v>
      </c>
      <c r="D813" s="5">
        <v>0.37599537037037045</v>
      </c>
      <c r="E813" t="s">
        <v>12</v>
      </c>
      <c r="F813">
        <v>81</v>
      </c>
      <c r="G813">
        <v>1.0044560185185185</v>
      </c>
      <c r="H813">
        <v>1446</v>
      </c>
      <c r="I813" t="s">
        <v>13</v>
      </c>
      <c r="J813" t="s">
        <v>1632</v>
      </c>
    </row>
    <row r="814" spans="1:10" x14ac:dyDescent="0.3">
      <c r="A814" t="s">
        <v>1633</v>
      </c>
      <c r="B814" s="4">
        <v>45427</v>
      </c>
      <c r="C814">
        <v>0.47799768518518515</v>
      </c>
      <c r="D814" s="5">
        <v>0.47799768518518526</v>
      </c>
      <c r="E814" t="s">
        <v>12</v>
      </c>
      <c r="F814">
        <v>96</v>
      </c>
      <c r="G814">
        <v>1.0040277777777777</v>
      </c>
      <c r="H814">
        <v>1446</v>
      </c>
      <c r="I814" t="s">
        <v>13</v>
      </c>
      <c r="J814" t="s">
        <v>1634</v>
      </c>
    </row>
    <row r="815" spans="1:10" x14ac:dyDescent="0.3">
      <c r="A815" t="s">
        <v>1635</v>
      </c>
      <c r="B815" s="4">
        <v>45427</v>
      </c>
      <c r="C815">
        <v>0.50799768518518518</v>
      </c>
      <c r="D815" s="5">
        <v>0.50799768518518507</v>
      </c>
      <c r="E815" t="s">
        <v>12</v>
      </c>
      <c r="F815">
        <v>104</v>
      </c>
      <c r="G815">
        <v>1.0044560185185185</v>
      </c>
      <c r="H815">
        <v>1446</v>
      </c>
      <c r="I815" t="s">
        <v>13</v>
      </c>
      <c r="J815" t="s">
        <v>1636</v>
      </c>
    </row>
    <row r="816" spans="1:10" x14ac:dyDescent="0.3">
      <c r="A816" t="s">
        <v>1637</v>
      </c>
      <c r="B816" s="4">
        <v>45427</v>
      </c>
      <c r="C816">
        <v>0.60400462962962964</v>
      </c>
      <c r="D816" s="5">
        <v>0.60400462962962953</v>
      </c>
      <c r="E816" t="s">
        <v>12</v>
      </c>
      <c r="F816">
        <v>110</v>
      </c>
      <c r="G816">
        <v>1.0042361111111111</v>
      </c>
      <c r="H816">
        <v>1446</v>
      </c>
      <c r="I816" t="s">
        <v>13</v>
      </c>
      <c r="J816" t="s">
        <v>1638</v>
      </c>
    </row>
    <row r="817" spans="1:10" x14ac:dyDescent="0.3">
      <c r="A817" t="s">
        <v>1639</v>
      </c>
      <c r="B817" s="4">
        <v>45427</v>
      </c>
      <c r="C817">
        <v>0.67700231481481477</v>
      </c>
      <c r="D817" s="5">
        <v>0.67700231481481477</v>
      </c>
      <c r="E817" t="s">
        <v>12</v>
      </c>
      <c r="F817">
        <v>97</v>
      </c>
      <c r="G817">
        <v>1.0040972222222222</v>
      </c>
      <c r="H817">
        <v>1446</v>
      </c>
      <c r="I817" t="s">
        <v>13</v>
      </c>
      <c r="J817" t="s">
        <v>1640</v>
      </c>
    </row>
    <row r="818" spans="1:10" x14ac:dyDescent="0.3">
      <c r="A818" t="s">
        <v>1641</v>
      </c>
      <c r="B818" s="4">
        <v>45340</v>
      </c>
      <c r="C818">
        <v>0.47099537037037037</v>
      </c>
      <c r="D818" s="5">
        <v>0.47099537037037043</v>
      </c>
      <c r="E818" t="s">
        <v>12</v>
      </c>
      <c r="F818">
        <v>25</v>
      </c>
      <c r="G818">
        <v>1.0038310185185184</v>
      </c>
      <c r="H818">
        <v>1446</v>
      </c>
      <c r="I818" t="s">
        <v>13</v>
      </c>
      <c r="J818" t="s">
        <v>1642</v>
      </c>
    </row>
    <row r="819" spans="1:10" x14ac:dyDescent="0.3">
      <c r="A819" t="s">
        <v>1643</v>
      </c>
      <c r="B819" s="4">
        <v>45340</v>
      </c>
      <c r="C819">
        <v>0.66900462962962959</v>
      </c>
      <c r="D819" s="5">
        <v>0.66900462962962948</v>
      </c>
      <c r="E819" t="s">
        <v>12</v>
      </c>
      <c r="F819">
        <v>56</v>
      </c>
      <c r="G819">
        <v>1.0045138888888889</v>
      </c>
      <c r="H819">
        <v>1446</v>
      </c>
      <c r="I819" t="s">
        <v>13</v>
      </c>
      <c r="J819" t="s">
        <v>1644</v>
      </c>
    </row>
    <row r="820" spans="1:10" x14ac:dyDescent="0.3">
      <c r="A820" t="s">
        <v>1645</v>
      </c>
      <c r="B820" s="4">
        <v>45519</v>
      </c>
      <c r="C820">
        <v>0.59900462962962964</v>
      </c>
      <c r="D820" s="5">
        <v>0.59900462962962964</v>
      </c>
      <c r="E820" t="s">
        <v>12</v>
      </c>
      <c r="F820">
        <v>80</v>
      </c>
      <c r="G820">
        <v>1.0039120370370371</v>
      </c>
      <c r="H820">
        <v>1446</v>
      </c>
      <c r="I820" t="s">
        <v>13</v>
      </c>
      <c r="J820" t="s">
        <v>1646</v>
      </c>
    </row>
    <row r="821" spans="1:10" x14ac:dyDescent="0.3">
      <c r="A821" t="s">
        <v>1647</v>
      </c>
      <c r="B821" s="4">
        <v>45519</v>
      </c>
      <c r="C821">
        <v>0.62700231481481483</v>
      </c>
      <c r="D821" s="5">
        <v>0.62700231481481472</v>
      </c>
      <c r="E821" t="s">
        <v>12</v>
      </c>
      <c r="F821">
        <v>55</v>
      </c>
      <c r="G821">
        <v>1.0039351851851852</v>
      </c>
      <c r="H821">
        <v>1446</v>
      </c>
      <c r="I821" t="s">
        <v>13</v>
      </c>
      <c r="J821" t="s">
        <v>1648</v>
      </c>
    </row>
    <row r="822" spans="1:10" x14ac:dyDescent="0.3">
      <c r="A822" t="s">
        <v>1649</v>
      </c>
      <c r="B822" s="4">
        <v>45519</v>
      </c>
      <c r="C822">
        <v>0.72900462962962964</v>
      </c>
      <c r="D822" s="5">
        <v>0.72900462962962953</v>
      </c>
      <c r="E822" t="s">
        <v>12</v>
      </c>
      <c r="F822">
        <v>32</v>
      </c>
      <c r="G822">
        <v>1.0042592592592592</v>
      </c>
      <c r="H822">
        <v>1446</v>
      </c>
      <c r="I822" t="s">
        <v>13</v>
      </c>
      <c r="J822" t="s">
        <v>1650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B37C3-35CF-4851-8E15-4865E6556016}">
  <sheetPr codeName="Sheet2"/>
  <dimension ref="A2:S20"/>
  <sheetViews>
    <sheetView workbookViewId="0">
      <selection activeCell="D21" sqref="D21"/>
    </sheetView>
  </sheetViews>
  <sheetFormatPr defaultRowHeight="14.4" x14ac:dyDescent="0.3"/>
  <cols>
    <col min="1" max="1" width="18.109375" bestFit="1" customWidth="1"/>
    <col min="2" max="2" width="5" bestFit="1" customWidth="1"/>
    <col min="3" max="3" width="13.109375" bestFit="1" customWidth="1"/>
    <col min="4" max="4" width="13.88671875" bestFit="1" customWidth="1"/>
    <col min="5" max="6" width="12.5546875" bestFit="1" customWidth="1"/>
    <col min="7" max="7" width="18.44140625" bestFit="1" customWidth="1"/>
    <col min="8" max="8" width="12" bestFit="1" customWidth="1"/>
    <col min="9" max="9" width="19" bestFit="1" customWidth="1"/>
    <col min="10" max="10" width="12.6640625" bestFit="1" customWidth="1"/>
    <col min="13" max="13" width="14.6640625" bestFit="1" customWidth="1"/>
    <col min="14" max="14" width="12.5546875" bestFit="1" customWidth="1"/>
    <col min="15" max="15" width="9.44140625" bestFit="1" customWidth="1"/>
    <col min="16" max="17" width="15.21875" bestFit="1" customWidth="1"/>
    <col min="18" max="18" width="28.44140625" bestFit="1" customWidth="1"/>
    <col min="19" max="19" width="12.6640625" bestFit="1" customWidth="1"/>
    <col min="20" max="26" width="15.5546875" bestFit="1" customWidth="1"/>
    <col min="27" max="27" width="10.6640625" bestFit="1" customWidth="1"/>
  </cols>
  <sheetData>
    <row r="2" spans="1:19" x14ac:dyDescent="0.3">
      <c r="A2" t="s">
        <v>1651</v>
      </c>
      <c r="B2" t="s">
        <v>1652</v>
      </c>
      <c r="C2" t="s">
        <v>1653</v>
      </c>
      <c r="F2" s="1" t="s">
        <v>1654</v>
      </c>
      <c r="G2" t="s">
        <v>1655</v>
      </c>
      <c r="I2" t="s">
        <v>1656</v>
      </c>
      <c r="J2" t="s">
        <v>1657</v>
      </c>
      <c r="N2" t="s">
        <v>1658</v>
      </c>
      <c r="O2" t="s">
        <v>1659</v>
      </c>
      <c r="P2" t="s">
        <v>1660</v>
      </c>
      <c r="Q2" t="s">
        <v>1661</v>
      </c>
      <c r="R2" t="s">
        <v>1662</v>
      </c>
      <c r="S2" t="s">
        <v>1663</v>
      </c>
    </row>
    <row r="3" spans="1:19" x14ac:dyDescent="0.3">
      <c r="A3" t="str">
        <f t="shared" ref="A3:B5" si="0">A17</f>
        <v>Count of GCLID</v>
      </c>
      <c r="B3">
        <f t="shared" si="0"/>
        <v>1709</v>
      </c>
      <c r="C3">
        <f>(MAX($B$3:$B$5)-B3)/2</f>
        <v>0</v>
      </c>
      <c r="F3" s="2" t="s">
        <v>1664</v>
      </c>
      <c r="G3" s="17">
        <v>12</v>
      </c>
      <c r="I3" t="str">
        <f>F4</f>
        <v>Adana</v>
      </c>
      <c r="J3">
        <f>G4</f>
        <v>48</v>
      </c>
      <c r="N3" t="s">
        <v>1665</v>
      </c>
      <c r="O3" t="s">
        <v>1666</v>
      </c>
      <c r="P3" t="s">
        <v>1667</v>
      </c>
      <c r="Q3" t="s">
        <v>1661</v>
      </c>
      <c r="R3" t="s">
        <v>1668</v>
      </c>
      <c r="S3" t="s">
        <v>1669</v>
      </c>
    </row>
    <row r="4" spans="1:19" x14ac:dyDescent="0.3">
      <c r="A4" t="str">
        <f t="shared" si="0"/>
        <v>Count of GCLID CTM</v>
      </c>
      <c r="B4">
        <f t="shared" si="0"/>
        <v>819</v>
      </c>
      <c r="C4">
        <f>(MAX($B$3:$B$5)-B4)/2</f>
        <v>445</v>
      </c>
      <c r="F4" s="2" t="s">
        <v>1670</v>
      </c>
      <c r="G4" s="17">
        <v>48</v>
      </c>
      <c r="I4" t="str">
        <f t="shared" ref="I4:I14" si="1">F5</f>
        <v>Ankara</v>
      </c>
      <c r="J4">
        <f t="shared" ref="J4:J14" si="2">G5</f>
        <v>45</v>
      </c>
      <c r="N4" s="17">
        <v>819</v>
      </c>
      <c r="O4" s="3">
        <v>7.1829357990963539E-3</v>
      </c>
      <c r="P4" s="17">
        <v>630.86156357388313</v>
      </c>
      <c r="Q4" s="17">
        <v>582</v>
      </c>
      <c r="R4" s="17">
        <v>29.699633699633701</v>
      </c>
      <c r="S4" s="17">
        <v>-19.411042944785216</v>
      </c>
    </row>
    <row r="5" spans="1:19" x14ac:dyDescent="0.3">
      <c r="A5" t="str">
        <f t="shared" si="0"/>
        <v>Count of GCLID CRM</v>
      </c>
      <c r="B5">
        <f t="shared" si="0"/>
        <v>582</v>
      </c>
      <c r="C5">
        <f>(MAX($B$3:$B$5)-B5)/2</f>
        <v>563.5</v>
      </c>
      <c r="F5" s="2" t="s">
        <v>1671</v>
      </c>
      <c r="G5" s="17">
        <v>45</v>
      </c>
      <c r="I5" t="str">
        <f t="shared" si="1"/>
        <v>Antalya</v>
      </c>
      <c r="J5">
        <f t="shared" si="2"/>
        <v>39</v>
      </c>
    </row>
    <row r="6" spans="1:19" x14ac:dyDescent="0.3">
      <c r="F6" s="2" t="s">
        <v>1672</v>
      </c>
      <c r="G6" s="17">
        <v>39</v>
      </c>
      <c r="I6" t="str">
        <f t="shared" si="1"/>
        <v>Bursa</v>
      </c>
      <c r="J6">
        <f t="shared" si="2"/>
        <v>62</v>
      </c>
    </row>
    <row r="7" spans="1:19" ht="15.6" customHeight="1" x14ac:dyDescent="0.3">
      <c r="F7" s="2" t="s">
        <v>1673</v>
      </c>
      <c r="G7" s="17">
        <v>62</v>
      </c>
      <c r="I7" t="str">
        <f t="shared" si="1"/>
        <v>Eskisehir</v>
      </c>
      <c r="J7">
        <f t="shared" si="2"/>
        <v>51</v>
      </c>
      <c r="N7" s="1" t="s">
        <v>1654</v>
      </c>
      <c r="O7" t="s">
        <v>1674</v>
      </c>
      <c r="P7" t="s">
        <v>1661</v>
      </c>
    </row>
    <row r="8" spans="1:19" x14ac:dyDescent="0.3">
      <c r="F8" s="2" t="s">
        <v>1675</v>
      </c>
      <c r="G8" s="17">
        <v>51</v>
      </c>
      <c r="I8" t="str">
        <f t="shared" si="1"/>
        <v>Istanbul</v>
      </c>
      <c r="J8">
        <f t="shared" si="2"/>
        <v>56</v>
      </c>
      <c r="N8" s="2">
        <v>1</v>
      </c>
      <c r="O8" s="17">
        <v>180</v>
      </c>
      <c r="P8" s="17">
        <v>59</v>
      </c>
    </row>
    <row r="9" spans="1:19" x14ac:dyDescent="0.3">
      <c r="F9" s="2" t="s">
        <v>1676</v>
      </c>
      <c r="G9" s="17">
        <v>56</v>
      </c>
      <c r="I9" t="str">
        <f t="shared" si="1"/>
        <v>Izmir</v>
      </c>
      <c r="J9">
        <f t="shared" si="2"/>
        <v>48</v>
      </c>
      <c r="N9" s="2">
        <v>2</v>
      </c>
      <c r="O9" s="17">
        <v>140</v>
      </c>
      <c r="P9" s="17">
        <v>53</v>
      </c>
    </row>
    <row r="10" spans="1:19" x14ac:dyDescent="0.3">
      <c r="F10" s="2" t="s">
        <v>1677</v>
      </c>
      <c r="G10" s="17">
        <v>48</v>
      </c>
      <c r="I10" t="str">
        <f t="shared" si="1"/>
        <v>Kayseri</v>
      </c>
      <c r="J10">
        <f t="shared" si="2"/>
        <v>42</v>
      </c>
      <c r="N10" s="2">
        <v>3</v>
      </c>
      <c r="O10" s="17">
        <v>20</v>
      </c>
      <c r="P10" s="17">
        <v>56</v>
      </c>
    </row>
    <row r="11" spans="1:19" x14ac:dyDescent="0.3">
      <c r="F11" s="2" t="s">
        <v>1678</v>
      </c>
      <c r="G11" s="17">
        <v>42</v>
      </c>
      <c r="I11" t="str">
        <f t="shared" si="1"/>
        <v>Kocaeli</v>
      </c>
      <c r="J11">
        <f t="shared" si="2"/>
        <v>35</v>
      </c>
      <c r="N11" s="2">
        <v>4</v>
      </c>
      <c r="O11" s="17">
        <v>38</v>
      </c>
      <c r="P11" s="17">
        <v>69</v>
      </c>
    </row>
    <row r="12" spans="1:19" x14ac:dyDescent="0.3">
      <c r="F12" s="2" t="s">
        <v>1679</v>
      </c>
      <c r="G12" s="17">
        <v>35</v>
      </c>
      <c r="I12" t="str">
        <f t="shared" si="1"/>
        <v>Konya</v>
      </c>
      <c r="J12">
        <f t="shared" si="2"/>
        <v>58</v>
      </c>
      <c r="N12" s="2">
        <v>5</v>
      </c>
      <c r="O12" s="17">
        <v>37</v>
      </c>
      <c r="P12" s="17">
        <v>63</v>
      </c>
    </row>
    <row r="13" spans="1:19" x14ac:dyDescent="0.3">
      <c r="F13" s="2" t="s">
        <v>1680</v>
      </c>
      <c r="G13" s="17">
        <v>58</v>
      </c>
      <c r="I13" t="str">
        <f t="shared" si="1"/>
        <v>Sakarya</v>
      </c>
      <c r="J13">
        <f t="shared" si="2"/>
        <v>40</v>
      </c>
      <c r="N13" s="2">
        <v>6</v>
      </c>
      <c r="O13" s="17">
        <v>26</v>
      </c>
      <c r="P13" s="17">
        <v>77</v>
      </c>
    </row>
    <row r="14" spans="1:19" x14ac:dyDescent="0.3">
      <c r="F14" s="2" t="s">
        <v>1681</v>
      </c>
      <c r="G14" s="17">
        <v>40</v>
      </c>
      <c r="I14" t="str">
        <f t="shared" si="1"/>
        <v>Zonguldak</v>
      </c>
      <c r="J14">
        <f t="shared" si="2"/>
        <v>46</v>
      </c>
      <c r="N14" s="2">
        <v>7</v>
      </c>
      <c r="O14" s="17">
        <v>32</v>
      </c>
      <c r="P14" s="17">
        <v>49</v>
      </c>
    </row>
    <row r="15" spans="1:19" x14ac:dyDescent="0.3">
      <c r="F15" s="2" t="s">
        <v>1682</v>
      </c>
      <c r="G15" s="17">
        <v>46</v>
      </c>
      <c r="N15" s="2">
        <v>8</v>
      </c>
      <c r="O15" s="17">
        <v>63</v>
      </c>
      <c r="P15" s="17">
        <v>81</v>
      </c>
    </row>
    <row r="16" spans="1:19" x14ac:dyDescent="0.3">
      <c r="A16" s="1" t="s">
        <v>1652</v>
      </c>
      <c r="N16" s="2">
        <v>9</v>
      </c>
      <c r="O16" s="17">
        <v>64</v>
      </c>
      <c r="P16" s="17">
        <v>65</v>
      </c>
    </row>
    <row r="17" spans="1:16" x14ac:dyDescent="0.3">
      <c r="A17" s="2" t="s">
        <v>1683</v>
      </c>
      <c r="B17" s="17">
        <v>1709</v>
      </c>
      <c r="N17" s="2">
        <v>10</v>
      </c>
      <c r="O17" s="17">
        <v>70</v>
      </c>
      <c r="P17" s="17">
        <v>1</v>
      </c>
    </row>
    <row r="18" spans="1:16" x14ac:dyDescent="0.3">
      <c r="A18" s="2" t="s">
        <v>1684</v>
      </c>
      <c r="B18" s="17">
        <v>819</v>
      </c>
      <c r="N18" s="2">
        <v>11</v>
      </c>
      <c r="O18" s="17">
        <v>110</v>
      </c>
      <c r="P18" s="17">
        <v>4</v>
      </c>
    </row>
    <row r="19" spans="1:16" x14ac:dyDescent="0.3">
      <c r="A19" s="2" t="s">
        <v>1655</v>
      </c>
      <c r="B19" s="17">
        <v>582</v>
      </c>
      <c r="N19" s="2">
        <v>12</v>
      </c>
      <c r="O19" s="17">
        <v>39</v>
      </c>
      <c r="P19" s="17">
        <v>5</v>
      </c>
    </row>
    <row r="20" spans="1:16" x14ac:dyDescent="0.3">
      <c r="N20" s="2" t="s">
        <v>1685</v>
      </c>
      <c r="O20" s="17">
        <v>819</v>
      </c>
      <c r="P20" s="17">
        <v>582</v>
      </c>
    </row>
  </sheetData>
  <phoneticPr fontId="1" type="noConversion"/>
  <pageMargins left="0.7" right="0.7" top="0.75" bottom="0.75" header="0.3" footer="0.3"/>
  <drawing r:id="rId10"/>
  <tableParts count="2">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A55DF-5569-432D-B6ED-91A70006A09E}">
  <sheetPr codeName="Sheet3"/>
  <dimension ref="A2:Y33"/>
  <sheetViews>
    <sheetView showGridLines="0" showRowColHeaders="0" tabSelected="1" zoomScale="90" zoomScaleNormal="90" workbookViewId="0">
      <selection activeCell="O36" sqref="O36"/>
    </sheetView>
  </sheetViews>
  <sheetFormatPr defaultColWidth="8.88671875" defaultRowHeight="14.4" x14ac:dyDescent="0.3"/>
  <cols>
    <col min="1" max="16384" width="8.88671875" style="7"/>
  </cols>
  <sheetData>
    <row r="2" spans="1:25" ht="18" x14ac:dyDescent="0.35">
      <c r="B2" s="16" t="s">
        <v>1658</v>
      </c>
      <c r="C2" s="16"/>
      <c r="D2" s="16"/>
      <c r="E2" s="16"/>
      <c r="F2" s="16" t="s">
        <v>1659</v>
      </c>
      <c r="G2" s="16"/>
      <c r="H2" s="16"/>
      <c r="I2" s="16"/>
      <c r="J2" s="16" t="s">
        <v>1660</v>
      </c>
      <c r="K2" s="16"/>
      <c r="L2" s="16"/>
      <c r="M2" s="16"/>
      <c r="N2" s="16" t="s">
        <v>1661</v>
      </c>
      <c r="O2" s="16"/>
      <c r="P2" s="16"/>
      <c r="Q2" s="16"/>
      <c r="R2" s="16" t="s">
        <v>1686</v>
      </c>
      <c r="S2" s="16"/>
      <c r="T2" s="16"/>
      <c r="U2" s="16"/>
      <c r="V2" s="16" t="s">
        <v>1687</v>
      </c>
      <c r="W2" s="16"/>
      <c r="X2" s="16"/>
      <c r="Y2" s="16"/>
    </row>
    <row r="3" spans="1:25" x14ac:dyDescent="0.3">
      <c r="B3" s="11">
        <f>GETPIVOTDATA("[Measures].[Count of Call Id]",'Calc Sheet'!$N$3)</f>
        <v>819</v>
      </c>
      <c r="C3" s="11"/>
      <c r="D3" s="11"/>
      <c r="E3" s="11"/>
      <c r="F3" s="12">
        <f>GETPIVOTDATA("[Measures].[Conv Rate]",'Calc Sheet'!$O$3)</f>
        <v>7.1829357990963539E-3</v>
      </c>
      <c r="G3" s="12"/>
      <c r="H3" s="12"/>
      <c r="I3" s="12"/>
      <c r="J3" s="13">
        <f>GETPIVOTDATA("[Measures].[CPA]",'Calc Sheet'!$P$3)</f>
        <v>630.86156357388313</v>
      </c>
      <c r="K3" s="13"/>
      <c r="L3" s="13"/>
      <c r="M3" s="13"/>
      <c r="N3" s="11">
        <f>GETPIVOTDATA("[Measures].[Total Admissions]",'Calc Sheet'!$Q$3)</f>
        <v>582</v>
      </c>
      <c r="O3" s="11"/>
      <c r="P3" s="11"/>
      <c r="Q3" s="11"/>
      <c r="R3" s="14">
        <f>GETPIVOTDATA("[Measures].[Average of DurationCallTime(m)]",'Calc Sheet'!$R$3)</f>
        <v>29.699633699633701</v>
      </c>
      <c r="S3" s="14"/>
      <c r="T3" s="14"/>
      <c r="U3" s="14"/>
      <c r="V3" s="15">
        <f>GETPIVOTDATA("[Measures].[Company ROI]",'Calc Sheet'!$S$3)</f>
        <v>-19.411042944785216</v>
      </c>
      <c r="W3" s="15"/>
      <c r="X3" s="15"/>
      <c r="Y3" s="15"/>
    </row>
    <row r="4" spans="1:25" x14ac:dyDescent="0.3">
      <c r="B4" s="11"/>
      <c r="C4" s="11"/>
      <c r="D4" s="11"/>
      <c r="E4" s="11"/>
      <c r="F4" s="12"/>
      <c r="G4" s="12"/>
      <c r="H4" s="12"/>
      <c r="I4" s="12"/>
      <c r="J4" s="13"/>
      <c r="K4" s="13"/>
      <c r="L4" s="13"/>
      <c r="M4" s="13"/>
      <c r="N4" s="11"/>
      <c r="O4" s="11"/>
      <c r="P4" s="11"/>
      <c r="Q4" s="11"/>
      <c r="R4" s="14"/>
      <c r="S4" s="14"/>
      <c r="T4" s="14"/>
      <c r="U4" s="14"/>
      <c r="V4" s="15"/>
      <c r="W4" s="15"/>
      <c r="X4" s="15"/>
      <c r="Y4" s="15"/>
    </row>
    <row r="6" spans="1:25" x14ac:dyDescent="0.3">
      <c r="A6" s="10"/>
      <c r="B6" s="10"/>
      <c r="C6" s="10"/>
    </row>
    <row r="7" spans="1:25" x14ac:dyDescent="0.3">
      <c r="A7" s="10"/>
      <c r="B7" s="10"/>
      <c r="C7" s="10"/>
    </row>
    <row r="8" spans="1:25" x14ac:dyDescent="0.3">
      <c r="A8" s="10"/>
      <c r="B8" s="10"/>
      <c r="C8" s="10"/>
    </row>
    <row r="9" spans="1:25" x14ac:dyDescent="0.3">
      <c r="A9" s="10"/>
      <c r="B9" s="10"/>
      <c r="C9" s="10"/>
    </row>
    <row r="10" spans="1:25" x14ac:dyDescent="0.3">
      <c r="A10" s="10"/>
      <c r="B10" s="10"/>
      <c r="C10" s="10"/>
    </row>
    <row r="11" spans="1:25" x14ac:dyDescent="0.3">
      <c r="A11" s="10"/>
      <c r="B11" s="10"/>
      <c r="C11" s="10"/>
    </row>
    <row r="12" spans="1:25" x14ac:dyDescent="0.3">
      <c r="A12" s="10"/>
      <c r="B12" s="10"/>
      <c r="C12" s="10"/>
    </row>
    <row r="13" spans="1:25" x14ac:dyDescent="0.3">
      <c r="A13" s="10"/>
      <c r="B13" s="10"/>
      <c r="C13" s="10"/>
    </row>
    <row r="14" spans="1:25" x14ac:dyDescent="0.3">
      <c r="A14" s="10"/>
      <c r="B14" s="10"/>
      <c r="C14" s="10"/>
    </row>
    <row r="15" spans="1:25" x14ac:dyDescent="0.3">
      <c r="A15" s="10"/>
      <c r="B15" s="10"/>
      <c r="C15" s="10"/>
    </row>
    <row r="16" spans="1:25" x14ac:dyDescent="0.3">
      <c r="A16" s="10"/>
      <c r="B16" s="10"/>
      <c r="C16" s="10"/>
    </row>
    <row r="17" spans="1:7" x14ac:dyDescent="0.3">
      <c r="A17" s="10"/>
      <c r="B17" s="10"/>
      <c r="C17" s="10"/>
    </row>
    <row r="18" spans="1:7" x14ac:dyDescent="0.3">
      <c r="A18" s="10"/>
      <c r="B18" s="10"/>
      <c r="C18" s="10"/>
    </row>
    <row r="19" spans="1:7" x14ac:dyDescent="0.3">
      <c r="A19" s="10"/>
      <c r="B19" s="10"/>
      <c r="C19" s="10"/>
    </row>
    <row r="20" spans="1:7" x14ac:dyDescent="0.3">
      <c r="A20" s="10"/>
      <c r="B20" s="10"/>
      <c r="C20" s="10"/>
    </row>
    <row r="21" spans="1:7" x14ac:dyDescent="0.3">
      <c r="A21" s="10"/>
      <c r="B21" s="10"/>
      <c r="C21" s="10"/>
    </row>
    <row r="22" spans="1:7" x14ac:dyDescent="0.3">
      <c r="A22" s="10"/>
      <c r="B22" s="10"/>
      <c r="C22" s="10"/>
    </row>
    <row r="23" spans="1:7" x14ac:dyDescent="0.3">
      <c r="A23" s="10"/>
      <c r="B23" s="10"/>
      <c r="C23" s="10"/>
      <c r="G23" s="8"/>
    </row>
    <row r="24" spans="1:7" x14ac:dyDescent="0.3">
      <c r="A24" s="10"/>
      <c r="B24" s="10"/>
      <c r="C24" s="10"/>
    </row>
    <row r="25" spans="1:7" x14ac:dyDescent="0.3">
      <c r="A25" s="10"/>
      <c r="B25" s="10"/>
      <c r="C25" s="10"/>
    </row>
    <row r="26" spans="1:7" x14ac:dyDescent="0.3">
      <c r="A26" s="10"/>
      <c r="B26" s="10"/>
      <c r="C26" s="10"/>
    </row>
    <row r="27" spans="1:7" x14ac:dyDescent="0.3">
      <c r="A27" s="10"/>
      <c r="B27" s="10"/>
      <c r="C27" s="10"/>
    </row>
    <row r="28" spans="1:7" x14ac:dyDescent="0.3">
      <c r="A28" s="10"/>
      <c r="B28" s="10"/>
      <c r="C28" s="10"/>
    </row>
    <row r="29" spans="1:7" x14ac:dyDescent="0.3">
      <c r="A29" s="10"/>
      <c r="B29" s="10"/>
      <c r="C29" s="10"/>
    </row>
    <row r="30" spans="1:7" x14ac:dyDescent="0.3">
      <c r="A30" s="10"/>
      <c r="B30" s="10"/>
      <c r="C30" s="10"/>
    </row>
    <row r="31" spans="1:7" x14ac:dyDescent="0.3">
      <c r="A31" s="10"/>
      <c r="B31" s="10"/>
      <c r="C31" s="10"/>
    </row>
    <row r="32" spans="1:7" x14ac:dyDescent="0.3">
      <c r="A32" s="10"/>
      <c r="B32" s="10"/>
      <c r="C32" s="10"/>
    </row>
    <row r="33" spans="1:3" x14ac:dyDescent="0.3">
      <c r="A33" s="9"/>
      <c r="B33" s="9"/>
      <c r="C33" s="9"/>
    </row>
  </sheetData>
  <sheetProtection sheet="1" objects="1" scenarios="1" selectLockedCells="1" sort="0" pivotTables="0"/>
  <mergeCells count="15">
    <mergeCell ref="J3:M4"/>
    <mergeCell ref="N3:Q4"/>
    <mergeCell ref="R3:U4"/>
    <mergeCell ref="V3:Y4"/>
    <mergeCell ref="B2:E2"/>
    <mergeCell ref="F2:I2"/>
    <mergeCell ref="J2:M2"/>
    <mergeCell ref="N2:Q2"/>
    <mergeCell ref="R2:U2"/>
    <mergeCell ref="V2:Y2"/>
    <mergeCell ref="A6:C14"/>
    <mergeCell ref="A15:C23"/>
    <mergeCell ref="A24:C32"/>
    <mergeCell ref="B3:E4"/>
    <mergeCell ref="F3:I4"/>
  </mergeCells>
  <phoneticPr fontId="1"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 � �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 � � 
</file>

<file path=customXml/item20.xml>��
</file>

<file path=customXml/item21.xml>��
</file>

<file path=customXml/item22.xml>��
</file>

<file path=customXml/item23.xml>��
</file>

<file path=customXml/item24.xml>��
</file>

<file path=customXml/item25.xml>��
</file>

<file path=customXml/item26.xml>��
</file>

<file path=customXml/item27.xml>��� � � � 
</file>

<file path=customXml/item28.xml>��
</file>

<file path=customXml/item29.xml>��
</file>

<file path=customXml/item30.xml>��� � � � � � � �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262BA30A-EFAF-46F5-B686-5D655CC50053}">
  <ds:schemaRefs>
    <ds:schemaRef ds:uri="http://gemini/pivotcustomization/c0d6f43e-5037-49e4-8898-ced3bd1ff7c6"/>
  </ds:schemaRefs>
</ds:datastoreItem>
</file>

<file path=customXml/itemProps2.xml><?xml version="1.0" encoding="utf-8"?>
<ds:datastoreItem xmlns:ds="http://schemas.openxmlformats.org/officeDocument/2006/customXml" ds:itemID="{B65CAC59-982E-4EF4-9B88-CCB0C60B0532}">
  <ds:schemaRefs>
    <ds:schemaRef ds:uri="http://gemini/pivotcustomization/ManualCalcMode"/>
  </ds:schemaRefs>
</ds:datastoreItem>
</file>

<file path=customXml/itemProps3.xml><?xml version="1.0" encoding="utf-8"?>
<ds:datastoreItem xmlns:ds="http://schemas.openxmlformats.org/officeDocument/2006/customXml" ds:itemID="{E0EAB88C-531E-4F36-9C2F-E0F605C48556}">
  <ds:schemaRefs>
    <ds:schemaRef ds:uri="http://gemini/pivotcustomization/TableXML_Dim_Master_88116b93-146e-4064-a142-81042414d486"/>
  </ds:schemaRefs>
</ds:datastoreItem>
</file>

<file path=customXml/itemProps4.xml><?xml version="1.0" encoding="utf-8"?>
<ds:datastoreItem xmlns:ds="http://schemas.openxmlformats.org/officeDocument/2006/customXml" ds:itemID="{1EF820B6-C695-42BD-A857-3B8FEDEF47F9}">
  <ds:schemaRefs>
    <ds:schemaRef ds:uri="http://gemini/pivotcustomization/SandboxNonEmpty"/>
  </ds:schemaRefs>
</ds:datastoreItem>
</file>

<file path=customXml/itemProps5.xml><?xml version="1.0" encoding="utf-8"?>
<ds:datastoreItem xmlns:ds="http://schemas.openxmlformats.org/officeDocument/2006/customXml" ds:itemID="{AF8279DF-4BE0-4932-9223-589735BADE44}">
  <ds:schemaRefs>
    <ds:schemaRef ds:uri="http://gemini/pivotcustomization/def233f0-8291-4c1e-8f3a-5b260217e2e0"/>
  </ds:schemaRefs>
</ds:datastoreItem>
</file>

<file path=customXml/itemProps6.xml><?xml version="1.0" encoding="utf-8"?>
<ds:datastoreItem xmlns:ds="http://schemas.openxmlformats.org/officeDocument/2006/customXml" ds:itemID="{C89932A6-AA0D-4595-AE56-3AC20876C486}">
  <ds:schemaRefs>
    <ds:schemaRef ds:uri="http://gemini/pivotcustomization/97ac6cb5-e58b-4775-a1b3-b88b13697ba9"/>
  </ds:schemaRefs>
</ds:datastoreItem>
</file>

<file path=customXml/itemProps7.xml><?xml version="1.0" encoding="utf-8"?>
<ds:datastoreItem xmlns:ds="http://schemas.openxmlformats.org/officeDocument/2006/customXml" ds:itemID="{3D83A2B1-A72E-4D29-8644-3874549E5C69}">
  <ds:schemaRefs>
    <ds:schemaRef ds:uri="http://gemini/pivotcustomization/9a44a4d4-4e5c-4b66-a69a-ebdaebb44b0e"/>
  </ds:schemaRefs>
</ds:datastoreItem>
</file>

<file path=customXml/itemProps8.xml><?xml version="1.0" encoding="utf-8"?>
<ds:datastoreItem xmlns:ds="http://schemas.openxmlformats.org/officeDocument/2006/customXml" ds:itemID="{9106F308-3B2E-4A26-AB71-E911AAED8A7D}">
  <ds:schemaRefs>
    <ds:schemaRef ds:uri="http://gemini/pivotcustomization/PowerPivotVersion"/>
  </ds:schemaRefs>
</ds:datastoreItem>
</file>

<file path=customXml/itemProps9.xml><?xml version="1.0" encoding="utf-8"?>
<ds:datastoreItem xmlns:ds="http://schemas.openxmlformats.org/officeDocument/2006/customXml" ds:itemID="{28EA933A-F45C-4E8E-A29A-BBD4EF42F7DD}">
  <ds:schemaRefs>
    <ds:schemaRef ds:uri="http://gemini/pivotcustomization/ClientWindowXML"/>
  </ds:schemaRefs>
</ds:datastoreItem>
</file>

<file path=customXml/itemProps10.xml><?xml version="1.0" encoding="utf-8"?>
<ds:datastoreItem xmlns:ds="http://schemas.openxmlformats.org/officeDocument/2006/customXml" ds:itemID="{3AC3F159-8765-486E-BA02-BEF2CB444C4B}">
  <ds:schemaRefs>
    <ds:schemaRef ds:uri="http://gemini/pivotcustomization/TableWidget"/>
  </ds:schemaRefs>
</ds:datastoreItem>
</file>

<file path=customXml/itemProps11.xml><?xml version="1.0" encoding="utf-8"?>
<ds:datastoreItem xmlns:ds="http://schemas.openxmlformats.org/officeDocument/2006/customXml" ds:itemID="{8DEBF525-8139-4296-A14C-401DB2306904}">
  <ds:schemaRefs>
    <ds:schemaRef ds:uri="http://gemini/pivotcustomization/4488ad6b-c332-4eab-8e38-7805d552abad"/>
  </ds:schemaRefs>
</ds:datastoreItem>
</file>

<file path=customXml/itemProps12.xml><?xml version="1.0" encoding="utf-8"?>
<ds:datastoreItem xmlns:ds="http://schemas.openxmlformats.org/officeDocument/2006/customXml" ds:itemID="{4D595C07-FE99-4694-BF89-17752DFD4AFD}">
  <ds:schemaRefs>
    <ds:schemaRef ds:uri="http://gemini/pivotcustomization/fe93afee-d2f5-4032-9aa1-e704b31ad367"/>
  </ds:schemaRefs>
</ds:datastoreItem>
</file>

<file path=customXml/itemProps13.xml><?xml version="1.0" encoding="utf-8"?>
<ds:datastoreItem xmlns:ds="http://schemas.openxmlformats.org/officeDocument/2006/customXml" ds:itemID="{0AF6CDC9-0AE1-471A-B51F-CDAD4753CA40}">
  <ds:schemaRefs>
    <ds:schemaRef ds:uri="http://gemini/pivotcustomization/LinkedTableUpdateMode"/>
  </ds:schemaRefs>
</ds:datastoreItem>
</file>

<file path=customXml/itemProps14.xml><?xml version="1.0" encoding="utf-8"?>
<ds:datastoreItem xmlns:ds="http://schemas.openxmlformats.org/officeDocument/2006/customXml" ds:itemID="{8231DBA5-B9BB-4BD1-8A8A-C78ECFB30A0A}">
  <ds:schemaRefs>
    <ds:schemaRef ds:uri="http://gemini/pivotcustomization/ShowImplicitMeasures"/>
  </ds:schemaRefs>
</ds:datastoreItem>
</file>

<file path=customXml/itemProps15.xml><?xml version="1.0" encoding="utf-8"?>
<ds:datastoreItem xmlns:ds="http://schemas.openxmlformats.org/officeDocument/2006/customXml" ds:itemID="{7BCA4677-01D6-4734-867F-8552A1E39716}">
  <ds:schemaRefs>
    <ds:schemaRef ds:uri="http://gemini/pivotcustomization/MeasureGridState"/>
  </ds:schemaRefs>
</ds:datastoreItem>
</file>

<file path=customXml/itemProps16.xml><?xml version="1.0" encoding="utf-8"?>
<ds:datastoreItem xmlns:ds="http://schemas.openxmlformats.org/officeDocument/2006/customXml" ds:itemID="{A563FF11-D16E-4C37-B337-25E942BA4B03}">
  <ds:schemaRefs>
    <ds:schemaRef ds:uri="http://gemini/pivotcustomization/ErrorCache"/>
  </ds:schemaRefs>
</ds:datastoreItem>
</file>

<file path=customXml/itemProps17.xml><?xml version="1.0" encoding="utf-8"?>
<ds:datastoreItem xmlns:ds="http://schemas.openxmlformats.org/officeDocument/2006/customXml" ds:itemID="{4E6D75EB-7FDD-4085-8C8F-10FF820DED70}">
  <ds:schemaRefs>
    <ds:schemaRef ds:uri="http://gemini/pivotcustomization/bfe6c717-d7c5-471b-80cc-c07354c8e5d3"/>
  </ds:schemaRefs>
</ds:datastoreItem>
</file>

<file path=customXml/itemProps18.xml><?xml version="1.0" encoding="utf-8"?>
<ds:datastoreItem xmlns:ds="http://schemas.openxmlformats.org/officeDocument/2006/customXml" ds:itemID="{C4D8198C-C0EB-48C5-AAC5-AC394A197ED3}">
  <ds:schemaRefs>
    <ds:schemaRef ds:uri="http://gemini/pivotcustomization/4921e3d6-2c52-4609-8849-f4af3bf6b1f6"/>
  </ds:schemaRefs>
</ds:datastoreItem>
</file>

<file path=customXml/itemProps19.xml><?xml version="1.0" encoding="utf-8"?>
<ds:datastoreItem xmlns:ds="http://schemas.openxmlformats.org/officeDocument/2006/customXml" ds:itemID="{5EED28ED-CEC4-4C06-B25F-20AC08F0BFFE}">
  <ds:schemaRefs>
    <ds:schemaRef ds:uri="http://gemini/pivotcustomization/TableXML_Fact_CRM Data_bf4da8bc-77e3-43b4-b41e-686cd8963eb5"/>
  </ds:schemaRefs>
</ds:datastoreItem>
</file>

<file path=customXml/itemProps20.xml><?xml version="1.0" encoding="utf-8"?>
<ds:datastoreItem xmlns:ds="http://schemas.openxmlformats.org/officeDocument/2006/customXml" ds:itemID="{05D6FDFD-4B40-456E-93BE-492F09EC3AB0}">
  <ds:schemaRefs>
    <ds:schemaRef ds:uri="http://gemini/pivotcustomization/271f03ff-5aef-41d6-a689-86ad899b187f"/>
  </ds:schemaRefs>
</ds:datastoreItem>
</file>

<file path=customXml/itemProps21.xml><?xml version="1.0" encoding="utf-8"?>
<ds:datastoreItem xmlns:ds="http://schemas.openxmlformats.org/officeDocument/2006/customXml" ds:itemID="{77671D6C-304C-4C13-9893-E1ECDC8E1E56}">
  <ds:schemaRefs>
    <ds:schemaRef ds:uri="http://gemini/pivotcustomization/TableXML_Calendar"/>
  </ds:schemaRefs>
</ds:datastoreItem>
</file>

<file path=customXml/itemProps22.xml><?xml version="1.0" encoding="utf-8"?>
<ds:datastoreItem xmlns:ds="http://schemas.openxmlformats.org/officeDocument/2006/customXml" ds:itemID="{F94FFE9B-6BB3-43D5-9649-7137298CBE9C}">
  <ds:schemaRefs>
    <ds:schemaRef ds:uri="http://gemini/pivotcustomization/TableXML_Fact_CTM_e0c0536a-aa08-406d-8253-a3457939a4cb"/>
  </ds:schemaRefs>
</ds:datastoreItem>
</file>

<file path=customXml/itemProps23.xml><?xml version="1.0" encoding="utf-8"?>
<ds:datastoreItem xmlns:ds="http://schemas.openxmlformats.org/officeDocument/2006/customXml" ds:itemID="{3E26D86C-DE5F-4AF5-99CD-2D8353E3373F}">
  <ds:schemaRefs>
    <ds:schemaRef ds:uri="http://gemini/pivotcustomization/TableXML_Fact_GoogleAds_93383597-7804-452d-a924-1169d7758307"/>
  </ds:schemaRefs>
</ds:datastoreItem>
</file>

<file path=customXml/itemProps24.xml><?xml version="1.0" encoding="utf-8"?>
<ds:datastoreItem xmlns:ds="http://schemas.openxmlformats.org/officeDocument/2006/customXml" ds:itemID="{83C828B4-239E-4924-B0D1-44C07B6D1CE9}">
  <ds:schemaRefs>
    <ds:schemaRef ds:uri="http://schemas.microsoft.com/DataMashup"/>
  </ds:schemaRefs>
</ds:datastoreItem>
</file>

<file path=customXml/itemProps25.xml><?xml version="1.0" encoding="utf-8"?>
<ds:datastoreItem xmlns:ds="http://schemas.openxmlformats.org/officeDocument/2006/customXml" ds:itemID="{D563ABCF-AC09-4C14-9BA7-D876A8C45480}">
  <ds:schemaRefs>
    <ds:schemaRef ds:uri="http://gemini/pivotcustomization/IsSandboxEmbedded"/>
  </ds:schemaRefs>
</ds:datastoreItem>
</file>

<file path=customXml/itemProps26.xml><?xml version="1.0" encoding="utf-8"?>
<ds:datastoreItem xmlns:ds="http://schemas.openxmlformats.org/officeDocument/2006/customXml" ds:itemID="{483E1C73-5A01-48F6-A7F1-B6554661B0B1}">
  <ds:schemaRefs>
    <ds:schemaRef ds:uri="http://gemini/pivotcustomization/b897f97a-dc2e-4183-9d69-40a36678a637"/>
  </ds:schemaRefs>
</ds:datastoreItem>
</file>

<file path=customXml/itemProps27.xml><?xml version="1.0" encoding="utf-8"?>
<ds:datastoreItem xmlns:ds="http://schemas.openxmlformats.org/officeDocument/2006/customXml" ds:itemID="{DAA32F4B-E3EF-4A0F-A2CF-662C81AD49FE}">
  <ds:schemaRefs>
    <ds:schemaRef ds:uri="http://gemini/pivotcustomization/TableXML_CRM Data_0a3c9484-d5c3-4d15-ab46-df1410f668dc"/>
  </ds:schemaRefs>
</ds:datastoreItem>
</file>

<file path=customXml/itemProps28.xml><?xml version="1.0" encoding="utf-8"?>
<ds:datastoreItem xmlns:ds="http://schemas.openxmlformats.org/officeDocument/2006/customXml" ds:itemID="{2C1A5927-17F2-44DD-A316-B17A353E73B5}">
  <ds:schemaRefs>
    <ds:schemaRef ds:uri="http://gemini/pivotcustomization/RelationshipAutoDetectionEnabled"/>
  </ds:schemaRefs>
</ds:datastoreItem>
</file>

<file path=customXml/itemProps29.xml><?xml version="1.0" encoding="utf-8"?>
<ds:datastoreItem xmlns:ds="http://schemas.openxmlformats.org/officeDocument/2006/customXml" ds:itemID="{0C8B5DAF-B963-42C5-A36B-80FD27704408}">
  <ds:schemaRefs>
    <ds:schemaRef ds:uri="http://gemini/pivotcustomization/54dd11ac-3684-441c-9f91-59f2115fefdb"/>
  </ds:schemaRefs>
</ds:datastoreItem>
</file>

<file path=customXml/itemProps30.xml><?xml version="1.0" encoding="utf-8"?>
<ds:datastoreItem xmlns:ds="http://schemas.openxmlformats.org/officeDocument/2006/customXml" ds:itemID="{60B7A466-8CE7-4C1B-8ECC-DE2FD4EF7A61}">
  <ds:schemaRefs>
    <ds:schemaRef ds:uri="http://gemini/pivotcustomization/Diagrams"/>
  </ds:schemaRefs>
</ds:datastoreItem>
</file>

<file path=customXml/itemProps31.xml><?xml version="1.0" encoding="utf-8"?>
<ds:datastoreItem xmlns:ds="http://schemas.openxmlformats.org/officeDocument/2006/customXml" ds:itemID="{90C6D8D1-3ED3-49FD-8538-DA33C28063BE}">
  <ds:schemaRefs>
    <ds:schemaRef ds:uri="http://gemini/pivotcustomization/ShowHidden"/>
  </ds:schemaRefs>
</ds:datastoreItem>
</file>

<file path=customXml/itemProps32.xml><?xml version="1.0" encoding="utf-8"?>
<ds:datastoreItem xmlns:ds="http://schemas.openxmlformats.org/officeDocument/2006/customXml" ds:itemID="{AAF9393E-7D9B-42B4-BA5A-EB80424EB389}">
  <ds:schemaRefs>
    <ds:schemaRef ds:uri="http://gemini/pivotcustomization/198af795-1681-4db7-8b87-cb6fc7dc2f32"/>
  </ds:schemaRefs>
</ds:datastoreItem>
</file>

<file path=customXml/itemProps33.xml><?xml version="1.0" encoding="utf-8"?>
<ds:datastoreItem xmlns:ds="http://schemas.openxmlformats.org/officeDocument/2006/customXml" ds:itemID="{8E1BC1DA-D617-40BF-A742-43EDDD3BE07E}">
  <ds:schemaRefs>
    <ds:schemaRef ds:uri="http://gemini/pivotcustomization/FormulaBarState"/>
  </ds:schemaRefs>
</ds:datastoreItem>
</file>

<file path=customXml/itemProps34.xml><?xml version="1.0" encoding="utf-8"?>
<ds:datastoreItem xmlns:ds="http://schemas.openxmlformats.org/officeDocument/2006/customXml" ds:itemID="{4A530809-6A9F-4281-8029-F98C2D034E12}">
  <ds:schemaRefs>
    <ds:schemaRef ds:uri="http://gemini/pivotcustomization/TableXML_GoogleAds_d2f2219a-8a02-47fa-ab91-5b1cfc4e84c8"/>
  </ds:schemaRefs>
</ds:datastoreItem>
</file>

<file path=customXml/itemProps35.xml><?xml version="1.0" encoding="utf-8"?>
<ds:datastoreItem xmlns:ds="http://schemas.openxmlformats.org/officeDocument/2006/customXml" ds:itemID="{F9CC4D45-E2CB-499D-9CBB-A72F760582A8}">
  <ds:schemaRefs>
    <ds:schemaRef ds:uri="http://gemini/pivotcustomization/TableOrder"/>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Calc Sheet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 Saleh</dc:creator>
  <cp:keywords/>
  <dc:description/>
  <cp:lastModifiedBy>Ali Saleh</cp:lastModifiedBy>
  <cp:revision/>
  <dcterms:created xsi:type="dcterms:W3CDTF">2015-06-05T18:17:20Z</dcterms:created>
  <dcterms:modified xsi:type="dcterms:W3CDTF">2026-02-20T12:18:09Z</dcterms:modified>
  <cp:category/>
  <cp:contentStatus/>
</cp:coreProperties>
</file>