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 learning\015 VBA Programming\"/>
    </mc:Choice>
  </mc:AlternateContent>
  <xr:revisionPtr revIDLastSave="0" documentId="13_ncr:1_{095E03DF-D0E7-446F-ABDA-5330BB298CD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les Data" sheetId="1" r:id="rId1"/>
  </sheets>
  <calcPr calcId="181029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2" i="1"/>
  <c r="J10" i="1"/>
  <c r="J13" i="1"/>
  <c r="J17" i="1"/>
  <c r="J21" i="1"/>
  <c r="J22" i="1"/>
  <c r="J29" i="1"/>
  <c r="J31" i="1"/>
  <c r="J37" i="1"/>
  <c r="J38" i="1"/>
  <c r="J42" i="1"/>
  <c r="J45" i="1"/>
  <c r="J49" i="1"/>
  <c r="J50" i="1"/>
  <c r="J58" i="1"/>
  <c r="J59" i="1"/>
  <c r="J65" i="1"/>
  <c r="J66" i="1"/>
  <c r="J70" i="1"/>
  <c r="J77" i="1"/>
  <c r="J79" i="1"/>
  <c r="J85" i="1"/>
  <c r="J86" i="1"/>
  <c r="J87" i="1"/>
  <c r="J93" i="1"/>
  <c r="J98" i="1"/>
  <c r="J106" i="1"/>
  <c r="J107" i="1"/>
  <c r="J113" i="1"/>
  <c r="J114" i="1"/>
  <c r="J117" i="1"/>
  <c r="J127" i="1"/>
  <c r="J134" i="1"/>
  <c r="J135" i="1"/>
  <c r="J141" i="1"/>
  <c r="J145" i="1"/>
  <c r="J155" i="1"/>
  <c r="J162" i="1"/>
  <c r="J165" i="1"/>
  <c r="J173" i="1"/>
  <c r="J181" i="1"/>
  <c r="J183" i="1"/>
  <c r="J193" i="1"/>
  <c r="J202" i="1"/>
  <c r="J209" i="1"/>
  <c r="J213" i="1"/>
  <c r="J221" i="1"/>
  <c r="J229" i="1"/>
  <c r="J230" i="1"/>
  <c r="J237" i="1"/>
  <c r="J241" i="1"/>
  <c r="J245" i="1"/>
  <c r="J250" i="1"/>
  <c r="J257" i="1"/>
  <c r="J258" i="1"/>
  <c r="J266" i="1"/>
  <c r="J269" i="1"/>
  <c r="J273" i="1"/>
  <c r="J277" i="1"/>
  <c r="J278" i="1"/>
  <c r="J285" i="1"/>
  <c r="J287" i="1"/>
  <c r="J293" i="1"/>
  <c r="J294" i="1"/>
  <c r="J298" i="1"/>
  <c r="J301" i="1"/>
  <c r="J305" i="1"/>
  <c r="J306" i="1"/>
  <c r="J314" i="1"/>
  <c r="J315" i="1"/>
  <c r="J321" i="1"/>
  <c r="J322" i="1"/>
  <c r="J326" i="1"/>
  <c r="J333" i="1"/>
  <c r="J335" i="1"/>
  <c r="J341" i="1"/>
  <c r="J342" i="1"/>
  <c r="J343" i="1"/>
  <c r="J349" i="1"/>
  <c r="J351" i="1"/>
  <c r="J357" i="1"/>
  <c r="J358" i="1"/>
  <c r="J365" i="1"/>
  <c r="J369" i="1"/>
  <c r="J370" i="1"/>
  <c r="J373" i="1"/>
  <c r="J378" i="1"/>
  <c r="J379" i="1"/>
  <c r="J385" i="1"/>
  <c r="J386" i="1"/>
  <c r="J394" i="1"/>
  <c r="J397" i="1"/>
  <c r="J401" i="1"/>
  <c r="J405" i="1"/>
  <c r="J406" i="1"/>
  <c r="J407" i="1"/>
  <c r="J413" i="1"/>
  <c r="J415" i="1"/>
  <c r="J421" i="1"/>
  <c r="J422" i="1"/>
  <c r="J434" i="1"/>
  <c r="J438" i="1"/>
  <c r="J439" i="1"/>
  <c r="J450" i="1"/>
  <c r="J454" i="1"/>
  <c r="J455" i="1"/>
  <c r="J466" i="1"/>
  <c r="J470" i="1"/>
  <c r="J471" i="1"/>
  <c r="J482" i="1"/>
  <c r="J486" i="1"/>
  <c r="J487" i="1"/>
  <c r="J498" i="1"/>
  <c r="J502" i="1"/>
  <c r="J503" i="1"/>
  <c r="J514" i="1"/>
  <c r="J518" i="1"/>
  <c r="J519" i="1"/>
  <c r="J530" i="1"/>
  <c r="J534" i="1"/>
  <c r="J535" i="1"/>
  <c r="J546" i="1"/>
  <c r="J550" i="1"/>
  <c r="J551" i="1"/>
  <c r="J562" i="1"/>
  <c r="J566" i="1"/>
  <c r="J567" i="1"/>
  <c r="J578" i="1"/>
  <c r="J582" i="1"/>
  <c r="J583" i="1"/>
  <c r="J594" i="1"/>
  <c r="J598" i="1"/>
  <c r="J599" i="1"/>
  <c r="J610" i="1"/>
  <c r="J614" i="1"/>
  <c r="J615" i="1"/>
  <c r="J626" i="1"/>
  <c r="J630" i="1"/>
  <c r="J631" i="1"/>
  <c r="J642" i="1"/>
  <c r="J646" i="1"/>
  <c r="J647" i="1"/>
  <c r="J658" i="1"/>
  <c r="J662" i="1"/>
  <c r="J663" i="1"/>
  <c r="J674" i="1"/>
  <c r="J678" i="1"/>
  <c r="J679" i="1"/>
  <c r="J690" i="1"/>
  <c r="J694" i="1"/>
  <c r="J695" i="1"/>
  <c r="I13" i="1"/>
  <c r="I21" i="1"/>
  <c r="I37" i="1"/>
  <c r="I45" i="1"/>
  <c r="I61" i="1"/>
  <c r="I69" i="1"/>
  <c r="I77" i="1"/>
  <c r="I81" i="1"/>
  <c r="I85" i="1"/>
  <c r="I97" i="1"/>
  <c r="I101" i="1"/>
  <c r="I113" i="1"/>
  <c r="I117" i="1"/>
  <c r="I125" i="1"/>
  <c r="I133" i="1"/>
  <c r="I141" i="1"/>
  <c r="I157" i="1"/>
  <c r="I173" i="1"/>
  <c r="I181" i="1"/>
  <c r="I189" i="1"/>
  <c r="I197" i="1"/>
  <c r="I209" i="1"/>
  <c r="I213" i="1"/>
  <c r="I225" i="1"/>
  <c r="I229" i="1"/>
  <c r="I237" i="1"/>
  <c r="I245" i="1"/>
  <c r="I253" i="1"/>
  <c r="I257" i="1"/>
  <c r="I269" i="1"/>
  <c r="I273" i="1"/>
  <c r="I285" i="1"/>
  <c r="I293" i="1"/>
  <c r="I301" i="1"/>
  <c r="I309" i="1"/>
  <c r="I325" i="1"/>
  <c r="I333" i="1"/>
  <c r="I341" i="1"/>
  <c r="I347" i="1"/>
  <c r="I357" i="1"/>
  <c r="I359" i="1"/>
  <c r="I365" i="1"/>
  <c r="I369" i="1"/>
  <c r="I377" i="1"/>
  <c r="I383" i="1"/>
  <c r="I389" i="1"/>
  <c r="I393" i="1"/>
  <c r="I395" i="1"/>
  <c r="I401" i="1"/>
  <c r="I405" i="1"/>
  <c r="I407" i="1"/>
  <c r="I413" i="1"/>
  <c r="I421" i="1"/>
  <c r="I425" i="1"/>
  <c r="I429" i="1"/>
  <c r="I431" i="1"/>
  <c r="I441" i="1"/>
  <c r="I443" i="1"/>
  <c r="I449" i="1"/>
  <c r="I453" i="1"/>
  <c r="I457" i="1"/>
  <c r="I461" i="1"/>
  <c r="I465" i="1"/>
  <c r="I473" i="1"/>
  <c r="I475" i="1"/>
  <c r="I481" i="1"/>
  <c r="I485" i="1"/>
  <c r="I489" i="1"/>
  <c r="I493" i="1"/>
  <c r="I497" i="1"/>
  <c r="I501" i="1"/>
  <c r="I503" i="1"/>
  <c r="I509" i="1"/>
  <c r="I511" i="1"/>
  <c r="I517" i="1"/>
  <c r="I521" i="1"/>
  <c r="I525" i="1"/>
  <c r="I529" i="1"/>
  <c r="I537" i="1"/>
  <c r="I539" i="1"/>
  <c r="I545" i="1"/>
  <c r="I549" i="1"/>
  <c r="I553" i="1"/>
  <c r="I557" i="1"/>
  <c r="I561" i="1"/>
  <c r="I565" i="1"/>
  <c r="I567" i="1"/>
  <c r="I573" i="1"/>
  <c r="I575" i="1"/>
  <c r="I581" i="1"/>
  <c r="I585" i="1"/>
  <c r="I589" i="1"/>
  <c r="I593" i="1"/>
  <c r="I601" i="1"/>
  <c r="I603" i="1"/>
  <c r="I609" i="1"/>
  <c r="I613" i="1"/>
  <c r="I617" i="1"/>
  <c r="I621" i="1"/>
  <c r="I625" i="1"/>
  <c r="I629" i="1"/>
  <c r="I631" i="1"/>
  <c r="I637" i="1"/>
  <c r="I639" i="1"/>
  <c r="I645" i="1"/>
  <c r="I649" i="1"/>
  <c r="I653" i="1"/>
  <c r="I657" i="1"/>
  <c r="I665" i="1"/>
  <c r="I667" i="1"/>
  <c r="I673" i="1"/>
  <c r="I677" i="1"/>
  <c r="I681" i="1"/>
  <c r="I685" i="1"/>
  <c r="I689" i="1"/>
  <c r="I693" i="1"/>
  <c r="I695" i="1"/>
  <c r="I701" i="1"/>
  <c r="I703" i="1"/>
  <c r="H559" i="1"/>
  <c r="H615" i="1"/>
  <c r="H679" i="1"/>
  <c r="G3" i="1"/>
  <c r="J3" i="1" s="1"/>
  <c r="G4" i="1"/>
  <c r="J4" i="1" s="1"/>
  <c r="G5" i="1"/>
  <c r="G6" i="1"/>
  <c r="H6" i="1" s="1"/>
  <c r="G7" i="1"/>
  <c r="J7" i="1" s="1"/>
  <c r="G8" i="1"/>
  <c r="G9" i="1"/>
  <c r="G10" i="1"/>
  <c r="G11" i="1"/>
  <c r="J11" i="1" s="1"/>
  <c r="G12" i="1"/>
  <c r="G13" i="1"/>
  <c r="H13" i="1" s="1"/>
  <c r="G14" i="1"/>
  <c r="J14" i="1" s="1"/>
  <c r="G15" i="1"/>
  <c r="J15" i="1" s="1"/>
  <c r="G16" i="1"/>
  <c r="J16" i="1" s="1"/>
  <c r="G17" i="1"/>
  <c r="G18" i="1"/>
  <c r="G19" i="1"/>
  <c r="J19" i="1" s="1"/>
  <c r="G20" i="1"/>
  <c r="J20" i="1" s="1"/>
  <c r="G21" i="1"/>
  <c r="H21" i="1" s="1"/>
  <c r="G22" i="1"/>
  <c r="H22" i="1" s="1"/>
  <c r="G23" i="1"/>
  <c r="J23" i="1" s="1"/>
  <c r="G24" i="1"/>
  <c r="G25" i="1"/>
  <c r="G26" i="1"/>
  <c r="J26" i="1" s="1"/>
  <c r="G27" i="1"/>
  <c r="J27" i="1" s="1"/>
  <c r="G28" i="1"/>
  <c r="G29" i="1"/>
  <c r="H29" i="1" s="1"/>
  <c r="G30" i="1"/>
  <c r="J30" i="1" s="1"/>
  <c r="G31" i="1"/>
  <c r="G32" i="1"/>
  <c r="J32" i="1" s="1"/>
  <c r="G33" i="1"/>
  <c r="G34" i="1"/>
  <c r="I34" i="1" s="1"/>
  <c r="G35" i="1"/>
  <c r="J35" i="1" s="1"/>
  <c r="G36" i="1"/>
  <c r="J36" i="1" s="1"/>
  <c r="G37" i="1"/>
  <c r="H37" i="1" s="1"/>
  <c r="G38" i="1"/>
  <c r="H38" i="1" s="1"/>
  <c r="G39" i="1"/>
  <c r="J39" i="1" s="1"/>
  <c r="G40" i="1"/>
  <c r="G41" i="1"/>
  <c r="G42" i="1"/>
  <c r="H42" i="1" s="1"/>
  <c r="G43" i="1"/>
  <c r="J43" i="1" s="1"/>
  <c r="G44" i="1"/>
  <c r="G45" i="1"/>
  <c r="H45" i="1" s="1"/>
  <c r="G46" i="1"/>
  <c r="J46" i="1" s="1"/>
  <c r="G47" i="1"/>
  <c r="J47" i="1" s="1"/>
  <c r="G48" i="1"/>
  <c r="G49" i="1"/>
  <c r="G50" i="1"/>
  <c r="H50" i="1" s="1"/>
  <c r="G51" i="1"/>
  <c r="J51" i="1" s="1"/>
  <c r="G52" i="1"/>
  <c r="J52" i="1" s="1"/>
  <c r="G53" i="1"/>
  <c r="H53" i="1" s="1"/>
  <c r="G54" i="1"/>
  <c r="G55" i="1"/>
  <c r="J55" i="1" s="1"/>
  <c r="G56" i="1"/>
  <c r="G57" i="1"/>
  <c r="G58" i="1"/>
  <c r="H58" i="1" s="1"/>
  <c r="G59" i="1"/>
  <c r="G60" i="1"/>
  <c r="G61" i="1"/>
  <c r="G62" i="1"/>
  <c r="J62" i="1" s="1"/>
  <c r="G63" i="1"/>
  <c r="J63" i="1" s="1"/>
  <c r="G64" i="1"/>
  <c r="G65" i="1"/>
  <c r="G66" i="1"/>
  <c r="I66" i="1" s="1"/>
  <c r="G67" i="1"/>
  <c r="J67" i="1" s="1"/>
  <c r="G68" i="1"/>
  <c r="J68" i="1" s="1"/>
  <c r="G69" i="1"/>
  <c r="G70" i="1"/>
  <c r="H70" i="1" s="1"/>
  <c r="G71" i="1"/>
  <c r="J71" i="1" s="1"/>
  <c r="G72" i="1"/>
  <c r="G73" i="1"/>
  <c r="G74" i="1"/>
  <c r="H74" i="1" s="1"/>
  <c r="G75" i="1"/>
  <c r="J75" i="1" s="1"/>
  <c r="G76" i="1"/>
  <c r="G77" i="1"/>
  <c r="H77" i="1" s="1"/>
  <c r="G78" i="1"/>
  <c r="J78" i="1" s="1"/>
  <c r="G79" i="1"/>
  <c r="G80" i="1"/>
  <c r="G81" i="1"/>
  <c r="H81" i="1" s="1"/>
  <c r="G82" i="1"/>
  <c r="G83" i="1"/>
  <c r="J83" i="1" s="1"/>
  <c r="G84" i="1"/>
  <c r="J84" i="1" s="1"/>
  <c r="G85" i="1"/>
  <c r="H85" i="1" s="1"/>
  <c r="G86" i="1"/>
  <c r="H86" i="1" s="1"/>
  <c r="G87" i="1"/>
  <c r="G88" i="1"/>
  <c r="G89" i="1"/>
  <c r="G90" i="1"/>
  <c r="G91" i="1"/>
  <c r="J91" i="1" s="1"/>
  <c r="G92" i="1"/>
  <c r="G93" i="1"/>
  <c r="G94" i="1"/>
  <c r="J94" i="1" s="1"/>
  <c r="G95" i="1"/>
  <c r="J95" i="1" s="1"/>
  <c r="G96" i="1"/>
  <c r="G97" i="1"/>
  <c r="G98" i="1"/>
  <c r="H98" i="1" s="1"/>
  <c r="G99" i="1"/>
  <c r="J99" i="1" s="1"/>
  <c r="G100" i="1"/>
  <c r="J100" i="1" s="1"/>
  <c r="G101" i="1"/>
  <c r="H101" i="1" s="1"/>
  <c r="G102" i="1"/>
  <c r="H102" i="1" s="1"/>
  <c r="G103" i="1"/>
  <c r="J103" i="1" s="1"/>
  <c r="G104" i="1"/>
  <c r="G105" i="1"/>
  <c r="G106" i="1"/>
  <c r="H106" i="1" s="1"/>
  <c r="G107" i="1"/>
  <c r="G108" i="1"/>
  <c r="G109" i="1"/>
  <c r="H109" i="1" s="1"/>
  <c r="G110" i="1"/>
  <c r="J110" i="1" s="1"/>
  <c r="G111" i="1"/>
  <c r="J111" i="1" s="1"/>
  <c r="G112" i="1"/>
  <c r="G113" i="1"/>
  <c r="H113" i="1" s="1"/>
  <c r="G114" i="1"/>
  <c r="H114" i="1" s="1"/>
  <c r="G115" i="1"/>
  <c r="J115" i="1" s="1"/>
  <c r="G116" i="1"/>
  <c r="J116" i="1" s="1"/>
  <c r="G117" i="1"/>
  <c r="H117" i="1" s="1"/>
  <c r="G118" i="1"/>
  <c r="G119" i="1"/>
  <c r="J119" i="1" s="1"/>
  <c r="G120" i="1"/>
  <c r="G121" i="1"/>
  <c r="G122" i="1"/>
  <c r="H122" i="1" s="1"/>
  <c r="G123" i="1"/>
  <c r="J123" i="1" s="1"/>
  <c r="G124" i="1"/>
  <c r="G125" i="1"/>
  <c r="G126" i="1"/>
  <c r="J126" i="1" s="1"/>
  <c r="G127" i="1"/>
  <c r="G128" i="1"/>
  <c r="G129" i="1"/>
  <c r="H129" i="1" s="1"/>
  <c r="G130" i="1"/>
  <c r="H130" i="1" s="1"/>
  <c r="G131" i="1"/>
  <c r="J131" i="1" s="1"/>
  <c r="G132" i="1"/>
  <c r="J132" i="1" s="1"/>
  <c r="G133" i="1"/>
  <c r="G134" i="1"/>
  <c r="H134" i="1" s="1"/>
  <c r="G135" i="1"/>
  <c r="G136" i="1"/>
  <c r="G137" i="1"/>
  <c r="G138" i="1"/>
  <c r="H138" i="1" s="1"/>
  <c r="G139" i="1"/>
  <c r="J139" i="1" s="1"/>
  <c r="G140" i="1"/>
  <c r="G141" i="1"/>
  <c r="H141" i="1" s="1"/>
  <c r="G142" i="1"/>
  <c r="J142" i="1" s="1"/>
  <c r="G143" i="1"/>
  <c r="J143" i="1" s="1"/>
  <c r="G144" i="1"/>
  <c r="G145" i="1"/>
  <c r="H145" i="1" s="1"/>
  <c r="G146" i="1"/>
  <c r="G147" i="1"/>
  <c r="J147" i="1" s="1"/>
  <c r="G148" i="1"/>
  <c r="J148" i="1" s="1"/>
  <c r="G149" i="1"/>
  <c r="G150" i="1"/>
  <c r="H150" i="1" s="1"/>
  <c r="G151" i="1"/>
  <c r="J151" i="1" s="1"/>
  <c r="G152" i="1"/>
  <c r="G153" i="1"/>
  <c r="G154" i="1"/>
  <c r="G155" i="1"/>
  <c r="G156" i="1"/>
  <c r="G157" i="1"/>
  <c r="H157" i="1" s="1"/>
  <c r="G158" i="1"/>
  <c r="J158" i="1" s="1"/>
  <c r="G159" i="1"/>
  <c r="J159" i="1" s="1"/>
  <c r="G160" i="1"/>
  <c r="G161" i="1"/>
  <c r="G162" i="1"/>
  <c r="I162" i="1" s="1"/>
  <c r="G163" i="1"/>
  <c r="J163" i="1" s="1"/>
  <c r="G164" i="1"/>
  <c r="J164" i="1" s="1"/>
  <c r="G165" i="1"/>
  <c r="H165" i="1" s="1"/>
  <c r="G166" i="1"/>
  <c r="H166" i="1" s="1"/>
  <c r="G167" i="1"/>
  <c r="J167" i="1" s="1"/>
  <c r="G168" i="1"/>
  <c r="G169" i="1"/>
  <c r="G170" i="1"/>
  <c r="H170" i="1" s="1"/>
  <c r="G171" i="1"/>
  <c r="J171" i="1" s="1"/>
  <c r="G172" i="1"/>
  <c r="G173" i="1"/>
  <c r="H173" i="1" s="1"/>
  <c r="G174" i="1"/>
  <c r="J174" i="1" s="1"/>
  <c r="G175" i="1"/>
  <c r="J175" i="1" s="1"/>
  <c r="G176" i="1"/>
  <c r="G177" i="1"/>
  <c r="G178" i="1"/>
  <c r="H178" i="1" s="1"/>
  <c r="G179" i="1"/>
  <c r="J179" i="1" s="1"/>
  <c r="G180" i="1"/>
  <c r="J180" i="1" s="1"/>
  <c r="G181" i="1"/>
  <c r="H181" i="1" s="1"/>
  <c r="G182" i="1"/>
  <c r="G183" i="1"/>
  <c r="G184" i="1"/>
  <c r="G185" i="1"/>
  <c r="G186" i="1"/>
  <c r="H186" i="1" s="1"/>
  <c r="G187" i="1"/>
  <c r="J187" i="1" s="1"/>
  <c r="G188" i="1"/>
  <c r="G189" i="1"/>
  <c r="G190" i="1"/>
  <c r="J190" i="1" s="1"/>
  <c r="G191" i="1"/>
  <c r="J191" i="1" s="1"/>
  <c r="G192" i="1"/>
  <c r="G193" i="1"/>
  <c r="G194" i="1"/>
  <c r="H194" i="1" s="1"/>
  <c r="G195" i="1"/>
  <c r="J195" i="1" s="1"/>
  <c r="G196" i="1"/>
  <c r="J196" i="1" s="1"/>
  <c r="G197" i="1"/>
  <c r="G198" i="1"/>
  <c r="H198" i="1" s="1"/>
  <c r="G199" i="1"/>
  <c r="J199" i="1" s="1"/>
  <c r="G200" i="1"/>
  <c r="G201" i="1"/>
  <c r="G202" i="1"/>
  <c r="H202" i="1" s="1"/>
  <c r="G203" i="1"/>
  <c r="J203" i="1" s="1"/>
  <c r="G204" i="1"/>
  <c r="G205" i="1"/>
  <c r="H205" i="1" s="1"/>
  <c r="G206" i="1"/>
  <c r="J206" i="1" s="1"/>
  <c r="G207" i="1"/>
  <c r="J207" i="1" s="1"/>
  <c r="G208" i="1"/>
  <c r="G209" i="1"/>
  <c r="H209" i="1" s="1"/>
  <c r="G210" i="1"/>
  <c r="G211" i="1"/>
  <c r="J211" i="1" s="1"/>
  <c r="G212" i="1"/>
  <c r="J212" i="1" s="1"/>
  <c r="G213" i="1"/>
  <c r="H213" i="1" s="1"/>
  <c r="G214" i="1"/>
  <c r="H214" i="1" s="1"/>
  <c r="G215" i="1"/>
  <c r="J215" i="1" s="1"/>
  <c r="G216" i="1"/>
  <c r="I216" i="1" s="1"/>
  <c r="G217" i="1"/>
  <c r="G218" i="1"/>
  <c r="G219" i="1"/>
  <c r="J219" i="1" s="1"/>
  <c r="G220" i="1"/>
  <c r="G221" i="1"/>
  <c r="G222" i="1"/>
  <c r="J222" i="1" s="1"/>
  <c r="G223" i="1"/>
  <c r="J223" i="1" s="1"/>
  <c r="G224" i="1"/>
  <c r="G225" i="1"/>
  <c r="G226" i="1"/>
  <c r="I226" i="1" s="1"/>
  <c r="G227" i="1"/>
  <c r="J227" i="1" s="1"/>
  <c r="G228" i="1"/>
  <c r="J228" i="1" s="1"/>
  <c r="G229" i="1"/>
  <c r="H229" i="1" s="1"/>
  <c r="G230" i="1"/>
  <c r="H230" i="1" s="1"/>
  <c r="G231" i="1"/>
  <c r="J231" i="1" s="1"/>
  <c r="G232" i="1"/>
  <c r="G233" i="1"/>
  <c r="G234" i="1"/>
  <c r="H234" i="1" s="1"/>
  <c r="G235" i="1"/>
  <c r="J235" i="1" s="1"/>
  <c r="G236" i="1"/>
  <c r="G237" i="1"/>
  <c r="H237" i="1" s="1"/>
  <c r="G238" i="1"/>
  <c r="J238" i="1" s="1"/>
  <c r="G239" i="1"/>
  <c r="J239" i="1" s="1"/>
  <c r="G240" i="1"/>
  <c r="G241" i="1"/>
  <c r="H241" i="1" s="1"/>
  <c r="G242" i="1"/>
  <c r="H242" i="1" s="1"/>
  <c r="G243" i="1"/>
  <c r="J243" i="1" s="1"/>
  <c r="G244" i="1"/>
  <c r="J244" i="1" s="1"/>
  <c r="G245" i="1"/>
  <c r="H245" i="1" s="1"/>
  <c r="G246" i="1"/>
  <c r="G247" i="1"/>
  <c r="J247" i="1" s="1"/>
  <c r="G248" i="1"/>
  <c r="G249" i="1"/>
  <c r="G250" i="1"/>
  <c r="H250" i="1" s="1"/>
  <c r="G251" i="1"/>
  <c r="J251" i="1" s="1"/>
  <c r="G252" i="1"/>
  <c r="G253" i="1"/>
  <c r="G254" i="1"/>
  <c r="J254" i="1" s="1"/>
  <c r="G255" i="1"/>
  <c r="J255" i="1" s="1"/>
  <c r="G256" i="1"/>
  <c r="G257" i="1"/>
  <c r="H257" i="1" s="1"/>
  <c r="G258" i="1"/>
  <c r="H258" i="1" s="1"/>
  <c r="G259" i="1"/>
  <c r="J259" i="1" s="1"/>
  <c r="G260" i="1"/>
  <c r="J260" i="1" s="1"/>
  <c r="G261" i="1"/>
  <c r="G262" i="1"/>
  <c r="H262" i="1" s="1"/>
  <c r="G263" i="1"/>
  <c r="J263" i="1" s="1"/>
  <c r="G264" i="1"/>
  <c r="G265" i="1"/>
  <c r="G266" i="1"/>
  <c r="H266" i="1" s="1"/>
  <c r="G267" i="1"/>
  <c r="J267" i="1" s="1"/>
  <c r="G268" i="1"/>
  <c r="G269" i="1"/>
  <c r="H269" i="1" s="1"/>
  <c r="G270" i="1"/>
  <c r="J270" i="1" s="1"/>
  <c r="G271" i="1"/>
  <c r="J271" i="1" s="1"/>
  <c r="G272" i="1"/>
  <c r="I272" i="1" s="1"/>
  <c r="G273" i="1"/>
  <c r="H273" i="1" s="1"/>
  <c r="G274" i="1"/>
  <c r="G275" i="1"/>
  <c r="J275" i="1" s="1"/>
  <c r="G276" i="1"/>
  <c r="J276" i="1" s="1"/>
  <c r="G277" i="1"/>
  <c r="G278" i="1"/>
  <c r="H278" i="1" s="1"/>
  <c r="G279" i="1"/>
  <c r="J279" i="1" s="1"/>
  <c r="G280" i="1"/>
  <c r="G281" i="1"/>
  <c r="G282" i="1"/>
  <c r="G283" i="1"/>
  <c r="J283" i="1" s="1"/>
  <c r="G284" i="1"/>
  <c r="G285" i="1"/>
  <c r="H285" i="1" s="1"/>
  <c r="G286" i="1"/>
  <c r="J286" i="1" s="1"/>
  <c r="G287" i="1"/>
  <c r="G288" i="1"/>
  <c r="I288" i="1" s="1"/>
  <c r="G289" i="1"/>
  <c r="G290" i="1"/>
  <c r="H290" i="1" s="1"/>
  <c r="G291" i="1"/>
  <c r="J291" i="1" s="1"/>
  <c r="G292" i="1"/>
  <c r="J292" i="1" s="1"/>
  <c r="G293" i="1"/>
  <c r="H293" i="1" s="1"/>
  <c r="G294" i="1"/>
  <c r="H294" i="1" s="1"/>
  <c r="G295" i="1"/>
  <c r="J295" i="1" s="1"/>
  <c r="G296" i="1"/>
  <c r="G297" i="1"/>
  <c r="G298" i="1"/>
  <c r="H298" i="1" s="1"/>
  <c r="G299" i="1"/>
  <c r="J299" i="1" s="1"/>
  <c r="G300" i="1"/>
  <c r="G301" i="1"/>
  <c r="H301" i="1" s="1"/>
  <c r="G302" i="1"/>
  <c r="J302" i="1" s="1"/>
  <c r="G303" i="1"/>
  <c r="J303" i="1" s="1"/>
  <c r="G304" i="1"/>
  <c r="G305" i="1"/>
  <c r="G306" i="1"/>
  <c r="H306" i="1" s="1"/>
  <c r="G307" i="1"/>
  <c r="J307" i="1" s="1"/>
  <c r="G308" i="1"/>
  <c r="J308" i="1" s="1"/>
  <c r="G309" i="1"/>
  <c r="H309" i="1" s="1"/>
  <c r="G310" i="1"/>
  <c r="G311" i="1"/>
  <c r="J311" i="1" s="1"/>
  <c r="G312" i="1"/>
  <c r="G313" i="1"/>
  <c r="G314" i="1"/>
  <c r="H314" i="1" s="1"/>
  <c r="G315" i="1"/>
  <c r="G316" i="1"/>
  <c r="G317" i="1"/>
  <c r="G318" i="1"/>
  <c r="J318" i="1" s="1"/>
  <c r="G319" i="1"/>
  <c r="J319" i="1" s="1"/>
  <c r="G320" i="1"/>
  <c r="G321" i="1"/>
  <c r="G322" i="1"/>
  <c r="H322" i="1" s="1"/>
  <c r="G323" i="1"/>
  <c r="J323" i="1" s="1"/>
  <c r="G324" i="1"/>
  <c r="J324" i="1" s="1"/>
  <c r="G325" i="1"/>
  <c r="G326" i="1"/>
  <c r="H326" i="1" s="1"/>
  <c r="G327" i="1"/>
  <c r="J327" i="1" s="1"/>
  <c r="G328" i="1"/>
  <c r="I328" i="1" s="1"/>
  <c r="G329" i="1"/>
  <c r="G330" i="1"/>
  <c r="H330" i="1" s="1"/>
  <c r="G331" i="1"/>
  <c r="J331" i="1" s="1"/>
  <c r="G332" i="1"/>
  <c r="G333" i="1"/>
  <c r="H333" i="1" s="1"/>
  <c r="G334" i="1"/>
  <c r="J334" i="1" s="1"/>
  <c r="G335" i="1"/>
  <c r="G336" i="1"/>
  <c r="G337" i="1"/>
  <c r="H337" i="1" s="1"/>
  <c r="G338" i="1"/>
  <c r="G339" i="1"/>
  <c r="J339" i="1" s="1"/>
  <c r="G340" i="1"/>
  <c r="J340" i="1" s="1"/>
  <c r="G341" i="1"/>
  <c r="H341" i="1" s="1"/>
  <c r="G342" i="1"/>
  <c r="H342" i="1" s="1"/>
  <c r="G343" i="1"/>
  <c r="H343" i="1" s="1"/>
  <c r="G344" i="1"/>
  <c r="J344" i="1" s="1"/>
  <c r="G345" i="1"/>
  <c r="G346" i="1"/>
  <c r="H346" i="1" s="1"/>
  <c r="G347" i="1"/>
  <c r="H347" i="1" s="1"/>
  <c r="G348" i="1"/>
  <c r="G349" i="1"/>
  <c r="H349" i="1" s="1"/>
  <c r="G350" i="1"/>
  <c r="G351" i="1"/>
  <c r="H351" i="1" s="1"/>
  <c r="G352" i="1"/>
  <c r="J352" i="1" s="1"/>
  <c r="G353" i="1"/>
  <c r="G354" i="1"/>
  <c r="H354" i="1" s="1"/>
  <c r="G355" i="1"/>
  <c r="G356" i="1"/>
  <c r="J356" i="1" s="1"/>
  <c r="G357" i="1"/>
  <c r="H357" i="1" s="1"/>
  <c r="G358" i="1"/>
  <c r="H358" i="1" s="1"/>
  <c r="G359" i="1"/>
  <c r="H359" i="1" s="1"/>
  <c r="G360" i="1"/>
  <c r="J360" i="1" s="1"/>
  <c r="G361" i="1"/>
  <c r="G362" i="1"/>
  <c r="H362" i="1" s="1"/>
  <c r="G363" i="1"/>
  <c r="G364" i="1"/>
  <c r="J364" i="1" s="1"/>
  <c r="G365" i="1"/>
  <c r="H365" i="1" s="1"/>
  <c r="G366" i="1"/>
  <c r="G367" i="1"/>
  <c r="H367" i="1" s="1"/>
  <c r="G368" i="1"/>
  <c r="J368" i="1" s="1"/>
  <c r="G369" i="1"/>
  <c r="H369" i="1" s="1"/>
  <c r="G370" i="1"/>
  <c r="H370" i="1" s="1"/>
  <c r="G371" i="1"/>
  <c r="G372" i="1"/>
  <c r="J372" i="1" s="1"/>
  <c r="G373" i="1"/>
  <c r="G374" i="1"/>
  <c r="H374" i="1" s="1"/>
  <c r="G375" i="1"/>
  <c r="H375" i="1" s="1"/>
  <c r="G376" i="1"/>
  <c r="J376" i="1" s="1"/>
  <c r="G377" i="1"/>
  <c r="G378" i="1"/>
  <c r="H378" i="1" s="1"/>
  <c r="G379" i="1"/>
  <c r="H379" i="1" s="1"/>
  <c r="G380" i="1"/>
  <c r="G381" i="1"/>
  <c r="G382" i="1"/>
  <c r="G383" i="1"/>
  <c r="H383" i="1" s="1"/>
  <c r="G384" i="1"/>
  <c r="J384" i="1" s="1"/>
  <c r="G385" i="1"/>
  <c r="H385" i="1" s="1"/>
  <c r="G386" i="1"/>
  <c r="H386" i="1" s="1"/>
  <c r="G387" i="1"/>
  <c r="G388" i="1"/>
  <c r="J388" i="1" s="1"/>
  <c r="G389" i="1"/>
  <c r="H389" i="1" s="1"/>
  <c r="G390" i="1"/>
  <c r="H390" i="1" s="1"/>
  <c r="G391" i="1"/>
  <c r="G392" i="1"/>
  <c r="J392" i="1" s="1"/>
  <c r="G393" i="1"/>
  <c r="G394" i="1"/>
  <c r="H394" i="1" s="1"/>
  <c r="G395" i="1"/>
  <c r="H395" i="1" s="1"/>
  <c r="G396" i="1"/>
  <c r="G397" i="1"/>
  <c r="H397" i="1" s="1"/>
  <c r="G398" i="1"/>
  <c r="G399" i="1"/>
  <c r="J399" i="1" s="1"/>
  <c r="G400" i="1"/>
  <c r="J400" i="1" s="1"/>
  <c r="G401" i="1"/>
  <c r="H401" i="1" s="1"/>
  <c r="G402" i="1"/>
  <c r="H402" i="1" s="1"/>
  <c r="G403" i="1"/>
  <c r="G404" i="1"/>
  <c r="J404" i="1" s="1"/>
  <c r="G405" i="1"/>
  <c r="H405" i="1" s="1"/>
  <c r="G406" i="1"/>
  <c r="H406" i="1" s="1"/>
  <c r="G407" i="1"/>
  <c r="H407" i="1" s="1"/>
  <c r="G408" i="1"/>
  <c r="J408" i="1" s="1"/>
  <c r="G409" i="1"/>
  <c r="G410" i="1"/>
  <c r="H410" i="1" s="1"/>
  <c r="G411" i="1"/>
  <c r="H411" i="1" s="1"/>
  <c r="G412" i="1"/>
  <c r="G413" i="1"/>
  <c r="H413" i="1" s="1"/>
  <c r="G414" i="1"/>
  <c r="G415" i="1"/>
  <c r="H415" i="1" s="1"/>
  <c r="G416" i="1"/>
  <c r="J416" i="1" s="1"/>
  <c r="G417" i="1"/>
  <c r="G418" i="1"/>
  <c r="H418" i="1" s="1"/>
  <c r="G419" i="1"/>
  <c r="G420" i="1"/>
  <c r="J420" i="1" s="1"/>
  <c r="G421" i="1"/>
  <c r="H421" i="1" s="1"/>
  <c r="G422" i="1"/>
  <c r="H422" i="1" s="1"/>
  <c r="G423" i="1"/>
  <c r="H423" i="1" s="1"/>
  <c r="G424" i="1"/>
  <c r="J424" i="1" s="1"/>
  <c r="G425" i="1"/>
  <c r="G426" i="1"/>
  <c r="H426" i="1" s="1"/>
  <c r="G427" i="1"/>
  <c r="G428" i="1"/>
  <c r="J428" i="1" s="1"/>
  <c r="G429" i="1"/>
  <c r="G430" i="1"/>
  <c r="H430" i="1" s="1"/>
  <c r="G431" i="1"/>
  <c r="H431" i="1" s="1"/>
  <c r="G432" i="1"/>
  <c r="J432" i="1" s="1"/>
  <c r="G433" i="1"/>
  <c r="G434" i="1"/>
  <c r="H434" i="1" s="1"/>
  <c r="G435" i="1"/>
  <c r="H435" i="1" s="1"/>
  <c r="G436" i="1"/>
  <c r="J436" i="1" s="1"/>
  <c r="G437" i="1"/>
  <c r="G438" i="1"/>
  <c r="H438" i="1" s="1"/>
  <c r="G439" i="1"/>
  <c r="H439" i="1" s="1"/>
  <c r="G440" i="1"/>
  <c r="J440" i="1" s="1"/>
  <c r="G441" i="1"/>
  <c r="G442" i="1"/>
  <c r="H442" i="1" s="1"/>
  <c r="G443" i="1"/>
  <c r="H443" i="1" s="1"/>
  <c r="G444" i="1"/>
  <c r="I444" i="1" s="1"/>
  <c r="G445" i="1"/>
  <c r="G446" i="1"/>
  <c r="H446" i="1" s="1"/>
  <c r="G447" i="1"/>
  <c r="H447" i="1" s="1"/>
  <c r="G448" i="1"/>
  <c r="J448" i="1" s="1"/>
  <c r="G449" i="1"/>
  <c r="G450" i="1"/>
  <c r="H450" i="1" s="1"/>
  <c r="G451" i="1"/>
  <c r="H451" i="1" s="1"/>
  <c r="G452" i="1"/>
  <c r="J452" i="1" s="1"/>
  <c r="G453" i="1"/>
  <c r="G454" i="1"/>
  <c r="H454" i="1" s="1"/>
  <c r="G455" i="1"/>
  <c r="G456" i="1"/>
  <c r="J456" i="1" s="1"/>
  <c r="G457" i="1"/>
  <c r="G458" i="1"/>
  <c r="H458" i="1" s="1"/>
  <c r="G459" i="1"/>
  <c r="H459" i="1" s="1"/>
  <c r="G460" i="1"/>
  <c r="I460" i="1" s="1"/>
  <c r="G461" i="1"/>
  <c r="G462" i="1"/>
  <c r="H462" i="1" s="1"/>
  <c r="G463" i="1"/>
  <c r="H463" i="1" s="1"/>
  <c r="G464" i="1"/>
  <c r="J464" i="1" s="1"/>
  <c r="G465" i="1"/>
  <c r="G466" i="1"/>
  <c r="H466" i="1" s="1"/>
  <c r="G467" i="1"/>
  <c r="H467" i="1" s="1"/>
  <c r="G468" i="1"/>
  <c r="J468" i="1" s="1"/>
  <c r="G469" i="1"/>
  <c r="G470" i="1"/>
  <c r="H470" i="1" s="1"/>
  <c r="G471" i="1"/>
  <c r="H471" i="1" s="1"/>
  <c r="G472" i="1"/>
  <c r="J472" i="1" s="1"/>
  <c r="G473" i="1"/>
  <c r="G474" i="1"/>
  <c r="H474" i="1" s="1"/>
  <c r="G475" i="1"/>
  <c r="H475" i="1" s="1"/>
  <c r="G476" i="1"/>
  <c r="I476" i="1" s="1"/>
  <c r="G477" i="1"/>
  <c r="G478" i="1"/>
  <c r="H478" i="1" s="1"/>
  <c r="G479" i="1"/>
  <c r="H479" i="1" s="1"/>
  <c r="G480" i="1"/>
  <c r="J480" i="1" s="1"/>
  <c r="G481" i="1"/>
  <c r="G482" i="1"/>
  <c r="H482" i="1" s="1"/>
  <c r="G483" i="1"/>
  <c r="H483" i="1" s="1"/>
  <c r="G484" i="1"/>
  <c r="J484" i="1" s="1"/>
  <c r="G485" i="1"/>
  <c r="G486" i="1"/>
  <c r="H486" i="1" s="1"/>
  <c r="G487" i="1"/>
  <c r="H487" i="1" s="1"/>
  <c r="G488" i="1"/>
  <c r="J488" i="1" s="1"/>
  <c r="G489" i="1"/>
  <c r="G490" i="1"/>
  <c r="H490" i="1" s="1"/>
  <c r="G491" i="1"/>
  <c r="H491" i="1" s="1"/>
  <c r="G492" i="1"/>
  <c r="J492" i="1" s="1"/>
  <c r="G493" i="1"/>
  <c r="G494" i="1"/>
  <c r="H494" i="1" s="1"/>
  <c r="G495" i="1"/>
  <c r="H495" i="1" s="1"/>
  <c r="G496" i="1"/>
  <c r="J496" i="1" s="1"/>
  <c r="G497" i="1"/>
  <c r="G498" i="1"/>
  <c r="H498" i="1" s="1"/>
  <c r="G499" i="1"/>
  <c r="H499" i="1" s="1"/>
  <c r="G500" i="1"/>
  <c r="J500" i="1" s="1"/>
  <c r="G501" i="1"/>
  <c r="G502" i="1"/>
  <c r="H502" i="1" s="1"/>
  <c r="G503" i="1"/>
  <c r="H503" i="1" s="1"/>
  <c r="G504" i="1"/>
  <c r="J504" i="1" s="1"/>
  <c r="G505" i="1"/>
  <c r="G506" i="1"/>
  <c r="H506" i="1" s="1"/>
  <c r="G507" i="1"/>
  <c r="H507" i="1" s="1"/>
  <c r="G508" i="1"/>
  <c r="I508" i="1" s="1"/>
  <c r="G509" i="1"/>
  <c r="G510" i="1"/>
  <c r="H510" i="1" s="1"/>
  <c r="G511" i="1"/>
  <c r="H511" i="1" s="1"/>
  <c r="G512" i="1"/>
  <c r="J512" i="1" s="1"/>
  <c r="G513" i="1"/>
  <c r="G514" i="1"/>
  <c r="H514" i="1" s="1"/>
  <c r="G515" i="1"/>
  <c r="H515" i="1" s="1"/>
  <c r="G516" i="1"/>
  <c r="J516" i="1" s="1"/>
  <c r="G517" i="1"/>
  <c r="G518" i="1"/>
  <c r="H518" i="1" s="1"/>
  <c r="G519" i="1"/>
  <c r="H519" i="1" s="1"/>
  <c r="G520" i="1"/>
  <c r="J520" i="1" s="1"/>
  <c r="G521" i="1"/>
  <c r="G522" i="1"/>
  <c r="H522" i="1" s="1"/>
  <c r="G523" i="1"/>
  <c r="H523" i="1" s="1"/>
  <c r="G524" i="1"/>
  <c r="J524" i="1" s="1"/>
  <c r="G525" i="1"/>
  <c r="G526" i="1"/>
  <c r="H526" i="1" s="1"/>
  <c r="G527" i="1"/>
  <c r="H527" i="1" s="1"/>
  <c r="G528" i="1"/>
  <c r="J528" i="1" s="1"/>
  <c r="G529" i="1"/>
  <c r="G530" i="1"/>
  <c r="H530" i="1" s="1"/>
  <c r="G531" i="1"/>
  <c r="H531" i="1" s="1"/>
  <c r="G532" i="1"/>
  <c r="J532" i="1" s="1"/>
  <c r="G533" i="1"/>
  <c r="G534" i="1"/>
  <c r="H534" i="1" s="1"/>
  <c r="G535" i="1"/>
  <c r="H535" i="1" s="1"/>
  <c r="G536" i="1"/>
  <c r="J536" i="1" s="1"/>
  <c r="G537" i="1"/>
  <c r="G538" i="1"/>
  <c r="H538" i="1" s="1"/>
  <c r="G539" i="1"/>
  <c r="H539" i="1" s="1"/>
  <c r="G540" i="1"/>
  <c r="J540" i="1" s="1"/>
  <c r="G541" i="1"/>
  <c r="G542" i="1"/>
  <c r="H542" i="1" s="1"/>
  <c r="G543" i="1"/>
  <c r="H543" i="1" s="1"/>
  <c r="G544" i="1"/>
  <c r="J544" i="1" s="1"/>
  <c r="G545" i="1"/>
  <c r="G546" i="1"/>
  <c r="H546" i="1" s="1"/>
  <c r="G547" i="1"/>
  <c r="H547" i="1" s="1"/>
  <c r="G548" i="1"/>
  <c r="J548" i="1" s="1"/>
  <c r="G549" i="1"/>
  <c r="G550" i="1"/>
  <c r="H550" i="1" s="1"/>
  <c r="G551" i="1"/>
  <c r="I551" i="1" s="1"/>
  <c r="G552" i="1"/>
  <c r="J552" i="1" s="1"/>
  <c r="G553" i="1"/>
  <c r="G554" i="1"/>
  <c r="H554" i="1" s="1"/>
  <c r="G555" i="1"/>
  <c r="H555" i="1" s="1"/>
  <c r="G556" i="1"/>
  <c r="J556" i="1" s="1"/>
  <c r="G557" i="1"/>
  <c r="G558" i="1"/>
  <c r="H558" i="1" s="1"/>
  <c r="G559" i="1"/>
  <c r="I559" i="1" s="1"/>
  <c r="G560" i="1"/>
  <c r="J560" i="1" s="1"/>
  <c r="G561" i="1"/>
  <c r="G562" i="1"/>
  <c r="H562" i="1" s="1"/>
  <c r="G563" i="1"/>
  <c r="H563" i="1" s="1"/>
  <c r="G564" i="1"/>
  <c r="J564" i="1" s="1"/>
  <c r="G565" i="1"/>
  <c r="G566" i="1"/>
  <c r="H566" i="1" s="1"/>
  <c r="G567" i="1"/>
  <c r="H567" i="1" s="1"/>
  <c r="G568" i="1"/>
  <c r="J568" i="1" s="1"/>
  <c r="G569" i="1"/>
  <c r="G570" i="1"/>
  <c r="H570" i="1" s="1"/>
  <c r="G571" i="1"/>
  <c r="H571" i="1" s="1"/>
  <c r="G572" i="1"/>
  <c r="J572" i="1" s="1"/>
  <c r="G573" i="1"/>
  <c r="G574" i="1"/>
  <c r="H574" i="1" s="1"/>
  <c r="G575" i="1"/>
  <c r="H575" i="1" s="1"/>
  <c r="G576" i="1"/>
  <c r="J576" i="1" s="1"/>
  <c r="G577" i="1"/>
  <c r="G578" i="1"/>
  <c r="H578" i="1" s="1"/>
  <c r="G579" i="1"/>
  <c r="H579" i="1" s="1"/>
  <c r="G580" i="1"/>
  <c r="J580" i="1" s="1"/>
  <c r="G581" i="1"/>
  <c r="G582" i="1"/>
  <c r="H582" i="1" s="1"/>
  <c r="G583" i="1"/>
  <c r="H583" i="1" s="1"/>
  <c r="G584" i="1"/>
  <c r="J584" i="1" s="1"/>
  <c r="G585" i="1"/>
  <c r="G586" i="1"/>
  <c r="H586" i="1" s="1"/>
  <c r="G587" i="1"/>
  <c r="H587" i="1" s="1"/>
  <c r="G588" i="1"/>
  <c r="J588" i="1" s="1"/>
  <c r="G589" i="1"/>
  <c r="G590" i="1"/>
  <c r="H590" i="1" s="1"/>
  <c r="G591" i="1"/>
  <c r="H591" i="1" s="1"/>
  <c r="G592" i="1"/>
  <c r="J592" i="1" s="1"/>
  <c r="G593" i="1"/>
  <c r="G594" i="1"/>
  <c r="H594" i="1" s="1"/>
  <c r="G595" i="1"/>
  <c r="H595" i="1" s="1"/>
  <c r="G596" i="1"/>
  <c r="J596" i="1" s="1"/>
  <c r="G597" i="1"/>
  <c r="G598" i="1"/>
  <c r="H598" i="1" s="1"/>
  <c r="G599" i="1"/>
  <c r="H599" i="1" s="1"/>
  <c r="G600" i="1"/>
  <c r="J600" i="1" s="1"/>
  <c r="G601" i="1"/>
  <c r="G602" i="1"/>
  <c r="H602" i="1" s="1"/>
  <c r="G603" i="1"/>
  <c r="H603" i="1" s="1"/>
  <c r="G604" i="1"/>
  <c r="J604" i="1" s="1"/>
  <c r="G605" i="1"/>
  <c r="G606" i="1"/>
  <c r="H606" i="1" s="1"/>
  <c r="G607" i="1"/>
  <c r="I607" i="1" s="1"/>
  <c r="G608" i="1"/>
  <c r="J608" i="1" s="1"/>
  <c r="G609" i="1"/>
  <c r="G610" i="1"/>
  <c r="H610" i="1" s="1"/>
  <c r="G611" i="1"/>
  <c r="H611" i="1" s="1"/>
  <c r="G612" i="1"/>
  <c r="J612" i="1" s="1"/>
  <c r="G613" i="1"/>
  <c r="G614" i="1"/>
  <c r="H614" i="1" s="1"/>
  <c r="G615" i="1"/>
  <c r="I615" i="1" s="1"/>
  <c r="G616" i="1"/>
  <c r="J616" i="1" s="1"/>
  <c r="G617" i="1"/>
  <c r="G618" i="1"/>
  <c r="H618" i="1" s="1"/>
  <c r="G619" i="1"/>
  <c r="H619" i="1" s="1"/>
  <c r="G620" i="1"/>
  <c r="J620" i="1" s="1"/>
  <c r="G621" i="1"/>
  <c r="G622" i="1"/>
  <c r="H622" i="1" s="1"/>
  <c r="G623" i="1"/>
  <c r="H623" i="1" s="1"/>
  <c r="G624" i="1"/>
  <c r="J624" i="1" s="1"/>
  <c r="G625" i="1"/>
  <c r="G626" i="1"/>
  <c r="H626" i="1" s="1"/>
  <c r="G627" i="1"/>
  <c r="H627" i="1" s="1"/>
  <c r="G628" i="1"/>
  <c r="J628" i="1" s="1"/>
  <c r="G629" i="1"/>
  <c r="G630" i="1"/>
  <c r="H630" i="1" s="1"/>
  <c r="G631" i="1"/>
  <c r="H631" i="1" s="1"/>
  <c r="G632" i="1"/>
  <c r="J632" i="1" s="1"/>
  <c r="G633" i="1"/>
  <c r="G634" i="1"/>
  <c r="H634" i="1" s="1"/>
  <c r="G635" i="1"/>
  <c r="H635" i="1" s="1"/>
  <c r="G636" i="1"/>
  <c r="J636" i="1" s="1"/>
  <c r="G637" i="1"/>
  <c r="G638" i="1"/>
  <c r="H638" i="1" s="1"/>
  <c r="G639" i="1"/>
  <c r="H639" i="1" s="1"/>
  <c r="G640" i="1"/>
  <c r="J640" i="1" s="1"/>
  <c r="G641" i="1"/>
  <c r="G642" i="1"/>
  <c r="H642" i="1" s="1"/>
  <c r="G643" i="1"/>
  <c r="H643" i="1" s="1"/>
  <c r="G644" i="1"/>
  <c r="J644" i="1" s="1"/>
  <c r="G645" i="1"/>
  <c r="G646" i="1"/>
  <c r="H646" i="1" s="1"/>
  <c r="G647" i="1"/>
  <c r="H647" i="1" s="1"/>
  <c r="G648" i="1"/>
  <c r="J648" i="1" s="1"/>
  <c r="G649" i="1"/>
  <c r="G650" i="1"/>
  <c r="H650" i="1" s="1"/>
  <c r="G651" i="1"/>
  <c r="H651" i="1" s="1"/>
  <c r="G652" i="1"/>
  <c r="J652" i="1" s="1"/>
  <c r="G653" i="1"/>
  <c r="G654" i="1"/>
  <c r="H654" i="1" s="1"/>
  <c r="G655" i="1"/>
  <c r="J655" i="1" s="1"/>
  <c r="G656" i="1"/>
  <c r="J656" i="1" s="1"/>
  <c r="G657" i="1"/>
  <c r="G658" i="1"/>
  <c r="H658" i="1" s="1"/>
  <c r="G659" i="1"/>
  <c r="H659" i="1" s="1"/>
  <c r="G660" i="1"/>
  <c r="J660" i="1" s="1"/>
  <c r="G661" i="1"/>
  <c r="G662" i="1"/>
  <c r="H662" i="1" s="1"/>
  <c r="G663" i="1"/>
  <c r="H663" i="1" s="1"/>
  <c r="G664" i="1"/>
  <c r="J664" i="1" s="1"/>
  <c r="G665" i="1"/>
  <c r="G666" i="1"/>
  <c r="H666" i="1" s="1"/>
  <c r="G667" i="1"/>
  <c r="H667" i="1" s="1"/>
  <c r="G668" i="1"/>
  <c r="J668" i="1" s="1"/>
  <c r="G669" i="1"/>
  <c r="G670" i="1"/>
  <c r="H670" i="1" s="1"/>
  <c r="G671" i="1"/>
  <c r="H671" i="1" s="1"/>
  <c r="G672" i="1"/>
  <c r="J672" i="1" s="1"/>
  <c r="G673" i="1"/>
  <c r="G674" i="1"/>
  <c r="H674" i="1" s="1"/>
  <c r="G675" i="1"/>
  <c r="H675" i="1" s="1"/>
  <c r="G676" i="1"/>
  <c r="J676" i="1" s="1"/>
  <c r="G677" i="1"/>
  <c r="G678" i="1"/>
  <c r="H678" i="1" s="1"/>
  <c r="G679" i="1"/>
  <c r="I679" i="1" s="1"/>
  <c r="G680" i="1"/>
  <c r="J680" i="1" s="1"/>
  <c r="G681" i="1"/>
  <c r="G682" i="1"/>
  <c r="H682" i="1" s="1"/>
  <c r="G683" i="1"/>
  <c r="H683" i="1" s="1"/>
  <c r="G684" i="1"/>
  <c r="J684" i="1" s="1"/>
  <c r="G685" i="1"/>
  <c r="G686" i="1"/>
  <c r="H686" i="1" s="1"/>
  <c r="G687" i="1"/>
  <c r="I687" i="1" s="1"/>
  <c r="G688" i="1"/>
  <c r="J688" i="1" s="1"/>
  <c r="G689" i="1"/>
  <c r="G690" i="1"/>
  <c r="H690" i="1" s="1"/>
  <c r="G691" i="1"/>
  <c r="H691" i="1" s="1"/>
  <c r="G692" i="1"/>
  <c r="J692" i="1" s="1"/>
  <c r="G693" i="1"/>
  <c r="G694" i="1"/>
  <c r="H694" i="1" s="1"/>
  <c r="G695" i="1"/>
  <c r="H695" i="1" s="1"/>
  <c r="G696" i="1"/>
  <c r="J696" i="1" s="1"/>
  <c r="G697" i="1"/>
  <c r="G698" i="1"/>
  <c r="H698" i="1" s="1"/>
  <c r="G699" i="1"/>
  <c r="H699" i="1" s="1"/>
  <c r="G700" i="1"/>
  <c r="J700" i="1" s="1"/>
  <c r="G701" i="1"/>
  <c r="G702" i="1"/>
  <c r="H702" i="1" s="1"/>
  <c r="G703" i="1"/>
  <c r="J703" i="1" s="1"/>
  <c r="G2" i="1"/>
  <c r="J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2" i="1"/>
  <c r="I412" i="1" l="1"/>
  <c r="J412" i="1"/>
  <c r="I396" i="1"/>
  <c r="J396" i="1"/>
  <c r="H332" i="1"/>
  <c r="J332" i="1"/>
  <c r="H320" i="1"/>
  <c r="J320" i="1"/>
  <c r="H316" i="1"/>
  <c r="J316" i="1"/>
  <c r="H312" i="1"/>
  <c r="J312" i="1"/>
  <c r="H304" i="1"/>
  <c r="J304" i="1"/>
  <c r="H300" i="1"/>
  <c r="J300" i="1"/>
  <c r="H284" i="1"/>
  <c r="J284" i="1"/>
  <c r="H268" i="1"/>
  <c r="J268" i="1"/>
  <c r="H256" i="1"/>
  <c r="J256" i="1"/>
  <c r="H252" i="1"/>
  <c r="J252" i="1"/>
  <c r="I252" i="1"/>
  <c r="H248" i="1"/>
  <c r="J248" i="1"/>
  <c r="H240" i="1"/>
  <c r="J240" i="1"/>
  <c r="H236" i="1"/>
  <c r="J236" i="1"/>
  <c r="I236" i="1"/>
  <c r="H232" i="1"/>
  <c r="J232" i="1"/>
  <c r="H224" i="1"/>
  <c r="J224" i="1"/>
  <c r="H220" i="1"/>
  <c r="J220" i="1"/>
  <c r="H208" i="1"/>
  <c r="J208" i="1"/>
  <c r="I208" i="1"/>
  <c r="H200" i="1"/>
  <c r="J200" i="1"/>
  <c r="H188" i="1"/>
  <c r="J188" i="1"/>
  <c r="H172" i="1"/>
  <c r="J172" i="1"/>
  <c r="H160" i="1"/>
  <c r="J160" i="1"/>
  <c r="H156" i="1"/>
  <c r="J156" i="1"/>
  <c r="H152" i="1"/>
  <c r="J152" i="1"/>
  <c r="H144" i="1"/>
  <c r="J144" i="1"/>
  <c r="H140" i="1"/>
  <c r="J140" i="1"/>
  <c r="H128" i="1"/>
  <c r="J128" i="1"/>
  <c r="H124" i="1"/>
  <c r="J124" i="1"/>
  <c r="I124" i="1"/>
  <c r="H120" i="1"/>
  <c r="J120" i="1"/>
  <c r="H112" i="1"/>
  <c r="J112" i="1"/>
  <c r="H108" i="1"/>
  <c r="J108" i="1"/>
  <c r="I108" i="1"/>
  <c r="H92" i="1"/>
  <c r="J92" i="1"/>
  <c r="H80" i="1"/>
  <c r="J80" i="1"/>
  <c r="I80" i="1"/>
  <c r="H76" i="1"/>
  <c r="J76" i="1"/>
  <c r="H72" i="1"/>
  <c r="J72" i="1"/>
  <c r="H64" i="1"/>
  <c r="J64" i="1"/>
  <c r="H60" i="1"/>
  <c r="J60" i="1"/>
  <c r="H48" i="1"/>
  <c r="J48" i="1"/>
  <c r="H40" i="1"/>
  <c r="J40" i="1"/>
  <c r="H28" i="1"/>
  <c r="J28" i="1"/>
  <c r="H24" i="1"/>
  <c r="J24" i="1"/>
  <c r="H12" i="1"/>
  <c r="J12" i="1"/>
  <c r="H8" i="1"/>
  <c r="J8" i="1"/>
  <c r="H460" i="1"/>
  <c r="I316" i="1"/>
  <c r="I200" i="1"/>
  <c r="I160" i="1"/>
  <c r="I144" i="1"/>
  <c r="I28" i="1"/>
  <c r="I8" i="1"/>
  <c r="J508" i="1"/>
  <c r="J460" i="1"/>
  <c r="J444" i="1"/>
  <c r="H427" i="1"/>
  <c r="I427" i="1"/>
  <c r="H403" i="1"/>
  <c r="J403" i="1"/>
  <c r="H391" i="1"/>
  <c r="I391" i="1"/>
  <c r="H387" i="1"/>
  <c r="J387" i="1"/>
  <c r="H371" i="1"/>
  <c r="J371" i="1"/>
  <c r="H363" i="1"/>
  <c r="I363" i="1"/>
  <c r="H355" i="1"/>
  <c r="J355" i="1"/>
  <c r="H655" i="1"/>
  <c r="H607" i="1"/>
  <c r="H551" i="1"/>
  <c r="H444" i="1"/>
  <c r="I683" i="1"/>
  <c r="I655" i="1"/>
  <c r="I647" i="1"/>
  <c r="I619" i="1"/>
  <c r="I591" i="1"/>
  <c r="I583" i="1"/>
  <c r="I555" i="1"/>
  <c r="I527" i="1"/>
  <c r="I519" i="1"/>
  <c r="I463" i="1"/>
  <c r="I415" i="1"/>
  <c r="I379" i="1"/>
  <c r="I367" i="1"/>
  <c r="I343" i="1"/>
  <c r="J699" i="1"/>
  <c r="J683" i="1"/>
  <c r="J667" i="1"/>
  <c r="J651" i="1"/>
  <c r="J603" i="1"/>
  <c r="J571" i="1"/>
  <c r="J539" i="1"/>
  <c r="J491" i="1"/>
  <c r="J443" i="1"/>
  <c r="J391" i="1"/>
  <c r="J363" i="1"/>
  <c r="J623" i="1"/>
  <c r="J618" i="1"/>
  <c r="J607" i="1"/>
  <c r="J602" i="1"/>
  <c r="J591" i="1"/>
  <c r="J586" i="1"/>
  <c r="J575" i="1"/>
  <c r="J570" i="1"/>
  <c r="J559" i="1"/>
  <c r="J554" i="1"/>
  <c r="J543" i="1"/>
  <c r="J538" i="1"/>
  <c r="J527" i="1"/>
  <c r="J522" i="1"/>
  <c r="J511" i="1"/>
  <c r="J506" i="1"/>
  <c r="J495" i="1"/>
  <c r="J490" i="1"/>
  <c r="J479" i="1"/>
  <c r="J474" i="1"/>
  <c r="J463" i="1"/>
  <c r="J458" i="1"/>
  <c r="J447" i="1"/>
  <c r="J442" i="1"/>
  <c r="J431" i="1"/>
  <c r="J426" i="1"/>
  <c r="J418" i="1"/>
  <c r="J411" i="1"/>
  <c r="J390" i="1"/>
  <c r="J383" i="1"/>
  <c r="J375" i="1"/>
  <c r="J362" i="1"/>
  <c r="J354" i="1"/>
  <c r="J347" i="1"/>
  <c r="J330" i="1"/>
  <c r="J226" i="1"/>
  <c r="J198" i="1"/>
  <c r="J178" i="1"/>
  <c r="J170" i="1"/>
  <c r="J150" i="1"/>
  <c r="J130" i="1"/>
  <c r="J122" i="1"/>
  <c r="J102" i="1"/>
  <c r="J74" i="1"/>
  <c r="I380" i="1"/>
  <c r="J380" i="1"/>
  <c r="I348" i="1"/>
  <c r="J348" i="1"/>
  <c r="H336" i="1"/>
  <c r="J336" i="1"/>
  <c r="I336" i="1"/>
  <c r="H328" i="1"/>
  <c r="J328" i="1"/>
  <c r="H296" i="1"/>
  <c r="J296" i="1"/>
  <c r="H288" i="1"/>
  <c r="J288" i="1"/>
  <c r="H280" i="1"/>
  <c r="J280" i="1"/>
  <c r="H272" i="1"/>
  <c r="J272" i="1"/>
  <c r="H264" i="1"/>
  <c r="J264" i="1"/>
  <c r="I264" i="1"/>
  <c r="H216" i="1"/>
  <c r="J216" i="1"/>
  <c r="H204" i="1"/>
  <c r="J204" i="1"/>
  <c r="H192" i="1"/>
  <c r="J192" i="1"/>
  <c r="H184" i="1"/>
  <c r="J184" i="1"/>
  <c r="H176" i="1"/>
  <c r="J176" i="1"/>
  <c r="H168" i="1"/>
  <c r="J168" i="1"/>
  <c r="H136" i="1"/>
  <c r="J136" i="1"/>
  <c r="I136" i="1"/>
  <c r="H104" i="1"/>
  <c r="J104" i="1"/>
  <c r="H96" i="1"/>
  <c r="J96" i="1"/>
  <c r="H88" i="1"/>
  <c r="J88" i="1"/>
  <c r="H56" i="1"/>
  <c r="J56" i="1"/>
  <c r="H44" i="1"/>
  <c r="J44" i="1"/>
  <c r="J476" i="1"/>
  <c r="H455" i="1"/>
  <c r="I455" i="1"/>
  <c r="H419" i="1"/>
  <c r="J419" i="1"/>
  <c r="H399" i="1"/>
  <c r="I399" i="1"/>
  <c r="I491" i="1"/>
  <c r="I44" i="1"/>
  <c r="J635" i="1"/>
  <c r="J619" i="1"/>
  <c r="J587" i="1"/>
  <c r="J555" i="1"/>
  <c r="J523" i="1"/>
  <c r="J507" i="1"/>
  <c r="J475" i="1"/>
  <c r="J459" i="1"/>
  <c r="J427" i="1"/>
  <c r="H414" i="1"/>
  <c r="J414" i="1"/>
  <c r="H398" i="1"/>
  <c r="J398" i="1"/>
  <c r="H382" i="1"/>
  <c r="J382" i="1"/>
  <c r="H366" i="1"/>
  <c r="J366" i="1"/>
  <c r="H350" i="1"/>
  <c r="J350" i="1"/>
  <c r="H338" i="1"/>
  <c r="J338" i="1"/>
  <c r="H310" i="1"/>
  <c r="J310" i="1"/>
  <c r="H282" i="1"/>
  <c r="J282" i="1"/>
  <c r="H274" i="1"/>
  <c r="J274" i="1"/>
  <c r="H246" i="1"/>
  <c r="J246" i="1"/>
  <c r="H218" i="1"/>
  <c r="J218" i="1"/>
  <c r="H210" i="1"/>
  <c r="J210" i="1"/>
  <c r="H182" i="1"/>
  <c r="J182" i="1"/>
  <c r="H154" i="1"/>
  <c r="J154" i="1"/>
  <c r="H146" i="1"/>
  <c r="J146" i="1"/>
  <c r="H118" i="1"/>
  <c r="J118" i="1"/>
  <c r="H90" i="1"/>
  <c r="J90" i="1"/>
  <c r="H82" i="1"/>
  <c r="J82" i="1"/>
  <c r="H54" i="1"/>
  <c r="J54" i="1"/>
  <c r="H18" i="1"/>
  <c r="J18" i="1"/>
  <c r="H703" i="1"/>
  <c r="H380" i="1"/>
  <c r="I699" i="1"/>
  <c r="I671" i="1"/>
  <c r="I663" i="1"/>
  <c r="I635" i="1"/>
  <c r="I599" i="1"/>
  <c r="I571" i="1"/>
  <c r="I543" i="1"/>
  <c r="I535" i="1"/>
  <c r="I507" i="1"/>
  <c r="I479" i="1"/>
  <c r="I471" i="1"/>
  <c r="I439" i="1"/>
  <c r="I351" i="1"/>
  <c r="I172" i="1"/>
  <c r="I152" i="1"/>
  <c r="I96" i="1"/>
  <c r="I60" i="1"/>
  <c r="J698" i="1"/>
  <c r="J687" i="1"/>
  <c r="J682" i="1"/>
  <c r="J671" i="1"/>
  <c r="J666" i="1"/>
  <c r="J650" i="1"/>
  <c r="J639" i="1"/>
  <c r="J634" i="1"/>
  <c r="H701" i="1"/>
  <c r="J701" i="1"/>
  <c r="H697" i="1"/>
  <c r="J697" i="1"/>
  <c r="H693" i="1"/>
  <c r="J693" i="1"/>
  <c r="H689" i="1"/>
  <c r="J689" i="1"/>
  <c r="H685" i="1"/>
  <c r="J685" i="1"/>
  <c r="H681" i="1"/>
  <c r="J681" i="1"/>
  <c r="H677" i="1"/>
  <c r="J677" i="1"/>
  <c r="H673" i="1"/>
  <c r="J673" i="1"/>
  <c r="H669" i="1"/>
  <c r="J669" i="1"/>
  <c r="H665" i="1"/>
  <c r="J665" i="1"/>
  <c r="H661" i="1"/>
  <c r="J661" i="1"/>
  <c r="H657" i="1"/>
  <c r="J657" i="1"/>
  <c r="H653" i="1"/>
  <c r="J653" i="1"/>
  <c r="H649" i="1"/>
  <c r="J649" i="1"/>
  <c r="H645" i="1"/>
  <c r="J645" i="1"/>
  <c r="H641" i="1"/>
  <c r="J641" i="1"/>
  <c r="H637" i="1"/>
  <c r="J637" i="1"/>
  <c r="H633" i="1"/>
  <c r="J633" i="1"/>
  <c r="H629" i="1"/>
  <c r="J629" i="1"/>
  <c r="H625" i="1"/>
  <c r="J625" i="1"/>
  <c r="H621" i="1"/>
  <c r="J621" i="1"/>
  <c r="H617" i="1"/>
  <c r="J617" i="1"/>
  <c r="H613" i="1"/>
  <c r="J613" i="1"/>
  <c r="H609" i="1"/>
  <c r="J609" i="1"/>
  <c r="H605" i="1"/>
  <c r="J605" i="1"/>
  <c r="H601" i="1"/>
  <c r="J601" i="1"/>
  <c r="H597" i="1"/>
  <c r="J597" i="1"/>
  <c r="H593" i="1"/>
  <c r="J593" i="1"/>
  <c r="H589" i="1"/>
  <c r="J589" i="1"/>
  <c r="H585" i="1"/>
  <c r="J585" i="1"/>
  <c r="H581" i="1"/>
  <c r="J581" i="1"/>
  <c r="H577" i="1"/>
  <c r="J577" i="1"/>
  <c r="H573" i="1"/>
  <c r="J573" i="1"/>
  <c r="H569" i="1"/>
  <c r="J569" i="1"/>
  <c r="H565" i="1"/>
  <c r="J565" i="1"/>
  <c r="H561" i="1"/>
  <c r="J561" i="1"/>
  <c r="H557" i="1"/>
  <c r="J557" i="1"/>
  <c r="H553" i="1"/>
  <c r="J553" i="1"/>
  <c r="H549" i="1"/>
  <c r="J549" i="1"/>
  <c r="H545" i="1"/>
  <c r="J545" i="1"/>
  <c r="H541" i="1"/>
  <c r="J541" i="1"/>
  <c r="H537" i="1"/>
  <c r="J537" i="1"/>
  <c r="H533" i="1"/>
  <c r="J533" i="1"/>
  <c r="H529" i="1"/>
  <c r="J529" i="1"/>
  <c r="H525" i="1"/>
  <c r="J525" i="1"/>
  <c r="H521" i="1"/>
  <c r="J521" i="1"/>
  <c r="H517" i="1"/>
  <c r="J517" i="1"/>
  <c r="H513" i="1"/>
  <c r="J513" i="1"/>
  <c r="H509" i="1"/>
  <c r="J509" i="1"/>
  <c r="H505" i="1"/>
  <c r="J505" i="1"/>
  <c r="H501" i="1"/>
  <c r="J501" i="1"/>
  <c r="H497" i="1"/>
  <c r="J497" i="1"/>
  <c r="H493" i="1"/>
  <c r="J493" i="1"/>
  <c r="H489" i="1"/>
  <c r="J489" i="1"/>
  <c r="H485" i="1"/>
  <c r="J485" i="1"/>
  <c r="H481" i="1"/>
  <c r="J481" i="1"/>
  <c r="H477" i="1"/>
  <c r="J477" i="1"/>
  <c r="H473" i="1"/>
  <c r="J473" i="1"/>
  <c r="H469" i="1"/>
  <c r="J469" i="1"/>
  <c r="H465" i="1"/>
  <c r="J465" i="1"/>
  <c r="H461" i="1"/>
  <c r="J461" i="1"/>
  <c r="H457" i="1"/>
  <c r="J457" i="1"/>
  <c r="H453" i="1"/>
  <c r="J453" i="1"/>
  <c r="H449" i="1"/>
  <c r="J449" i="1"/>
  <c r="H445" i="1"/>
  <c r="J445" i="1"/>
  <c r="I445" i="1"/>
  <c r="H441" i="1"/>
  <c r="J441" i="1"/>
  <c r="H437" i="1"/>
  <c r="J437" i="1"/>
  <c r="I437" i="1"/>
  <c r="H433" i="1"/>
  <c r="J433" i="1"/>
  <c r="H429" i="1"/>
  <c r="J429" i="1"/>
  <c r="H425" i="1"/>
  <c r="J425" i="1"/>
  <c r="H417" i="1"/>
  <c r="I417" i="1"/>
  <c r="H409" i="1"/>
  <c r="J409" i="1"/>
  <c r="I409" i="1"/>
  <c r="H393" i="1"/>
  <c r="J393" i="1"/>
  <c r="H381" i="1"/>
  <c r="I381" i="1"/>
  <c r="H377" i="1"/>
  <c r="J377" i="1"/>
  <c r="H373" i="1"/>
  <c r="I373" i="1"/>
  <c r="H361" i="1"/>
  <c r="J361" i="1"/>
  <c r="H353" i="1"/>
  <c r="I353" i="1"/>
  <c r="H345" i="1"/>
  <c r="J345" i="1"/>
  <c r="I345" i="1"/>
  <c r="H329" i="1"/>
  <c r="J329" i="1"/>
  <c r="H325" i="1"/>
  <c r="J325" i="1"/>
  <c r="H321" i="1"/>
  <c r="I321" i="1"/>
  <c r="H317" i="1"/>
  <c r="J317" i="1"/>
  <c r="H313" i="1"/>
  <c r="J313" i="1"/>
  <c r="H305" i="1"/>
  <c r="I305" i="1"/>
  <c r="H297" i="1"/>
  <c r="J297" i="1"/>
  <c r="H289" i="1"/>
  <c r="J289" i="1"/>
  <c r="I289" i="1"/>
  <c r="H281" i="1"/>
  <c r="J281" i="1"/>
  <c r="H277" i="1"/>
  <c r="I277" i="1"/>
  <c r="H265" i="1"/>
  <c r="J265" i="1"/>
  <c r="H261" i="1"/>
  <c r="J261" i="1"/>
  <c r="H253" i="1"/>
  <c r="J253" i="1"/>
  <c r="H249" i="1"/>
  <c r="J249" i="1"/>
  <c r="H233" i="1"/>
  <c r="J233" i="1"/>
  <c r="H225" i="1"/>
  <c r="J225" i="1"/>
  <c r="H221" i="1"/>
  <c r="I221" i="1"/>
  <c r="H217" i="1"/>
  <c r="J217" i="1"/>
  <c r="H201" i="1"/>
  <c r="J201" i="1"/>
  <c r="H197" i="1"/>
  <c r="J197" i="1"/>
  <c r="H193" i="1"/>
  <c r="I193" i="1"/>
  <c r="H189" i="1"/>
  <c r="J189" i="1"/>
  <c r="H185" i="1"/>
  <c r="J185" i="1"/>
  <c r="H177" i="1"/>
  <c r="I177" i="1"/>
  <c r="H169" i="1"/>
  <c r="J169" i="1"/>
  <c r="H161" i="1"/>
  <c r="J161" i="1"/>
  <c r="I161" i="1"/>
  <c r="H153" i="1"/>
  <c r="J153" i="1"/>
  <c r="H149" i="1"/>
  <c r="I149" i="1"/>
  <c r="H137" i="1"/>
  <c r="J137" i="1"/>
  <c r="H133" i="1"/>
  <c r="J133" i="1"/>
  <c r="H125" i="1"/>
  <c r="J125" i="1"/>
  <c r="H121" i="1"/>
  <c r="J121" i="1"/>
  <c r="H105" i="1"/>
  <c r="J105" i="1"/>
  <c r="H97" i="1"/>
  <c r="J97" i="1"/>
  <c r="H93" i="1"/>
  <c r="I93" i="1"/>
  <c r="H89" i="1"/>
  <c r="J89" i="1"/>
  <c r="H73" i="1"/>
  <c r="J73" i="1"/>
  <c r="H69" i="1"/>
  <c r="J69" i="1"/>
  <c r="H65" i="1"/>
  <c r="I65" i="1"/>
  <c r="H61" i="1"/>
  <c r="J61" i="1"/>
  <c r="H57" i="1"/>
  <c r="J57" i="1"/>
  <c r="H49" i="1"/>
  <c r="I49" i="1"/>
  <c r="H41" i="1"/>
  <c r="J41" i="1"/>
  <c r="H33" i="1"/>
  <c r="J33" i="1"/>
  <c r="I33" i="1"/>
  <c r="H25" i="1"/>
  <c r="J25" i="1"/>
  <c r="H17" i="1"/>
  <c r="I17" i="1"/>
  <c r="H9" i="1"/>
  <c r="J9" i="1"/>
  <c r="H5" i="1"/>
  <c r="J5" i="1"/>
  <c r="I5" i="1"/>
  <c r="H687" i="1"/>
  <c r="H348" i="1"/>
  <c r="I697" i="1"/>
  <c r="I669" i="1"/>
  <c r="I661" i="1"/>
  <c r="I651" i="1"/>
  <c r="I641" i="1"/>
  <c r="I633" i="1"/>
  <c r="I623" i="1"/>
  <c r="I605" i="1"/>
  <c r="I597" i="1"/>
  <c r="I587" i="1"/>
  <c r="I577" i="1"/>
  <c r="I569" i="1"/>
  <c r="I541" i="1"/>
  <c r="I533" i="1"/>
  <c r="I523" i="1"/>
  <c r="I513" i="1"/>
  <c r="I505" i="1"/>
  <c r="I495" i="1"/>
  <c r="I487" i="1"/>
  <c r="I477" i="1"/>
  <c r="I469" i="1"/>
  <c r="I459" i="1"/>
  <c r="I447" i="1"/>
  <c r="I433" i="1"/>
  <c r="I423" i="1"/>
  <c r="I411" i="1"/>
  <c r="I397" i="1"/>
  <c r="I385" i="1"/>
  <c r="I375" i="1"/>
  <c r="I361" i="1"/>
  <c r="I349" i="1"/>
  <c r="I337" i="1"/>
  <c r="I317" i="1"/>
  <c r="I300" i="1"/>
  <c r="I280" i="1"/>
  <c r="I261" i="1"/>
  <c r="I241" i="1"/>
  <c r="I224" i="1"/>
  <c r="I205" i="1"/>
  <c r="I188" i="1"/>
  <c r="I165" i="1"/>
  <c r="I145" i="1"/>
  <c r="I129" i="1"/>
  <c r="I109" i="1"/>
  <c r="I88" i="1"/>
  <c r="I72" i="1"/>
  <c r="I53" i="1"/>
  <c r="I29" i="1"/>
  <c r="I12" i="1"/>
  <c r="J702" i="1"/>
  <c r="J691" i="1"/>
  <c r="J686" i="1"/>
  <c r="J675" i="1"/>
  <c r="J670" i="1"/>
  <c r="J659" i="1"/>
  <c r="J654" i="1"/>
  <c r="J643" i="1"/>
  <c r="J638" i="1"/>
  <c r="J627" i="1"/>
  <c r="J622" i="1"/>
  <c r="J611" i="1"/>
  <c r="J606" i="1"/>
  <c r="J595" i="1"/>
  <c r="J590" i="1"/>
  <c r="J579" i="1"/>
  <c r="J574" i="1"/>
  <c r="J563" i="1"/>
  <c r="J558" i="1"/>
  <c r="J547" i="1"/>
  <c r="J542" i="1"/>
  <c r="J531" i="1"/>
  <c r="J526" i="1"/>
  <c r="J515" i="1"/>
  <c r="J510" i="1"/>
  <c r="J499" i="1"/>
  <c r="J494" i="1"/>
  <c r="J483" i="1"/>
  <c r="J478" i="1"/>
  <c r="J467" i="1"/>
  <c r="J462" i="1"/>
  <c r="J451" i="1"/>
  <c r="J446" i="1"/>
  <c r="J435" i="1"/>
  <c r="J430" i="1"/>
  <c r="J423" i="1"/>
  <c r="J417" i="1"/>
  <c r="J410" i="1"/>
  <c r="J402" i="1"/>
  <c r="J395" i="1"/>
  <c r="J389" i="1"/>
  <c r="J381" i="1"/>
  <c r="J374" i="1"/>
  <c r="J367" i="1"/>
  <c r="J359" i="1"/>
  <c r="J353" i="1"/>
  <c r="J346" i="1"/>
  <c r="J337" i="1"/>
  <c r="J309" i="1"/>
  <c r="J290" i="1"/>
  <c r="J262" i="1"/>
  <c r="J242" i="1"/>
  <c r="J234" i="1"/>
  <c r="J214" i="1"/>
  <c r="J205" i="1"/>
  <c r="J194" i="1"/>
  <c r="J186" i="1"/>
  <c r="J177" i="1"/>
  <c r="J166" i="1"/>
  <c r="J157" i="1"/>
  <c r="J149" i="1"/>
  <c r="J138" i="1"/>
  <c r="J129" i="1"/>
  <c r="J109" i="1"/>
  <c r="J101" i="1"/>
  <c r="J81" i="1"/>
  <c r="J53" i="1"/>
  <c r="J34" i="1"/>
  <c r="J6" i="1"/>
  <c r="H2" i="1"/>
  <c r="I2" i="1"/>
  <c r="H700" i="1"/>
  <c r="I700" i="1"/>
  <c r="H696" i="1"/>
  <c r="I696" i="1"/>
  <c r="H692" i="1"/>
  <c r="I692" i="1"/>
  <c r="H688" i="1"/>
  <c r="I688" i="1"/>
  <c r="H684" i="1"/>
  <c r="I684" i="1"/>
  <c r="H680" i="1"/>
  <c r="I680" i="1"/>
  <c r="H676" i="1"/>
  <c r="I676" i="1"/>
  <c r="H672" i="1"/>
  <c r="I672" i="1"/>
  <c r="H668" i="1"/>
  <c r="I668" i="1"/>
  <c r="H664" i="1"/>
  <c r="I664" i="1"/>
  <c r="H660" i="1"/>
  <c r="I660" i="1"/>
  <c r="H656" i="1"/>
  <c r="I656" i="1"/>
  <c r="H652" i="1"/>
  <c r="I652" i="1"/>
  <c r="H648" i="1"/>
  <c r="I648" i="1"/>
  <c r="H644" i="1"/>
  <c r="I644" i="1"/>
  <c r="H640" i="1"/>
  <c r="I640" i="1"/>
  <c r="H636" i="1"/>
  <c r="I636" i="1"/>
  <c r="H632" i="1"/>
  <c r="I632" i="1"/>
  <c r="H628" i="1"/>
  <c r="I628" i="1"/>
  <c r="H624" i="1"/>
  <c r="I624" i="1"/>
  <c r="H620" i="1"/>
  <c r="I620" i="1"/>
  <c r="H616" i="1"/>
  <c r="I616" i="1"/>
  <c r="H612" i="1"/>
  <c r="I612" i="1"/>
  <c r="H608" i="1"/>
  <c r="I608" i="1"/>
  <c r="H604" i="1"/>
  <c r="I604" i="1"/>
  <c r="H600" i="1"/>
  <c r="I600" i="1"/>
  <c r="H596" i="1"/>
  <c r="I596" i="1"/>
  <c r="H592" i="1"/>
  <c r="I592" i="1"/>
  <c r="H588" i="1"/>
  <c r="I588" i="1"/>
  <c r="H584" i="1"/>
  <c r="I584" i="1"/>
  <c r="H580" i="1"/>
  <c r="I580" i="1"/>
  <c r="H576" i="1"/>
  <c r="I576" i="1"/>
  <c r="H572" i="1"/>
  <c r="I572" i="1"/>
  <c r="H568" i="1"/>
  <c r="I568" i="1"/>
  <c r="H564" i="1"/>
  <c r="I564" i="1"/>
  <c r="H560" i="1"/>
  <c r="I560" i="1"/>
  <c r="H556" i="1"/>
  <c r="I556" i="1"/>
  <c r="H552" i="1"/>
  <c r="I552" i="1"/>
  <c r="H548" i="1"/>
  <c r="I548" i="1"/>
  <c r="H544" i="1"/>
  <c r="I544" i="1"/>
  <c r="H540" i="1"/>
  <c r="I540" i="1"/>
  <c r="H536" i="1"/>
  <c r="I536" i="1"/>
  <c r="H532" i="1"/>
  <c r="I532" i="1"/>
  <c r="H528" i="1"/>
  <c r="I528" i="1"/>
  <c r="H524" i="1"/>
  <c r="I524" i="1"/>
  <c r="H520" i="1"/>
  <c r="I520" i="1"/>
  <c r="H516" i="1"/>
  <c r="I516" i="1"/>
  <c r="H512" i="1"/>
  <c r="I512" i="1"/>
  <c r="H504" i="1"/>
  <c r="I504" i="1"/>
  <c r="H500" i="1"/>
  <c r="I500" i="1"/>
  <c r="H496" i="1"/>
  <c r="I496" i="1"/>
  <c r="I492" i="1"/>
  <c r="H492" i="1"/>
  <c r="H488" i="1"/>
  <c r="I488" i="1"/>
  <c r="H484" i="1"/>
  <c r="I484" i="1"/>
  <c r="H480" i="1"/>
  <c r="I480" i="1"/>
  <c r="H472" i="1"/>
  <c r="I472" i="1"/>
  <c r="H468" i="1"/>
  <c r="I468" i="1"/>
  <c r="H464" i="1"/>
  <c r="I464" i="1"/>
  <c r="H456" i="1"/>
  <c r="I456" i="1"/>
  <c r="H452" i="1"/>
  <c r="I452" i="1"/>
  <c r="H448" i="1"/>
  <c r="I448" i="1"/>
  <c r="H440" i="1"/>
  <c r="I440" i="1"/>
  <c r="H436" i="1"/>
  <c r="I436" i="1"/>
  <c r="H432" i="1"/>
  <c r="I432" i="1"/>
  <c r="I428" i="1"/>
  <c r="H428" i="1"/>
  <c r="H424" i="1"/>
  <c r="I424" i="1"/>
  <c r="H420" i="1"/>
  <c r="I420" i="1"/>
  <c r="H416" i="1"/>
  <c r="I416" i="1"/>
  <c r="H408" i="1"/>
  <c r="I408" i="1"/>
  <c r="H404" i="1"/>
  <c r="I404" i="1"/>
  <c r="H400" i="1"/>
  <c r="I400" i="1"/>
  <c r="H392" i="1"/>
  <c r="I392" i="1"/>
  <c r="H388" i="1"/>
  <c r="I388" i="1"/>
  <c r="H384" i="1"/>
  <c r="I384" i="1"/>
  <c r="H376" i="1"/>
  <c r="I376" i="1"/>
  <c r="H372" i="1"/>
  <c r="I372" i="1"/>
  <c r="H368" i="1"/>
  <c r="I368" i="1"/>
  <c r="I364" i="1"/>
  <c r="H364" i="1"/>
  <c r="H360" i="1"/>
  <c r="I360" i="1"/>
  <c r="H356" i="1"/>
  <c r="I356" i="1"/>
  <c r="H352" i="1"/>
  <c r="I352" i="1"/>
  <c r="H344" i="1"/>
  <c r="I344" i="1"/>
  <c r="H340" i="1"/>
  <c r="I340" i="1"/>
  <c r="H324" i="1"/>
  <c r="I324" i="1"/>
  <c r="H308" i="1"/>
  <c r="I308" i="1"/>
  <c r="H292" i="1"/>
  <c r="I292" i="1"/>
  <c r="H276" i="1"/>
  <c r="I276" i="1"/>
  <c r="H260" i="1"/>
  <c r="I260" i="1"/>
  <c r="H334" i="1"/>
  <c r="I334" i="1"/>
  <c r="H318" i="1"/>
  <c r="I318" i="1"/>
  <c r="H302" i="1"/>
  <c r="I302" i="1"/>
  <c r="H286" i="1"/>
  <c r="I286" i="1"/>
  <c r="H270" i="1"/>
  <c r="I270" i="1"/>
  <c r="H254" i="1"/>
  <c r="I254" i="1"/>
  <c r="H238" i="1"/>
  <c r="I238" i="1"/>
  <c r="H222" i="1"/>
  <c r="I222" i="1"/>
  <c r="H206" i="1"/>
  <c r="I206" i="1"/>
  <c r="H190" i="1"/>
  <c r="I190" i="1"/>
  <c r="H174" i="1"/>
  <c r="I174" i="1"/>
  <c r="H158" i="1"/>
  <c r="I158" i="1"/>
  <c r="H142" i="1"/>
  <c r="I142" i="1"/>
  <c r="H126" i="1"/>
  <c r="I126" i="1"/>
  <c r="H110" i="1"/>
  <c r="I110" i="1"/>
  <c r="H94" i="1"/>
  <c r="I94" i="1"/>
  <c r="H78" i="1"/>
  <c r="I78" i="1"/>
  <c r="H62" i="1"/>
  <c r="I62" i="1"/>
  <c r="H46" i="1"/>
  <c r="I46" i="1"/>
  <c r="H30" i="1"/>
  <c r="I30" i="1"/>
  <c r="H26" i="1"/>
  <c r="I26" i="1"/>
  <c r="H14" i="1"/>
  <c r="I14" i="1"/>
  <c r="H10" i="1"/>
  <c r="I10" i="1"/>
  <c r="H226" i="1"/>
  <c r="H66" i="1"/>
  <c r="I690" i="1"/>
  <c r="I674" i="1"/>
  <c r="I658" i="1"/>
  <c r="I642" i="1"/>
  <c r="I626" i="1"/>
  <c r="I610" i="1"/>
  <c r="I594" i="1"/>
  <c r="I578" i="1"/>
  <c r="I562" i="1"/>
  <c r="I546" i="1"/>
  <c r="I530" i="1"/>
  <c r="I514" i="1"/>
  <c r="I498" i="1"/>
  <c r="I482" i="1"/>
  <c r="I466" i="1"/>
  <c r="I450" i="1"/>
  <c r="I434" i="1"/>
  <c r="I418" i="1"/>
  <c r="I402" i="1"/>
  <c r="I386" i="1"/>
  <c r="I370" i="1"/>
  <c r="I354" i="1"/>
  <c r="I330" i="1"/>
  <c r="I322" i="1"/>
  <c r="I294" i="1"/>
  <c r="I266" i="1"/>
  <c r="I258" i="1"/>
  <c r="I230" i="1"/>
  <c r="I202" i="1"/>
  <c r="I194" i="1"/>
  <c r="I166" i="1"/>
  <c r="I138" i="1"/>
  <c r="I130" i="1"/>
  <c r="I102" i="1"/>
  <c r="I74" i="1"/>
  <c r="I38" i="1"/>
  <c r="H34" i="1"/>
  <c r="I694" i="1"/>
  <c r="I678" i="1"/>
  <c r="I662" i="1"/>
  <c r="I646" i="1"/>
  <c r="I630" i="1"/>
  <c r="I614" i="1"/>
  <c r="I598" i="1"/>
  <c r="I582" i="1"/>
  <c r="I566" i="1"/>
  <c r="I550" i="1"/>
  <c r="I534" i="1"/>
  <c r="I518" i="1"/>
  <c r="I502" i="1"/>
  <c r="I486" i="1"/>
  <c r="I470" i="1"/>
  <c r="I454" i="1"/>
  <c r="I438" i="1"/>
  <c r="I422" i="1"/>
  <c r="I406" i="1"/>
  <c r="I390" i="1"/>
  <c r="I374" i="1"/>
  <c r="I358" i="1"/>
  <c r="I342" i="1"/>
  <c r="I314" i="1"/>
  <c r="I306" i="1"/>
  <c r="I278" i="1"/>
  <c r="I250" i="1"/>
  <c r="I242" i="1"/>
  <c r="I214" i="1"/>
  <c r="I186" i="1"/>
  <c r="I178" i="1"/>
  <c r="I150" i="1"/>
  <c r="I122" i="1"/>
  <c r="I114" i="1"/>
  <c r="I86" i="1"/>
  <c r="I58" i="1"/>
  <c r="I50" i="1"/>
  <c r="I18" i="1"/>
  <c r="H244" i="1"/>
  <c r="I244" i="1"/>
  <c r="H228" i="1"/>
  <c r="I228" i="1"/>
  <c r="H212" i="1"/>
  <c r="I212" i="1"/>
  <c r="H196" i="1"/>
  <c r="I196" i="1"/>
  <c r="H180" i="1"/>
  <c r="I180" i="1"/>
  <c r="H164" i="1"/>
  <c r="I164" i="1"/>
  <c r="H148" i="1"/>
  <c r="I148" i="1"/>
  <c r="H132" i="1"/>
  <c r="I132" i="1"/>
  <c r="H116" i="1"/>
  <c r="I116" i="1"/>
  <c r="H100" i="1"/>
  <c r="I100" i="1"/>
  <c r="H84" i="1"/>
  <c r="I84" i="1"/>
  <c r="H68" i="1"/>
  <c r="I68" i="1"/>
  <c r="H52" i="1"/>
  <c r="I52" i="1"/>
  <c r="H36" i="1"/>
  <c r="I36" i="1"/>
  <c r="H32" i="1"/>
  <c r="I32" i="1"/>
  <c r="H20" i="1"/>
  <c r="I20" i="1"/>
  <c r="H16" i="1"/>
  <c r="I16" i="1"/>
  <c r="H4" i="1"/>
  <c r="I4" i="1"/>
  <c r="H508" i="1"/>
  <c r="H412" i="1"/>
  <c r="H162" i="1"/>
  <c r="I698" i="1"/>
  <c r="I682" i="1"/>
  <c r="I666" i="1"/>
  <c r="I650" i="1"/>
  <c r="I634" i="1"/>
  <c r="I618" i="1"/>
  <c r="I602" i="1"/>
  <c r="I586" i="1"/>
  <c r="I570" i="1"/>
  <c r="I554" i="1"/>
  <c r="I538" i="1"/>
  <c r="I522" i="1"/>
  <c r="I506" i="1"/>
  <c r="I490" i="1"/>
  <c r="I474" i="1"/>
  <c r="I458" i="1"/>
  <c r="I442" i="1"/>
  <c r="I426" i="1"/>
  <c r="I410" i="1"/>
  <c r="I394" i="1"/>
  <c r="I378" i="1"/>
  <c r="I362" i="1"/>
  <c r="I346" i="1"/>
  <c r="I326" i="1"/>
  <c r="I320" i="1"/>
  <c r="I312" i="1"/>
  <c r="I298" i="1"/>
  <c r="I290" i="1"/>
  <c r="I284" i="1"/>
  <c r="I262" i="1"/>
  <c r="I256" i="1"/>
  <c r="I248" i="1"/>
  <c r="I234" i="1"/>
  <c r="I220" i="1"/>
  <c r="I198" i="1"/>
  <c r="I192" i="1"/>
  <c r="I184" i="1"/>
  <c r="I170" i="1"/>
  <c r="I156" i="1"/>
  <c r="I134" i="1"/>
  <c r="I128" i="1"/>
  <c r="I120" i="1"/>
  <c r="I106" i="1"/>
  <c r="I98" i="1"/>
  <c r="I92" i="1"/>
  <c r="I70" i="1"/>
  <c r="I64" i="1"/>
  <c r="I56" i="1"/>
  <c r="I42" i="1"/>
  <c r="I24" i="1"/>
  <c r="I6" i="1"/>
  <c r="H339" i="1"/>
  <c r="I339" i="1"/>
  <c r="H335" i="1"/>
  <c r="I335" i="1"/>
  <c r="H331" i="1"/>
  <c r="I331" i="1"/>
  <c r="H327" i="1"/>
  <c r="I327" i="1"/>
  <c r="H323" i="1"/>
  <c r="I323" i="1"/>
  <c r="H319" i="1"/>
  <c r="I319" i="1"/>
  <c r="H315" i="1"/>
  <c r="I315" i="1"/>
  <c r="H311" i="1"/>
  <c r="I311" i="1"/>
  <c r="H307" i="1"/>
  <c r="I307" i="1"/>
  <c r="H303" i="1"/>
  <c r="I303" i="1"/>
  <c r="H299" i="1"/>
  <c r="I299" i="1"/>
  <c r="H295" i="1"/>
  <c r="I295" i="1"/>
  <c r="H291" i="1"/>
  <c r="I291" i="1"/>
  <c r="H287" i="1"/>
  <c r="I287" i="1"/>
  <c r="H283" i="1"/>
  <c r="I283" i="1"/>
  <c r="H279" i="1"/>
  <c r="I279" i="1"/>
  <c r="H275" i="1"/>
  <c r="I275" i="1"/>
  <c r="H271" i="1"/>
  <c r="I271" i="1"/>
  <c r="H267" i="1"/>
  <c r="I267" i="1"/>
  <c r="H263" i="1"/>
  <c r="I263" i="1"/>
  <c r="H259" i="1"/>
  <c r="I259" i="1"/>
  <c r="H255" i="1"/>
  <c r="I255" i="1"/>
  <c r="H251" i="1"/>
  <c r="I251" i="1"/>
  <c r="H247" i="1"/>
  <c r="I247" i="1"/>
  <c r="H243" i="1"/>
  <c r="I243" i="1"/>
  <c r="H239" i="1"/>
  <c r="I239" i="1"/>
  <c r="H235" i="1"/>
  <c r="I235" i="1"/>
  <c r="H231" i="1"/>
  <c r="I231" i="1"/>
  <c r="H227" i="1"/>
  <c r="I227" i="1"/>
  <c r="H223" i="1"/>
  <c r="I223" i="1"/>
  <c r="H219" i="1"/>
  <c r="I219" i="1"/>
  <c r="H215" i="1"/>
  <c r="I215" i="1"/>
  <c r="H211" i="1"/>
  <c r="I211" i="1"/>
  <c r="H207" i="1"/>
  <c r="I207" i="1"/>
  <c r="H203" i="1"/>
  <c r="I203" i="1"/>
  <c r="H199" i="1"/>
  <c r="I199" i="1"/>
  <c r="H195" i="1"/>
  <c r="I195" i="1"/>
  <c r="H191" i="1"/>
  <c r="I191" i="1"/>
  <c r="H187" i="1"/>
  <c r="I187" i="1"/>
  <c r="H183" i="1"/>
  <c r="I183" i="1"/>
  <c r="H179" i="1"/>
  <c r="I179" i="1"/>
  <c r="H175" i="1"/>
  <c r="I175" i="1"/>
  <c r="H171" i="1"/>
  <c r="I171" i="1"/>
  <c r="H167" i="1"/>
  <c r="I167" i="1"/>
  <c r="H163" i="1"/>
  <c r="I163" i="1"/>
  <c r="H159" i="1"/>
  <c r="I159" i="1"/>
  <c r="H155" i="1"/>
  <c r="I155" i="1"/>
  <c r="H151" i="1"/>
  <c r="I151" i="1"/>
  <c r="H147" i="1"/>
  <c r="I147" i="1"/>
  <c r="H143" i="1"/>
  <c r="I143" i="1"/>
  <c r="H139" i="1"/>
  <c r="I139" i="1"/>
  <c r="H135" i="1"/>
  <c r="I135" i="1"/>
  <c r="H131" i="1"/>
  <c r="I131" i="1"/>
  <c r="H127" i="1"/>
  <c r="I127" i="1"/>
  <c r="H123" i="1"/>
  <c r="I123" i="1"/>
  <c r="H119" i="1"/>
  <c r="I119" i="1"/>
  <c r="H115" i="1"/>
  <c r="I115" i="1"/>
  <c r="H111" i="1"/>
  <c r="I111" i="1"/>
  <c r="H107" i="1"/>
  <c r="I107" i="1"/>
  <c r="H103" i="1"/>
  <c r="I103" i="1"/>
  <c r="H99" i="1"/>
  <c r="I99" i="1"/>
  <c r="H95" i="1"/>
  <c r="I95" i="1"/>
  <c r="H91" i="1"/>
  <c r="I91" i="1"/>
  <c r="H87" i="1"/>
  <c r="I87" i="1"/>
  <c r="H83" i="1"/>
  <c r="I83" i="1"/>
  <c r="H79" i="1"/>
  <c r="I79" i="1"/>
  <c r="H75" i="1"/>
  <c r="I75" i="1"/>
  <c r="H71" i="1"/>
  <c r="I71" i="1"/>
  <c r="H67" i="1"/>
  <c r="I67" i="1"/>
  <c r="H63" i="1"/>
  <c r="I63" i="1"/>
  <c r="H59" i="1"/>
  <c r="I59" i="1"/>
  <c r="H55" i="1"/>
  <c r="I55" i="1"/>
  <c r="H51" i="1"/>
  <c r="I51" i="1"/>
  <c r="H47" i="1"/>
  <c r="I47" i="1"/>
  <c r="H43" i="1"/>
  <c r="I43" i="1"/>
  <c r="H39" i="1"/>
  <c r="I39" i="1"/>
  <c r="H35" i="1"/>
  <c r="I35" i="1"/>
  <c r="H31" i="1"/>
  <c r="I31" i="1"/>
  <c r="H27" i="1"/>
  <c r="I27" i="1"/>
  <c r="H23" i="1"/>
  <c r="I23" i="1"/>
  <c r="H19" i="1"/>
  <c r="I19" i="1"/>
  <c r="H15" i="1"/>
  <c r="I15" i="1"/>
  <c r="H11" i="1"/>
  <c r="I11" i="1"/>
  <c r="H7" i="1"/>
  <c r="I7" i="1"/>
  <c r="H3" i="1"/>
  <c r="I3" i="1"/>
  <c r="H476" i="1"/>
  <c r="H396" i="1"/>
  <c r="I702" i="1"/>
  <c r="I691" i="1"/>
  <c r="I686" i="1"/>
  <c r="I675" i="1"/>
  <c r="I670" i="1"/>
  <c r="I659" i="1"/>
  <c r="I654" i="1"/>
  <c r="I643" i="1"/>
  <c r="I638" i="1"/>
  <c r="I627" i="1"/>
  <c r="I622" i="1"/>
  <c r="I611" i="1"/>
  <c r="I606" i="1"/>
  <c r="I595" i="1"/>
  <c r="I590" i="1"/>
  <c r="I579" i="1"/>
  <c r="I574" i="1"/>
  <c r="I563" i="1"/>
  <c r="I558" i="1"/>
  <c r="I547" i="1"/>
  <c r="I542" i="1"/>
  <c r="I531" i="1"/>
  <c r="I526" i="1"/>
  <c r="I515" i="1"/>
  <c r="I510" i="1"/>
  <c r="I499" i="1"/>
  <c r="I494" i="1"/>
  <c r="I483" i="1"/>
  <c r="I478" i="1"/>
  <c r="I467" i="1"/>
  <c r="I462" i="1"/>
  <c r="I451" i="1"/>
  <c r="I446" i="1"/>
  <c r="I435" i="1"/>
  <c r="I430" i="1"/>
  <c r="I419" i="1"/>
  <c r="I414" i="1"/>
  <c r="I403" i="1"/>
  <c r="I398" i="1"/>
  <c r="I387" i="1"/>
  <c r="I382" i="1"/>
  <c r="I371" i="1"/>
  <c r="I366" i="1"/>
  <c r="I355" i="1"/>
  <c r="I350" i="1"/>
  <c r="I338" i="1"/>
  <c r="I332" i="1"/>
  <c r="I310" i="1"/>
  <c r="I304" i="1"/>
  <c r="I296" i="1"/>
  <c r="I282" i="1"/>
  <c r="I274" i="1"/>
  <c r="I268" i="1"/>
  <c r="I246" i="1"/>
  <c r="I240" i="1"/>
  <c r="I232" i="1"/>
  <c r="I218" i="1"/>
  <c r="I210" i="1"/>
  <c r="I204" i="1"/>
  <c r="I182" i="1"/>
  <c r="I176" i="1"/>
  <c r="I168" i="1"/>
  <c r="I154" i="1"/>
  <c r="I146" i="1"/>
  <c r="I140" i="1"/>
  <c r="I118" i="1"/>
  <c r="I112" i="1"/>
  <c r="I104" i="1"/>
  <c r="I90" i="1"/>
  <c r="I82" i="1"/>
  <c r="I76" i="1"/>
  <c r="I54" i="1"/>
  <c r="I48" i="1"/>
  <c r="I40" i="1"/>
  <c r="I22" i="1"/>
  <c r="I329" i="1"/>
  <c r="I313" i="1"/>
  <c r="I297" i="1"/>
  <c r="I281" i="1"/>
  <c r="I265" i="1"/>
  <c r="I249" i="1"/>
  <c r="I233" i="1"/>
  <c r="I217" i="1"/>
  <c r="I201" i="1"/>
  <c r="I185" i="1"/>
  <c r="I169" i="1"/>
  <c r="I153" i="1"/>
  <c r="I137" i="1"/>
  <c r="I121" i="1"/>
  <c r="I105" i="1"/>
  <c r="I89" i="1"/>
  <c r="I73" i="1"/>
  <c r="I57" i="1"/>
  <c r="I41" i="1"/>
  <c r="I25" i="1"/>
  <c r="I9" i="1"/>
</calcChain>
</file>

<file path=xl/sharedStrings.xml><?xml version="1.0" encoding="utf-8"?>
<sst xmlns="http://schemas.openxmlformats.org/spreadsheetml/2006/main" count="2124" uniqueCount="737">
  <si>
    <t>Country</t>
  </si>
  <si>
    <t>Units Sold</t>
  </si>
  <si>
    <t>Date</t>
  </si>
  <si>
    <t>Japan</t>
  </si>
  <si>
    <t xml:space="preserve"> KENSINGTON</t>
  </si>
  <si>
    <t>India</t>
  </si>
  <si>
    <t xml:space="preserve"> Kensington </t>
  </si>
  <si>
    <t>United Kingdom</t>
  </si>
  <si>
    <t>Brazil</t>
  </si>
  <si>
    <t xml:space="preserve"> royal oak </t>
  </si>
  <si>
    <t xml:space="preserve"> Royal Oak </t>
  </si>
  <si>
    <t xml:space="preserve"> ROYAL oak</t>
  </si>
  <si>
    <t>United States of America</t>
  </si>
  <si>
    <t xml:space="preserve"> vermouth</t>
  </si>
  <si>
    <t xml:space="preserve"> Vermont </t>
  </si>
  <si>
    <t xml:space="preserve"> vermont</t>
  </si>
  <si>
    <t xml:space="preserve"> VERMONT</t>
  </si>
  <si>
    <t xml:space="preserve"> Burlington </t>
  </si>
  <si>
    <t xml:space="preserve"> Mandarin </t>
  </si>
  <si>
    <t xml:space="preserve"> Luxe </t>
  </si>
  <si>
    <t>Product</t>
  </si>
  <si>
    <t>Manufacturing Price</t>
  </si>
  <si>
    <t>Sale Price</t>
  </si>
  <si>
    <t>Gross Sales</t>
  </si>
  <si>
    <t>Sales</t>
  </si>
  <si>
    <t>COGS</t>
  </si>
  <si>
    <t>Profit</t>
  </si>
  <si>
    <t>501-525-519</t>
  </si>
  <si>
    <t>504-480-367</t>
  </si>
  <si>
    <t>518-404-302</t>
  </si>
  <si>
    <t>532-695-383</t>
  </si>
  <si>
    <t>649-407-373</t>
  </si>
  <si>
    <t>541-583-319</t>
  </si>
  <si>
    <t>619-694-528</t>
  </si>
  <si>
    <t>543-428-344</t>
  </si>
  <si>
    <t>575-510-412</t>
  </si>
  <si>
    <t>514-502-434</t>
  </si>
  <si>
    <t>708-433-545</t>
  </si>
  <si>
    <t>695-508-456</t>
  </si>
  <si>
    <t>773-607-331</t>
  </si>
  <si>
    <t>704-392-395</t>
  </si>
  <si>
    <t>628-401-333</t>
  </si>
  <si>
    <t>774-599-297</t>
  </si>
  <si>
    <t>563-574-367</t>
  </si>
  <si>
    <t>625-446-339</t>
  </si>
  <si>
    <t>513-596-464</t>
  </si>
  <si>
    <t>786-672-371</t>
  </si>
  <si>
    <t>456-445-353</t>
  </si>
  <si>
    <t>606-401-331</t>
  </si>
  <si>
    <t>731-652-442</t>
  </si>
  <si>
    <t>572-684-301</t>
  </si>
  <si>
    <t>560-672-469</t>
  </si>
  <si>
    <t>466-641-290</t>
  </si>
  <si>
    <t>510-553-294</t>
  </si>
  <si>
    <t>514-478-541</t>
  </si>
  <si>
    <t>782-513-339</t>
  </si>
  <si>
    <t>481-630-554</t>
  </si>
  <si>
    <t>492-523-389</t>
  </si>
  <si>
    <t>524-554-428</t>
  </si>
  <si>
    <t>468-661-358</t>
  </si>
  <si>
    <t>622-427-316</t>
  </si>
  <si>
    <t>463-689-303</t>
  </si>
  <si>
    <t>708-656-302</t>
  </si>
  <si>
    <t>623-396-504</t>
  </si>
  <si>
    <t>481-618-309</t>
  </si>
  <si>
    <t>691-627-480</t>
  </si>
  <si>
    <t>688-697-464</t>
  </si>
  <si>
    <t>475-552-350</t>
  </si>
  <si>
    <t>561-638-306</t>
  </si>
  <si>
    <t>783-520-400</t>
  </si>
  <si>
    <t>535-448-412</t>
  </si>
  <si>
    <t>710-509-499</t>
  </si>
  <si>
    <t>536-618-377</t>
  </si>
  <si>
    <t>785-620-451</t>
  </si>
  <si>
    <t>511-448-356</t>
  </si>
  <si>
    <t>582-520-393</t>
  </si>
  <si>
    <t>555-516-522</t>
  </si>
  <si>
    <t>606-594-548</t>
  </si>
  <si>
    <t>584-678-404</t>
  </si>
  <si>
    <t>678-529-385</t>
  </si>
  <si>
    <t>785-571-435</t>
  </si>
  <si>
    <t>649-555-317</t>
  </si>
  <si>
    <t>714-485-454</t>
  </si>
  <si>
    <t>466-591-367</t>
  </si>
  <si>
    <t>773-592-496</t>
  </si>
  <si>
    <t>603-499-403</t>
  </si>
  <si>
    <t>597-543-323</t>
  </si>
  <si>
    <t>786-662-422</t>
  </si>
  <si>
    <t>780-627-499</t>
  </si>
  <si>
    <t>611-700-536</t>
  </si>
  <si>
    <t>544-658-329</t>
  </si>
  <si>
    <t>664-644-291</t>
  </si>
  <si>
    <t>731-395-432</t>
  </si>
  <si>
    <t>610-556-353</t>
  </si>
  <si>
    <t>557-555-557</t>
  </si>
  <si>
    <t>545-550-373</t>
  </si>
  <si>
    <t>527-578-404</t>
  </si>
  <si>
    <t>578-561-543</t>
  </si>
  <si>
    <t>775-637-449</t>
  </si>
  <si>
    <t>738-547-482</t>
  </si>
  <si>
    <t>759-393-293</t>
  </si>
  <si>
    <t>721-587-509</t>
  </si>
  <si>
    <t>564-667-319</t>
  </si>
  <si>
    <t>569-509-317</t>
  </si>
  <si>
    <t>684-563-518</t>
  </si>
  <si>
    <t>520-464-431</t>
  </si>
  <si>
    <t>651-403-380</t>
  </si>
  <si>
    <t>712-605-353</t>
  </si>
  <si>
    <t>572-395-332</t>
  </si>
  <si>
    <t>675-565-418</t>
  </si>
  <si>
    <t>529-493-499</t>
  </si>
  <si>
    <t>678-661-410</t>
  </si>
  <si>
    <t>639-501-460</t>
  </si>
  <si>
    <t>771-426-405</t>
  </si>
  <si>
    <t>759-516-480</t>
  </si>
  <si>
    <t>464-694-340</t>
  </si>
  <si>
    <t>754-454-307</t>
  </si>
  <si>
    <t>559-454-416</t>
  </si>
  <si>
    <t>728-664-415</t>
  </si>
  <si>
    <t>648-444-551</t>
  </si>
  <si>
    <t>620-483-489</t>
  </si>
  <si>
    <t>557-633-316</t>
  </si>
  <si>
    <t>767-600-423</t>
  </si>
  <si>
    <t>487-411-480</t>
  </si>
  <si>
    <t>620-526-297</t>
  </si>
  <si>
    <t>624-681-295</t>
  </si>
  <si>
    <t>556-405-344</t>
  </si>
  <si>
    <t>665-608-332</t>
  </si>
  <si>
    <t>575-467-347</t>
  </si>
  <si>
    <t>521-409-462</t>
  </si>
  <si>
    <t>679-405-485</t>
  </si>
  <si>
    <t>640-391-441</t>
  </si>
  <si>
    <t>719-426-389</t>
  </si>
  <si>
    <t>691-472-532</t>
  </si>
  <si>
    <t>657-416-385</t>
  </si>
  <si>
    <t>660-684-362</t>
  </si>
  <si>
    <t>618-510-396</t>
  </si>
  <si>
    <t>694-682-376</t>
  </si>
  <si>
    <t>638-506-319</t>
  </si>
  <si>
    <t>781-606-546</t>
  </si>
  <si>
    <t>550-587-332</t>
  </si>
  <si>
    <t>517-411-409</t>
  </si>
  <si>
    <t>564-559-358</t>
  </si>
  <si>
    <t>497-692-481</t>
  </si>
  <si>
    <t>751-440-373</t>
  </si>
  <si>
    <t>648-545-303</t>
  </si>
  <si>
    <t>678-650-337</t>
  </si>
  <si>
    <t>486-501-559</t>
  </si>
  <si>
    <t>565-618-476</t>
  </si>
  <si>
    <t>688-426-491</t>
  </si>
  <si>
    <t>523-617-437</t>
  </si>
  <si>
    <t>594-677-341</t>
  </si>
  <si>
    <t>685-463-491</t>
  </si>
  <si>
    <t>634-532-326</t>
  </si>
  <si>
    <t>622-639-311</t>
  </si>
  <si>
    <t>699-397-432</t>
  </si>
  <si>
    <t>725-420-344</t>
  </si>
  <si>
    <t>496-507-297</t>
  </si>
  <si>
    <t>640-575-473</t>
  </si>
  <si>
    <t>556-426-507</t>
  </si>
  <si>
    <t>705-404-400</t>
  </si>
  <si>
    <t>510-691-521</t>
  </si>
  <si>
    <t>742-449-422</t>
  </si>
  <si>
    <t>469-473-558</t>
  </si>
  <si>
    <t>651-399-484</t>
  </si>
  <si>
    <t>643-625-306</t>
  </si>
  <si>
    <t>462-450-301</t>
  </si>
  <si>
    <t>691-664-293</t>
  </si>
  <si>
    <t>720-426-532</t>
  </si>
  <si>
    <t>485-686-482</t>
  </si>
  <si>
    <t>463-615-360</t>
  </si>
  <si>
    <t>547-623-367</t>
  </si>
  <si>
    <t>476-505-509</t>
  </si>
  <si>
    <t>625-482-390</t>
  </si>
  <si>
    <t>479-589-416</t>
  </si>
  <si>
    <t>764-522-512</t>
  </si>
  <si>
    <t>469-428-420</t>
  </si>
  <si>
    <t>693-512-439</t>
  </si>
  <si>
    <t>519-547-296</t>
  </si>
  <si>
    <t>753-439-320</t>
  </si>
  <si>
    <t>682-522-497</t>
  </si>
  <si>
    <t>632-635-430</t>
  </si>
  <si>
    <t>742-574-316</t>
  </si>
  <si>
    <t>560-476-499</t>
  </si>
  <si>
    <t>557-635-360</t>
  </si>
  <si>
    <t>587-473-512</t>
  </si>
  <si>
    <t>663-448-557</t>
  </si>
  <si>
    <t>645-528-362</t>
  </si>
  <si>
    <t>524-546-512</t>
  </si>
  <si>
    <t>785-573-473</t>
  </si>
  <si>
    <t>697-398-366</t>
  </si>
  <si>
    <t>681-396-293</t>
  </si>
  <si>
    <t>711-499-302</t>
  </si>
  <si>
    <t>743-426-404</t>
  </si>
  <si>
    <t>592-595-432</t>
  </si>
  <si>
    <t>601-680-542</t>
  </si>
  <si>
    <t>528-520-321</t>
  </si>
  <si>
    <t>512-400-531</t>
  </si>
  <si>
    <t>645-569-407</t>
  </si>
  <si>
    <t>511-573-454</t>
  </si>
  <si>
    <t>692-624-483</t>
  </si>
  <si>
    <t>492-561-524</t>
  </si>
  <si>
    <t>560-504-482</t>
  </si>
  <si>
    <t>719-696-404</t>
  </si>
  <si>
    <t>497-511-290</t>
  </si>
  <si>
    <t>576-564-457</t>
  </si>
  <si>
    <t>667-584-315</t>
  </si>
  <si>
    <t>772-671-405</t>
  </si>
  <si>
    <t>633-400-459</t>
  </si>
  <si>
    <t>711-689-457</t>
  </si>
  <si>
    <t>612-698-344</t>
  </si>
  <si>
    <t>667-607-558</t>
  </si>
  <si>
    <t>582-448-308</t>
  </si>
  <si>
    <t>567-433-360</t>
  </si>
  <si>
    <t>523-482-422</t>
  </si>
  <si>
    <t>570-459-476</t>
  </si>
  <si>
    <t>479-598-494</t>
  </si>
  <si>
    <t>765-661-514</t>
  </si>
  <si>
    <t>597-475-501</t>
  </si>
  <si>
    <t>546-412-534</t>
  </si>
  <si>
    <t>500-681-411</t>
  </si>
  <si>
    <t>669-497-466</t>
  </si>
  <si>
    <t>603-598-503</t>
  </si>
  <si>
    <t>479-450-486</t>
  </si>
  <si>
    <t>779-651-515</t>
  </si>
  <si>
    <t>491-620-465</t>
  </si>
  <si>
    <t>485-573-488</t>
  </si>
  <si>
    <t>618-588-526</t>
  </si>
  <si>
    <t>488-567-330</t>
  </si>
  <si>
    <t>484-427-486</t>
  </si>
  <si>
    <t>737-448-485</t>
  </si>
  <si>
    <t>687-655-377</t>
  </si>
  <si>
    <t>667-465-392</t>
  </si>
  <si>
    <t>701-585-317</t>
  </si>
  <si>
    <t>695-615-433</t>
  </si>
  <si>
    <t>544-696-422</t>
  </si>
  <si>
    <t>753-422-535</t>
  </si>
  <si>
    <t>720-413-392</t>
  </si>
  <si>
    <t>491-446-480</t>
  </si>
  <si>
    <t>729-577-521</t>
  </si>
  <si>
    <t>560-520-558</t>
  </si>
  <si>
    <t>774-578-554</t>
  </si>
  <si>
    <t>762-470-305</t>
  </si>
  <si>
    <t>475-674-460</t>
  </si>
  <si>
    <t>683-478-530</t>
  </si>
  <si>
    <t>711-440-365</t>
  </si>
  <si>
    <t>775-643-430</t>
  </si>
  <si>
    <t>716-419-546</t>
  </si>
  <si>
    <t>778-565-511</t>
  </si>
  <si>
    <t>512-661-377</t>
  </si>
  <si>
    <t>557-642-392</t>
  </si>
  <si>
    <t>764-644-290</t>
  </si>
  <si>
    <t>756-666-539</t>
  </si>
  <si>
    <t>568-536-308</t>
  </si>
  <si>
    <t>543-543-321</t>
  </si>
  <si>
    <t>607-684-471</t>
  </si>
  <si>
    <t>636-476-310</t>
  </si>
  <si>
    <t>644-573-476</t>
  </si>
  <si>
    <t>587-671-298</t>
  </si>
  <si>
    <t>761-515-489</t>
  </si>
  <si>
    <t>709-697-331</t>
  </si>
  <si>
    <t>506-641-478</t>
  </si>
  <si>
    <t>527-390-516</t>
  </si>
  <si>
    <t>507-620-426</t>
  </si>
  <si>
    <t>572-514-458</t>
  </si>
  <si>
    <t>580-638-410</t>
  </si>
  <si>
    <t>574-554-496</t>
  </si>
  <si>
    <t>496-568-365</t>
  </si>
  <si>
    <t>480-455-386</t>
  </si>
  <si>
    <t>730-553-552</t>
  </si>
  <si>
    <t>672-633-438</t>
  </si>
  <si>
    <t>518-698-446</t>
  </si>
  <si>
    <t>709-485-391</t>
  </si>
  <si>
    <t>637-564-344</t>
  </si>
  <si>
    <t>556-465-513</t>
  </si>
  <si>
    <t>542-694-498</t>
  </si>
  <si>
    <t>780-476-477</t>
  </si>
  <si>
    <t>688-646-302</t>
  </si>
  <si>
    <t>762-688-326</t>
  </si>
  <si>
    <t>562-588-436</t>
  </si>
  <si>
    <t>598-677-332</t>
  </si>
  <si>
    <t>564-473-452</t>
  </si>
  <si>
    <t>745-617-373</t>
  </si>
  <si>
    <t>682-676-377</t>
  </si>
  <si>
    <t>566-627-422</t>
  </si>
  <si>
    <t>519-405-384</t>
  </si>
  <si>
    <t>660-531-445</t>
  </si>
  <si>
    <t>548-614-498</t>
  </si>
  <si>
    <t>604-406-470</t>
  </si>
  <si>
    <t>467-588-426</t>
  </si>
  <si>
    <t>709-519-348</t>
  </si>
  <si>
    <t>640-647-336</t>
  </si>
  <si>
    <t>745-490-304</t>
  </si>
  <si>
    <t>668-479-302</t>
  </si>
  <si>
    <t>560-419-373</t>
  </si>
  <si>
    <t>785-670-399</t>
  </si>
  <si>
    <t>765-512-350</t>
  </si>
  <si>
    <t>616-671-375</t>
  </si>
  <si>
    <t>741-694-429</t>
  </si>
  <si>
    <t>681-440-482</t>
  </si>
  <si>
    <t>475-393-293</t>
  </si>
  <si>
    <t>461-498-422</t>
  </si>
  <si>
    <t>573-572-434</t>
  </si>
  <si>
    <t>647-554-328</t>
  </si>
  <si>
    <t>714-697-505</t>
  </si>
  <si>
    <t>603-675-373</t>
  </si>
  <si>
    <t>665-660-443</t>
  </si>
  <si>
    <t>769-672-351</t>
  </si>
  <si>
    <t>664-484-552</t>
  </si>
  <si>
    <t>585-417-339</t>
  </si>
  <si>
    <t>476-661-386</t>
  </si>
  <si>
    <t>632-422-304</t>
  </si>
  <si>
    <t>638-620-457</t>
  </si>
  <si>
    <t>488-534-340</t>
  </si>
  <si>
    <t>706-666-518</t>
  </si>
  <si>
    <t>467-684-440</t>
  </si>
  <si>
    <t>644-660-424</t>
  </si>
  <si>
    <t>718-579-316</t>
  </si>
  <si>
    <t>786-467-557</t>
  </si>
  <si>
    <t>500-464-552</t>
  </si>
  <si>
    <t>603-512-451</t>
  </si>
  <si>
    <t>614-610-319</t>
  </si>
  <si>
    <t>528-446-321</t>
  </si>
  <si>
    <t>586-615-425</t>
  </si>
  <si>
    <t>540-483-479</t>
  </si>
  <si>
    <t>537-482-326</t>
  </si>
  <si>
    <t>556-534-382</t>
  </si>
  <si>
    <t>716-447-507</t>
  </si>
  <si>
    <t>756-412-399</t>
  </si>
  <si>
    <t>701-395-328</t>
  </si>
  <si>
    <t>757-578-485</t>
  </si>
  <si>
    <t>470-580-480</t>
  </si>
  <si>
    <t>781-691-416</t>
  </si>
  <si>
    <t>677-537-317</t>
  </si>
  <si>
    <t>461-665-417</t>
  </si>
  <si>
    <t>738-516-481</t>
  </si>
  <si>
    <t>602-584-490</t>
  </si>
  <si>
    <t>763-655-410</t>
  </si>
  <si>
    <t>720-510-478</t>
  </si>
  <si>
    <t>654-489-340</t>
  </si>
  <si>
    <t>738-667-295</t>
  </si>
  <si>
    <t>722-504-500</t>
  </si>
  <si>
    <t>757-538-320</t>
  </si>
  <si>
    <t>556-426-530</t>
  </si>
  <si>
    <t>659-645-369</t>
  </si>
  <si>
    <t>529-619-434</t>
  </si>
  <si>
    <t>650-668-299</t>
  </si>
  <si>
    <t>587-589-462</t>
  </si>
  <si>
    <t>706-693-307</t>
  </si>
  <si>
    <t>683-460-379</t>
  </si>
  <si>
    <t>469-452-492</t>
  </si>
  <si>
    <t>717-528-423</t>
  </si>
  <si>
    <t>661-480-487</t>
  </si>
  <si>
    <t>703-506-494</t>
  </si>
  <si>
    <t>592-495-554</t>
  </si>
  <si>
    <t>615-421-420</t>
  </si>
  <si>
    <t>694-615-416</t>
  </si>
  <si>
    <t>670-578-532</t>
  </si>
  <si>
    <t>727-394-475</t>
  </si>
  <si>
    <t>713-474-457</t>
  </si>
  <si>
    <t>562-531-471</t>
  </si>
  <si>
    <t>695-477-354</t>
  </si>
  <si>
    <t>461-660-550</t>
  </si>
  <si>
    <t>480-657-319</t>
  </si>
  <si>
    <t>753-512-457</t>
  </si>
  <si>
    <t>530-495-442</t>
  </si>
  <si>
    <t>668-650-475</t>
  </si>
  <si>
    <t>526-417-364</t>
  </si>
  <si>
    <t>642-465-559</t>
  </si>
  <si>
    <t>752-592-480</t>
  </si>
  <si>
    <t>662-444-336</t>
  </si>
  <si>
    <t>672-549-332</t>
  </si>
  <si>
    <t>491-393-338</t>
  </si>
  <si>
    <t>572-400-293</t>
  </si>
  <si>
    <t>601-559-516</t>
  </si>
  <si>
    <t>604-476-517</t>
  </si>
  <si>
    <t>753-614-453</t>
  </si>
  <si>
    <t>757-397-484</t>
  </si>
  <si>
    <t>712-448-545</t>
  </si>
  <si>
    <t>621-518-397</t>
  </si>
  <si>
    <t>752-548-378</t>
  </si>
  <si>
    <t>518-615-417</t>
  </si>
  <si>
    <t>510-408-479</t>
  </si>
  <si>
    <t>700-647-351</t>
  </si>
  <si>
    <t>591-473-383</t>
  </si>
  <si>
    <t>497-553-475</t>
  </si>
  <si>
    <t>553-425-322</t>
  </si>
  <si>
    <t>732-543-363</t>
  </si>
  <si>
    <t>733-607-390</t>
  </si>
  <si>
    <t>699-609-517</t>
  </si>
  <si>
    <t>467-431-551</t>
  </si>
  <si>
    <t>542-405-351</t>
  </si>
  <si>
    <t>467-537-413</t>
  </si>
  <si>
    <t>773-433-333</t>
  </si>
  <si>
    <t>619-663-361</t>
  </si>
  <si>
    <t>467-483-510</t>
  </si>
  <si>
    <t>533-569-389</t>
  </si>
  <si>
    <t>711-670-528</t>
  </si>
  <si>
    <t>754-625-343</t>
  </si>
  <si>
    <t>712-491-396</t>
  </si>
  <si>
    <t>493-525-309</t>
  </si>
  <si>
    <t>700-649-472</t>
  </si>
  <si>
    <t>665-409-541</t>
  </si>
  <si>
    <t>523-567-346</t>
  </si>
  <si>
    <t>525-400-467</t>
  </si>
  <si>
    <t>565-545-533</t>
  </si>
  <si>
    <t>617-617-533</t>
  </si>
  <si>
    <t>572-493-373</t>
  </si>
  <si>
    <t>650-532-382</t>
  </si>
  <si>
    <t>505-487-358</t>
  </si>
  <si>
    <t>541-500-366</t>
  </si>
  <si>
    <t>664-521-559</t>
  </si>
  <si>
    <t>559-553-413</t>
  </si>
  <si>
    <t>581-560-364</t>
  </si>
  <si>
    <t>768-463-443</t>
  </si>
  <si>
    <t>753-573-478</t>
  </si>
  <si>
    <t>505-555-368</t>
  </si>
  <si>
    <t>783-474-467</t>
  </si>
  <si>
    <t>477-623-335</t>
  </si>
  <si>
    <t>625-502-553</t>
  </si>
  <si>
    <t>476-479-502</t>
  </si>
  <si>
    <t>615-438-318</t>
  </si>
  <si>
    <t>535-438-475</t>
  </si>
  <si>
    <t>625-465-480</t>
  </si>
  <si>
    <t>619-597-412</t>
  </si>
  <si>
    <t>548-464-325</t>
  </si>
  <si>
    <t>594-660-468</t>
  </si>
  <si>
    <t>537-631-425</t>
  </si>
  <si>
    <t>640-666-532</t>
  </si>
  <si>
    <t>518-540-388</t>
  </si>
  <si>
    <t>622-570-351</t>
  </si>
  <si>
    <t>650-524-379</t>
  </si>
  <si>
    <t>572-541-520</t>
  </si>
  <si>
    <t>629-416-488</t>
  </si>
  <si>
    <t>675-654-494</t>
  </si>
  <si>
    <t>784-390-421</t>
  </si>
  <si>
    <t>640-422-493</t>
  </si>
  <si>
    <t>458-535-423</t>
  </si>
  <si>
    <t>460-667-519</t>
  </si>
  <si>
    <t>540-681-504</t>
  </si>
  <si>
    <t>619-486-539</t>
  </si>
  <si>
    <t>710-580-443</t>
  </si>
  <si>
    <t>529-635-332</t>
  </si>
  <si>
    <t>736-491-552</t>
  </si>
  <si>
    <t>610-671-485</t>
  </si>
  <si>
    <t>680-681-360</t>
  </si>
  <si>
    <t>507-406-392</t>
  </si>
  <si>
    <t>770-458-532</t>
  </si>
  <si>
    <t>634-617-399</t>
  </si>
  <si>
    <t>591-511-363</t>
  </si>
  <si>
    <t>471-423-470</t>
  </si>
  <si>
    <t>539-476-324</t>
  </si>
  <si>
    <t>619-548-556</t>
  </si>
  <si>
    <t>583-591-540</t>
  </si>
  <si>
    <t>724-421-450</t>
  </si>
  <si>
    <t>528-578-337</t>
  </si>
  <si>
    <t>593-563-322</t>
  </si>
  <si>
    <t>549-644-302</t>
  </si>
  <si>
    <t>596-680-515</t>
  </si>
  <si>
    <t>501-397-331</t>
  </si>
  <si>
    <t>558-636-503</t>
  </si>
  <si>
    <t>751-389-292</t>
  </si>
  <si>
    <t>621-559-361</t>
  </si>
  <si>
    <t>788-682-446</t>
  </si>
  <si>
    <t>620-470-432</t>
  </si>
  <si>
    <t>555-625-396</t>
  </si>
  <si>
    <t>508-634-350</t>
  </si>
  <si>
    <t>651-434-534</t>
  </si>
  <si>
    <t>615-665-353</t>
  </si>
  <si>
    <t>516-611-479</t>
  </si>
  <si>
    <t>746-629-423</t>
  </si>
  <si>
    <t>649-625-306</t>
  </si>
  <si>
    <t>762-509-488</t>
  </si>
  <si>
    <t>657-603-430</t>
  </si>
  <si>
    <t>727-523-380</t>
  </si>
  <si>
    <t>616-391-298</t>
  </si>
  <si>
    <t>772-462-547</t>
  </si>
  <si>
    <t>521-588-502</t>
  </si>
  <si>
    <t>752-630-486</t>
  </si>
  <si>
    <t>551-596-503</t>
  </si>
  <si>
    <t>529-496-461</t>
  </si>
  <si>
    <t>609-556-367</t>
  </si>
  <si>
    <t>548-689-499</t>
  </si>
  <si>
    <t>546-641-398</t>
  </si>
  <si>
    <t>693-437-408</t>
  </si>
  <si>
    <t>596-635-533</t>
  </si>
  <si>
    <t>485-558-335</t>
  </si>
  <si>
    <t>508-518-496</t>
  </si>
  <si>
    <t>753-448-528</t>
  </si>
  <si>
    <t>551-398-408</t>
  </si>
  <si>
    <t>512-512-475</t>
  </si>
  <si>
    <t>780-630-469</t>
  </si>
  <si>
    <t>777-656-382</t>
  </si>
  <si>
    <t>532-518-298</t>
  </si>
  <si>
    <t>598-484-535</t>
  </si>
  <si>
    <t>590-542-517</t>
  </si>
  <si>
    <t>550-406-320</t>
  </si>
  <si>
    <t>734-410-444</t>
  </si>
  <si>
    <t>750-539-399</t>
  </si>
  <si>
    <t>472-553-296</t>
  </si>
  <si>
    <t>789-497-405</t>
  </si>
  <si>
    <t>665-499-368</t>
  </si>
  <si>
    <t>555-578-410</t>
  </si>
  <si>
    <t>660-592-479</t>
  </si>
  <si>
    <t>528-630-318</t>
  </si>
  <si>
    <t>540-541-340</t>
  </si>
  <si>
    <t>620-492-428</t>
  </si>
  <si>
    <t>759-678-392</t>
  </si>
  <si>
    <t>691-449-296</t>
  </si>
  <si>
    <t>675-665-426</t>
  </si>
  <si>
    <t>540-690-394</t>
  </si>
  <si>
    <t>549-573-390</t>
  </si>
  <si>
    <t>585-479-539</t>
  </si>
  <si>
    <t>602-656-301</t>
  </si>
  <si>
    <t>606-467-306</t>
  </si>
  <si>
    <t>742-649-556</t>
  </si>
  <si>
    <t>648-609-434</t>
  </si>
  <si>
    <t>478-407-413</t>
  </si>
  <si>
    <t>496-524-454</t>
  </si>
  <si>
    <t>515-395-443</t>
  </si>
  <si>
    <t>778-427-548</t>
  </si>
  <si>
    <t>709-536-337</t>
  </si>
  <si>
    <t>784-492-462</t>
  </si>
  <si>
    <t>482-672-505</t>
  </si>
  <si>
    <t>770-584-538</t>
  </si>
  <si>
    <t>578-603-518</t>
  </si>
  <si>
    <t>754-529-291</t>
  </si>
  <si>
    <t>747-555-449</t>
  </si>
  <si>
    <t>565-483-293</t>
  </si>
  <si>
    <t>706-681-491</t>
  </si>
  <si>
    <t>537-559-339</t>
  </si>
  <si>
    <t>488-529-497</t>
  </si>
  <si>
    <t>574-420-310</t>
  </si>
  <si>
    <t>722-505-528</t>
  </si>
  <si>
    <t>758-407-554</t>
  </si>
  <si>
    <t>708-510-499</t>
  </si>
  <si>
    <t>740-570-515</t>
  </si>
  <si>
    <t>687-576-459</t>
  </si>
  <si>
    <t>534-665-424</t>
  </si>
  <si>
    <t>628-605-480</t>
  </si>
  <si>
    <t>735-434-470</t>
  </si>
  <si>
    <t>510-561-333</t>
  </si>
  <si>
    <t>753-613-498</t>
  </si>
  <si>
    <t>584-572-388</t>
  </si>
  <si>
    <t>578-572-472</t>
  </si>
  <si>
    <t>589-687-405</t>
  </si>
  <si>
    <t>613-556-367</t>
  </si>
  <si>
    <t>566-487-385</t>
  </si>
  <si>
    <t>666-660-509</t>
  </si>
  <si>
    <t>598-584-510</t>
  </si>
  <si>
    <t>702-563-301</t>
  </si>
  <si>
    <t>515-398-425</t>
  </si>
  <si>
    <t>749-497-321</t>
  </si>
  <si>
    <t>762-458-461</t>
  </si>
  <si>
    <t>497-570-317</t>
  </si>
  <si>
    <t>772-580-297</t>
  </si>
  <si>
    <t>589-391-527</t>
  </si>
  <si>
    <t>522-559-551</t>
  </si>
  <si>
    <t>470-612-329</t>
  </si>
  <si>
    <t>610-607-379</t>
  </si>
  <si>
    <t>638-448-495</t>
  </si>
  <si>
    <t>596-517-358</t>
  </si>
  <si>
    <t>584-634-316</t>
  </si>
  <si>
    <t>780-489-533</t>
  </si>
  <si>
    <t>738-670-539</t>
  </si>
  <si>
    <t>456-488-319</t>
  </si>
  <si>
    <t>713-517-323</t>
  </si>
  <si>
    <t>490-515-498</t>
  </si>
  <si>
    <t>470-390-410</t>
  </si>
  <si>
    <t>488-558-437</t>
  </si>
  <si>
    <t>585-421-301</t>
  </si>
  <si>
    <t>476-686-439</t>
  </si>
  <si>
    <t>499-610-306</t>
  </si>
  <si>
    <t>750-412-552</t>
  </si>
  <si>
    <t>767-395-535</t>
  </si>
  <si>
    <t>685-468-481</t>
  </si>
  <si>
    <t>736-516-385</t>
  </si>
  <si>
    <t>768-456-495</t>
  </si>
  <si>
    <t>498-464-552</t>
  </si>
  <si>
    <t>752-657-454</t>
  </si>
  <si>
    <t>710-478-397</t>
  </si>
  <si>
    <t>518-649-515</t>
  </si>
  <si>
    <t>735-601-457</t>
  </si>
  <si>
    <t>779-568-446</t>
  </si>
  <si>
    <t>509-577-432</t>
  </si>
  <si>
    <t>775-459-329</t>
  </si>
  <si>
    <t>461-511-304</t>
  </si>
  <si>
    <t>548-546-415</t>
  </si>
  <si>
    <t>457-409-445</t>
  </si>
  <si>
    <t>526-679-362</t>
  </si>
  <si>
    <t>476-610-525</t>
  </si>
  <si>
    <t>504-681-546</t>
  </si>
  <si>
    <t>683-513-348</t>
  </si>
  <si>
    <t>625-533-388</t>
  </si>
  <si>
    <t>640-442-461</t>
  </si>
  <si>
    <t>564-455-363</t>
  </si>
  <si>
    <t>688-454-298</t>
  </si>
  <si>
    <t>643-434-407</t>
  </si>
  <si>
    <t>620-522-346</t>
  </si>
  <si>
    <t>579-536-451</t>
  </si>
  <si>
    <t>655-606-304</t>
  </si>
  <si>
    <t>504-506-538</t>
  </si>
  <si>
    <t>536-408-505</t>
  </si>
  <si>
    <t>550-430-292</t>
  </si>
  <si>
    <t>503-595-410</t>
  </si>
  <si>
    <t>692-614-366</t>
  </si>
  <si>
    <t>486-477-439</t>
  </si>
  <si>
    <t>550-399-548</t>
  </si>
  <si>
    <t>661-499-384</t>
  </si>
  <si>
    <t>785-648-358</t>
  </si>
  <si>
    <t>553-553-362</t>
  </si>
  <si>
    <t>613-458-377</t>
  </si>
  <si>
    <t>584-641-322</t>
  </si>
  <si>
    <t>564-694-420</t>
  </si>
  <si>
    <t>747-536-503</t>
  </si>
  <si>
    <t>770-663-356</t>
  </si>
  <si>
    <t>488-604-421</t>
  </si>
  <si>
    <t>566-420-441</t>
  </si>
  <si>
    <t>675-612-409</t>
  </si>
  <si>
    <t>667-451-546</t>
  </si>
  <si>
    <t>787-400-394</t>
  </si>
  <si>
    <t>769-557-465</t>
  </si>
  <si>
    <t>762-389-336</t>
  </si>
  <si>
    <t>648-442-496</t>
  </si>
  <si>
    <t>559-635-337</t>
  </si>
  <si>
    <t>661-653-293</t>
  </si>
  <si>
    <t>538-682-398</t>
  </si>
  <si>
    <t>608-656-436</t>
  </si>
  <si>
    <t>517-698-336</t>
  </si>
  <si>
    <t>753-613-434</t>
  </si>
  <si>
    <t>786-526-315</t>
  </si>
  <si>
    <t>668-470-305</t>
  </si>
  <si>
    <t>673-488-342</t>
  </si>
  <si>
    <t>683-470-537</t>
  </si>
  <si>
    <t>701-632-379</t>
  </si>
  <si>
    <t>586-443-414</t>
  </si>
  <si>
    <t>610-448-420</t>
  </si>
  <si>
    <t>643-586-419</t>
  </si>
  <si>
    <t>669-633-310</t>
  </si>
  <si>
    <t>527-486-427</t>
  </si>
  <si>
    <t>560-552-359</t>
  </si>
  <si>
    <t>679-440-346</t>
  </si>
  <si>
    <t>756-449-404</t>
  </si>
  <si>
    <t>495-562-365</t>
  </si>
  <si>
    <t>656-602-376</t>
  </si>
  <si>
    <t>712-475-355</t>
  </si>
  <si>
    <t>630-414-428</t>
  </si>
  <si>
    <t>629-654-417</t>
  </si>
  <si>
    <t>782-455-531</t>
  </si>
  <si>
    <t>781-555-479</t>
  </si>
  <si>
    <t>765-663-555</t>
  </si>
  <si>
    <t>661-483-341</t>
  </si>
  <si>
    <t>644-563-313</t>
  </si>
  <si>
    <t>759-454-390</t>
  </si>
  <si>
    <t>487-601-443</t>
  </si>
  <si>
    <t>618-694-391</t>
  </si>
  <si>
    <t>464-401-447</t>
  </si>
  <si>
    <t>543-669-460</t>
  </si>
  <si>
    <t>471-478-357</t>
  </si>
  <si>
    <t>642-545-331</t>
  </si>
  <si>
    <t>682-424-554</t>
  </si>
  <si>
    <t>537-692-302</t>
  </si>
  <si>
    <t>480-391-550</t>
  </si>
  <si>
    <t>561-591-522</t>
  </si>
  <si>
    <t>748-410-321</t>
  </si>
  <si>
    <t>729-459-540</t>
  </si>
  <si>
    <t>765-505-496</t>
  </si>
  <si>
    <t>713-570-428</t>
  </si>
  <si>
    <t>638-573-360</t>
  </si>
  <si>
    <t>662-511-545</t>
  </si>
  <si>
    <t>610-412-406</t>
  </si>
  <si>
    <t>567-613-524</t>
  </si>
  <si>
    <t>528-494-346</t>
  </si>
  <si>
    <t>470-522-529</t>
  </si>
  <si>
    <t>753-637-414</t>
  </si>
  <si>
    <t>720-700-554</t>
  </si>
  <si>
    <t>579-519-503</t>
  </si>
  <si>
    <t>775-530-489</t>
  </si>
  <si>
    <t>471-571-423</t>
  </si>
  <si>
    <t>765-535-515</t>
  </si>
  <si>
    <t>529-602-399</t>
  </si>
  <si>
    <t>542-598-343</t>
  </si>
  <si>
    <t>485-394-298</t>
  </si>
  <si>
    <t>745-573-351</t>
  </si>
  <si>
    <t>659-587-417</t>
  </si>
  <si>
    <t>699-674-322</t>
  </si>
  <si>
    <t>508-619-333</t>
  </si>
  <si>
    <t>464-522-371</t>
  </si>
  <si>
    <t>667-425-337</t>
  </si>
  <si>
    <t>596-430-368</t>
  </si>
  <si>
    <t>493-468-496</t>
  </si>
  <si>
    <t>464-550-336</t>
  </si>
  <si>
    <t>471-657-393</t>
  </si>
  <si>
    <t>735-585-477</t>
  </si>
  <si>
    <t>606-513-531</t>
  </si>
  <si>
    <t>474-662-390</t>
  </si>
  <si>
    <t>563-428-535</t>
  </si>
  <si>
    <t>724-554-555</t>
  </si>
  <si>
    <t>530-415-461</t>
  </si>
  <si>
    <t>690-432-533</t>
  </si>
  <si>
    <t>516-585-436</t>
  </si>
  <si>
    <t>544-402-460</t>
  </si>
  <si>
    <t>718-441-399</t>
  </si>
  <si>
    <t>764-700-389</t>
  </si>
  <si>
    <t>735-460-339</t>
  </si>
  <si>
    <t>719-687-402</t>
  </si>
  <si>
    <t>535-461-538</t>
  </si>
  <si>
    <t>670-478-462</t>
  </si>
  <si>
    <t>520-398-496</t>
  </si>
  <si>
    <t>709-695-464</t>
  </si>
  <si>
    <t>670-694-312</t>
  </si>
  <si>
    <t>520-600-515</t>
  </si>
  <si>
    <t>496-512-504</t>
  </si>
  <si>
    <t>612-622-311</t>
  </si>
  <si>
    <t>484-599-467</t>
  </si>
  <si>
    <t>766-534-318</t>
  </si>
  <si>
    <t>696-592-464</t>
  </si>
  <si>
    <t>464-606-358</t>
  </si>
  <si>
    <t>542-465-451</t>
  </si>
  <si>
    <t>608-515-407</t>
  </si>
  <si>
    <t>773-522-551</t>
  </si>
  <si>
    <t>465-658-320</t>
  </si>
  <si>
    <t>630-597-547</t>
  </si>
  <si>
    <t>627-674-478</t>
  </si>
  <si>
    <t>646-495-341</t>
  </si>
  <si>
    <t>737-443-366</t>
  </si>
  <si>
    <t>534-512-291</t>
  </si>
  <si>
    <t>488-634-362</t>
  </si>
  <si>
    <t>520-481-326</t>
  </si>
  <si>
    <t>Order Number</t>
  </si>
  <si>
    <t xml:space="preserve">LEFT </t>
  </si>
  <si>
    <t>MID</t>
  </si>
  <si>
    <t>RIGHT</t>
  </si>
  <si>
    <t>PROPER</t>
  </si>
  <si>
    <t>LOWER</t>
  </si>
  <si>
    <t>TRIM</t>
  </si>
  <si>
    <t>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</si>
</sst>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£-809]* #,##0.00_-;\-[$£-809]* #,##0.00_-;_-[$£-809]* &quot;-&quot;??_-;_-@_-"/>
    <numFmt numFmtId="165" formatCode="_-[$£-809]* #,##0_-;\-[$£-809]* #,##0_-;_-[$£-809]* &quot;-&quot;??_-;_-@_-"/>
  </numFmts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03"/>
  <sheetViews>
    <sheetView tabSelected="1" workbookViewId="0">
      <selection activeCell="G15" sqref="G15"/>
    </sheetView>
  </sheetViews>
  <sheetFormatPr defaultRowHeight="14.25" x14ac:dyDescent="0.2"/>
  <cols>
    <col min="1" max="1" width="18" customWidth="1"/>
    <col min="2" max="2" width="6.125" bestFit="1" customWidth="1"/>
    <col min="3" max="3" width="4.375" bestFit="1" customWidth="1"/>
    <col min="4" max="4" width="6.875" bestFit="1" customWidth="1"/>
    <col min="5" max="5" width="20.75" bestFit="1" customWidth="1"/>
    <col min="6" max="6" width="13.375" bestFit="1" customWidth="1"/>
    <col min="7" max="10" width="13.375" customWidth="1"/>
    <col min="11" max="11" width="31.375" bestFit="1" customWidth="1"/>
    <col min="12" max="12" width="10.125" style="3" bestFit="1" customWidth="1"/>
    <col min="13" max="13" width="18.25" style="3" bestFit="1" customWidth="1"/>
    <col min="14" max="14" width="10.25" style="3" bestFit="1" customWidth="1"/>
    <col min="15" max="15" width="13.75" style="3" bestFit="1" customWidth="1"/>
    <col min="16" max="16" width="14.75" style="3" customWidth="1"/>
    <col min="17" max="17" width="12.125" style="3" bestFit="1" customWidth="1"/>
    <col min="18" max="18" width="13.75" style="3" bestFit="1" customWidth="1"/>
    <col min="19" max="19" width="9.875" bestFit="1" customWidth="1"/>
  </cols>
  <sheetData>
    <row r="1" spans="1:19" ht="15" x14ac:dyDescent="0.25">
      <c r="A1" s="4" t="s">
        <v>729</v>
      </c>
      <c r="B1" s="4" t="s">
        <v>730</v>
      </c>
      <c r="C1" s="4" t="s">
        <v>731</v>
      </c>
      <c r="D1" s="4" t="s">
        <v>732</v>
      </c>
      <c r="E1" s="4" t="s">
        <v>0</v>
      </c>
      <c r="F1" s="4" t="s">
        <v>20</v>
      </c>
      <c r="G1" s="4" t="s">
        <v>733</v>
      </c>
      <c r="H1" s="4" t="s">
        <v>734</v>
      </c>
      <c r="I1" s="4" t="s">
        <v>735</v>
      </c>
      <c r="J1" s="4" t="s">
        <v>736</v>
      </c>
      <c r="K1" s="4"/>
      <c r="L1" s="4" t="s">
        <v>1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</v>
      </c>
    </row>
    <row r="2" spans="1:19" x14ac:dyDescent="0.2">
      <c r="A2" t="s">
        <v>27</v>
      </c>
      <c r="B2" t="str">
        <f>LEFT(A2,3)</f>
        <v>501</v>
      </c>
      <c r="C2" t="str">
        <f>MID(A2,5,3)</f>
        <v>525</v>
      </c>
      <c r="D2" t="str">
        <f>RIGHT(A2,3)</f>
        <v>519</v>
      </c>
      <c r="E2" t="s">
        <v>3</v>
      </c>
      <c r="F2" t="s">
        <v>4</v>
      </c>
      <c r="G2" t="str">
        <f>PROPER(F2)</f>
        <v xml:space="preserve"> Kensington</v>
      </c>
      <c r="H2" t="str">
        <f>LOWER(G2)</f>
        <v xml:space="preserve"> kensington</v>
      </c>
      <c r="I2" t="str">
        <f>TRIM(G2)</f>
        <v>Kensington</v>
      </c>
      <c r="J2" t="str">
        <f>CLEAN(G2)</f>
        <v xml:space="preserve"> Kensington</v>
      </c>
      <c r="K2" t="str">
        <f>CONCATENATE(E2,"-",I2)</f>
        <v>Japan-Kensington</v>
      </c>
      <c r="L2" s="3">
        <v>1372</v>
      </c>
      <c r="M2" s="2">
        <v>3</v>
      </c>
      <c r="N2" s="2">
        <v>20</v>
      </c>
      <c r="O2" s="2">
        <v>27440</v>
      </c>
      <c r="P2" s="2">
        <v>27440</v>
      </c>
      <c r="Q2" s="2">
        <v>16185</v>
      </c>
      <c r="R2" s="2">
        <v>11255</v>
      </c>
      <c r="S2" s="1">
        <v>43466</v>
      </c>
    </row>
    <row r="3" spans="1:19" x14ac:dyDescent="0.2">
      <c r="A3" t="s">
        <v>28</v>
      </c>
      <c r="B3" t="str">
        <f t="shared" ref="B3:B66" si="0">LEFT(A3,3)</f>
        <v>504</v>
      </c>
      <c r="C3" t="str">
        <f t="shared" ref="C3:C66" si="1">MID(A3,5,3)</f>
        <v>480</v>
      </c>
      <c r="D3" t="str">
        <f t="shared" ref="D3:D66" si="2">RIGHT(A3,3)</f>
        <v>367</v>
      </c>
      <c r="E3" t="s">
        <v>5</v>
      </c>
      <c r="F3" t="s">
        <v>6</v>
      </c>
      <c r="G3" t="str">
        <f t="shared" ref="G3:G66" si="3">PROPER(F3)</f>
        <v xml:space="preserve"> Kensington </v>
      </c>
      <c r="H3" t="str">
        <f t="shared" ref="H3:H66" si="4">LOWER(G3)</f>
        <v xml:space="preserve"> kensington </v>
      </c>
      <c r="I3" t="str">
        <f t="shared" ref="I3:I66" si="5">TRIM(G3)</f>
        <v>Kensington</v>
      </c>
      <c r="J3" t="str">
        <f t="shared" ref="J3:J66" si="6">CLEAN(G3)</f>
        <v xml:space="preserve"> Kensington </v>
      </c>
      <c r="K3" t="str">
        <f t="shared" ref="K3:K66" si="7">CONCATENATE(E3,"-",I3)</f>
        <v>India-Kensington</v>
      </c>
      <c r="L3" s="3">
        <v>2762</v>
      </c>
      <c r="M3" s="2">
        <v>3</v>
      </c>
      <c r="N3" s="2">
        <v>20</v>
      </c>
      <c r="O3" s="2">
        <v>55240</v>
      </c>
      <c r="P3" s="2">
        <v>55240</v>
      </c>
      <c r="Q3" s="2">
        <v>13210</v>
      </c>
      <c r="R3" s="2">
        <v>42030</v>
      </c>
      <c r="S3" s="1">
        <v>43466</v>
      </c>
    </row>
    <row r="4" spans="1:19" x14ac:dyDescent="0.2">
      <c r="A4" t="s">
        <v>29</v>
      </c>
      <c r="B4" t="str">
        <f t="shared" si="0"/>
        <v>518</v>
      </c>
      <c r="C4" t="str">
        <f t="shared" si="1"/>
        <v>404</v>
      </c>
      <c r="D4" t="str">
        <f t="shared" si="2"/>
        <v>302</v>
      </c>
      <c r="E4" t="s">
        <v>7</v>
      </c>
      <c r="F4" t="s">
        <v>6</v>
      </c>
      <c r="G4" t="str">
        <f t="shared" si="3"/>
        <v xml:space="preserve"> Kensington </v>
      </c>
      <c r="H4" t="str">
        <f t="shared" si="4"/>
        <v xml:space="preserve"> kensington </v>
      </c>
      <c r="I4" t="str">
        <f t="shared" si="5"/>
        <v>Kensington</v>
      </c>
      <c r="J4" t="str">
        <f t="shared" si="6"/>
        <v xml:space="preserve"> Kensington </v>
      </c>
      <c r="K4" t="str">
        <f t="shared" si="7"/>
        <v>United Kingdom-Kensington</v>
      </c>
      <c r="L4" s="3">
        <v>1464</v>
      </c>
      <c r="M4" s="2">
        <v>3</v>
      </c>
      <c r="N4" s="2">
        <v>15</v>
      </c>
      <c r="O4" s="2">
        <v>21960</v>
      </c>
      <c r="P4" s="2">
        <v>21960</v>
      </c>
      <c r="Q4" s="2">
        <v>21780</v>
      </c>
      <c r="R4" s="2">
        <v>180</v>
      </c>
      <c r="S4" s="1">
        <v>43471</v>
      </c>
    </row>
    <row r="5" spans="1:19" x14ac:dyDescent="0.2">
      <c r="A5" t="s">
        <v>30</v>
      </c>
      <c r="B5" t="str">
        <f t="shared" si="0"/>
        <v>532</v>
      </c>
      <c r="C5" t="str">
        <f t="shared" si="1"/>
        <v>695</v>
      </c>
      <c r="D5" t="str">
        <f t="shared" si="2"/>
        <v>383</v>
      </c>
      <c r="E5" t="s">
        <v>5</v>
      </c>
      <c r="F5" t="s">
        <v>6</v>
      </c>
      <c r="G5" t="str">
        <f t="shared" si="3"/>
        <v xml:space="preserve"> Kensington </v>
      </c>
      <c r="H5" t="str">
        <f t="shared" si="4"/>
        <v xml:space="preserve"> kensington </v>
      </c>
      <c r="I5" t="str">
        <f t="shared" si="5"/>
        <v>Kensington</v>
      </c>
      <c r="J5" t="str">
        <f t="shared" si="6"/>
        <v xml:space="preserve"> Kensington </v>
      </c>
      <c r="K5" t="str">
        <f t="shared" si="7"/>
        <v>India-Kensington</v>
      </c>
      <c r="L5" s="3">
        <v>719</v>
      </c>
      <c r="M5" s="2">
        <v>3</v>
      </c>
      <c r="N5" s="2">
        <v>15</v>
      </c>
      <c r="O5" s="2">
        <v>10785</v>
      </c>
      <c r="P5" s="2">
        <v>10785</v>
      </c>
      <c r="Q5" s="2">
        <v>8880</v>
      </c>
      <c r="R5" s="2">
        <v>1905</v>
      </c>
      <c r="S5" s="1">
        <v>43471</v>
      </c>
    </row>
    <row r="6" spans="1:19" x14ac:dyDescent="0.2">
      <c r="A6" t="s">
        <v>31</v>
      </c>
      <c r="B6" t="str">
        <f t="shared" si="0"/>
        <v>649</v>
      </c>
      <c r="C6" t="str">
        <f t="shared" si="1"/>
        <v>407</v>
      </c>
      <c r="D6" t="str">
        <f t="shared" si="2"/>
        <v>373</v>
      </c>
      <c r="E6" t="s">
        <v>8</v>
      </c>
      <c r="F6" t="s">
        <v>4</v>
      </c>
      <c r="G6" t="str">
        <f t="shared" si="3"/>
        <v xml:space="preserve"> Kensington</v>
      </c>
      <c r="H6" t="str">
        <f t="shared" si="4"/>
        <v xml:space="preserve"> kensington</v>
      </c>
      <c r="I6" t="str">
        <f t="shared" si="5"/>
        <v>Kensington</v>
      </c>
      <c r="J6" t="str">
        <f t="shared" si="6"/>
        <v xml:space="preserve"> Kensington</v>
      </c>
      <c r="K6" t="str">
        <f t="shared" si="7"/>
        <v>Brazil-Kensington</v>
      </c>
      <c r="L6" s="3">
        <v>3576</v>
      </c>
      <c r="M6" s="2">
        <v>3</v>
      </c>
      <c r="N6" s="2">
        <v>15</v>
      </c>
      <c r="O6" s="2">
        <v>53640</v>
      </c>
      <c r="P6" s="2">
        <v>53640</v>
      </c>
      <c r="Q6" s="2">
        <v>24700</v>
      </c>
      <c r="R6" s="2">
        <v>28940</v>
      </c>
      <c r="S6" s="1">
        <v>43471</v>
      </c>
    </row>
    <row r="7" spans="1:19" x14ac:dyDescent="0.2">
      <c r="A7" t="s">
        <v>32</v>
      </c>
      <c r="B7" t="str">
        <f t="shared" si="0"/>
        <v>541</v>
      </c>
      <c r="C7" t="str">
        <f t="shared" si="1"/>
        <v>583</v>
      </c>
      <c r="D7" t="str">
        <f t="shared" si="2"/>
        <v>319</v>
      </c>
      <c r="E7" t="s">
        <v>5</v>
      </c>
      <c r="F7" t="s">
        <v>6</v>
      </c>
      <c r="G7" t="str">
        <f t="shared" si="3"/>
        <v xml:space="preserve"> Kensington </v>
      </c>
      <c r="H7" t="str">
        <f t="shared" si="4"/>
        <v xml:space="preserve"> kensington </v>
      </c>
      <c r="I7" t="str">
        <f t="shared" si="5"/>
        <v>Kensington</v>
      </c>
      <c r="J7" t="str">
        <f t="shared" si="6"/>
        <v xml:space="preserve"> Kensington </v>
      </c>
      <c r="K7" t="str">
        <f t="shared" si="7"/>
        <v>India-Kensington</v>
      </c>
      <c r="L7" s="3">
        <v>4422</v>
      </c>
      <c r="M7" s="2">
        <v>3</v>
      </c>
      <c r="N7" s="2">
        <v>350</v>
      </c>
      <c r="O7" s="2">
        <v>1547700</v>
      </c>
      <c r="P7" s="2">
        <v>1547700</v>
      </c>
      <c r="Q7" s="2">
        <v>393380</v>
      </c>
      <c r="R7" s="2">
        <v>1154320</v>
      </c>
      <c r="S7" s="1">
        <v>43477</v>
      </c>
    </row>
    <row r="8" spans="1:19" x14ac:dyDescent="0.2">
      <c r="A8" t="s">
        <v>33</v>
      </c>
      <c r="B8" t="str">
        <f t="shared" si="0"/>
        <v>619</v>
      </c>
      <c r="C8" t="str">
        <f t="shared" si="1"/>
        <v>694</v>
      </c>
      <c r="D8" t="str">
        <f t="shared" si="2"/>
        <v>528</v>
      </c>
      <c r="E8" t="s">
        <v>5</v>
      </c>
      <c r="F8" t="s">
        <v>9</v>
      </c>
      <c r="G8" t="str">
        <f t="shared" si="3"/>
        <v xml:space="preserve"> Royal Oak </v>
      </c>
      <c r="H8" t="str">
        <f t="shared" si="4"/>
        <v xml:space="preserve"> royal oak </v>
      </c>
      <c r="I8" t="str">
        <f t="shared" si="5"/>
        <v>Royal Oak</v>
      </c>
      <c r="J8" t="str">
        <f t="shared" si="6"/>
        <v xml:space="preserve"> Royal Oak </v>
      </c>
      <c r="K8" t="str">
        <f t="shared" si="7"/>
        <v>India-Royal Oak</v>
      </c>
      <c r="L8" s="3">
        <v>3649</v>
      </c>
      <c r="M8" s="2">
        <v>5</v>
      </c>
      <c r="N8" s="2">
        <v>15</v>
      </c>
      <c r="O8" s="2">
        <v>54735</v>
      </c>
      <c r="P8" s="2">
        <v>54735</v>
      </c>
      <c r="Q8" s="2">
        <v>9210</v>
      </c>
      <c r="R8" s="2">
        <v>45525</v>
      </c>
      <c r="S8" s="1">
        <v>43468</v>
      </c>
    </row>
    <row r="9" spans="1:19" x14ac:dyDescent="0.2">
      <c r="A9" t="s">
        <v>34</v>
      </c>
      <c r="B9" t="str">
        <f t="shared" si="0"/>
        <v>543</v>
      </c>
      <c r="C9" t="str">
        <f t="shared" si="1"/>
        <v>428</v>
      </c>
      <c r="D9" t="str">
        <f t="shared" si="2"/>
        <v>344</v>
      </c>
      <c r="E9" t="s">
        <v>3</v>
      </c>
      <c r="F9" t="s">
        <v>10</v>
      </c>
      <c r="G9" t="str">
        <f t="shared" si="3"/>
        <v xml:space="preserve"> Royal Oak </v>
      </c>
      <c r="H9" t="str">
        <f t="shared" si="4"/>
        <v xml:space="preserve"> royal oak </v>
      </c>
      <c r="I9" t="str">
        <f t="shared" si="5"/>
        <v>Royal Oak</v>
      </c>
      <c r="J9" t="str">
        <f t="shared" si="6"/>
        <v xml:space="preserve"> Royal Oak </v>
      </c>
      <c r="K9" t="str">
        <f t="shared" si="7"/>
        <v>Japan-Royal Oak</v>
      </c>
      <c r="L9" s="3">
        <v>4172</v>
      </c>
      <c r="M9" s="2">
        <v>5</v>
      </c>
      <c r="N9" s="2">
        <v>12</v>
      </c>
      <c r="O9" s="2">
        <v>50064</v>
      </c>
      <c r="P9" s="2">
        <v>50064</v>
      </c>
      <c r="Q9" s="2">
        <v>7554</v>
      </c>
      <c r="R9" s="2">
        <v>42510</v>
      </c>
      <c r="S9" s="1">
        <v>43471</v>
      </c>
    </row>
    <row r="10" spans="1:19" x14ac:dyDescent="0.2">
      <c r="A10" t="s">
        <v>35</v>
      </c>
      <c r="B10" t="str">
        <f t="shared" si="0"/>
        <v>575</v>
      </c>
      <c r="C10" t="str">
        <f t="shared" si="1"/>
        <v>510</v>
      </c>
      <c r="D10" t="str">
        <f t="shared" si="2"/>
        <v>412</v>
      </c>
      <c r="E10" t="s">
        <v>7</v>
      </c>
      <c r="F10" t="s">
        <v>10</v>
      </c>
      <c r="G10" t="str">
        <f t="shared" si="3"/>
        <v xml:space="preserve"> Royal Oak </v>
      </c>
      <c r="H10" t="str">
        <f t="shared" si="4"/>
        <v xml:space="preserve"> royal oak </v>
      </c>
      <c r="I10" t="str">
        <f t="shared" si="5"/>
        <v>Royal Oak</v>
      </c>
      <c r="J10" t="str">
        <f t="shared" si="6"/>
        <v xml:space="preserve"> Royal Oak </v>
      </c>
      <c r="K10" t="str">
        <f t="shared" si="7"/>
        <v>United Kingdom-Royal Oak</v>
      </c>
      <c r="L10" s="3">
        <v>3841</v>
      </c>
      <c r="M10" s="2">
        <v>5</v>
      </c>
      <c r="N10" s="2">
        <v>20</v>
      </c>
      <c r="O10" s="2">
        <v>76820</v>
      </c>
      <c r="P10" s="2">
        <v>76820</v>
      </c>
      <c r="Q10" s="2">
        <v>18990</v>
      </c>
      <c r="R10" s="2">
        <v>57830</v>
      </c>
      <c r="S10" s="1">
        <v>43471</v>
      </c>
    </row>
    <row r="11" spans="1:19" x14ac:dyDescent="0.2">
      <c r="A11" t="s">
        <v>36</v>
      </c>
      <c r="B11" t="str">
        <f t="shared" si="0"/>
        <v>514</v>
      </c>
      <c r="C11" t="str">
        <f t="shared" si="1"/>
        <v>502</v>
      </c>
      <c r="D11" t="str">
        <f t="shared" si="2"/>
        <v>434</v>
      </c>
      <c r="E11" t="s">
        <v>5</v>
      </c>
      <c r="F11" t="s">
        <v>10</v>
      </c>
      <c r="G11" t="str">
        <f t="shared" si="3"/>
        <v xml:space="preserve"> Royal Oak </v>
      </c>
      <c r="H11" t="str">
        <f t="shared" si="4"/>
        <v xml:space="preserve"> royal oak </v>
      </c>
      <c r="I11" t="str">
        <f t="shared" si="5"/>
        <v>Royal Oak</v>
      </c>
      <c r="J11" t="str">
        <f t="shared" si="6"/>
        <v xml:space="preserve"> Royal Oak </v>
      </c>
      <c r="K11" t="str">
        <f t="shared" si="7"/>
        <v>India-Royal Oak</v>
      </c>
      <c r="L11" s="3">
        <v>3726</v>
      </c>
      <c r="M11" s="2">
        <v>5</v>
      </c>
      <c r="N11" s="2">
        <v>12</v>
      </c>
      <c r="O11" s="2">
        <v>44712</v>
      </c>
      <c r="P11" s="2">
        <v>44712</v>
      </c>
      <c r="Q11" s="2">
        <v>4635</v>
      </c>
      <c r="R11" s="2">
        <v>40077</v>
      </c>
      <c r="S11" s="1">
        <v>43471</v>
      </c>
    </row>
    <row r="12" spans="1:19" x14ac:dyDescent="0.2">
      <c r="A12" t="s">
        <v>37</v>
      </c>
      <c r="B12" t="str">
        <f t="shared" si="0"/>
        <v>708</v>
      </c>
      <c r="C12" t="str">
        <f t="shared" si="1"/>
        <v>433</v>
      </c>
      <c r="D12" t="str">
        <f t="shared" si="2"/>
        <v>545</v>
      </c>
      <c r="E12" t="s">
        <v>8</v>
      </c>
      <c r="F12" t="s">
        <v>11</v>
      </c>
      <c r="G12" t="str">
        <f t="shared" si="3"/>
        <v xml:space="preserve"> Royal Oak</v>
      </c>
      <c r="H12" t="str">
        <f t="shared" si="4"/>
        <v xml:space="preserve"> royal oak</v>
      </c>
      <c r="I12" t="str">
        <f t="shared" si="5"/>
        <v>Royal Oak</v>
      </c>
      <c r="J12" t="str">
        <f t="shared" si="6"/>
        <v xml:space="preserve"> Royal Oak</v>
      </c>
      <c r="K12" t="str">
        <f t="shared" si="7"/>
        <v>Brazil-Royal Oak</v>
      </c>
      <c r="L12" s="3">
        <v>2625</v>
      </c>
      <c r="M12" s="2">
        <v>5</v>
      </c>
      <c r="N12" s="2">
        <v>15</v>
      </c>
      <c r="O12" s="2">
        <v>39375</v>
      </c>
      <c r="P12" s="2">
        <v>39375</v>
      </c>
      <c r="Q12" s="2">
        <v>24700</v>
      </c>
      <c r="R12" s="2">
        <v>14675</v>
      </c>
      <c r="S12" s="1">
        <v>43471</v>
      </c>
    </row>
    <row r="13" spans="1:19" x14ac:dyDescent="0.2">
      <c r="A13" t="s">
        <v>38</v>
      </c>
      <c r="B13" t="str">
        <f t="shared" si="0"/>
        <v>695</v>
      </c>
      <c r="C13" t="str">
        <f t="shared" si="1"/>
        <v>508</v>
      </c>
      <c r="D13" t="str">
        <f t="shared" si="2"/>
        <v>456</v>
      </c>
      <c r="E13" t="s">
        <v>3</v>
      </c>
      <c r="F13" t="s">
        <v>10</v>
      </c>
      <c r="G13" t="str">
        <f t="shared" si="3"/>
        <v xml:space="preserve"> Royal Oak </v>
      </c>
      <c r="H13" t="str">
        <f t="shared" si="4"/>
        <v xml:space="preserve"> royal oak </v>
      </c>
      <c r="I13" t="str">
        <f t="shared" si="5"/>
        <v>Royal Oak</v>
      </c>
      <c r="J13" t="str">
        <f t="shared" si="6"/>
        <v xml:space="preserve"> Royal Oak </v>
      </c>
      <c r="K13" t="str">
        <f t="shared" si="7"/>
        <v>Japan-Royal Oak</v>
      </c>
      <c r="L13" s="3">
        <v>1958</v>
      </c>
      <c r="M13" s="2">
        <v>5</v>
      </c>
      <c r="N13" s="2">
        <v>125</v>
      </c>
      <c r="O13" s="2">
        <v>244750</v>
      </c>
      <c r="P13" s="2">
        <v>244750</v>
      </c>
      <c r="Q13" s="2">
        <v>319860</v>
      </c>
      <c r="R13" s="2">
        <v>-75110</v>
      </c>
      <c r="S13" s="1">
        <v>43472</v>
      </c>
    </row>
    <row r="14" spans="1:19" x14ac:dyDescent="0.2">
      <c r="A14" t="s">
        <v>39</v>
      </c>
      <c r="B14" t="str">
        <f t="shared" si="0"/>
        <v>773</v>
      </c>
      <c r="C14" t="str">
        <f t="shared" si="1"/>
        <v>607</v>
      </c>
      <c r="D14" t="str">
        <f t="shared" si="2"/>
        <v>331</v>
      </c>
      <c r="E14" t="s">
        <v>8</v>
      </c>
      <c r="F14" t="s">
        <v>10</v>
      </c>
      <c r="G14" t="str">
        <f t="shared" si="3"/>
        <v xml:space="preserve"> Royal Oak </v>
      </c>
      <c r="H14" t="str">
        <f t="shared" si="4"/>
        <v xml:space="preserve"> royal oak </v>
      </c>
      <c r="I14" t="str">
        <f t="shared" si="5"/>
        <v>Royal Oak</v>
      </c>
      <c r="J14" t="str">
        <f t="shared" si="6"/>
        <v xml:space="preserve"> Royal Oak </v>
      </c>
      <c r="K14" t="str">
        <f t="shared" si="7"/>
        <v>Brazil-Royal Oak</v>
      </c>
      <c r="L14" s="3">
        <v>3271</v>
      </c>
      <c r="M14" s="2">
        <v>5</v>
      </c>
      <c r="N14" s="2">
        <v>300</v>
      </c>
      <c r="O14" s="2">
        <v>981300</v>
      </c>
      <c r="P14" s="2">
        <v>981300</v>
      </c>
      <c r="Q14" s="2">
        <v>239500</v>
      </c>
      <c r="R14" s="2">
        <v>741800</v>
      </c>
      <c r="S14" s="1">
        <v>43473</v>
      </c>
    </row>
    <row r="15" spans="1:19" x14ac:dyDescent="0.2">
      <c r="A15" t="s">
        <v>40</v>
      </c>
      <c r="B15" t="str">
        <f t="shared" si="0"/>
        <v>704</v>
      </c>
      <c r="C15" t="str">
        <f t="shared" si="1"/>
        <v>392</v>
      </c>
      <c r="D15" t="str">
        <f t="shared" si="2"/>
        <v>395</v>
      </c>
      <c r="E15" t="s">
        <v>5</v>
      </c>
      <c r="F15" t="s">
        <v>10</v>
      </c>
      <c r="G15" t="str">
        <f t="shared" si="3"/>
        <v xml:space="preserve"> Royal Oak </v>
      </c>
      <c r="H15" t="str">
        <f t="shared" si="4"/>
        <v xml:space="preserve"> royal oak </v>
      </c>
      <c r="I15" t="str">
        <f t="shared" si="5"/>
        <v>Royal Oak</v>
      </c>
      <c r="J15" t="str">
        <f t="shared" si="6"/>
        <v xml:space="preserve"> Royal Oak </v>
      </c>
      <c r="K15" t="str">
        <f t="shared" si="7"/>
        <v>India-Royal Oak</v>
      </c>
      <c r="L15" s="3">
        <v>2091</v>
      </c>
      <c r="M15" s="2">
        <v>5</v>
      </c>
      <c r="N15" s="2">
        <v>7</v>
      </c>
      <c r="O15" s="2">
        <v>14637</v>
      </c>
      <c r="P15" s="2">
        <v>14637</v>
      </c>
      <c r="Q15" s="2">
        <v>10730</v>
      </c>
      <c r="R15" s="2">
        <v>3907</v>
      </c>
      <c r="S15" s="1">
        <v>43474</v>
      </c>
    </row>
    <row r="16" spans="1:19" x14ac:dyDescent="0.2">
      <c r="A16" t="s">
        <v>41</v>
      </c>
      <c r="B16" t="str">
        <f t="shared" si="0"/>
        <v>628</v>
      </c>
      <c r="C16" t="str">
        <f t="shared" si="1"/>
        <v>401</v>
      </c>
      <c r="D16" t="str">
        <f t="shared" si="2"/>
        <v>333</v>
      </c>
      <c r="E16" t="s">
        <v>3</v>
      </c>
      <c r="F16" t="s">
        <v>10</v>
      </c>
      <c r="G16" t="str">
        <f t="shared" si="3"/>
        <v xml:space="preserve"> Royal Oak </v>
      </c>
      <c r="H16" t="str">
        <f t="shared" si="4"/>
        <v xml:space="preserve"> royal oak </v>
      </c>
      <c r="I16" t="str">
        <f t="shared" si="5"/>
        <v>Royal Oak</v>
      </c>
      <c r="J16" t="str">
        <f t="shared" si="6"/>
        <v xml:space="preserve"> Royal Oak </v>
      </c>
      <c r="K16" t="str">
        <f t="shared" si="7"/>
        <v>Japan-Royal Oak</v>
      </c>
      <c r="L16" s="3">
        <v>2530</v>
      </c>
      <c r="M16" s="2">
        <v>5</v>
      </c>
      <c r="N16" s="2">
        <v>125</v>
      </c>
      <c r="O16" s="2">
        <v>316250</v>
      </c>
      <c r="P16" s="2">
        <v>316250</v>
      </c>
      <c r="Q16" s="2">
        <v>41400</v>
      </c>
      <c r="R16" s="2">
        <v>274850</v>
      </c>
      <c r="S16" s="1">
        <v>43110</v>
      </c>
    </row>
    <row r="17" spans="1:19" x14ac:dyDescent="0.2">
      <c r="A17" t="s">
        <v>42</v>
      </c>
      <c r="B17" t="str">
        <f t="shared" si="0"/>
        <v>774</v>
      </c>
      <c r="C17" t="str">
        <f t="shared" si="1"/>
        <v>599</v>
      </c>
      <c r="D17" t="str">
        <f t="shared" si="2"/>
        <v>297</v>
      </c>
      <c r="E17" t="s">
        <v>12</v>
      </c>
      <c r="F17" t="s">
        <v>10</v>
      </c>
      <c r="G17" t="str">
        <f t="shared" si="3"/>
        <v xml:space="preserve"> Royal Oak </v>
      </c>
      <c r="H17" t="str">
        <f t="shared" si="4"/>
        <v xml:space="preserve"> royal oak </v>
      </c>
      <c r="I17" t="str">
        <f t="shared" si="5"/>
        <v>Royal Oak</v>
      </c>
      <c r="J17" t="str">
        <f t="shared" si="6"/>
        <v xml:space="preserve"> Royal Oak </v>
      </c>
      <c r="K17" t="str">
        <f t="shared" si="7"/>
        <v>United States of America-Royal Oak</v>
      </c>
      <c r="L17" s="3">
        <v>2825</v>
      </c>
      <c r="M17" s="2">
        <v>5</v>
      </c>
      <c r="N17" s="2">
        <v>15</v>
      </c>
      <c r="O17" s="2">
        <v>42375</v>
      </c>
      <c r="P17" s="2">
        <v>42375</v>
      </c>
      <c r="Q17" s="2">
        <v>6150</v>
      </c>
      <c r="R17" s="2">
        <v>36225</v>
      </c>
      <c r="S17" s="1">
        <v>43477</v>
      </c>
    </row>
    <row r="18" spans="1:19" x14ac:dyDescent="0.2">
      <c r="A18" t="s">
        <v>43</v>
      </c>
      <c r="B18" t="str">
        <f t="shared" si="0"/>
        <v>563</v>
      </c>
      <c r="C18" t="str">
        <f t="shared" si="1"/>
        <v>574</v>
      </c>
      <c r="D18" t="str">
        <f t="shared" si="2"/>
        <v>367</v>
      </c>
      <c r="E18" t="s">
        <v>3</v>
      </c>
      <c r="F18" t="s">
        <v>13</v>
      </c>
      <c r="G18" t="str">
        <f t="shared" si="3"/>
        <v xml:space="preserve"> Vermouth</v>
      </c>
      <c r="H18" t="str">
        <f t="shared" si="4"/>
        <v xml:space="preserve"> vermouth</v>
      </c>
      <c r="I18" t="str">
        <f t="shared" si="5"/>
        <v>Vermouth</v>
      </c>
      <c r="J18" t="str">
        <f t="shared" si="6"/>
        <v xml:space="preserve"> Vermouth</v>
      </c>
      <c r="K18" t="str">
        <f t="shared" si="7"/>
        <v>Japan-Vermouth</v>
      </c>
      <c r="L18" s="3">
        <v>2513</v>
      </c>
      <c r="M18" s="2">
        <v>10</v>
      </c>
      <c r="N18" s="2">
        <v>20</v>
      </c>
      <c r="O18" s="2">
        <v>50260</v>
      </c>
      <c r="P18" s="2">
        <v>50260</v>
      </c>
      <c r="Q18" s="2">
        <v>2920</v>
      </c>
      <c r="R18" s="2">
        <v>47340</v>
      </c>
      <c r="S18" s="1">
        <v>43467</v>
      </c>
    </row>
    <row r="19" spans="1:19" x14ac:dyDescent="0.2">
      <c r="A19" t="s">
        <v>44</v>
      </c>
      <c r="B19" t="str">
        <f t="shared" si="0"/>
        <v>625</v>
      </c>
      <c r="C19" t="str">
        <f t="shared" si="1"/>
        <v>446</v>
      </c>
      <c r="D19" t="str">
        <f t="shared" si="2"/>
        <v>339</v>
      </c>
      <c r="E19" t="s">
        <v>8</v>
      </c>
      <c r="F19" t="s">
        <v>14</v>
      </c>
      <c r="G19" t="str">
        <f t="shared" si="3"/>
        <v xml:space="preserve"> Vermont </v>
      </c>
      <c r="H19" t="str">
        <f t="shared" si="4"/>
        <v xml:space="preserve"> vermont </v>
      </c>
      <c r="I19" t="str">
        <f t="shared" si="5"/>
        <v>Vermont</v>
      </c>
      <c r="J19" t="str">
        <f t="shared" si="6"/>
        <v xml:space="preserve"> Vermont </v>
      </c>
      <c r="K19" t="str">
        <f t="shared" si="7"/>
        <v>Brazil-Vermont</v>
      </c>
      <c r="L19" s="3">
        <v>883</v>
      </c>
      <c r="M19" s="2">
        <v>10</v>
      </c>
      <c r="N19" s="2">
        <v>15</v>
      </c>
      <c r="O19" s="2">
        <v>13245</v>
      </c>
      <c r="P19" s="2">
        <v>13245</v>
      </c>
      <c r="Q19" s="2">
        <v>9740</v>
      </c>
      <c r="R19" s="2">
        <v>3505</v>
      </c>
      <c r="S19" s="1">
        <v>43467</v>
      </c>
    </row>
    <row r="20" spans="1:19" x14ac:dyDescent="0.2">
      <c r="A20" t="s">
        <v>45</v>
      </c>
      <c r="B20" t="str">
        <f t="shared" si="0"/>
        <v>513</v>
      </c>
      <c r="C20" t="str">
        <f t="shared" si="1"/>
        <v>596</v>
      </c>
      <c r="D20" t="str">
        <f t="shared" si="2"/>
        <v>464</v>
      </c>
      <c r="E20" t="s">
        <v>3</v>
      </c>
      <c r="F20" t="s">
        <v>15</v>
      </c>
      <c r="G20" t="str">
        <f t="shared" si="3"/>
        <v xml:space="preserve"> Vermont</v>
      </c>
      <c r="H20" t="str">
        <f t="shared" si="4"/>
        <v xml:space="preserve"> vermont</v>
      </c>
      <c r="I20" t="str">
        <f t="shared" si="5"/>
        <v>Vermont</v>
      </c>
      <c r="J20" t="str">
        <f t="shared" si="6"/>
        <v xml:space="preserve"> Vermont</v>
      </c>
      <c r="K20" t="str">
        <f t="shared" si="7"/>
        <v>Japan-Vermont</v>
      </c>
      <c r="L20" s="3">
        <v>2087</v>
      </c>
      <c r="M20" s="2">
        <v>10</v>
      </c>
      <c r="N20" s="2">
        <v>12</v>
      </c>
      <c r="O20" s="2">
        <v>25044</v>
      </c>
      <c r="P20" s="2">
        <v>25044</v>
      </c>
      <c r="Q20" s="2">
        <v>7554</v>
      </c>
      <c r="R20" s="2">
        <v>17490</v>
      </c>
      <c r="S20" s="1">
        <v>43471</v>
      </c>
    </row>
    <row r="21" spans="1:19" x14ac:dyDescent="0.2">
      <c r="A21" t="s">
        <v>46</v>
      </c>
      <c r="B21" t="str">
        <f t="shared" si="0"/>
        <v>786</v>
      </c>
      <c r="C21" t="str">
        <f t="shared" si="1"/>
        <v>672</v>
      </c>
      <c r="D21" t="str">
        <f t="shared" si="2"/>
        <v>371</v>
      </c>
      <c r="E21" t="s">
        <v>5</v>
      </c>
      <c r="F21" t="s">
        <v>14</v>
      </c>
      <c r="G21" t="str">
        <f t="shared" si="3"/>
        <v xml:space="preserve"> Vermont </v>
      </c>
      <c r="H21" t="str">
        <f t="shared" si="4"/>
        <v xml:space="preserve"> vermont </v>
      </c>
      <c r="I21" t="str">
        <f t="shared" si="5"/>
        <v>Vermont</v>
      </c>
      <c r="J21" t="str">
        <f t="shared" si="6"/>
        <v xml:space="preserve"> Vermont </v>
      </c>
      <c r="K21" t="str">
        <f t="shared" si="7"/>
        <v>India-Vermont</v>
      </c>
      <c r="L21" s="3">
        <v>2563</v>
      </c>
      <c r="M21" s="2">
        <v>10</v>
      </c>
      <c r="N21" s="2">
        <v>350</v>
      </c>
      <c r="O21" s="2">
        <v>897050</v>
      </c>
      <c r="P21" s="2">
        <v>897050</v>
      </c>
      <c r="Q21" s="2">
        <v>261560</v>
      </c>
      <c r="R21" s="2">
        <v>635490</v>
      </c>
      <c r="S21" s="1">
        <v>43471</v>
      </c>
    </row>
    <row r="22" spans="1:19" x14ac:dyDescent="0.2">
      <c r="A22" t="s">
        <v>47</v>
      </c>
      <c r="B22" t="str">
        <f t="shared" si="0"/>
        <v>456</v>
      </c>
      <c r="C22" t="str">
        <f t="shared" si="1"/>
        <v>445</v>
      </c>
      <c r="D22" t="str">
        <f t="shared" si="2"/>
        <v>353</v>
      </c>
      <c r="E22" t="s">
        <v>5</v>
      </c>
      <c r="F22" t="s">
        <v>14</v>
      </c>
      <c r="G22" t="str">
        <f t="shared" si="3"/>
        <v xml:space="preserve"> Vermont </v>
      </c>
      <c r="H22" t="str">
        <f t="shared" si="4"/>
        <v xml:space="preserve"> vermont </v>
      </c>
      <c r="I22" t="str">
        <f t="shared" si="5"/>
        <v>Vermont</v>
      </c>
      <c r="J22" t="str">
        <f t="shared" si="6"/>
        <v xml:space="preserve"> Vermont </v>
      </c>
      <c r="K22" t="str">
        <f t="shared" si="7"/>
        <v>India-Vermont</v>
      </c>
      <c r="L22" s="3">
        <v>2846</v>
      </c>
      <c r="M22" s="2">
        <v>10</v>
      </c>
      <c r="N22" s="2">
        <v>12</v>
      </c>
      <c r="O22" s="2">
        <v>34152</v>
      </c>
      <c r="P22" s="2">
        <v>34152</v>
      </c>
      <c r="Q22" s="2">
        <v>1101</v>
      </c>
      <c r="R22" s="2">
        <v>33051</v>
      </c>
      <c r="S22" s="1">
        <v>43472</v>
      </c>
    </row>
    <row r="23" spans="1:19" x14ac:dyDescent="0.2">
      <c r="A23" t="s">
        <v>48</v>
      </c>
      <c r="B23" t="str">
        <f t="shared" si="0"/>
        <v>606</v>
      </c>
      <c r="C23" t="str">
        <f t="shared" si="1"/>
        <v>401</v>
      </c>
      <c r="D23" t="str">
        <f t="shared" si="2"/>
        <v>331</v>
      </c>
      <c r="E23" t="s">
        <v>8</v>
      </c>
      <c r="F23" t="s">
        <v>14</v>
      </c>
      <c r="G23" t="str">
        <f t="shared" si="3"/>
        <v xml:space="preserve"> Vermont </v>
      </c>
      <c r="H23" t="str">
        <f t="shared" si="4"/>
        <v xml:space="preserve"> vermont </v>
      </c>
      <c r="I23" t="str">
        <f t="shared" si="5"/>
        <v>Vermont</v>
      </c>
      <c r="J23" t="str">
        <f t="shared" si="6"/>
        <v xml:space="preserve"> Vermont </v>
      </c>
      <c r="K23" t="str">
        <f t="shared" si="7"/>
        <v>Brazil-Vermont</v>
      </c>
      <c r="L23" s="3">
        <v>997</v>
      </c>
      <c r="M23" s="2">
        <v>10</v>
      </c>
      <c r="N23" s="2">
        <v>7</v>
      </c>
      <c r="O23" s="2">
        <v>6979</v>
      </c>
      <c r="P23" s="2">
        <v>6979</v>
      </c>
      <c r="Q23" s="2">
        <v>4415</v>
      </c>
      <c r="R23" s="2">
        <v>2564</v>
      </c>
      <c r="S23" s="1">
        <v>43473</v>
      </c>
    </row>
    <row r="24" spans="1:19" x14ac:dyDescent="0.2">
      <c r="A24" t="s">
        <v>49</v>
      </c>
      <c r="B24" t="str">
        <f t="shared" si="0"/>
        <v>731</v>
      </c>
      <c r="C24" t="str">
        <f t="shared" si="1"/>
        <v>652</v>
      </c>
      <c r="D24" t="str">
        <f t="shared" si="2"/>
        <v>442</v>
      </c>
      <c r="E24" t="s">
        <v>7</v>
      </c>
      <c r="F24" t="s">
        <v>14</v>
      </c>
      <c r="G24" t="str">
        <f t="shared" si="3"/>
        <v xml:space="preserve"> Vermont </v>
      </c>
      <c r="H24" t="str">
        <f t="shared" si="4"/>
        <v xml:space="preserve"> vermont </v>
      </c>
      <c r="I24" t="str">
        <f t="shared" si="5"/>
        <v>Vermont</v>
      </c>
      <c r="J24" t="str">
        <f t="shared" si="6"/>
        <v xml:space="preserve"> Vermont </v>
      </c>
      <c r="K24" t="str">
        <f t="shared" si="7"/>
        <v>United Kingdom-Vermont</v>
      </c>
      <c r="L24" s="3">
        <v>3421</v>
      </c>
      <c r="M24" s="2">
        <v>10</v>
      </c>
      <c r="N24" s="2">
        <v>15</v>
      </c>
      <c r="O24" s="2">
        <v>51315</v>
      </c>
      <c r="P24" s="2">
        <v>51315</v>
      </c>
      <c r="Q24" s="2">
        <v>5490</v>
      </c>
      <c r="R24" s="2">
        <v>45825</v>
      </c>
      <c r="S24" s="1">
        <v>43109</v>
      </c>
    </row>
    <row r="25" spans="1:19" x14ac:dyDescent="0.2">
      <c r="A25" t="s">
        <v>50</v>
      </c>
      <c r="B25" t="str">
        <f t="shared" si="0"/>
        <v>572</v>
      </c>
      <c r="C25" t="str">
        <f t="shared" si="1"/>
        <v>684</v>
      </c>
      <c r="D25" t="str">
        <f t="shared" si="2"/>
        <v>301</v>
      </c>
      <c r="E25" t="s">
        <v>8</v>
      </c>
      <c r="F25" t="s">
        <v>14</v>
      </c>
      <c r="G25" t="str">
        <f t="shared" si="3"/>
        <v xml:space="preserve"> Vermont </v>
      </c>
      <c r="H25" t="str">
        <f t="shared" si="4"/>
        <v xml:space="preserve"> vermont </v>
      </c>
      <c r="I25" t="str">
        <f t="shared" si="5"/>
        <v>Vermont</v>
      </c>
      <c r="J25" t="str">
        <f t="shared" si="6"/>
        <v xml:space="preserve"> Vermont </v>
      </c>
      <c r="K25" t="str">
        <f t="shared" si="7"/>
        <v>Brazil-Vermont</v>
      </c>
      <c r="L25" s="3">
        <v>2291</v>
      </c>
      <c r="M25" s="2">
        <v>10</v>
      </c>
      <c r="N25" s="2">
        <v>300</v>
      </c>
      <c r="O25" s="2">
        <v>687300</v>
      </c>
      <c r="P25" s="2">
        <v>687300</v>
      </c>
      <c r="Q25" s="2">
        <v>197000</v>
      </c>
      <c r="R25" s="2">
        <v>490300</v>
      </c>
      <c r="S25" s="1">
        <v>43109</v>
      </c>
    </row>
    <row r="26" spans="1:19" x14ac:dyDescent="0.2">
      <c r="A26" t="s">
        <v>51</v>
      </c>
      <c r="B26" t="str">
        <f t="shared" si="0"/>
        <v>560</v>
      </c>
      <c r="C26" t="str">
        <f t="shared" si="1"/>
        <v>672</v>
      </c>
      <c r="D26" t="str">
        <f t="shared" si="2"/>
        <v>469</v>
      </c>
      <c r="E26" t="s">
        <v>8</v>
      </c>
      <c r="F26" t="s">
        <v>14</v>
      </c>
      <c r="G26" t="str">
        <f t="shared" si="3"/>
        <v xml:space="preserve"> Vermont </v>
      </c>
      <c r="H26" t="str">
        <f t="shared" si="4"/>
        <v xml:space="preserve"> vermont </v>
      </c>
      <c r="I26" t="str">
        <f t="shared" si="5"/>
        <v>Vermont</v>
      </c>
      <c r="J26" t="str">
        <f t="shared" si="6"/>
        <v xml:space="preserve"> Vermont </v>
      </c>
      <c r="K26" t="str">
        <f t="shared" si="7"/>
        <v>Brazil-Vermont</v>
      </c>
      <c r="L26" s="3">
        <v>2291</v>
      </c>
      <c r="M26" s="2">
        <v>10</v>
      </c>
      <c r="N26" s="2">
        <v>300</v>
      </c>
      <c r="O26" s="2">
        <v>687300</v>
      </c>
      <c r="P26" s="2">
        <v>687300</v>
      </c>
      <c r="Q26" s="2">
        <v>197000</v>
      </c>
      <c r="R26" s="2">
        <v>490300</v>
      </c>
      <c r="S26" s="1">
        <v>43109</v>
      </c>
    </row>
    <row r="27" spans="1:19" x14ac:dyDescent="0.2">
      <c r="A27" t="s">
        <v>52</v>
      </c>
      <c r="B27" t="str">
        <f t="shared" si="0"/>
        <v>466</v>
      </c>
      <c r="C27" t="str">
        <f t="shared" si="1"/>
        <v>641</v>
      </c>
      <c r="D27" t="str">
        <f t="shared" si="2"/>
        <v>290</v>
      </c>
      <c r="E27" t="s">
        <v>8</v>
      </c>
      <c r="F27" t="s">
        <v>14</v>
      </c>
      <c r="G27" t="str">
        <f t="shared" si="3"/>
        <v xml:space="preserve"> Vermont </v>
      </c>
      <c r="H27" t="str">
        <f t="shared" si="4"/>
        <v xml:space="preserve"> vermont </v>
      </c>
      <c r="I27" t="str">
        <f t="shared" si="5"/>
        <v>Vermont</v>
      </c>
      <c r="J27" t="str">
        <f t="shared" si="6"/>
        <v xml:space="preserve"> Vermont </v>
      </c>
      <c r="K27" t="str">
        <f t="shared" si="7"/>
        <v>Brazil-Vermont</v>
      </c>
      <c r="L27" s="3">
        <v>2290</v>
      </c>
      <c r="M27" s="2">
        <v>10</v>
      </c>
      <c r="N27" s="2">
        <v>15</v>
      </c>
      <c r="O27" s="2">
        <v>34350</v>
      </c>
      <c r="P27" s="2">
        <v>34350</v>
      </c>
      <c r="Q27" s="2">
        <v>24720</v>
      </c>
      <c r="R27" s="2">
        <v>9630</v>
      </c>
      <c r="S27" s="1">
        <v>43474</v>
      </c>
    </row>
    <row r="28" spans="1:19" x14ac:dyDescent="0.2">
      <c r="A28" t="s">
        <v>53</v>
      </c>
      <c r="B28" t="str">
        <f t="shared" si="0"/>
        <v>510</v>
      </c>
      <c r="C28" t="str">
        <f t="shared" si="1"/>
        <v>553</v>
      </c>
      <c r="D28" t="str">
        <f t="shared" si="2"/>
        <v>294</v>
      </c>
      <c r="E28" t="s">
        <v>12</v>
      </c>
      <c r="F28" t="s">
        <v>14</v>
      </c>
      <c r="G28" t="str">
        <f t="shared" si="3"/>
        <v xml:space="preserve"> Vermont </v>
      </c>
      <c r="H28" t="str">
        <f t="shared" si="4"/>
        <v xml:space="preserve"> vermont </v>
      </c>
      <c r="I28" t="str">
        <f t="shared" si="5"/>
        <v>Vermont</v>
      </c>
      <c r="J28" t="str">
        <f t="shared" si="6"/>
        <v xml:space="preserve"> Vermont </v>
      </c>
      <c r="K28" t="str">
        <f t="shared" si="7"/>
        <v>United States of America-Vermont</v>
      </c>
      <c r="L28" s="3">
        <v>2133</v>
      </c>
      <c r="M28" s="2">
        <v>10</v>
      </c>
      <c r="N28" s="2">
        <v>7</v>
      </c>
      <c r="O28" s="2">
        <v>14931</v>
      </c>
      <c r="P28" s="2">
        <v>14931</v>
      </c>
      <c r="Q28" s="2">
        <v>5715</v>
      </c>
      <c r="R28" s="2">
        <v>9216</v>
      </c>
      <c r="S28" s="1">
        <v>43475</v>
      </c>
    </row>
    <row r="29" spans="1:19" x14ac:dyDescent="0.2">
      <c r="A29" t="s">
        <v>54</v>
      </c>
      <c r="B29" t="str">
        <f t="shared" si="0"/>
        <v>514</v>
      </c>
      <c r="C29" t="str">
        <f t="shared" si="1"/>
        <v>478</v>
      </c>
      <c r="D29" t="str">
        <f t="shared" si="2"/>
        <v>541</v>
      </c>
      <c r="E29" t="s">
        <v>3</v>
      </c>
      <c r="F29" t="s">
        <v>14</v>
      </c>
      <c r="G29" t="str">
        <f t="shared" si="3"/>
        <v xml:space="preserve"> Vermont </v>
      </c>
      <c r="H29" t="str">
        <f t="shared" si="4"/>
        <v xml:space="preserve"> vermont </v>
      </c>
      <c r="I29" t="str">
        <f t="shared" si="5"/>
        <v>Vermont</v>
      </c>
      <c r="J29" t="str">
        <f t="shared" si="6"/>
        <v xml:space="preserve"> Vermont </v>
      </c>
      <c r="K29" t="str">
        <f t="shared" si="7"/>
        <v>Japan-Vermont</v>
      </c>
      <c r="L29" s="3">
        <v>3475</v>
      </c>
      <c r="M29" s="2">
        <v>10</v>
      </c>
      <c r="N29" s="2">
        <v>350</v>
      </c>
      <c r="O29" s="2">
        <v>1216250</v>
      </c>
      <c r="P29" s="2">
        <v>1216250</v>
      </c>
      <c r="Q29" s="2">
        <v>448500</v>
      </c>
      <c r="R29" s="2">
        <v>767750</v>
      </c>
      <c r="S29" s="1">
        <v>43111</v>
      </c>
    </row>
    <row r="30" spans="1:19" x14ac:dyDescent="0.2">
      <c r="A30" t="s">
        <v>55</v>
      </c>
      <c r="B30" t="str">
        <f t="shared" si="0"/>
        <v>782</v>
      </c>
      <c r="C30" t="str">
        <f t="shared" si="1"/>
        <v>513</v>
      </c>
      <c r="D30" t="str">
        <f t="shared" si="2"/>
        <v>339</v>
      </c>
      <c r="E30" t="s">
        <v>12</v>
      </c>
      <c r="F30" t="s">
        <v>14</v>
      </c>
      <c r="G30" t="str">
        <f t="shared" si="3"/>
        <v xml:space="preserve"> Vermont </v>
      </c>
      <c r="H30" t="str">
        <f t="shared" si="4"/>
        <v xml:space="preserve"> vermont </v>
      </c>
      <c r="I30" t="str">
        <f t="shared" si="5"/>
        <v>Vermont</v>
      </c>
      <c r="J30" t="str">
        <f t="shared" si="6"/>
        <v xml:space="preserve"> Vermont </v>
      </c>
      <c r="K30" t="str">
        <f t="shared" si="7"/>
        <v>United States of America-Vermont</v>
      </c>
      <c r="L30" s="3">
        <v>3686</v>
      </c>
      <c r="M30" s="2">
        <v>10</v>
      </c>
      <c r="N30" s="2">
        <v>12</v>
      </c>
      <c r="O30" s="2">
        <v>44232</v>
      </c>
      <c r="P30" s="2">
        <v>44232</v>
      </c>
      <c r="Q30" s="2">
        <v>2736</v>
      </c>
      <c r="R30" s="2">
        <v>41496</v>
      </c>
      <c r="S30" s="1">
        <v>43111</v>
      </c>
    </row>
    <row r="31" spans="1:19" x14ac:dyDescent="0.2">
      <c r="A31" t="s">
        <v>56</v>
      </c>
      <c r="B31" t="str">
        <f t="shared" si="0"/>
        <v>481</v>
      </c>
      <c r="C31" t="str">
        <f t="shared" si="1"/>
        <v>630</v>
      </c>
      <c r="D31" t="str">
        <f t="shared" si="2"/>
        <v>554</v>
      </c>
      <c r="E31" t="s">
        <v>12</v>
      </c>
      <c r="F31" t="s">
        <v>14</v>
      </c>
      <c r="G31" t="str">
        <f t="shared" si="3"/>
        <v xml:space="preserve"> Vermont </v>
      </c>
      <c r="H31" t="str">
        <f t="shared" si="4"/>
        <v xml:space="preserve"> vermont </v>
      </c>
      <c r="I31" t="str">
        <f t="shared" si="5"/>
        <v>Vermont</v>
      </c>
      <c r="J31" t="str">
        <f t="shared" si="6"/>
        <v xml:space="preserve"> Vermont </v>
      </c>
      <c r="K31" t="str">
        <f t="shared" si="7"/>
        <v>United States of America-Vermont</v>
      </c>
      <c r="L31" s="3">
        <v>3686</v>
      </c>
      <c r="M31" s="2">
        <v>10</v>
      </c>
      <c r="N31" s="2">
        <v>12</v>
      </c>
      <c r="O31" s="2">
        <v>44232</v>
      </c>
      <c r="P31" s="2">
        <v>44232</v>
      </c>
      <c r="Q31" s="2">
        <v>2736</v>
      </c>
      <c r="R31" s="2">
        <v>41496</v>
      </c>
      <c r="S31" s="1">
        <v>43111</v>
      </c>
    </row>
    <row r="32" spans="1:19" x14ac:dyDescent="0.2">
      <c r="A32" t="s">
        <v>57</v>
      </c>
      <c r="B32" t="str">
        <f t="shared" si="0"/>
        <v>492</v>
      </c>
      <c r="C32" t="str">
        <f t="shared" si="1"/>
        <v>523</v>
      </c>
      <c r="D32" t="str">
        <f t="shared" si="2"/>
        <v>389</v>
      </c>
      <c r="E32" t="s">
        <v>3</v>
      </c>
      <c r="F32" t="s">
        <v>14</v>
      </c>
      <c r="G32" t="str">
        <f t="shared" si="3"/>
        <v xml:space="preserve"> Vermont </v>
      </c>
      <c r="H32" t="str">
        <f t="shared" si="4"/>
        <v xml:space="preserve"> vermont </v>
      </c>
      <c r="I32" t="str">
        <f t="shared" si="5"/>
        <v>Vermont</v>
      </c>
      <c r="J32" t="str">
        <f t="shared" si="6"/>
        <v xml:space="preserve"> Vermont </v>
      </c>
      <c r="K32" t="str">
        <f t="shared" si="7"/>
        <v>Japan-Vermont</v>
      </c>
      <c r="L32" s="3">
        <v>3319</v>
      </c>
      <c r="M32" s="2">
        <v>10</v>
      </c>
      <c r="N32" s="2">
        <v>15</v>
      </c>
      <c r="O32" s="2">
        <v>49785</v>
      </c>
      <c r="P32" s="2">
        <v>49785</v>
      </c>
      <c r="Q32" s="2">
        <v>21520</v>
      </c>
      <c r="R32" s="2">
        <v>28265</v>
      </c>
      <c r="S32" s="1">
        <v>43112</v>
      </c>
    </row>
    <row r="33" spans="1:19" x14ac:dyDescent="0.2">
      <c r="A33" t="s">
        <v>58</v>
      </c>
      <c r="B33" t="str">
        <f t="shared" si="0"/>
        <v>524</v>
      </c>
      <c r="C33" t="str">
        <f t="shared" si="1"/>
        <v>554</v>
      </c>
      <c r="D33" t="str">
        <f t="shared" si="2"/>
        <v>428</v>
      </c>
      <c r="E33" t="s">
        <v>3</v>
      </c>
      <c r="F33" t="s">
        <v>16</v>
      </c>
      <c r="G33" t="str">
        <f t="shared" si="3"/>
        <v xml:space="preserve"> Vermont</v>
      </c>
      <c r="H33" t="str">
        <f t="shared" si="4"/>
        <v xml:space="preserve"> vermont</v>
      </c>
      <c r="I33" t="str">
        <f t="shared" si="5"/>
        <v>Vermont</v>
      </c>
      <c r="J33" t="str">
        <f t="shared" si="6"/>
        <v xml:space="preserve"> Vermont</v>
      </c>
      <c r="K33" t="str">
        <f t="shared" si="7"/>
        <v>Japan-Vermont</v>
      </c>
      <c r="L33" s="3">
        <v>3617</v>
      </c>
      <c r="M33" s="2">
        <v>10</v>
      </c>
      <c r="N33" s="2">
        <v>20</v>
      </c>
      <c r="O33" s="2">
        <v>72340</v>
      </c>
      <c r="P33" s="2">
        <v>72340</v>
      </c>
      <c r="Q33" s="2">
        <v>18170</v>
      </c>
      <c r="R33" s="2">
        <v>54170</v>
      </c>
      <c r="S33" s="1">
        <v>43477</v>
      </c>
    </row>
    <row r="34" spans="1:19" x14ac:dyDescent="0.2">
      <c r="A34" t="s">
        <v>59</v>
      </c>
      <c r="B34" t="str">
        <f t="shared" si="0"/>
        <v>468</v>
      </c>
      <c r="C34" t="str">
        <f t="shared" si="1"/>
        <v>661</v>
      </c>
      <c r="D34" t="str">
        <f t="shared" si="2"/>
        <v>358</v>
      </c>
      <c r="E34" t="s">
        <v>5</v>
      </c>
      <c r="F34" t="s">
        <v>14</v>
      </c>
      <c r="G34" t="str">
        <f t="shared" si="3"/>
        <v xml:space="preserve"> Vermont </v>
      </c>
      <c r="H34" t="str">
        <f t="shared" si="4"/>
        <v xml:space="preserve"> vermont </v>
      </c>
      <c r="I34" t="str">
        <f t="shared" si="5"/>
        <v>Vermont</v>
      </c>
      <c r="J34" t="str">
        <f t="shared" si="6"/>
        <v xml:space="preserve"> Vermont </v>
      </c>
      <c r="K34" t="str">
        <f t="shared" si="7"/>
        <v>India-Vermont</v>
      </c>
      <c r="L34" s="3">
        <v>1266</v>
      </c>
      <c r="M34" s="2">
        <v>10</v>
      </c>
      <c r="N34" s="2">
        <v>350</v>
      </c>
      <c r="O34" s="2">
        <v>443100</v>
      </c>
      <c r="P34" s="2">
        <v>443100</v>
      </c>
      <c r="Q34" s="2">
        <v>393380</v>
      </c>
      <c r="R34" s="2">
        <v>49720</v>
      </c>
      <c r="S34" s="1">
        <v>43477</v>
      </c>
    </row>
    <row r="35" spans="1:19" x14ac:dyDescent="0.2">
      <c r="A35" t="s">
        <v>60</v>
      </c>
      <c r="B35" t="str">
        <f t="shared" si="0"/>
        <v>622</v>
      </c>
      <c r="C35" t="str">
        <f t="shared" si="1"/>
        <v>427</v>
      </c>
      <c r="D35" t="str">
        <f t="shared" si="2"/>
        <v>316</v>
      </c>
      <c r="E35" t="s">
        <v>8</v>
      </c>
      <c r="F35" t="s">
        <v>17</v>
      </c>
      <c r="G35" t="str">
        <f t="shared" si="3"/>
        <v xml:space="preserve"> Burlington </v>
      </c>
      <c r="H35" t="str">
        <f t="shared" si="4"/>
        <v xml:space="preserve"> burlington </v>
      </c>
      <c r="I35" t="str">
        <f t="shared" si="5"/>
        <v>Burlington</v>
      </c>
      <c r="J35" t="str">
        <f t="shared" si="6"/>
        <v xml:space="preserve"> Burlington </v>
      </c>
      <c r="K35" t="str">
        <f t="shared" si="7"/>
        <v>Brazil-Burlington</v>
      </c>
      <c r="L35" s="3">
        <v>894</v>
      </c>
      <c r="M35" s="2">
        <v>120</v>
      </c>
      <c r="N35" s="2">
        <v>7</v>
      </c>
      <c r="O35" s="2">
        <v>6258</v>
      </c>
      <c r="P35" s="2">
        <v>6258</v>
      </c>
      <c r="Q35" s="2">
        <v>7465</v>
      </c>
      <c r="R35" s="2">
        <v>-1207</v>
      </c>
      <c r="S35" s="1">
        <v>43466</v>
      </c>
    </row>
    <row r="36" spans="1:19" x14ac:dyDescent="0.2">
      <c r="A36" t="s">
        <v>61</v>
      </c>
      <c r="B36" t="str">
        <f t="shared" si="0"/>
        <v>463</v>
      </c>
      <c r="C36" t="str">
        <f t="shared" si="1"/>
        <v>689</v>
      </c>
      <c r="D36" t="str">
        <f t="shared" si="2"/>
        <v>303</v>
      </c>
      <c r="E36" t="s">
        <v>7</v>
      </c>
      <c r="F36" t="s">
        <v>17</v>
      </c>
      <c r="G36" t="str">
        <f t="shared" si="3"/>
        <v xml:space="preserve"> Burlington </v>
      </c>
      <c r="H36" t="str">
        <f t="shared" si="4"/>
        <v xml:space="preserve"> burlington </v>
      </c>
      <c r="I36" t="str">
        <f t="shared" si="5"/>
        <v>Burlington</v>
      </c>
      <c r="J36" t="str">
        <f t="shared" si="6"/>
        <v xml:space="preserve"> Burlington </v>
      </c>
      <c r="K36" t="str">
        <f t="shared" si="7"/>
        <v>United Kingdom-Burlington</v>
      </c>
      <c r="L36" s="3">
        <v>2725</v>
      </c>
      <c r="M36" s="2">
        <v>120</v>
      </c>
      <c r="N36" s="2">
        <v>125</v>
      </c>
      <c r="O36" s="2">
        <v>340625</v>
      </c>
      <c r="P36" s="2">
        <v>340625</v>
      </c>
      <c r="Q36" s="2">
        <v>216480</v>
      </c>
      <c r="R36" s="2">
        <v>124145</v>
      </c>
      <c r="S36" s="1">
        <v>43467</v>
      </c>
    </row>
    <row r="37" spans="1:19" x14ac:dyDescent="0.2">
      <c r="A37" t="s">
        <v>62</v>
      </c>
      <c r="B37" t="str">
        <f t="shared" si="0"/>
        <v>708</v>
      </c>
      <c r="C37" t="str">
        <f t="shared" si="1"/>
        <v>656</v>
      </c>
      <c r="D37" t="str">
        <f t="shared" si="2"/>
        <v>302</v>
      </c>
      <c r="E37" t="s">
        <v>5</v>
      </c>
      <c r="F37" t="s">
        <v>17</v>
      </c>
      <c r="G37" t="str">
        <f t="shared" si="3"/>
        <v xml:space="preserve"> Burlington </v>
      </c>
      <c r="H37" t="str">
        <f t="shared" si="4"/>
        <v xml:space="preserve"> burlington </v>
      </c>
      <c r="I37" t="str">
        <f t="shared" si="5"/>
        <v>Burlington</v>
      </c>
      <c r="J37" t="str">
        <f t="shared" si="6"/>
        <v xml:space="preserve"> Burlington </v>
      </c>
      <c r="K37" t="str">
        <f t="shared" si="7"/>
        <v>India-Burlington</v>
      </c>
      <c r="L37" s="3">
        <v>3061</v>
      </c>
      <c r="M37" s="2">
        <v>120</v>
      </c>
      <c r="N37" s="2">
        <v>12</v>
      </c>
      <c r="O37" s="2">
        <v>36732</v>
      </c>
      <c r="P37" s="2">
        <v>36732</v>
      </c>
      <c r="Q37" s="2">
        <v>6483</v>
      </c>
      <c r="R37" s="2">
        <v>30249</v>
      </c>
      <c r="S37" s="1">
        <v>43468</v>
      </c>
    </row>
    <row r="38" spans="1:19" x14ac:dyDescent="0.2">
      <c r="A38" t="s">
        <v>63</v>
      </c>
      <c r="B38" t="str">
        <f t="shared" si="0"/>
        <v>623</v>
      </c>
      <c r="C38" t="str">
        <f t="shared" si="1"/>
        <v>396</v>
      </c>
      <c r="D38" t="str">
        <f t="shared" si="2"/>
        <v>504</v>
      </c>
      <c r="E38" t="s">
        <v>5</v>
      </c>
      <c r="F38" t="s">
        <v>17</v>
      </c>
      <c r="G38" t="str">
        <f t="shared" si="3"/>
        <v xml:space="preserve"> Burlington </v>
      </c>
      <c r="H38" t="str">
        <f t="shared" si="4"/>
        <v xml:space="preserve"> burlington </v>
      </c>
      <c r="I38" t="str">
        <f t="shared" si="5"/>
        <v>Burlington</v>
      </c>
      <c r="J38" t="str">
        <f t="shared" si="6"/>
        <v xml:space="preserve"> Burlington </v>
      </c>
      <c r="K38" t="str">
        <f t="shared" si="7"/>
        <v>India-Burlington</v>
      </c>
      <c r="L38" s="3">
        <v>3958</v>
      </c>
      <c r="M38" s="2">
        <v>120</v>
      </c>
      <c r="N38" s="2">
        <v>350</v>
      </c>
      <c r="O38" s="2">
        <v>1385300</v>
      </c>
      <c r="P38" s="2">
        <v>1385300</v>
      </c>
      <c r="Q38" s="2">
        <v>261560</v>
      </c>
      <c r="R38" s="2">
        <v>1123740</v>
      </c>
      <c r="S38" s="1">
        <v>43471</v>
      </c>
    </row>
    <row r="39" spans="1:19" x14ac:dyDescent="0.2">
      <c r="A39" t="s">
        <v>64</v>
      </c>
      <c r="B39" t="str">
        <f t="shared" si="0"/>
        <v>481</v>
      </c>
      <c r="C39" t="str">
        <f t="shared" si="1"/>
        <v>618</v>
      </c>
      <c r="D39" t="str">
        <f t="shared" si="2"/>
        <v>309</v>
      </c>
      <c r="E39" t="s">
        <v>5</v>
      </c>
      <c r="F39" t="s">
        <v>17</v>
      </c>
      <c r="G39" t="str">
        <f t="shared" si="3"/>
        <v xml:space="preserve"> Burlington </v>
      </c>
      <c r="H39" t="str">
        <f t="shared" si="4"/>
        <v xml:space="preserve"> burlington </v>
      </c>
      <c r="I39" t="str">
        <f t="shared" si="5"/>
        <v>Burlington</v>
      </c>
      <c r="J39" t="str">
        <f t="shared" si="6"/>
        <v xml:space="preserve"> Burlington </v>
      </c>
      <c r="K39" t="str">
        <f t="shared" si="7"/>
        <v>India-Burlington</v>
      </c>
      <c r="L39" s="3">
        <v>3920</v>
      </c>
      <c r="M39" s="2">
        <v>120</v>
      </c>
      <c r="N39" s="2">
        <v>12</v>
      </c>
      <c r="O39" s="2">
        <v>47040</v>
      </c>
      <c r="P39" s="2">
        <v>47040</v>
      </c>
      <c r="Q39" s="2">
        <v>4635</v>
      </c>
      <c r="R39" s="2">
        <v>42405</v>
      </c>
      <c r="S39" s="1">
        <v>43471</v>
      </c>
    </row>
    <row r="40" spans="1:19" x14ac:dyDescent="0.2">
      <c r="A40" t="s">
        <v>65</v>
      </c>
      <c r="B40" t="str">
        <f t="shared" si="0"/>
        <v>691</v>
      </c>
      <c r="C40" t="str">
        <f t="shared" si="1"/>
        <v>627</v>
      </c>
      <c r="D40" t="str">
        <f t="shared" si="2"/>
        <v>480</v>
      </c>
      <c r="E40" t="s">
        <v>12</v>
      </c>
      <c r="F40" t="s">
        <v>17</v>
      </c>
      <c r="G40" t="str">
        <f t="shared" si="3"/>
        <v xml:space="preserve"> Burlington </v>
      </c>
      <c r="H40" t="str">
        <f t="shared" si="4"/>
        <v xml:space="preserve"> burlington </v>
      </c>
      <c r="I40" t="str">
        <f t="shared" si="5"/>
        <v>Burlington</v>
      </c>
      <c r="J40" t="str">
        <f t="shared" si="6"/>
        <v xml:space="preserve"> Burlington </v>
      </c>
      <c r="K40" t="str">
        <f t="shared" si="7"/>
        <v>United States of America-Burlington</v>
      </c>
      <c r="L40" s="3">
        <v>3381</v>
      </c>
      <c r="M40" s="2">
        <v>120</v>
      </c>
      <c r="N40" s="2">
        <v>125</v>
      </c>
      <c r="O40" s="2">
        <v>422625</v>
      </c>
      <c r="P40" s="2">
        <v>422625</v>
      </c>
      <c r="Q40" s="2">
        <v>338520</v>
      </c>
      <c r="R40" s="2">
        <v>84105</v>
      </c>
      <c r="S40" s="1">
        <v>43473</v>
      </c>
    </row>
    <row r="41" spans="1:19" x14ac:dyDescent="0.2">
      <c r="A41" t="s">
        <v>66</v>
      </c>
      <c r="B41" t="str">
        <f t="shared" si="0"/>
        <v>688</v>
      </c>
      <c r="C41" t="str">
        <f t="shared" si="1"/>
        <v>697</v>
      </c>
      <c r="D41" t="str">
        <f t="shared" si="2"/>
        <v>464</v>
      </c>
      <c r="E41" t="s">
        <v>3</v>
      </c>
      <c r="F41" t="s">
        <v>17</v>
      </c>
      <c r="G41" t="str">
        <f t="shared" si="3"/>
        <v xml:space="preserve"> Burlington </v>
      </c>
      <c r="H41" t="str">
        <f t="shared" si="4"/>
        <v xml:space="preserve"> burlington </v>
      </c>
      <c r="I41" t="str">
        <f t="shared" si="5"/>
        <v>Burlington</v>
      </c>
      <c r="J41" t="str">
        <f t="shared" si="6"/>
        <v xml:space="preserve"> Burlington </v>
      </c>
      <c r="K41" t="str">
        <f t="shared" si="7"/>
        <v>Japan-Burlington</v>
      </c>
      <c r="L41" s="3">
        <v>1094</v>
      </c>
      <c r="M41" s="2">
        <v>120</v>
      </c>
      <c r="N41" s="2">
        <v>125</v>
      </c>
      <c r="O41" s="2">
        <v>136750</v>
      </c>
      <c r="P41" s="2">
        <v>136750</v>
      </c>
      <c r="Q41" s="2">
        <v>41400</v>
      </c>
      <c r="R41" s="2">
        <v>95350</v>
      </c>
      <c r="S41" s="1">
        <v>43110</v>
      </c>
    </row>
    <row r="42" spans="1:19" x14ac:dyDescent="0.2">
      <c r="A42" t="s">
        <v>67</v>
      </c>
      <c r="B42" t="str">
        <f t="shared" si="0"/>
        <v>475</v>
      </c>
      <c r="C42" t="str">
        <f t="shared" si="1"/>
        <v>552</v>
      </c>
      <c r="D42" t="str">
        <f t="shared" si="2"/>
        <v>350</v>
      </c>
      <c r="E42" t="s">
        <v>3</v>
      </c>
      <c r="F42" t="s">
        <v>18</v>
      </c>
      <c r="G42" t="str">
        <f t="shared" si="3"/>
        <v xml:space="preserve"> Mandarin </v>
      </c>
      <c r="H42" t="str">
        <f t="shared" si="4"/>
        <v xml:space="preserve"> mandarin </v>
      </c>
      <c r="I42" t="str">
        <f t="shared" si="5"/>
        <v>Mandarin</v>
      </c>
      <c r="J42" t="str">
        <f t="shared" si="6"/>
        <v xml:space="preserve"> Mandarin </v>
      </c>
      <c r="K42" t="str">
        <f t="shared" si="7"/>
        <v>Japan-Mandarin</v>
      </c>
      <c r="L42" s="3">
        <v>4307</v>
      </c>
      <c r="M42" s="2">
        <v>250</v>
      </c>
      <c r="N42" s="2">
        <v>300</v>
      </c>
      <c r="O42" s="2">
        <v>1292100</v>
      </c>
      <c r="P42" s="2">
        <v>1292100</v>
      </c>
      <c r="Q42" s="2">
        <v>500250</v>
      </c>
      <c r="R42" s="2">
        <v>791850</v>
      </c>
      <c r="S42" s="1">
        <v>43467</v>
      </c>
    </row>
    <row r="43" spans="1:19" x14ac:dyDescent="0.2">
      <c r="A43" t="s">
        <v>68</v>
      </c>
      <c r="B43" t="str">
        <f t="shared" si="0"/>
        <v>561</v>
      </c>
      <c r="C43" t="str">
        <f t="shared" si="1"/>
        <v>638</v>
      </c>
      <c r="D43" t="str">
        <f t="shared" si="2"/>
        <v>306</v>
      </c>
      <c r="E43" t="s">
        <v>5</v>
      </c>
      <c r="F43" t="s">
        <v>18</v>
      </c>
      <c r="G43" t="str">
        <f t="shared" si="3"/>
        <v xml:space="preserve"> Mandarin </v>
      </c>
      <c r="H43" t="str">
        <f t="shared" si="4"/>
        <v xml:space="preserve"> mandarin </v>
      </c>
      <c r="I43" t="str">
        <f t="shared" si="5"/>
        <v>Mandarin</v>
      </c>
      <c r="J43" t="str">
        <f t="shared" si="6"/>
        <v xml:space="preserve"> Mandarin </v>
      </c>
      <c r="K43" t="str">
        <f t="shared" si="7"/>
        <v>India-Mandarin</v>
      </c>
      <c r="L43" s="3">
        <v>878</v>
      </c>
      <c r="M43" s="2">
        <v>250</v>
      </c>
      <c r="N43" s="2">
        <v>12</v>
      </c>
      <c r="O43" s="2">
        <v>10536</v>
      </c>
      <c r="P43" s="2">
        <v>10536</v>
      </c>
      <c r="Q43" s="2">
        <v>8514</v>
      </c>
      <c r="R43" s="2">
        <v>2022</v>
      </c>
      <c r="S43" s="1">
        <v>43469</v>
      </c>
    </row>
    <row r="44" spans="1:19" x14ac:dyDescent="0.2">
      <c r="A44" t="s">
        <v>69</v>
      </c>
      <c r="B44" t="str">
        <f t="shared" si="0"/>
        <v>783</v>
      </c>
      <c r="C44" t="str">
        <f t="shared" si="1"/>
        <v>520</v>
      </c>
      <c r="D44" t="str">
        <f t="shared" si="2"/>
        <v>400</v>
      </c>
      <c r="E44" t="s">
        <v>7</v>
      </c>
      <c r="F44" t="s">
        <v>18</v>
      </c>
      <c r="G44" t="str">
        <f t="shared" si="3"/>
        <v xml:space="preserve"> Mandarin </v>
      </c>
      <c r="H44" t="str">
        <f t="shared" si="4"/>
        <v xml:space="preserve"> mandarin </v>
      </c>
      <c r="I44" t="str">
        <f t="shared" si="5"/>
        <v>Mandarin</v>
      </c>
      <c r="J44" t="str">
        <f t="shared" si="6"/>
        <v xml:space="preserve"> Mandarin </v>
      </c>
      <c r="K44" t="str">
        <f t="shared" si="7"/>
        <v>United Kingdom-Mandarin</v>
      </c>
      <c r="L44" s="3">
        <v>496</v>
      </c>
      <c r="M44" s="2">
        <v>250</v>
      </c>
      <c r="N44" s="2">
        <v>15</v>
      </c>
      <c r="O44" s="2">
        <v>7440</v>
      </c>
      <c r="P44" s="2">
        <v>7440</v>
      </c>
      <c r="Q44" s="2">
        <v>21780</v>
      </c>
      <c r="R44" s="2">
        <v>-14340</v>
      </c>
      <c r="S44" s="1">
        <v>43471</v>
      </c>
    </row>
    <row r="45" spans="1:19" x14ac:dyDescent="0.2">
      <c r="A45" t="s">
        <v>70</v>
      </c>
      <c r="B45" t="str">
        <f t="shared" si="0"/>
        <v>535</v>
      </c>
      <c r="C45" t="str">
        <f t="shared" si="1"/>
        <v>448</v>
      </c>
      <c r="D45" t="str">
        <f t="shared" si="2"/>
        <v>412</v>
      </c>
      <c r="E45" t="s">
        <v>5</v>
      </c>
      <c r="F45" t="s">
        <v>18</v>
      </c>
      <c r="G45" t="str">
        <f t="shared" si="3"/>
        <v xml:space="preserve"> Mandarin </v>
      </c>
      <c r="H45" t="str">
        <f t="shared" si="4"/>
        <v xml:space="preserve"> mandarin </v>
      </c>
      <c r="I45" t="str">
        <f t="shared" si="5"/>
        <v>Mandarin</v>
      </c>
      <c r="J45" t="str">
        <f t="shared" si="6"/>
        <v xml:space="preserve"> Mandarin </v>
      </c>
      <c r="K45" t="str">
        <f t="shared" si="7"/>
        <v>India-Mandarin</v>
      </c>
      <c r="L45" s="3">
        <v>3367</v>
      </c>
      <c r="M45" s="2">
        <v>250</v>
      </c>
      <c r="N45" s="2">
        <v>15</v>
      </c>
      <c r="O45" s="2">
        <v>50505</v>
      </c>
      <c r="P45" s="2">
        <v>50505</v>
      </c>
      <c r="Q45" s="2">
        <v>8880</v>
      </c>
      <c r="R45" s="2">
        <v>41625</v>
      </c>
      <c r="S45" s="1">
        <v>43471</v>
      </c>
    </row>
    <row r="46" spans="1:19" x14ac:dyDescent="0.2">
      <c r="A46" t="s">
        <v>71</v>
      </c>
      <c r="B46" t="str">
        <f t="shared" si="0"/>
        <v>710</v>
      </c>
      <c r="C46" t="str">
        <f t="shared" si="1"/>
        <v>509</v>
      </c>
      <c r="D46" t="str">
        <f t="shared" si="2"/>
        <v>499</v>
      </c>
      <c r="E46" t="s">
        <v>7</v>
      </c>
      <c r="F46" t="s">
        <v>18</v>
      </c>
      <c r="G46" t="str">
        <f t="shared" si="3"/>
        <v xml:space="preserve"> Mandarin </v>
      </c>
      <c r="H46" t="str">
        <f t="shared" si="4"/>
        <v xml:space="preserve"> mandarin </v>
      </c>
      <c r="I46" t="str">
        <f t="shared" si="5"/>
        <v>Mandarin</v>
      </c>
      <c r="J46" t="str">
        <f t="shared" si="6"/>
        <v xml:space="preserve"> Mandarin </v>
      </c>
      <c r="K46" t="str">
        <f t="shared" si="7"/>
        <v>United Kingdom-Mandarin</v>
      </c>
      <c r="L46" s="3">
        <v>3880</v>
      </c>
      <c r="M46" s="2">
        <v>250</v>
      </c>
      <c r="N46" s="2">
        <v>350</v>
      </c>
      <c r="O46" s="2">
        <v>1358000</v>
      </c>
      <c r="P46" s="2">
        <v>1358000</v>
      </c>
      <c r="Q46" s="2">
        <v>397020</v>
      </c>
      <c r="R46" s="2">
        <v>960980</v>
      </c>
      <c r="S46" s="1">
        <v>43109</v>
      </c>
    </row>
    <row r="47" spans="1:19" x14ac:dyDescent="0.2">
      <c r="A47" t="s">
        <v>72</v>
      </c>
      <c r="B47" t="str">
        <f t="shared" si="0"/>
        <v>536</v>
      </c>
      <c r="C47" t="str">
        <f t="shared" si="1"/>
        <v>618</v>
      </c>
      <c r="D47" t="str">
        <f t="shared" si="2"/>
        <v>377</v>
      </c>
      <c r="E47" t="s">
        <v>7</v>
      </c>
      <c r="F47" t="s">
        <v>18</v>
      </c>
      <c r="G47" t="str">
        <f t="shared" si="3"/>
        <v xml:space="preserve"> Mandarin </v>
      </c>
      <c r="H47" t="str">
        <f t="shared" si="4"/>
        <v xml:space="preserve"> mandarin </v>
      </c>
      <c r="I47" t="str">
        <f t="shared" si="5"/>
        <v>Mandarin</v>
      </c>
      <c r="J47" t="str">
        <f t="shared" si="6"/>
        <v xml:space="preserve"> Mandarin </v>
      </c>
      <c r="K47" t="str">
        <f t="shared" si="7"/>
        <v>United Kingdom-Mandarin</v>
      </c>
      <c r="L47" s="3">
        <v>2055</v>
      </c>
      <c r="M47" s="2">
        <v>250</v>
      </c>
      <c r="N47" s="2">
        <v>300</v>
      </c>
      <c r="O47" s="2">
        <v>616500</v>
      </c>
      <c r="P47" s="2">
        <v>616500</v>
      </c>
      <c r="Q47" s="2">
        <v>537750</v>
      </c>
      <c r="R47" s="2">
        <v>78750</v>
      </c>
      <c r="S47" s="1">
        <v>43474</v>
      </c>
    </row>
    <row r="48" spans="1:19" x14ac:dyDescent="0.2">
      <c r="A48" t="s">
        <v>73</v>
      </c>
      <c r="B48" t="str">
        <f t="shared" si="0"/>
        <v>785</v>
      </c>
      <c r="C48" t="str">
        <f t="shared" si="1"/>
        <v>620</v>
      </c>
      <c r="D48" t="str">
        <f t="shared" si="2"/>
        <v>451</v>
      </c>
      <c r="E48" t="s">
        <v>3</v>
      </c>
      <c r="F48" t="s">
        <v>18</v>
      </c>
      <c r="G48" t="str">
        <f t="shared" si="3"/>
        <v xml:space="preserve"> Mandarin </v>
      </c>
      <c r="H48" t="str">
        <f t="shared" si="4"/>
        <v xml:space="preserve"> mandarin </v>
      </c>
      <c r="I48" t="str">
        <f t="shared" si="5"/>
        <v>Mandarin</v>
      </c>
      <c r="J48" t="str">
        <f t="shared" si="6"/>
        <v xml:space="preserve"> Mandarin </v>
      </c>
      <c r="K48" t="str">
        <f t="shared" si="7"/>
        <v>Japan-Mandarin</v>
      </c>
      <c r="L48" s="3">
        <v>4041</v>
      </c>
      <c r="M48" s="2">
        <v>250</v>
      </c>
      <c r="N48" s="2">
        <v>20</v>
      </c>
      <c r="O48" s="2">
        <v>80820</v>
      </c>
      <c r="P48" s="2">
        <v>80820</v>
      </c>
      <c r="Q48" s="2">
        <v>18170</v>
      </c>
      <c r="R48" s="2">
        <v>62650</v>
      </c>
      <c r="S48" s="1">
        <v>43477</v>
      </c>
    </row>
    <row r="49" spans="1:19" x14ac:dyDescent="0.2">
      <c r="A49" t="s">
        <v>74</v>
      </c>
      <c r="B49" t="str">
        <f t="shared" si="0"/>
        <v>511</v>
      </c>
      <c r="C49" t="str">
        <f t="shared" si="1"/>
        <v>448</v>
      </c>
      <c r="D49" t="str">
        <f t="shared" si="2"/>
        <v>356</v>
      </c>
      <c r="E49" t="s">
        <v>7</v>
      </c>
      <c r="F49" t="s">
        <v>19</v>
      </c>
      <c r="G49" t="str">
        <f t="shared" si="3"/>
        <v xml:space="preserve"> Luxe </v>
      </c>
      <c r="H49" t="str">
        <f t="shared" si="4"/>
        <v xml:space="preserve"> luxe </v>
      </c>
      <c r="I49" t="str">
        <f t="shared" si="5"/>
        <v>Luxe</v>
      </c>
      <c r="J49" t="str">
        <f t="shared" si="6"/>
        <v xml:space="preserve"> Luxe </v>
      </c>
      <c r="K49" t="str">
        <f t="shared" si="7"/>
        <v>United Kingdom-Luxe</v>
      </c>
      <c r="L49" s="3">
        <v>3237</v>
      </c>
      <c r="M49" s="2">
        <v>260</v>
      </c>
      <c r="N49" s="2">
        <v>350</v>
      </c>
      <c r="O49" s="2">
        <v>1132950</v>
      </c>
      <c r="P49" s="2">
        <v>1132950</v>
      </c>
      <c r="Q49" s="2">
        <v>715000</v>
      </c>
      <c r="R49" s="2">
        <v>417950</v>
      </c>
      <c r="S49" s="1">
        <v>43467</v>
      </c>
    </row>
    <row r="50" spans="1:19" x14ac:dyDescent="0.2">
      <c r="A50" t="s">
        <v>75</v>
      </c>
      <c r="B50" t="str">
        <f t="shared" si="0"/>
        <v>582</v>
      </c>
      <c r="C50" t="str">
        <f t="shared" si="1"/>
        <v>520</v>
      </c>
      <c r="D50" t="str">
        <f t="shared" si="2"/>
        <v>393</v>
      </c>
      <c r="E50" t="s">
        <v>12</v>
      </c>
      <c r="F50" t="s">
        <v>19</v>
      </c>
      <c r="G50" t="str">
        <f t="shared" si="3"/>
        <v xml:space="preserve"> Luxe </v>
      </c>
      <c r="H50" t="str">
        <f t="shared" si="4"/>
        <v xml:space="preserve"> luxe </v>
      </c>
      <c r="I50" t="str">
        <f t="shared" si="5"/>
        <v>Luxe</v>
      </c>
      <c r="J50" t="str">
        <f t="shared" si="6"/>
        <v xml:space="preserve"> Luxe </v>
      </c>
      <c r="K50" t="str">
        <f t="shared" si="7"/>
        <v>United States of America-Luxe</v>
      </c>
      <c r="L50" s="3">
        <v>630</v>
      </c>
      <c r="M50" s="2">
        <v>260</v>
      </c>
      <c r="N50" s="2">
        <v>12</v>
      </c>
      <c r="O50" s="2">
        <v>7560</v>
      </c>
      <c r="P50" s="2">
        <v>7560</v>
      </c>
      <c r="Q50" s="2">
        <v>5859</v>
      </c>
      <c r="R50" s="2">
        <v>1701</v>
      </c>
      <c r="S50" s="1">
        <v>43469</v>
      </c>
    </row>
    <row r="51" spans="1:19" x14ac:dyDescent="0.2">
      <c r="A51" t="s">
        <v>76</v>
      </c>
      <c r="B51" t="str">
        <f t="shared" si="0"/>
        <v>555</v>
      </c>
      <c r="C51" t="str">
        <f t="shared" si="1"/>
        <v>516</v>
      </c>
      <c r="D51" t="str">
        <f t="shared" si="2"/>
        <v>522</v>
      </c>
      <c r="E51" t="s">
        <v>5</v>
      </c>
      <c r="F51" t="s">
        <v>19</v>
      </c>
      <c r="G51" t="str">
        <f t="shared" si="3"/>
        <v xml:space="preserve"> Luxe </v>
      </c>
      <c r="H51" t="str">
        <f t="shared" si="4"/>
        <v xml:space="preserve"> luxe </v>
      </c>
      <c r="I51" t="str">
        <f t="shared" si="5"/>
        <v>Luxe</v>
      </c>
      <c r="J51" t="str">
        <f t="shared" si="6"/>
        <v xml:space="preserve"> Luxe </v>
      </c>
      <c r="K51" t="str">
        <f t="shared" si="7"/>
        <v>India-Luxe</v>
      </c>
      <c r="L51" s="3">
        <v>4210</v>
      </c>
      <c r="M51" s="2">
        <v>260</v>
      </c>
      <c r="N51" s="2">
        <v>125</v>
      </c>
      <c r="O51" s="2">
        <v>526250</v>
      </c>
      <c r="P51" s="2">
        <v>526250</v>
      </c>
      <c r="Q51" s="2">
        <v>506340</v>
      </c>
      <c r="R51" s="2">
        <v>19910</v>
      </c>
      <c r="S51" s="1">
        <v>43469</v>
      </c>
    </row>
    <row r="52" spans="1:19" x14ac:dyDescent="0.2">
      <c r="A52" t="s">
        <v>77</v>
      </c>
      <c r="B52" t="str">
        <f t="shared" si="0"/>
        <v>606</v>
      </c>
      <c r="C52" t="str">
        <f t="shared" si="1"/>
        <v>594</v>
      </c>
      <c r="D52" t="str">
        <f t="shared" si="2"/>
        <v>548</v>
      </c>
      <c r="E52" t="s">
        <v>7</v>
      </c>
      <c r="F52" t="s">
        <v>19</v>
      </c>
      <c r="G52" t="str">
        <f t="shared" si="3"/>
        <v xml:space="preserve"> Luxe </v>
      </c>
      <c r="H52" t="str">
        <f t="shared" si="4"/>
        <v xml:space="preserve"> luxe </v>
      </c>
      <c r="I52" t="str">
        <f t="shared" si="5"/>
        <v>Luxe</v>
      </c>
      <c r="J52" t="str">
        <f t="shared" si="6"/>
        <v xml:space="preserve"> Luxe </v>
      </c>
      <c r="K52" t="str">
        <f t="shared" si="7"/>
        <v>United Kingdom-Luxe</v>
      </c>
      <c r="L52" s="3">
        <v>1127</v>
      </c>
      <c r="M52" s="2">
        <v>260</v>
      </c>
      <c r="N52" s="2">
        <v>20</v>
      </c>
      <c r="O52" s="2">
        <v>22540</v>
      </c>
      <c r="P52" s="2">
        <v>22540</v>
      </c>
      <c r="Q52" s="2">
        <v>18990</v>
      </c>
      <c r="R52" s="2">
        <v>3550</v>
      </c>
      <c r="S52" s="1">
        <v>43471</v>
      </c>
    </row>
    <row r="53" spans="1:19" x14ac:dyDescent="0.2">
      <c r="A53" t="s">
        <v>78</v>
      </c>
      <c r="B53" t="str">
        <f t="shared" si="0"/>
        <v>584</v>
      </c>
      <c r="C53" t="str">
        <f t="shared" si="1"/>
        <v>678</v>
      </c>
      <c r="D53" t="str">
        <f t="shared" si="2"/>
        <v>404</v>
      </c>
      <c r="E53" t="s">
        <v>5</v>
      </c>
      <c r="F53" t="s">
        <v>19</v>
      </c>
      <c r="G53" t="str">
        <f t="shared" si="3"/>
        <v xml:space="preserve"> Luxe </v>
      </c>
      <c r="H53" t="str">
        <f t="shared" si="4"/>
        <v xml:space="preserve"> luxe </v>
      </c>
      <c r="I53" t="str">
        <f t="shared" si="5"/>
        <v>Luxe</v>
      </c>
      <c r="J53" t="str">
        <f t="shared" si="6"/>
        <v xml:space="preserve"> Luxe </v>
      </c>
      <c r="K53" t="str">
        <f t="shared" si="7"/>
        <v>India-Luxe</v>
      </c>
      <c r="L53" s="3">
        <v>3438</v>
      </c>
      <c r="M53" s="2">
        <v>260</v>
      </c>
      <c r="N53" s="2">
        <v>7</v>
      </c>
      <c r="O53" s="2">
        <v>24066</v>
      </c>
      <c r="P53" s="2">
        <v>24066</v>
      </c>
      <c r="Q53" s="2">
        <v>8430</v>
      </c>
      <c r="R53" s="2">
        <v>15636</v>
      </c>
      <c r="S53" s="1">
        <v>43472</v>
      </c>
    </row>
    <row r="54" spans="1:19" x14ac:dyDescent="0.2">
      <c r="A54" t="s">
        <v>79</v>
      </c>
      <c r="B54" t="str">
        <f t="shared" si="0"/>
        <v>678</v>
      </c>
      <c r="C54" t="str">
        <f t="shared" si="1"/>
        <v>529</v>
      </c>
      <c r="D54" t="str">
        <f t="shared" si="2"/>
        <v>385</v>
      </c>
      <c r="E54" t="s">
        <v>12</v>
      </c>
      <c r="F54" t="s">
        <v>19</v>
      </c>
      <c r="G54" t="str">
        <f t="shared" si="3"/>
        <v xml:space="preserve"> Luxe </v>
      </c>
      <c r="H54" t="str">
        <f t="shared" si="4"/>
        <v xml:space="preserve"> luxe </v>
      </c>
      <c r="I54" t="str">
        <f t="shared" si="5"/>
        <v>Luxe</v>
      </c>
      <c r="J54" t="str">
        <f t="shared" si="6"/>
        <v xml:space="preserve"> Luxe </v>
      </c>
      <c r="K54" t="str">
        <f t="shared" si="7"/>
        <v>United States of America-Luxe</v>
      </c>
      <c r="L54" s="3">
        <v>2015</v>
      </c>
      <c r="M54" s="2">
        <v>260</v>
      </c>
      <c r="N54" s="2">
        <v>12</v>
      </c>
      <c r="O54" s="2">
        <v>24180</v>
      </c>
      <c r="P54" s="2">
        <v>24180</v>
      </c>
      <c r="Q54" s="2">
        <v>6423</v>
      </c>
      <c r="R54" s="2">
        <v>17757</v>
      </c>
      <c r="S54" s="1">
        <v>43473</v>
      </c>
    </row>
    <row r="55" spans="1:19" x14ac:dyDescent="0.2">
      <c r="A55" t="s">
        <v>80</v>
      </c>
      <c r="B55" t="str">
        <f t="shared" si="0"/>
        <v>785</v>
      </c>
      <c r="C55" t="str">
        <f t="shared" si="1"/>
        <v>571</v>
      </c>
      <c r="D55" t="str">
        <f t="shared" si="2"/>
        <v>435</v>
      </c>
      <c r="E55" t="s">
        <v>12</v>
      </c>
      <c r="F55" t="s">
        <v>19</v>
      </c>
      <c r="G55" t="str">
        <f t="shared" si="3"/>
        <v xml:space="preserve"> Luxe </v>
      </c>
      <c r="H55" t="str">
        <f t="shared" si="4"/>
        <v xml:space="preserve"> luxe </v>
      </c>
      <c r="I55" t="str">
        <f t="shared" si="5"/>
        <v>Luxe</v>
      </c>
      <c r="J55" t="str">
        <f t="shared" si="6"/>
        <v xml:space="preserve"> Luxe </v>
      </c>
      <c r="K55" t="str">
        <f t="shared" si="7"/>
        <v>United States of America-Luxe</v>
      </c>
      <c r="L55" s="3">
        <v>2534</v>
      </c>
      <c r="M55" s="2">
        <v>260</v>
      </c>
      <c r="N55" s="2">
        <v>7</v>
      </c>
      <c r="O55" s="2">
        <v>17738</v>
      </c>
      <c r="P55" s="2">
        <v>17738</v>
      </c>
      <c r="Q55" s="2">
        <v>5715</v>
      </c>
      <c r="R55" s="2">
        <v>12023</v>
      </c>
      <c r="S55" s="1">
        <v>43475</v>
      </c>
    </row>
    <row r="56" spans="1:19" x14ac:dyDescent="0.2">
      <c r="A56" t="s">
        <v>81</v>
      </c>
      <c r="B56" t="str">
        <f t="shared" si="0"/>
        <v>649</v>
      </c>
      <c r="C56" t="str">
        <f t="shared" si="1"/>
        <v>555</v>
      </c>
      <c r="D56" t="str">
        <f t="shared" si="2"/>
        <v>317</v>
      </c>
      <c r="E56" t="s">
        <v>12</v>
      </c>
      <c r="F56" t="s">
        <v>19</v>
      </c>
      <c r="G56" t="str">
        <f t="shared" si="3"/>
        <v xml:space="preserve"> Luxe </v>
      </c>
      <c r="H56" t="str">
        <f t="shared" si="4"/>
        <v xml:space="preserve"> luxe </v>
      </c>
      <c r="I56" t="str">
        <f t="shared" si="5"/>
        <v>Luxe</v>
      </c>
      <c r="J56" t="str">
        <f t="shared" si="6"/>
        <v xml:space="preserve"> Luxe </v>
      </c>
      <c r="K56" t="str">
        <f t="shared" si="7"/>
        <v>United States of America-Luxe</v>
      </c>
      <c r="L56" s="3">
        <v>1384</v>
      </c>
      <c r="M56" s="2">
        <v>260</v>
      </c>
      <c r="N56" s="2">
        <v>15</v>
      </c>
      <c r="O56" s="2">
        <v>20760</v>
      </c>
      <c r="P56" s="2">
        <v>20760</v>
      </c>
      <c r="Q56" s="2">
        <v>6150</v>
      </c>
      <c r="R56" s="2">
        <v>14610</v>
      </c>
      <c r="S56" s="1">
        <v>43477</v>
      </c>
    </row>
    <row r="57" spans="1:19" x14ac:dyDescent="0.2">
      <c r="A57" t="s">
        <v>82</v>
      </c>
      <c r="B57" t="str">
        <f t="shared" si="0"/>
        <v>714</v>
      </c>
      <c r="C57" t="str">
        <f t="shared" si="1"/>
        <v>485</v>
      </c>
      <c r="D57" t="str">
        <f t="shared" si="2"/>
        <v>454</v>
      </c>
      <c r="E57" t="s">
        <v>7</v>
      </c>
      <c r="F57" t="s">
        <v>14</v>
      </c>
      <c r="G57" t="str">
        <f t="shared" si="3"/>
        <v xml:space="preserve"> Vermont </v>
      </c>
      <c r="H57" t="str">
        <f t="shared" si="4"/>
        <v xml:space="preserve"> vermont </v>
      </c>
      <c r="I57" t="str">
        <f t="shared" si="5"/>
        <v>Vermont</v>
      </c>
      <c r="J57" t="str">
        <f t="shared" si="6"/>
        <v xml:space="preserve"> Vermont </v>
      </c>
      <c r="K57" t="str">
        <f t="shared" si="7"/>
        <v>United Kingdom-Vermont</v>
      </c>
      <c r="L57" s="3">
        <v>3561</v>
      </c>
      <c r="M57" s="2">
        <v>10</v>
      </c>
      <c r="N57" s="2">
        <v>7</v>
      </c>
      <c r="O57" s="2">
        <v>24927</v>
      </c>
      <c r="P57" s="2">
        <v>24650.85</v>
      </c>
      <c r="Q57" s="2">
        <v>19725</v>
      </c>
      <c r="R57" s="2">
        <v>4925.8500000000004</v>
      </c>
      <c r="S57" s="1">
        <v>43466</v>
      </c>
    </row>
    <row r="58" spans="1:19" x14ac:dyDescent="0.2">
      <c r="A58" t="s">
        <v>83</v>
      </c>
      <c r="B58" t="str">
        <f t="shared" si="0"/>
        <v>466</v>
      </c>
      <c r="C58" t="str">
        <f t="shared" si="1"/>
        <v>591</v>
      </c>
      <c r="D58" t="str">
        <f t="shared" si="2"/>
        <v>367</v>
      </c>
      <c r="E58" t="s">
        <v>7</v>
      </c>
      <c r="F58" t="s">
        <v>14</v>
      </c>
      <c r="G58" t="str">
        <f t="shared" si="3"/>
        <v xml:space="preserve"> Vermont </v>
      </c>
      <c r="H58" t="str">
        <f t="shared" si="4"/>
        <v xml:space="preserve"> vermont </v>
      </c>
      <c r="I58" t="str">
        <f t="shared" si="5"/>
        <v>Vermont</v>
      </c>
      <c r="J58" t="str">
        <f t="shared" si="6"/>
        <v xml:space="preserve"> Vermont </v>
      </c>
      <c r="K58" t="str">
        <f t="shared" si="7"/>
        <v>United Kingdom-Vermont</v>
      </c>
      <c r="L58" s="3">
        <v>1823</v>
      </c>
      <c r="M58" s="2">
        <v>10</v>
      </c>
      <c r="N58" s="2">
        <v>15</v>
      </c>
      <c r="O58" s="2">
        <v>27345</v>
      </c>
      <c r="P58" s="2">
        <v>27000.6</v>
      </c>
      <c r="Q58" s="2">
        <v>22960</v>
      </c>
      <c r="R58" s="2">
        <v>4040.6</v>
      </c>
      <c r="S58" s="1">
        <v>43467</v>
      </c>
    </row>
    <row r="59" spans="1:19" x14ac:dyDescent="0.2">
      <c r="A59" t="s">
        <v>84</v>
      </c>
      <c r="B59" t="str">
        <f t="shared" si="0"/>
        <v>773</v>
      </c>
      <c r="C59" t="str">
        <f t="shared" si="1"/>
        <v>592</v>
      </c>
      <c r="D59" t="str">
        <f t="shared" si="2"/>
        <v>496</v>
      </c>
      <c r="E59" t="s">
        <v>7</v>
      </c>
      <c r="F59" t="s">
        <v>14</v>
      </c>
      <c r="G59" t="str">
        <f t="shared" si="3"/>
        <v xml:space="preserve"> Vermont </v>
      </c>
      <c r="H59" t="str">
        <f t="shared" si="4"/>
        <v xml:space="preserve"> vermont </v>
      </c>
      <c r="I59" t="str">
        <f t="shared" si="5"/>
        <v>Vermont</v>
      </c>
      <c r="J59" t="str">
        <f t="shared" si="6"/>
        <v xml:space="preserve"> Vermont </v>
      </c>
      <c r="K59" t="str">
        <f t="shared" si="7"/>
        <v>United Kingdom-Vermont</v>
      </c>
      <c r="L59" s="3">
        <v>2795</v>
      </c>
      <c r="M59" s="2">
        <v>10</v>
      </c>
      <c r="N59" s="2">
        <v>7</v>
      </c>
      <c r="O59" s="2">
        <v>19565</v>
      </c>
      <c r="P59" s="2">
        <v>19492.900000000001</v>
      </c>
      <c r="Q59" s="2">
        <v>5150</v>
      </c>
      <c r="R59" s="2">
        <v>14342.9</v>
      </c>
      <c r="S59" s="1">
        <v>43470</v>
      </c>
    </row>
    <row r="60" spans="1:19" x14ac:dyDescent="0.2">
      <c r="A60" t="s">
        <v>85</v>
      </c>
      <c r="B60" t="str">
        <f t="shared" si="0"/>
        <v>603</v>
      </c>
      <c r="C60" t="str">
        <f t="shared" si="1"/>
        <v>499</v>
      </c>
      <c r="D60" t="str">
        <f t="shared" si="2"/>
        <v>403</v>
      </c>
      <c r="E60" t="s">
        <v>7</v>
      </c>
      <c r="F60" t="s">
        <v>17</v>
      </c>
      <c r="G60" t="str">
        <f t="shared" si="3"/>
        <v xml:space="preserve"> Burlington </v>
      </c>
      <c r="H60" t="str">
        <f t="shared" si="4"/>
        <v xml:space="preserve"> burlington </v>
      </c>
      <c r="I60" t="str">
        <f t="shared" si="5"/>
        <v>Burlington</v>
      </c>
      <c r="J60" t="str">
        <f t="shared" si="6"/>
        <v xml:space="preserve"> Burlington </v>
      </c>
      <c r="K60" t="str">
        <f t="shared" si="7"/>
        <v>United Kingdom-Burlington</v>
      </c>
      <c r="L60" s="3">
        <v>457</v>
      </c>
      <c r="M60" s="2">
        <v>120</v>
      </c>
      <c r="N60" s="2">
        <v>7</v>
      </c>
      <c r="O60" s="2">
        <v>3199</v>
      </c>
      <c r="P60" s="2">
        <v>3154.27</v>
      </c>
      <c r="Q60" s="2">
        <v>3195</v>
      </c>
      <c r="R60" s="2">
        <v>-40.729999999999997</v>
      </c>
      <c r="S60" s="1">
        <v>43476</v>
      </c>
    </row>
    <row r="61" spans="1:19" x14ac:dyDescent="0.2">
      <c r="A61" t="s">
        <v>86</v>
      </c>
      <c r="B61" t="str">
        <f t="shared" si="0"/>
        <v>597</v>
      </c>
      <c r="C61" t="str">
        <f t="shared" si="1"/>
        <v>543</v>
      </c>
      <c r="D61" t="str">
        <f t="shared" si="2"/>
        <v>323</v>
      </c>
      <c r="E61" t="s">
        <v>3</v>
      </c>
      <c r="F61" t="s">
        <v>18</v>
      </c>
      <c r="G61" t="str">
        <f t="shared" si="3"/>
        <v xml:space="preserve"> Mandarin </v>
      </c>
      <c r="H61" t="str">
        <f t="shared" si="4"/>
        <v xml:space="preserve"> mandarin </v>
      </c>
      <c r="I61" t="str">
        <f t="shared" si="5"/>
        <v>Mandarin</v>
      </c>
      <c r="J61" t="str">
        <f t="shared" si="6"/>
        <v xml:space="preserve"> Mandarin </v>
      </c>
      <c r="K61" t="str">
        <f t="shared" si="7"/>
        <v>Japan-Mandarin</v>
      </c>
      <c r="L61" s="3">
        <v>3785</v>
      </c>
      <c r="M61" s="2">
        <v>250</v>
      </c>
      <c r="N61" s="2">
        <v>7</v>
      </c>
      <c r="O61" s="2">
        <v>26495</v>
      </c>
      <c r="P61" s="2">
        <v>26402.18</v>
      </c>
      <c r="Q61" s="2">
        <v>6630</v>
      </c>
      <c r="R61" s="2">
        <v>19772.18</v>
      </c>
      <c r="S61" s="1">
        <v>43468</v>
      </c>
    </row>
    <row r="62" spans="1:19" x14ac:dyDescent="0.2">
      <c r="A62" t="s">
        <v>87</v>
      </c>
      <c r="B62" t="str">
        <f t="shared" si="0"/>
        <v>786</v>
      </c>
      <c r="C62" t="str">
        <f t="shared" si="1"/>
        <v>662</v>
      </c>
      <c r="D62" t="str">
        <f t="shared" si="2"/>
        <v>422</v>
      </c>
      <c r="E62" t="s">
        <v>12</v>
      </c>
      <c r="F62" t="s">
        <v>6</v>
      </c>
      <c r="G62" t="str">
        <f t="shared" si="3"/>
        <v xml:space="preserve"> Kensington </v>
      </c>
      <c r="H62" t="str">
        <f t="shared" si="4"/>
        <v xml:space="preserve"> kensington </v>
      </c>
      <c r="I62" t="str">
        <f t="shared" si="5"/>
        <v>Kensington</v>
      </c>
      <c r="J62" t="str">
        <f t="shared" si="6"/>
        <v xml:space="preserve"> Kensington </v>
      </c>
      <c r="K62" t="str">
        <f t="shared" si="7"/>
        <v>United States of America-Kensington</v>
      </c>
      <c r="L62" s="3">
        <v>748</v>
      </c>
      <c r="M62" s="2">
        <v>3</v>
      </c>
      <c r="N62" s="2">
        <v>12</v>
      </c>
      <c r="O62" s="2">
        <v>8976</v>
      </c>
      <c r="P62" s="2">
        <v>8753.0400000000009</v>
      </c>
      <c r="Q62" s="2">
        <v>5574</v>
      </c>
      <c r="R62" s="2">
        <v>3179.04</v>
      </c>
      <c r="S62" s="1">
        <v>43467</v>
      </c>
    </row>
    <row r="63" spans="1:19" x14ac:dyDescent="0.2">
      <c r="A63" t="s">
        <v>88</v>
      </c>
      <c r="B63" t="str">
        <f t="shared" si="0"/>
        <v>780</v>
      </c>
      <c r="C63" t="str">
        <f t="shared" si="1"/>
        <v>627</v>
      </c>
      <c r="D63" t="str">
        <f t="shared" si="2"/>
        <v>499</v>
      </c>
      <c r="E63" t="s">
        <v>8</v>
      </c>
      <c r="F63" t="s">
        <v>6</v>
      </c>
      <c r="G63" t="str">
        <f t="shared" si="3"/>
        <v xml:space="preserve"> Kensington </v>
      </c>
      <c r="H63" t="str">
        <f t="shared" si="4"/>
        <v xml:space="preserve"> kensington </v>
      </c>
      <c r="I63" t="str">
        <f t="shared" si="5"/>
        <v>Kensington</v>
      </c>
      <c r="J63" t="str">
        <f t="shared" si="6"/>
        <v xml:space="preserve"> Kensington </v>
      </c>
      <c r="K63" t="str">
        <f t="shared" si="7"/>
        <v>Brazil-Kensington</v>
      </c>
      <c r="L63" s="3">
        <v>1021</v>
      </c>
      <c r="M63" s="2">
        <v>3</v>
      </c>
      <c r="N63" s="2">
        <v>350</v>
      </c>
      <c r="O63" s="2">
        <v>357350</v>
      </c>
      <c r="P63" s="2">
        <v>353115</v>
      </c>
      <c r="Q63" s="2">
        <v>314600</v>
      </c>
      <c r="R63" s="2">
        <v>38515</v>
      </c>
      <c r="S63" s="1">
        <v>43468</v>
      </c>
    </row>
    <row r="64" spans="1:19" x14ac:dyDescent="0.2">
      <c r="A64" t="s">
        <v>89</v>
      </c>
      <c r="B64" t="str">
        <f t="shared" si="0"/>
        <v>611</v>
      </c>
      <c r="C64" t="str">
        <f t="shared" si="1"/>
        <v>700</v>
      </c>
      <c r="D64" t="str">
        <f t="shared" si="2"/>
        <v>536</v>
      </c>
      <c r="E64" t="s">
        <v>12</v>
      </c>
      <c r="F64" t="s">
        <v>6</v>
      </c>
      <c r="G64" t="str">
        <f t="shared" si="3"/>
        <v xml:space="preserve"> Kensington </v>
      </c>
      <c r="H64" t="str">
        <f t="shared" si="4"/>
        <v xml:space="preserve"> kensington </v>
      </c>
      <c r="I64" t="str">
        <f t="shared" si="5"/>
        <v>Kensington</v>
      </c>
      <c r="J64" t="str">
        <f t="shared" si="6"/>
        <v xml:space="preserve"> Kensington </v>
      </c>
      <c r="K64" t="str">
        <f t="shared" si="7"/>
        <v>United States of America-Kensington</v>
      </c>
      <c r="L64" s="3">
        <v>2076</v>
      </c>
      <c r="M64" s="2">
        <v>3</v>
      </c>
      <c r="N64" s="2">
        <v>7</v>
      </c>
      <c r="O64" s="2">
        <v>14532</v>
      </c>
      <c r="P64" s="2">
        <v>14354.97</v>
      </c>
      <c r="Q64" s="2">
        <v>12645</v>
      </c>
      <c r="R64" s="2">
        <v>1709.97</v>
      </c>
      <c r="S64" s="1">
        <v>43472</v>
      </c>
    </row>
    <row r="65" spans="1:19" x14ac:dyDescent="0.2">
      <c r="A65" t="s">
        <v>90</v>
      </c>
      <c r="B65" t="str">
        <f t="shared" si="0"/>
        <v>544</v>
      </c>
      <c r="C65" t="str">
        <f t="shared" si="1"/>
        <v>658</v>
      </c>
      <c r="D65" t="str">
        <f t="shared" si="2"/>
        <v>329</v>
      </c>
      <c r="E65" t="s">
        <v>3</v>
      </c>
      <c r="F65" t="s">
        <v>6</v>
      </c>
      <c r="G65" t="str">
        <f t="shared" si="3"/>
        <v xml:space="preserve"> Kensington </v>
      </c>
      <c r="H65" t="str">
        <f t="shared" si="4"/>
        <v xml:space="preserve"> kensington </v>
      </c>
      <c r="I65" t="str">
        <f t="shared" si="5"/>
        <v>Kensington</v>
      </c>
      <c r="J65" t="str">
        <f t="shared" si="6"/>
        <v xml:space="preserve"> Kensington </v>
      </c>
      <c r="K65" t="str">
        <f t="shared" si="7"/>
        <v>Japan-Kensington</v>
      </c>
      <c r="L65" s="3">
        <v>4316</v>
      </c>
      <c r="M65" s="2">
        <v>3</v>
      </c>
      <c r="N65" s="2">
        <v>12</v>
      </c>
      <c r="O65" s="2">
        <v>51792</v>
      </c>
      <c r="P65" s="2">
        <v>51618.6</v>
      </c>
      <c r="Q65" s="2">
        <v>4335</v>
      </c>
      <c r="R65" s="2">
        <v>47283.6</v>
      </c>
      <c r="S65" s="1">
        <v>43474</v>
      </c>
    </row>
    <row r="66" spans="1:19" x14ac:dyDescent="0.2">
      <c r="A66" t="s">
        <v>91</v>
      </c>
      <c r="B66" t="str">
        <f t="shared" si="0"/>
        <v>664</v>
      </c>
      <c r="C66" t="str">
        <f t="shared" si="1"/>
        <v>644</v>
      </c>
      <c r="D66" t="str">
        <f t="shared" si="2"/>
        <v>291</v>
      </c>
      <c r="E66" t="s">
        <v>12</v>
      </c>
      <c r="F66" t="s">
        <v>6</v>
      </c>
      <c r="G66" t="str">
        <f t="shared" si="3"/>
        <v xml:space="preserve"> Kensington </v>
      </c>
      <c r="H66" t="str">
        <f t="shared" si="4"/>
        <v xml:space="preserve"> kensington </v>
      </c>
      <c r="I66" t="str">
        <f t="shared" si="5"/>
        <v>Kensington</v>
      </c>
      <c r="J66" t="str">
        <f t="shared" si="6"/>
        <v xml:space="preserve"> Kensington </v>
      </c>
      <c r="K66" t="str">
        <f t="shared" si="7"/>
        <v>United States of America-Kensington</v>
      </c>
      <c r="L66" s="3">
        <v>2654</v>
      </c>
      <c r="M66" s="2">
        <v>3</v>
      </c>
      <c r="N66" s="2">
        <v>125</v>
      </c>
      <c r="O66" s="2">
        <v>331750</v>
      </c>
      <c r="P66" s="2">
        <v>331337.5</v>
      </c>
      <c r="Q66" s="2">
        <v>39600</v>
      </c>
      <c r="R66" s="2">
        <v>291737.5</v>
      </c>
      <c r="S66" s="1">
        <v>43109</v>
      </c>
    </row>
    <row r="67" spans="1:19" x14ac:dyDescent="0.2">
      <c r="A67" t="s">
        <v>92</v>
      </c>
      <c r="B67" t="str">
        <f t="shared" ref="B67:B130" si="8">LEFT(A67,3)</f>
        <v>731</v>
      </c>
      <c r="C67" t="str">
        <f t="shared" ref="C67:C130" si="9">MID(A67,5,3)</f>
        <v>395</v>
      </c>
      <c r="D67" t="str">
        <f t="shared" ref="D67:D130" si="10">RIGHT(A67,3)</f>
        <v>432</v>
      </c>
      <c r="E67" t="s">
        <v>7</v>
      </c>
      <c r="F67" t="s">
        <v>6</v>
      </c>
      <c r="G67" t="str">
        <f t="shared" ref="G67:G130" si="11">PROPER(F67)</f>
        <v xml:space="preserve"> Kensington </v>
      </c>
      <c r="H67" t="str">
        <f t="shared" ref="H67:H130" si="12">LOWER(G67)</f>
        <v xml:space="preserve"> kensington </v>
      </c>
      <c r="I67" t="str">
        <f t="shared" ref="I67:I130" si="13">TRIM(G67)</f>
        <v>Kensington</v>
      </c>
      <c r="J67" t="str">
        <f t="shared" ref="J67:J130" si="14">CLEAN(G67)</f>
        <v xml:space="preserve"> Kensington </v>
      </c>
      <c r="K67" t="str">
        <f t="shared" ref="K67:K130" si="15">CONCATENATE(E67,"-",I67)</f>
        <v>United Kingdom-Kensington</v>
      </c>
      <c r="L67" s="3">
        <v>4174</v>
      </c>
      <c r="M67" s="2">
        <v>3</v>
      </c>
      <c r="N67" s="2">
        <v>12</v>
      </c>
      <c r="O67" s="2">
        <v>50088</v>
      </c>
      <c r="P67" s="2">
        <v>49767.48</v>
      </c>
      <c r="Q67" s="2">
        <v>8013</v>
      </c>
      <c r="R67" s="2">
        <v>41754.480000000003</v>
      </c>
      <c r="S67" s="1">
        <v>43474</v>
      </c>
    </row>
    <row r="68" spans="1:19" x14ac:dyDescent="0.2">
      <c r="A68" t="s">
        <v>93</v>
      </c>
      <c r="B68" t="str">
        <f t="shared" si="8"/>
        <v>610</v>
      </c>
      <c r="C68" t="str">
        <f t="shared" si="9"/>
        <v>556</v>
      </c>
      <c r="D68" t="str">
        <f t="shared" si="10"/>
        <v>353</v>
      </c>
      <c r="E68" t="s">
        <v>5</v>
      </c>
      <c r="F68" t="s">
        <v>6</v>
      </c>
      <c r="G68" t="str">
        <f t="shared" si="11"/>
        <v xml:space="preserve"> Kensington </v>
      </c>
      <c r="H68" t="str">
        <f t="shared" si="12"/>
        <v xml:space="preserve"> kensington </v>
      </c>
      <c r="I68" t="str">
        <f t="shared" si="13"/>
        <v>Kensington</v>
      </c>
      <c r="J68" t="str">
        <f t="shared" si="14"/>
        <v xml:space="preserve"> Kensington </v>
      </c>
      <c r="K68" t="str">
        <f t="shared" si="15"/>
        <v>India-Kensington</v>
      </c>
      <c r="L68" s="3">
        <v>1675</v>
      </c>
      <c r="M68" s="2">
        <v>3</v>
      </c>
      <c r="N68" s="2">
        <v>12</v>
      </c>
      <c r="O68" s="2">
        <v>20100</v>
      </c>
      <c r="P68" s="2">
        <v>20008.080000000002</v>
      </c>
      <c r="Q68" s="2">
        <v>2298</v>
      </c>
      <c r="R68" s="2">
        <v>17710.080000000002</v>
      </c>
      <c r="S68" s="1">
        <v>43110</v>
      </c>
    </row>
    <row r="69" spans="1:19" x14ac:dyDescent="0.2">
      <c r="A69" t="s">
        <v>94</v>
      </c>
      <c r="B69" t="str">
        <f t="shared" si="8"/>
        <v>557</v>
      </c>
      <c r="C69" t="str">
        <f t="shared" si="9"/>
        <v>555</v>
      </c>
      <c r="D69" t="str">
        <f t="shared" si="10"/>
        <v>557</v>
      </c>
      <c r="E69" t="s">
        <v>8</v>
      </c>
      <c r="F69" t="s">
        <v>6</v>
      </c>
      <c r="G69" t="str">
        <f t="shared" si="11"/>
        <v xml:space="preserve"> Kensington </v>
      </c>
      <c r="H69" t="str">
        <f t="shared" si="12"/>
        <v xml:space="preserve"> kensington </v>
      </c>
      <c r="I69" t="str">
        <f t="shared" si="13"/>
        <v>Kensington</v>
      </c>
      <c r="J69" t="str">
        <f t="shared" si="14"/>
        <v xml:space="preserve"> Kensington </v>
      </c>
      <c r="K69" t="str">
        <f t="shared" si="15"/>
        <v>Brazil-Kensington</v>
      </c>
      <c r="L69" s="3">
        <v>1572</v>
      </c>
      <c r="M69" s="2">
        <v>3</v>
      </c>
      <c r="N69" s="2">
        <v>300</v>
      </c>
      <c r="O69" s="2">
        <v>471600</v>
      </c>
      <c r="P69" s="2">
        <v>470118</v>
      </c>
      <c r="Q69" s="2">
        <v>123500</v>
      </c>
      <c r="R69" s="2">
        <v>346618</v>
      </c>
      <c r="S69" s="1">
        <v>43110</v>
      </c>
    </row>
    <row r="70" spans="1:19" x14ac:dyDescent="0.2">
      <c r="A70" t="s">
        <v>95</v>
      </c>
      <c r="B70" t="str">
        <f t="shared" si="8"/>
        <v>545</v>
      </c>
      <c r="C70" t="str">
        <f t="shared" si="9"/>
        <v>550</v>
      </c>
      <c r="D70" t="str">
        <f t="shared" si="10"/>
        <v>373</v>
      </c>
      <c r="E70" t="s">
        <v>8</v>
      </c>
      <c r="F70" t="s">
        <v>6</v>
      </c>
      <c r="G70" t="str">
        <f t="shared" si="11"/>
        <v xml:space="preserve"> Kensington </v>
      </c>
      <c r="H70" t="str">
        <f t="shared" si="12"/>
        <v xml:space="preserve"> kensington </v>
      </c>
      <c r="I70" t="str">
        <f t="shared" si="13"/>
        <v>Kensington</v>
      </c>
      <c r="J70" t="str">
        <f t="shared" si="14"/>
        <v xml:space="preserve"> Kensington </v>
      </c>
      <c r="K70" t="str">
        <f t="shared" si="15"/>
        <v>Brazil-Kensington</v>
      </c>
      <c r="L70" s="3">
        <v>3736</v>
      </c>
      <c r="M70" s="2">
        <v>3</v>
      </c>
      <c r="N70" s="2">
        <v>350</v>
      </c>
      <c r="O70" s="2">
        <v>1307600</v>
      </c>
      <c r="P70" s="2">
        <v>1302710.5</v>
      </c>
      <c r="Q70" s="2">
        <v>363220</v>
      </c>
      <c r="R70" s="2">
        <v>939490.5</v>
      </c>
      <c r="S70" s="1">
        <v>43475</v>
      </c>
    </row>
    <row r="71" spans="1:19" x14ac:dyDescent="0.2">
      <c r="A71" t="s">
        <v>96</v>
      </c>
      <c r="B71" t="str">
        <f t="shared" si="8"/>
        <v>527</v>
      </c>
      <c r="C71" t="str">
        <f t="shared" si="9"/>
        <v>578</v>
      </c>
      <c r="D71" t="str">
        <f t="shared" si="10"/>
        <v>404</v>
      </c>
      <c r="E71" t="s">
        <v>7</v>
      </c>
      <c r="F71" t="s">
        <v>6</v>
      </c>
      <c r="G71" t="str">
        <f t="shared" si="11"/>
        <v xml:space="preserve"> Kensington </v>
      </c>
      <c r="H71" t="str">
        <f t="shared" si="12"/>
        <v xml:space="preserve"> kensington </v>
      </c>
      <c r="I71" t="str">
        <f t="shared" si="13"/>
        <v>Kensington</v>
      </c>
      <c r="J71" t="str">
        <f t="shared" si="14"/>
        <v xml:space="preserve"> Kensington </v>
      </c>
      <c r="K71" t="str">
        <f t="shared" si="15"/>
        <v>United Kingdom-Kensington</v>
      </c>
      <c r="L71" s="3">
        <v>1914</v>
      </c>
      <c r="M71" s="2">
        <v>3</v>
      </c>
      <c r="N71" s="2">
        <v>350</v>
      </c>
      <c r="O71" s="2">
        <v>669900</v>
      </c>
      <c r="P71" s="2">
        <v>662357.5</v>
      </c>
      <c r="Q71" s="2">
        <v>560300</v>
      </c>
      <c r="R71" s="2">
        <v>102057.5</v>
      </c>
      <c r="S71" s="1">
        <v>43477</v>
      </c>
    </row>
    <row r="72" spans="1:19" x14ac:dyDescent="0.2">
      <c r="A72" t="s">
        <v>97</v>
      </c>
      <c r="B72" t="str">
        <f t="shared" si="8"/>
        <v>578</v>
      </c>
      <c r="C72" t="str">
        <f t="shared" si="9"/>
        <v>561</v>
      </c>
      <c r="D72" t="str">
        <f t="shared" si="10"/>
        <v>543</v>
      </c>
      <c r="E72" t="s">
        <v>8</v>
      </c>
      <c r="F72" t="s">
        <v>10</v>
      </c>
      <c r="G72" t="str">
        <f t="shared" si="11"/>
        <v xml:space="preserve"> Royal Oak </v>
      </c>
      <c r="H72" t="str">
        <f t="shared" si="12"/>
        <v xml:space="preserve"> royal oak </v>
      </c>
      <c r="I72" t="str">
        <f t="shared" si="13"/>
        <v>Royal Oak</v>
      </c>
      <c r="J72" t="str">
        <f t="shared" si="14"/>
        <v xml:space="preserve"> Royal Oak </v>
      </c>
      <c r="K72" t="str">
        <f t="shared" si="15"/>
        <v>Brazil-Royal Oak</v>
      </c>
      <c r="L72" s="3">
        <v>2742</v>
      </c>
      <c r="M72" s="2">
        <v>5</v>
      </c>
      <c r="N72" s="2">
        <v>15</v>
      </c>
      <c r="O72" s="2">
        <v>41130</v>
      </c>
      <c r="P72" s="2">
        <v>40797.9</v>
      </c>
      <c r="Q72" s="2">
        <v>22140</v>
      </c>
      <c r="R72" s="2">
        <v>18657.900000000001</v>
      </c>
      <c r="S72" s="1">
        <v>43468</v>
      </c>
    </row>
    <row r="73" spans="1:19" x14ac:dyDescent="0.2">
      <c r="A73" t="s">
        <v>98</v>
      </c>
      <c r="B73" t="str">
        <f t="shared" si="8"/>
        <v>775</v>
      </c>
      <c r="C73" t="str">
        <f t="shared" si="9"/>
        <v>637</v>
      </c>
      <c r="D73" t="str">
        <f t="shared" si="10"/>
        <v>449</v>
      </c>
      <c r="E73" t="s">
        <v>12</v>
      </c>
      <c r="F73" t="s">
        <v>10</v>
      </c>
      <c r="G73" t="str">
        <f t="shared" si="11"/>
        <v xml:space="preserve"> Royal Oak </v>
      </c>
      <c r="H73" t="str">
        <f t="shared" si="12"/>
        <v xml:space="preserve"> royal oak </v>
      </c>
      <c r="I73" t="str">
        <f t="shared" si="13"/>
        <v>Royal Oak</v>
      </c>
      <c r="J73" t="str">
        <f t="shared" si="14"/>
        <v xml:space="preserve"> Royal Oak </v>
      </c>
      <c r="K73" t="str">
        <f t="shared" si="15"/>
        <v>United States of America-Royal Oak</v>
      </c>
      <c r="L73" s="3">
        <v>1499</v>
      </c>
      <c r="M73" s="2">
        <v>5</v>
      </c>
      <c r="N73" s="2">
        <v>300</v>
      </c>
      <c r="O73" s="2">
        <v>449700</v>
      </c>
      <c r="P73" s="2">
        <v>442797</v>
      </c>
      <c r="Q73" s="2">
        <v>575250</v>
      </c>
      <c r="R73" s="2">
        <v>-132453</v>
      </c>
      <c r="S73" s="1">
        <v>43469</v>
      </c>
    </row>
    <row r="74" spans="1:19" x14ac:dyDescent="0.2">
      <c r="A74" t="s">
        <v>99</v>
      </c>
      <c r="B74" t="str">
        <f t="shared" si="8"/>
        <v>738</v>
      </c>
      <c r="C74" t="str">
        <f t="shared" si="9"/>
        <v>547</v>
      </c>
      <c r="D74" t="str">
        <f t="shared" si="10"/>
        <v>482</v>
      </c>
      <c r="E74" t="s">
        <v>7</v>
      </c>
      <c r="F74" t="s">
        <v>10</v>
      </c>
      <c r="G74" t="str">
        <f t="shared" si="11"/>
        <v xml:space="preserve"> Royal Oak </v>
      </c>
      <c r="H74" t="str">
        <f t="shared" si="12"/>
        <v xml:space="preserve"> royal oak </v>
      </c>
      <c r="I74" t="str">
        <f t="shared" si="13"/>
        <v>Royal Oak</v>
      </c>
      <c r="J74" t="str">
        <f t="shared" si="14"/>
        <v xml:space="preserve"> Royal Oak </v>
      </c>
      <c r="K74" t="str">
        <f t="shared" si="15"/>
        <v>United Kingdom-Royal Oak</v>
      </c>
      <c r="L74" s="3">
        <v>3772</v>
      </c>
      <c r="M74" s="2">
        <v>5</v>
      </c>
      <c r="N74" s="2">
        <v>20</v>
      </c>
      <c r="O74" s="2">
        <v>75440</v>
      </c>
      <c r="P74" s="2">
        <v>75164.899999999994</v>
      </c>
      <c r="Q74" s="2">
        <v>13755</v>
      </c>
      <c r="R74" s="2">
        <v>61409.9</v>
      </c>
      <c r="S74" s="1">
        <v>43472</v>
      </c>
    </row>
    <row r="75" spans="1:19" x14ac:dyDescent="0.2">
      <c r="A75" t="s">
        <v>100</v>
      </c>
      <c r="B75" t="str">
        <f t="shared" si="8"/>
        <v>759</v>
      </c>
      <c r="C75" t="str">
        <f t="shared" si="9"/>
        <v>393</v>
      </c>
      <c r="D75" t="str">
        <f t="shared" si="10"/>
        <v>293</v>
      </c>
      <c r="E75" t="s">
        <v>3</v>
      </c>
      <c r="F75" t="s">
        <v>10</v>
      </c>
      <c r="G75" t="str">
        <f t="shared" si="11"/>
        <v xml:space="preserve"> Royal Oak </v>
      </c>
      <c r="H75" t="str">
        <f t="shared" si="12"/>
        <v xml:space="preserve"> royal oak </v>
      </c>
      <c r="I75" t="str">
        <f t="shared" si="13"/>
        <v>Royal Oak</v>
      </c>
      <c r="J75" t="str">
        <f t="shared" si="14"/>
        <v xml:space="preserve"> Royal Oak </v>
      </c>
      <c r="K75" t="str">
        <f t="shared" si="15"/>
        <v>Japan-Royal Oak</v>
      </c>
      <c r="L75" s="3">
        <v>1112</v>
      </c>
      <c r="M75" s="2">
        <v>5</v>
      </c>
      <c r="N75" s="2">
        <v>7</v>
      </c>
      <c r="O75" s="2">
        <v>7784</v>
      </c>
      <c r="P75" s="2">
        <v>7655.9</v>
      </c>
      <c r="Q75" s="2">
        <v>9150</v>
      </c>
      <c r="R75" s="2">
        <v>-1494.1</v>
      </c>
      <c r="S75" s="1">
        <v>43473</v>
      </c>
    </row>
    <row r="76" spans="1:19" x14ac:dyDescent="0.2">
      <c r="A76" t="s">
        <v>101</v>
      </c>
      <c r="B76" t="str">
        <f t="shared" si="8"/>
        <v>721</v>
      </c>
      <c r="C76" t="str">
        <f t="shared" si="9"/>
        <v>587</v>
      </c>
      <c r="D76" t="str">
        <f t="shared" si="10"/>
        <v>509</v>
      </c>
      <c r="E76" t="s">
        <v>12</v>
      </c>
      <c r="F76" t="s">
        <v>10</v>
      </c>
      <c r="G76" t="str">
        <f t="shared" si="11"/>
        <v xml:space="preserve"> Royal Oak </v>
      </c>
      <c r="H76" t="str">
        <f t="shared" si="12"/>
        <v xml:space="preserve"> royal oak </v>
      </c>
      <c r="I76" t="str">
        <f t="shared" si="13"/>
        <v>Royal Oak</v>
      </c>
      <c r="J76" t="str">
        <f t="shared" si="14"/>
        <v xml:space="preserve"> Royal Oak </v>
      </c>
      <c r="K76" t="str">
        <f t="shared" si="15"/>
        <v>United States of America-Royal Oak</v>
      </c>
      <c r="L76" s="3">
        <v>1723</v>
      </c>
      <c r="M76" s="2">
        <v>5</v>
      </c>
      <c r="N76" s="2">
        <v>300</v>
      </c>
      <c r="O76" s="2">
        <v>516900</v>
      </c>
      <c r="P76" s="2">
        <v>509406</v>
      </c>
      <c r="Q76" s="2">
        <v>624500</v>
      </c>
      <c r="R76" s="2">
        <v>-115094</v>
      </c>
      <c r="S76" s="1">
        <v>43109</v>
      </c>
    </row>
    <row r="77" spans="1:19" x14ac:dyDescent="0.2">
      <c r="A77" t="s">
        <v>102</v>
      </c>
      <c r="B77" t="str">
        <f t="shared" si="8"/>
        <v>564</v>
      </c>
      <c r="C77" t="str">
        <f t="shared" si="9"/>
        <v>667</v>
      </c>
      <c r="D77" t="str">
        <f t="shared" si="10"/>
        <v>319</v>
      </c>
      <c r="E77" t="s">
        <v>12</v>
      </c>
      <c r="F77" t="s">
        <v>10</v>
      </c>
      <c r="G77" t="str">
        <f t="shared" si="11"/>
        <v xml:space="preserve"> Royal Oak </v>
      </c>
      <c r="H77" t="str">
        <f t="shared" si="12"/>
        <v xml:space="preserve"> royal oak </v>
      </c>
      <c r="I77" t="str">
        <f t="shared" si="13"/>
        <v>Royal Oak</v>
      </c>
      <c r="J77" t="str">
        <f t="shared" si="14"/>
        <v xml:space="preserve"> Royal Oak </v>
      </c>
      <c r="K77" t="str">
        <f t="shared" si="15"/>
        <v>United States of America-Royal Oak</v>
      </c>
      <c r="L77" s="3">
        <v>423</v>
      </c>
      <c r="M77" s="2">
        <v>5</v>
      </c>
      <c r="N77" s="2">
        <v>125</v>
      </c>
      <c r="O77" s="2">
        <v>52875</v>
      </c>
      <c r="P77" s="2">
        <v>52046.25</v>
      </c>
      <c r="Q77" s="2">
        <v>79560</v>
      </c>
      <c r="R77" s="2">
        <v>-27513.75</v>
      </c>
      <c r="S77" s="1">
        <v>43110</v>
      </c>
    </row>
    <row r="78" spans="1:19" x14ac:dyDescent="0.2">
      <c r="A78" t="s">
        <v>103</v>
      </c>
      <c r="B78" t="str">
        <f t="shared" si="8"/>
        <v>569</v>
      </c>
      <c r="C78" t="str">
        <f t="shared" si="9"/>
        <v>509</v>
      </c>
      <c r="D78" t="str">
        <f t="shared" si="10"/>
        <v>317</v>
      </c>
      <c r="E78" t="s">
        <v>12</v>
      </c>
      <c r="F78" t="s">
        <v>14</v>
      </c>
      <c r="G78" t="str">
        <f t="shared" si="11"/>
        <v xml:space="preserve"> Vermont </v>
      </c>
      <c r="H78" t="str">
        <f t="shared" si="12"/>
        <v xml:space="preserve"> vermont </v>
      </c>
      <c r="I78" t="str">
        <f t="shared" si="13"/>
        <v>Vermont</v>
      </c>
      <c r="J78" t="str">
        <f t="shared" si="14"/>
        <v xml:space="preserve"> Vermont </v>
      </c>
      <c r="K78" t="str">
        <f t="shared" si="15"/>
        <v>United States of America-Vermont</v>
      </c>
      <c r="L78" s="3">
        <v>2368</v>
      </c>
      <c r="M78" s="2">
        <v>10</v>
      </c>
      <c r="N78" s="2">
        <v>15</v>
      </c>
      <c r="O78" s="2">
        <v>35520</v>
      </c>
      <c r="P78" s="2">
        <v>35292.9</v>
      </c>
      <c r="Q78" s="2">
        <v>15140</v>
      </c>
      <c r="R78" s="2">
        <v>20152.900000000001</v>
      </c>
      <c r="S78" s="1">
        <v>43467</v>
      </c>
    </row>
    <row r="79" spans="1:19" x14ac:dyDescent="0.2">
      <c r="A79" t="s">
        <v>104</v>
      </c>
      <c r="B79" t="str">
        <f t="shared" si="8"/>
        <v>684</v>
      </c>
      <c r="C79" t="str">
        <f t="shared" si="9"/>
        <v>563</v>
      </c>
      <c r="D79" t="str">
        <f t="shared" si="10"/>
        <v>518</v>
      </c>
      <c r="E79" t="s">
        <v>12</v>
      </c>
      <c r="F79" t="s">
        <v>14</v>
      </c>
      <c r="G79" t="str">
        <f t="shared" si="11"/>
        <v xml:space="preserve"> Vermont </v>
      </c>
      <c r="H79" t="str">
        <f t="shared" si="12"/>
        <v xml:space="preserve"> vermont </v>
      </c>
      <c r="I79" t="str">
        <f t="shared" si="13"/>
        <v>Vermont</v>
      </c>
      <c r="J79" t="str">
        <f t="shared" si="14"/>
        <v xml:space="preserve"> Vermont </v>
      </c>
      <c r="K79" t="str">
        <f t="shared" si="15"/>
        <v>United States of America-Vermont</v>
      </c>
      <c r="L79" s="3">
        <v>1586</v>
      </c>
      <c r="M79" s="2">
        <v>10</v>
      </c>
      <c r="N79" s="2">
        <v>7</v>
      </c>
      <c r="O79" s="2">
        <v>11102</v>
      </c>
      <c r="P79" s="2">
        <v>10787.53</v>
      </c>
      <c r="Q79" s="2">
        <v>22462.5</v>
      </c>
      <c r="R79" s="2">
        <v>-11674.98</v>
      </c>
      <c r="S79" s="1">
        <v>43469</v>
      </c>
    </row>
    <row r="80" spans="1:19" x14ac:dyDescent="0.2">
      <c r="A80" t="s">
        <v>105</v>
      </c>
      <c r="B80" t="str">
        <f t="shared" si="8"/>
        <v>520</v>
      </c>
      <c r="C80" t="str">
        <f t="shared" si="9"/>
        <v>464</v>
      </c>
      <c r="D80" t="str">
        <f t="shared" si="10"/>
        <v>431</v>
      </c>
      <c r="E80" t="s">
        <v>12</v>
      </c>
      <c r="F80" t="s">
        <v>14</v>
      </c>
      <c r="G80" t="str">
        <f t="shared" si="11"/>
        <v xml:space="preserve"> Vermont </v>
      </c>
      <c r="H80" t="str">
        <f t="shared" si="12"/>
        <v xml:space="preserve"> vermont </v>
      </c>
      <c r="I80" t="str">
        <f t="shared" si="13"/>
        <v>Vermont</v>
      </c>
      <c r="J80" t="str">
        <f t="shared" si="14"/>
        <v xml:space="preserve"> Vermont </v>
      </c>
      <c r="K80" t="str">
        <f t="shared" si="15"/>
        <v>United States of America-Vermont</v>
      </c>
      <c r="L80" s="3">
        <v>3386</v>
      </c>
      <c r="M80" s="2">
        <v>10</v>
      </c>
      <c r="N80" s="2">
        <v>125</v>
      </c>
      <c r="O80" s="2">
        <v>423250</v>
      </c>
      <c r="P80" s="2">
        <v>422341.25</v>
      </c>
      <c r="Q80" s="2">
        <v>87240</v>
      </c>
      <c r="R80" s="2">
        <v>335101.25</v>
      </c>
      <c r="S80" s="1">
        <v>43471</v>
      </c>
    </row>
    <row r="81" spans="1:19" x14ac:dyDescent="0.2">
      <c r="A81" t="s">
        <v>106</v>
      </c>
      <c r="B81" t="str">
        <f t="shared" si="8"/>
        <v>651</v>
      </c>
      <c r="C81" t="str">
        <f t="shared" si="9"/>
        <v>403</v>
      </c>
      <c r="D81" t="str">
        <f t="shared" si="10"/>
        <v>380</v>
      </c>
      <c r="E81" t="s">
        <v>7</v>
      </c>
      <c r="F81" t="s">
        <v>14</v>
      </c>
      <c r="G81" t="str">
        <f t="shared" si="11"/>
        <v xml:space="preserve"> Vermont </v>
      </c>
      <c r="H81" t="str">
        <f t="shared" si="12"/>
        <v xml:space="preserve"> vermont </v>
      </c>
      <c r="I81" t="str">
        <f t="shared" si="13"/>
        <v>Vermont</v>
      </c>
      <c r="J81" t="str">
        <f t="shared" si="14"/>
        <v xml:space="preserve"> Vermont </v>
      </c>
      <c r="K81" t="str">
        <f t="shared" si="15"/>
        <v>United Kingdom-Vermont</v>
      </c>
      <c r="L81" s="3">
        <v>852</v>
      </c>
      <c r="M81" s="2">
        <v>10</v>
      </c>
      <c r="N81" s="2">
        <v>125</v>
      </c>
      <c r="O81" s="2">
        <v>106500</v>
      </c>
      <c r="P81" s="2">
        <v>105516.25</v>
      </c>
      <c r="Q81" s="2">
        <v>94440</v>
      </c>
      <c r="R81" s="2">
        <v>11076.25</v>
      </c>
      <c r="S81" s="1">
        <v>43471</v>
      </c>
    </row>
    <row r="82" spans="1:19" x14ac:dyDescent="0.2">
      <c r="A82" t="s">
        <v>107</v>
      </c>
      <c r="B82" t="str">
        <f t="shared" si="8"/>
        <v>712</v>
      </c>
      <c r="C82" t="str">
        <f t="shared" si="9"/>
        <v>605</v>
      </c>
      <c r="D82" t="str">
        <f t="shared" si="10"/>
        <v>353</v>
      </c>
      <c r="E82" t="s">
        <v>8</v>
      </c>
      <c r="F82" t="s">
        <v>14</v>
      </c>
      <c r="G82" t="str">
        <f t="shared" si="11"/>
        <v xml:space="preserve"> Vermont </v>
      </c>
      <c r="H82" t="str">
        <f t="shared" si="12"/>
        <v xml:space="preserve"> vermont </v>
      </c>
      <c r="I82" t="str">
        <f t="shared" si="13"/>
        <v>Vermont</v>
      </c>
      <c r="J82" t="str">
        <f t="shared" si="14"/>
        <v xml:space="preserve"> Vermont </v>
      </c>
      <c r="K82" t="str">
        <f t="shared" si="15"/>
        <v>Brazil-Vermont</v>
      </c>
      <c r="L82" s="3">
        <v>2783</v>
      </c>
      <c r="M82" s="2">
        <v>10</v>
      </c>
      <c r="N82" s="2">
        <v>125</v>
      </c>
      <c r="O82" s="2">
        <v>347875</v>
      </c>
      <c r="P82" s="2">
        <v>345596.25</v>
      </c>
      <c r="Q82" s="2">
        <v>218760</v>
      </c>
      <c r="R82" s="2">
        <v>126836.25</v>
      </c>
      <c r="S82" s="1">
        <v>43472</v>
      </c>
    </row>
    <row r="83" spans="1:19" x14ac:dyDescent="0.2">
      <c r="A83" t="s">
        <v>108</v>
      </c>
      <c r="B83" t="str">
        <f t="shared" si="8"/>
        <v>572</v>
      </c>
      <c r="C83" t="str">
        <f t="shared" si="9"/>
        <v>395</v>
      </c>
      <c r="D83" t="str">
        <f t="shared" si="10"/>
        <v>332</v>
      </c>
      <c r="E83" t="s">
        <v>5</v>
      </c>
      <c r="F83" t="s">
        <v>14</v>
      </c>
      <c r="G83" t="str">
        <f t="shared" si="11"/>
        <v xml:space="preserve"> Vermont </v>
      </c>
      <c r="H83" t="str">
        <f t="shared" si="12"/>
        <v xml:space="preserve"> vermont </v>
      </c>
      <c r="I83" t="str">
        <f t="shared" si="13"/>
        <v>Vermont</v>
      </c>
      <c r="J83" t="str">
        <f t="shared" si="14"/>
        <v xml:space="preserve"> Vermont </v>
      </c>
      <c r="K83" t="str">
        <f t="shared" si="15"/>
        <v>India-Vermont</v>
      </c>
      <c r="L83" s="3">
        <v>2684</v>
      </c>
      <c r="M83" s="2">
        <v>10</v>
      </c>
      <c r="N83" s="2">
        <v>15</v>
      </c>
      <c r="O83" s="2">
        <v>40260</v>
      </c>
      <c r="P83" s="2">
        <v>40147.949999999997</v>
      </c>
      <c r="Q83" s="2">
        <v>7470</v>
      </c>
      <c r="R83" s="2">
        <v>32677.95</v>
      </c>
      <c r="S83" s="1">
        <v>43474</v>
      </c>
    </row>
    <row r="84" spans="1:19" x14ac:dyDescent="0.2">
      <c r="A84" t="s">
        <v>109</v>
      </c>
      <c r="B84" t="str">
        <f t="shared" si="8"/>
        <v>675</v>
      </c>
      <c r="C84" t="str">
        <f t="shared" si="9"/>
        <v>565</v>
      </c>
      <c r="D84" t="str">
        <f t="shared" si="10"/>
        <v>418</v>
      </c>
      <c r="E84" t="s">
        <v>5</v>
      </c>
      <c r="F84" t="s">
        <v>14</v>
      </c>
      <c r="G84" t="str">
        <f t="shared" si="11"/>
        <v xml:space="preserve"> Vermont </v>
      </c>
      <c r="H84" t="str">
        <f t="shared" si="12"/>
        <v xml:space="preserve"> vermont </v>
      </c>
      <c r="I84" t="str">
        <f t="shared" si="13"/>
        <v>Vermont</v>
      </c>
      <c r="J84" t="str">
        <f t="shared" si="14"/>
        <v xml:space="preserve"> Vermont </v>
      </c>
      <c r="K84" t="str">
        <f t="shared" si="15"/>
        <v>India-Vermont</v>
      </c>
      <c r="L84" s="3">
        <v>4393</v>
      </c>
      <c r="M84" s="2">
        <v>10</v>
      </c>
      <c r="N84" s="2">
        <v>12</v>
      </c>
      <c r="O84" s="2">
        <v>52716</v>
      </c>
      <c r="P84" s="2">
        <v>52624.08</v>
      </c>
      <c r="Q84" s="2">
        <v>2298</v>
      </c>
      <c r="R84" s="2">
        <v>50326.080000000002</v>
      </c>
      <c r="S84" s="1">
        <v>43110</v>
      </c>
    </row>
    <row r="85" spans="1:19" x14ac:dyDescent="0.2">
      <c r="A85" t="s">
        <v>110</v>
      </c>
      <c r="B85" t="str">
        <f t="shared" si="8"/>
        <v>529</v>
      </c>
      <c r="C85" t="str">
        <f t="shared" si="9"/>
        <v>493</v>
      </c>
      <c r="D85" t="str">
        <f t="shared" si="10"/>
        <v>499</v>
      </c>
      <c r="E85" t="s">
        <v>12</v>
      </c>
      <c r="F85" t="s">
        <v>14</v>
      </c>
      <c r="G85" t="str">
        <f t="shared" si="11"/>
        <v xml:space="preserve"> Vermont </v>
      </c>
      <c r="H85" t="str">
        <f t="shared" si="12"/>
        <v xml:space="preserve"> vermont </v>
      </c>
      <c r="I85" t="str">
        <f t="shared" si="13"/>
        <v>Vermont</v>
      </c>
      <c r="J85" t="str">
        <f t="shared" si="14"/>
        <v xml:space="preserve"> Vermont </v>
      </c>
      <c r="K85" t="str">
        <f t="shared" si="15"/>
        <v>United States of America-Vermont</v>
      </c>
      <c r="L85" s="3">
        <v>4083</v>
      </c>
      <c r="M85" s="2">
        <v>10</v>
      </c>
      <c r="N85" s="2">
        <v>300</v>
      </c>
      <c r="O85" s="2">
        <v>1224900</v>
      </c>
      <c r="P85" s="2">
        <v>1216185</v>
      </c>
      <c r="Q85" s="2">
        <v>726250</v>
      </c>
      <c r="R85" s="2">
        <v>489935</v>
      </c>
      <c r="S85" s="1">
        <v>43476</v>
      </c>
    </row>
    <row r="86" spans="1:19" x14ac:dyDescent="0.2">
      <c r="A86" t="s">
        <v>111</v>
      </c>
      <c r="B86" t="str">
        <f t="shared" si="8"/>
        <v>678</v>
      </c>
      <c r="C86" t="str">
        <f t="shared" si="9"/>
        <v>661</v>
      </c>
      <c r="D86" t="str">
        <f t="shared" si="10"/>
        <v>410</v>
      </c>
      <c r="E86" t="s">
        <v>7</v>
      </c>
      <c r="F86" t="s">
        <v>14</v>
      </c>
      <c r="G86" t="str">
        <f t="shared" si="11"/>
        <v xml:space="preserve"> Vermont </v>
      </c>
      <c r="H86" t="str">
        <f t="shared" si="12"/>
        <v xml:space="preserve"> vermont </v>
      </c>
      <c r="I86" t="str">
        <f t="shared" si="13"/>
        <v>Vermont</v>
      </c>
      <c r="J86" t="str">
        <f t="shared" si="14"/>
        <v xml:space="preserve"> Vermont </v>
      </c>
      <c r="K86" t="str">
        <f t="shared" si="15"/>
        <v>United Kingdom-Vermont</v>
      </c>
      <c r="L86" s="3">
        <v>2816</v>
      </c>
      <c r="M86" s="2">
        <v>10</v>
      </c>
      <c r="N86" s="2">
        <v>350</v>
      </c>
      <c r="O86" s="2">
        <v>985600</v>
      </c>
      <c r="P86" s="2">
        <v>978057.5</v>
      </c>
      <c r="Q86" s="2">
        <v>560300</v>
      </c>
      <c r="R86" s="2">
        <v>417757.5</v>
      </c>
      <c r="S86" s="1">
        <v>43477</v>
      </c>
    </row>
    <row r="87" spans="1:19" x14ac:dyDescent="0.2">
      <c r="A87" t="s">
        <v>112</v>
      </c>
      <c r="B87" t="str">
        <f t="shared" si="8"/>
        <v>639</v>
      </c>
      <c r="C87" t="str">
        <f t="shared" si="9"/>
        <v>501</v>
      </c>
      <c r="D87" t="str">
        <f t="shared" si="10"/>
        <v>460</v>
      </c>
      <c r="E87" t="s">
        <v>7</v>
      </c>
      <c r="F87" t="s">
        <v>17</v>
      </c>
      <c r="G87" t="str">
        <f t="shared" si="11"/>
        <v xml:space="preserve"> Burlington </v>
      </c>
      <c r="H87" t="str">
        <f t="shared" si="12"/>
        <v xml:space="preserve"> burlington </v>
      </c>
      <c r="I87" t="str">
        <f t="shared" si="13"/>
        <v>Burlington</v>
      </c>
      <c r="J87" t="str">
        <f t="shared" si="14"/>
        <v xml:space="preserve"> Burlington </v>
      </c>
      <c r="K87" t="str">
        <f t="shared" si="15"/>
        <v>United Kingdom-Burlington</v>
      </c>
      <c r="L87" s="3">
        <v>4294</v>
      </c>
      <c r="M87" s="2">
        <v>120</v>
      </c>
      <c r="N87" s="2">
        <v>20</v>
      </c>
      <c r="O87" s="2">
        <v>85880</v>
      </c>
      <c r="P87" s="2">
        <v>85107.199999999997</v>
      </c>
      <c r="Q87" s="2">
        <v>38640</v>
      </c>
      <c r="R87" s="2">
        <v>46467.199999999997</v>
      </c>
      <c r="S87" s="1">
        <v>43469</v>
      </c>
    </row>
    <row r="88" spans="1:19" x14ac:dyDescent="0.2">
      <c r="A88" t="s">
        <v>113</v>
      </c>
      <c r="B88" t="str">
        <f t="shared" si="8"/>
        <v>771</v>
      </c>
      <c r="C88" t="str">
        <f t="shared" si="9"/>
        <v>426</v>
      </c>
      <c r="D88" t="str">
        <f t="shared" si="10"/>
        <v>405</v>
      </c>
      <c r="E88" t="s">
        <v>8</v>
      </c>
      <c r="F88" t="s">
        <v>17</v>
      </c>
      <c r="G88" t="str">
        <f t="shared" si="11"/>
        <v xml:space="preserve"> Burlington </v>
      </c>
      <c r="H88" t="str">
        <f t="shared" si="12"/>
        <v xml:space="preserve"> burlington </v>
      </c>
      <c r="I88" t="str">
        <f t="shared" si="13"/>
        <v>Burlington</v>
      </c>
      <c r="J88" t="str">
        <f t="shared" si="14"/>
        <v xml:space="preserve"> Burlington </v>
      </c>
      <c r="K88" t="str">
        <f t="shared" si="15"/>
        <v>Brazil-Burlington</v>
      </c>
      <c r="L88" s="3">
        <v>2856</v>
      </c>
      <c r="M88" s="2">
        <v>120</v>
      </c>
      <c r="N88" s="2">
        <v>7</v>
      </c>
      <c r="O88" s="2">
        <v>19992</v>
      </c>
      <c r="P88" s="2">
        <v>19966.66</v>
      </c>
      <c r="Q88" s="2">
        <v>1810</v>
      </c>
      <c r="R88" s="2">
        <v>18156.66</v>
      </c>
      <c r="S88" s="1">
        <v>43470</v>
      </c>
    </row>
    <row r="89" spans="1:19" x14ac:dyDescent="0.2">
      <c r="A89" t="s">
        <v>114</v>
      </c>
      <c r="B89" t="str">
        <f t="shared" si="8"/>
        <v>759</v>
      </c>
      <c r="C89" t="str">
        <f t="shared" si="9"/>
        <v>516</v>
      </c>
      <c r="D89" t="str">
        <f t="shared" si="10"/>
        <v>480</v>
      </c>
      <c r="E89" t="s">
        <v>3</v>
      </c>
      <c r="F89" t="s">
        <v>17</v>
      </c>
      <c r="G89" t="str">
        <f t="shared" si="11"/>
        <v xml:space="preserve"> Burlington </v>
      </c>
      <c r="H89" t="str">
        <f t="shared" si="12"/>
        <v xml:space="preserve"> burlington </v>
      </c>
      <c r="I89" t="str">
        <f t="shared" si="13"/>
        <v>Burlington</v>
      </c>
      <c r="J89" t="str">
        <f t="shared" si="14"/>
        <v xml:space="preserve"> Burlington </v>
      </c>
      <c r="K89" t="str">
        <f t="shared" si="15"/>
        <v>Japan-Burlington</v>
      </c>
      <c r="L89" s="3">
        <v>1407</v>
      </c>
      <c r="M89" s="2">
        <v>120</v>
      </c>
      <c r="N89" s="2">
        <v>125</v>
      </c>
      <c r="O89" s="2">
        <v>175875</v>
      </c>
      <c r="P89" s="2">
        <v>174721.25</v>
      </c>
      <c r="Q89" s="2">
        <v>110760</v>
      </c>
      <c r="R89" s="2">
        <v>63961.25</v>
      </c>
      <c r="S89" s="1">
        <v>43473</v>
      </c>
    </row>
    <row r="90" spans="1:19" x14ac:dyDescent="0.2">
      <c r="A90" t="s">
        <v>115</v>
      </c>
      <c r="B90" t="str">
        <f t="shared" si="8"/>
        <v>464</v>
      </c>
      <c r="C90" t="str">
        <f t="shared" si="9"/>
        <v>694</v>
      </c>
      <c r="D90" t="str">
        <f t="shared" si="10"/>
        <v>340</v>
      </c>
      <c r="E90" t="s">
        <v>12</v>
      </c>
      <c r="F90" t="s">
        <v>17</v>
      </c>
      <c r="G90" t="str">
        <f t="shared" si="11"/>
        <v xml:space="preserve"> Burlington </v>
      </c>
      <c r="H90" t="str">
        <f t="shared" si="12"/>
        <v xml:space="preserve"> burlington </v>
      </c>
      <c r="I90" t="str">
        <f t="shared" si="13"/>
        <v>Burlington</v>
      </c>
      <c r="J90" t="str">
        <f t="shared" si="14"/>
        <v xml:space="preserve"> Burlington </v>
      </c>
      <c r="K90" t="str">
        <f t="shared" si="15"/>
        <v>United States of America-Burlington</v>
      </c>
      <c r="L90" s="3">
        <v>3850</v>
      </c>
      <c r="M90" s="2">
        <v>120</v>
      </c>
      <c r="N90" s="2">
        <v>125</v>
      </c>
      <c r="O90" s="2">
        <v>481250</v>
      </c>
      <c r="P90" s="2">
        <v>480421.25</v>
      </c>
      <c r="Q90" s="2">
        <v>79560</v>
      </c>
      <c r="R90" s="2">
        <v>400861.25</v>
      </c>
      <c r="S90" s="1">
        <v>43110</v>
      </c>
    </row>
    <row r="91" spans="1:19" x14ac:dyDescent="0.2">
      <c r="A91" t="s">
        <v>116</v>
      </c>
      <c r="B91" t="str">
        <f t="shared" si="8"/>
        <v>754</v>
      </c>
      <c r="C91" t="str">
        <f t="shared" si="9"/>
        <v>454</v>
      </c>
      <c r="D91" t="str">
        <f t="shared" si="10"/>
        <v>307</v>
      </c>
      <c r="E91" t="s">
        <v>3</v>
      </c>
      <c r="F91" t="s">
        <v>17</v>
      </c>
      <c r="G91" t="str">
        <f t="shared" si="11"/>
        <v xml:space="preserve"> Burlington </v>
      </c>
      <c r="H91" t="str">
        <f t="shared" si="12"/>
        <v xml:space="preserve"> burlington </v>
      </c>
      <c r="I91" t="str">
        <f t="shared" si="13"/>
        <v>Burlington</v>
      </c>
      <c r="J91" t="str">
        <f t="shared" si="14"/>
        <v xml:space="preserve"> Burlington </v>
      </c>
      <c r="K91" t="str">
        <f t="shared" si="15"/>
        <v>Japan-Burlington</v>
      </c>
      <c r="L91" s="3">
        <v>2856</v>
      </c>
      <c r="M91" s="2">
        <v>120</v>
      </c>
      <c r="N91" s="2">
        <v>7</v>
      </c>
      <c r="O91" s="2">
        <v>19992</v>
      </c>
      <c r="P91" s="2">
        <v>19845.560000000001</v>
      </c>
      <c r="Q91" s="2">
        <v>10460</v>
      </c>
      <c r="R91" s="2">
        <v>9385.56</v>
      </c>
      <c r="S91" s="1">
        <v>43111</v>
      </c>
    </row>
    <row r="92" spans="1:19" x14ac:dyDescent="0.2">
      <c r="A92" t="s">
        <v>117</v>
      </c>
      <c r="B92" t="str">
        <f t="shared" si="8"/>
        <v>559</v>
      </c>
      <c r="C92" t="str">
        <f t="shared" si="9"/>
        <v>454</v>
      </c>
      <c r="D92" t="str">
        <f t="shared" si="10"/>
        <v>416</v>
      </c>
      <c r="E92" t="s">
        <v>5</v>
      </c>
      <c r="F92" t="s">
        <v>18</v>
      </c>
      <c r="G92" t="str">
        <f t="shared" si="11"/>
        <v xml:space="preserve"> Mandarin </v>
      </c>
      <c r="H92" t="str">
        <f t="shared" si="12"/>
        <v xml:space="preserve"> mandarin </v>
      </c>
      <c r="I92" t="str">
        <f t="shared" si="13"/>
        <v>Mandarin</v>
      </c>
      <c r="J92" t="str">
        <f t="shared" si="14"/>
        <v xml:space="preserve"> Mandarin </v>
      </c>
      <c r="K92" t="str">
        <f t="shared" si="15"/>
        <v>India-Mandarin</v>
      </c>
      <c r="L92" s="3">
        <v>1265</v>
      </c>
      <c r="M92" s="2">
        <v>250</v>
      </c>
      <c r="N92" s="2">
        <v>7</v>
      </c>
      <c r="O92" s="2">
        <v>8855</v>
      </c>
      <c r="P92" s="2">
        <v>8836.59</v>
      </c>
      <c r="Q92" s="2">
        <v>1315</v>
      </c>
      <c r="R92" s="2">
        <v>7521.59</v>
      </c>
      <c r="S92" s="1">
        <v>43468</v>
      </c>
    </row>
    <row r="93" spans="1:19" x14ac:dyDescent="0.2">
      <c r="A93" t="s">
        <v>118</v>
      </c>
      <c r="B93" t="str">
        <f t="shared" si="8"/>
        <v>728</v>
      </c>
      <c r="C93" t="str">
        <f t="shared" si="9"/>
        <v>664</v>
      </c>
      <c r="D93" t="str">
        <f t="shared" si="10"/>
        <v>415</v>
      </c>
      <c r="E93" t="s">
        <v>3</v>
      </c>
      <c r="F93" t="s">
        <v>18</v>
      </c>
      <c r="G93" t="str">
        <f t="shared" si="11"/>
        <v xml:space="preserve"> Mandarin </v>
      </c>
      <c r="H93" t="str">
        <f t="shared" si="12"/>
        <v xml:space="preserve"> mandarin </v>
      </c>
      <c r="I93" t="str">
        <f t="shared" si="13"/>
        <v>Mandarin</v>
      </c>
      <c r="J93" t="str">
        <f t="shared" si="14"/>
        <v xml:space="preserve"> Mandarin </v>
      </c>
      <c r="K93" t="str">
        <f t="shared" si="15"/>
        <v>Japan-Mandarin</v>
      </c>
      <c r="L93" s="3">
        <v>3892</v>
      </c>
      <c r="M93" s="2">
        <v>250</v>
      </c>
      <c r="N93" s="2">
        <v>350</v>
      </c>
      <c r="O93" s="2">
        <v>1362200</v>
      </c>
      <c r="P93" s="2">
        <v>1358897.75</v>
      </c>
      <c r="Q93" s="2">
        <v>245310</v>
      </c>
      <c r="R93" s="2">
        <v>1113587.75</v>
      </c>
      <c r="S93" s="1">
        <v>43469</v>
      </c>
    </row>
    <row r="94" spans="1:19" x14ac:dyDescent="0.2">
      <c r="A94" t="s">
        <v>119</v>
      </c>
      <c r="B94" t="str">
        <f t="shared" si="8"/>
        <v>648</v>
      </c>
      <c r="C94" t="str">
        <f t="shared" si="9"/>
        <v>444</v>
      </c>
      <c r="D94" t="str">
        <f t="shared" si="10"/>
        <v>551</v>
      </c>
      <c r="E94" t="s">
        <v>12</v>
      </c>
      <c r="F94" t="s">
        <v>18</v>
      </c>
      <c r="G94" t="str">
        <f t="shared" si="11"/>
        <v xml:space="preserve"> Mandarin </v>
      </c>
      <c r="H94" t="str">
        <f t="shared" si="12"/>
        <v xml:space="preserve"> mandarin </v>
      </c>
      <c r="I94" t="str">
        <f t="shared" si="13"/>
        <v>Mandarin</v>
      </c>
      <c r="J94" t="str">
        <f t="shared" si="14"/>
        <v xml:space="preserve"> Mandarin </v>
      </c>
      <c r="K94" t="str">
        <f t="shared" si="15"/>
        <v>United States of America-Mandarin</v>
      </c>
      <c r="L94" s="3">
        <v>3068</v>
      </c>
      <c r="M94" s="2">
        <v>250</v>
      </c>
      <c r="N94" s="2">
        <v>125</v>
      </c>
      <c r="O94" s="2">
        <v>383500</v>
      </c>
      <c r="P94" s="2">
        <v>382591.25</v>
      </c>
      <c r="Q94" s="2">
        <v>87240</v>
      </c>
      <c r="R94" s="2">
        <v>295351.25</v>
      </c>
      <c r="S94" s="1">
        <v>43471</v>
      </c>
    </row>
    <row r="95" spans="1:19" x14ac:dyDescent="0.2">
      <c r="A95" t="s">
        <v>120</v>
      </c>
      <c r="B95" t="str">
        <f t="shared" si="8"/>
        <v>620</v>
      </c>
      <c r="C95" t="str">
        <f t="shared" si="9"/>
        <v>483</v>
      </c>
      <c r="D95" t="str">
        <f t="shared" si="10"/>
        <v>489</v>
      </c>
      <c r="E95" t="s">
        <v>7</v>
      </c>
      <c r="F95" t="s">
        <v>18</v>
      </c>
      <c r="G95" t="str">
        <f t="shared" si="11"/>
        <v xml:space="preserve"> Mandarin </v>
      </c>
      <c r="H95" t="str">
        <f t="shared" si="12"/>
        <v xml:space="preserve"> mandarin </v>
      </c>
      <c r="I95" t="str">
        <f t="shared" si="13"/>
        <v>Mandarin</v>
      </c>
      <c r="J95" t="str">
        <f t="shared" si="14"/>
        <v xml:space="preserve"> Mandarin </v>
      </c>
      <c r="K95" t="str">
        <f t="shared" si="15"/>
        <v>United Kingdom-Mandarin</v>
      </c>
      <c r="L95" s="3">
        <v>2181</v>
      </c>
      <c r="M95" s="2">
        <v>250</v>
      </c>
      <c r="N95" s="2">
        <v>125</v>
      </c>
      <c r="O95" s="2">
        <v>272625</v>
      </c>
      <c r="P95" s="2">
        <v>271641.25</v>
      </c>
      <c r="Q95" s="2">
        <v>94440</v>
      </c>
      <c r="R95" s="2">
        <v>177201.25</v>
      </c>
      <c r="S95" s="1">
        <v>43471</v>
      </c>
    </row>
    <row r="96" spans="1:19" x14ac:dyDescent="0.2">
      <c r="A96" t="s">
        <v>121</v>
      </c>
      <c r="B96" t="str">
        <f t="shared" si="8"/>
        <v>557</v>
      </c>
      <c r="C96" t="str">
        <f t="shared" si="9"/>
        <v>633</v>
      </c>
      <c r="D96" t="str">
        <f t="shared" si="10"/>
        <v>316</v>
      </c>
      <c r="E96" t="s">
        <v>5</v>
      </c>
      <c r="F96" t="s">
        <v>18</v>
      </c>
      <c r="G96" t="str">
        <f t="shared" si="11"/>
        <v xml:space="preserve"> Mandarin </v>
      </c>
      <c r="H96" t="str">
        <f t="shared" si="12"/>
        <v xml:space="preserve"> mandarin </v>
      </c>
      <c r="I96" t="str">
        <f t="shared" si="13"/>
        <v>Mandarin</v>
      </c>
      <c r="J96" t="str">
        <f t="shared" si="14"/>
        <v xml:space="preserve"> Mandarin </v>
      </c>
      <c r="K96" t="str">
        <f t="shared" si="15"/>
        <v>India-Mandarin</v>
      </c>
      <c r="L96" s="3">
        <v>1356</v>
      </c>
      <c r="M96" s="2">
        <v>250</v>
      </c>
      <c r="N96" s="2">
        <v>300</v>
      </c>
      <c r="O96" s="2">
        <v>406800</v>
      </c>
      <c r="P96" s="2">
        <v>403842</v>
      </c>
      <c r="Q96" s="2">
        <v>246500</v>
      </c>
      <c r="R96" s="2">
        <v>157342</v>
      </c>
      <c r="S96" s="1">
        <v>43474</v>
      </c>
    </row>
    <row r="97" spans="1:19" x14ac:dyDescent="0.2">
      <c r="A97" t="s">
        <v>122</v>
      </c>
      <c r="B97" t="str">
        <f t="shared" si="8"/>
        <v>767</v>
      </c>
      <c r="C97" t="str">
        <f t="shared" si="9"/>
        <v>600</v>
      </c>
      <c r="D97" t="str">
        <f t="shared" si="10"/>
        <v>423</v>
      </c>
      <c r="E97" t="s">
        <v>8</v>
      </c>
      <c r="F97" t="s">
        <v>18</v>
      </c>
      <c r="G97" t="str">
        <f t="shared" si="11"/>
        <v xml:space="preserve"> Mandarin </v>
      </c>
      <c r="H97" t="str">
        <f t="shared" si="12"/>
        <v xml:space="preserve"> mandarin </v>
      </c>
      <c r="I97" t="str">
        <f t="shared" si="13"/>
        <v>Mandarin</v>
      </c>
      <c r="J97" t="str">
        <f t="shared" si="14"/>
        <v xml:space="preserve"> Mandarin </v>
      </c>
      <c r="K97" t="str">
        <f t="shared" si="15"/>
        <v>Brazil-Mandarin</v>
      </c>
      <c r="L97" s="3">
        <v>2545</v>
      </c>
      <c r="M97" s="2">
        <v>250</v>
      </c>
      <c r="N97" s="2">
        <v>300</v>
      </c>
      <c r="O97" s="2">
        <v>763500</v>
      </c>
      <c r="P97" s="2">
        <v>762018</v>
      </c>
      <c r="Q97" s="2">
        <v>123500</v>
      </c>
      <c r="R97" s="2">
        <v>638518</v>
      </c>
      <c r="S97" s="1">
        <v>43110</v>
      </c>
    </row>
    <row r="98" spans="1:19" x14ac:dyDescent="0.2">
      <c r="A98" t="s">
        <v>123</v>
      </c>
      <c r="B98" t="str">
        <f t="shared" si="8"/>
        <v>487</v>
      </c>
      <c r="C98" t="str">
        <f t="shared" si="9"/>
        <v>411</v>
      </c>
      <c r="D98" t="str">
        <f t="shared" si="10"/>
        <v>480</v>
      </c>
      <c r="E98" t="s">
        <v>8</v>
      </c>
      <c r="F98" t="s">
        <v>18</v>
      </c>
      <c r="G98" t="str">
        <f t="shared" si="11"/>
        <v xml:space="preserve"> Mandarin </v>
      </c>
      <c r="H98" t="str">
        <f t="shared" si="12"/>
        <v xml:space="preserve"> mandarin </v>
      </c>
      <c r="I98" t="str">
        <f t="shared" si="13"/>
        <v>Mandarin</v>
      </c>
      <c r="J98" t="str">
        <f t="shared" si="14"/>
        <v xml:space="preserve"> Mandarin </v>
      </c>
      <c r="K98" t="str">
        <f t="shared" si="15"/>
        <v>Brazil-Mandarin</v>
      </c>
      <c r="L98" s="3">
        <v>1814</v>
      </c>
      <c r="M98" s="2">
        <v>250</v>
      </c>
      <c r="N98" s="2">
        <v>350</v>
      </c>
      <c r="O98" s="2">
        <v>634900</v>
      </c>
      <c r="P98" s="2">
        <v>630010.5</v>
      </c>
      <c r="Q98" s="2">
        <v>363220</v>
      </c>
      <c r="R98" s="2">
        <v>266790.5</v>
      </c>
      <c r="S98" s="1">
        <v>43475</v>
      </c>
    </row>
    <row r="99" spans="1:19" x14ac:dyDescent="0.2">
      <c r="A99" t="s">
        <v>124</v>
      </c>
      <c r="B99" t="str">
        <f t="shared" si="8"/>
        <v>620</v>
      </c>
      <c r="C99" t="str">
        <f t="shared" si="9"/>
        <v>526</v>
      </c>
      <c r="D99" t="str">
        <f t="shared" si="10"/>
        <v>297</v>
      </c>
      <c r="E99" t="s">
        <v>7</v>
      </c>
      <c r="F99" t="s">
        <v>18</v>
      </c>
      <c r="G99" t="str">
        <f t="shared" si="11"/>
        <v xml:space="preserve"> Mandarin </v>
      </c>
      <c r="H99" t="str">
        <f t="shared" si="12"/>
        <v xml:space="preserve"> mandarin </v>
      </c>
      <c r="I99" t="str">
        <f t="shared" si="13"/>
        <v>Mandarin</v>
      </c>
      <c r="J99" t="str">
        <f t="shared" si="14"/>
        <v xml:space="preserve"> Mandarin </v>
      </c>
      <c r="K99" t="str">
        <f t="shared" si="15"/>
        <v>United Kingdom-Mandarin</v>
      </c>
      <c r="L99" s="3">
        <v>1495</v>
      </c>
      <c r="M99" s="2">
        <v>250</v>
      </c>
      <c r="N99" s="2">
        <v>125</v>
      </c>
      <c r="O99" s="2">
        <v>186875</v>
      </c>
      <c r="P99" s="2">
        <v>184695</v>
      </c>
      <c r="Q99" s="2">
        <v>209280</v>
      </c>
      <c r="R99" s="2">
        <v>-24585</v>
      </c>
      <c r="S99" s="1">
        <v>43476</v>
      </c>
    </row>
    <row r="100" spans="1:19" x14ac:dyDescent="0.2">
      <c r="A100" t="s">
        <v>125</v>
      </c>
      <c r="B100" t="str">
        <f t="shared" si="8"/>
        <v>624</v>
      </c>
      <c r="C100" t="str">
        <f t="shared" si="9"/>
        <v>681</v>
      </c>
      <c r="D100" t="str">
        <f t="shared" si="10"/>
        <v>295</v>
      </c>
      <c r="E100" t="s">
        <v>12</v>
      </c>
      <c r="F100" t="s">
        <v>19</v>
      </c>
      <c r="G100" t="str">
        <f t="shared" si="11"/>
        <v xml:space="preserve"> Luxe </v>
      </c>
      <c r="H100" t="str">
        <f t="shared" si="12"/>
        <v xml:space="preserve"> luxe </v>
      </c>
      <c r="I100" t="str">
        <f t="shared" si="13"/>
        <v>Luxe</v>
      </c>
      <c r="J100" t="str">
        <f t="shared" si="14"/>
        <v xml:space="preserve"> Luxe </v>
      </c>
      <c r="K100" t="str">
        <f t="shared" si="15"/>
        <v>United States of America-Luxe</v>
      </c>
      <c r="L100" s="3">
        <v>1154</v>
      </c>
      <c r="M100" s="2">
        <v>260</v>
      </c>
      <c r="N100" s="2">
        <v>12</v>
      </c>
      <c r="O100" s="2">
        <v>13848</v>
      </c>
      <c r="P100" s="2">
        <v>13609.32</v>
      </c>
      <c r="Q100" s="2">
        <v>5967</v>
      </c>
      <c r="R100" s="2">
        <v>7642.32</v>
      </c>
      <c r="S100" s="1">
        <v>43109</v>
      </c>
    </row>
    <row r="101" spans="1:19" x14ac:dyDescent="0.2">
      <c r="A101" t="s">
        <v>126</v>
      </c>
      <c r="B101" t="str">
        <f t="shared" si="8"/>
        <v>556</v>
      </c>
      <c r="C101" t="str">
        <f t="shared" si="9"/>
        <v>405</v>
      </c>
      <c r="D101" t="str">
        <f t="shared" si="10"/>
        <v>344</v>
      </c>
      <c r="E101" t="s">
        <v>7</v>
      </c>
      <c r="F101" t="s">
        <v>19</v>
      </c>
      <c r="G101" t="str">
        <f t="shared" si="11"/>
        <v xml:space="preserve"> Luxe </v>
      </c>
      <c r="H101" t="str">
        <f t="shared" si="12"/>
        <v xml:space="preserve"> luxe </v>
      </c>
      <c r="I101" t="str">
        <f t="shared" si="13"/>
        <v>Luxe</v>
      </c>
      <c r="J101" t="str">
        <f t="shared" si="14"/>
        <v xml:space="preserve"> Luxe </v>
      </c>
      <c r="K101" t="str">
        <f t="shared" si="15"/>
        <v>United Kingdom-Luxe</v>
      </c>
      <c r="L101" s="3">
        <v>4180</v>
      </c>
      <c r="M101" s="2">
        <v>260</v>
      </c>
      <c r="N101" s="2">
        <v>15</v>
      </c>
      <c r="O101" s="2">
        <v>62700</v>
      </c>
      <c r="P101" s="2">
        <v>62651.85</v>
      </c>
      <c r="Q101" s="2">
        <v>3210</v>
      </c>
      <c r="R101" s="2">
        <v>59441.85</v>
      </c>
      <c r="S101" s="1">
        <v>43111</v>
      </c>
    </row>
    <row r="102" spans="1:19" x14ac:dyDescent="0.2">
      <c r="A102" t="s">
        <v>127</v>
      </c>
      <c r="B102" t="str">
        <f t="shared" si="8"/>
        <v>665</v>
      </c>
      <c r="C102" t="str">
        <f t="shared" si="9"/>
        <v>608</v>
      </c>
      <c r="D102" t="str">
        <f t="shared" si="10"/>
        <v>332</v>
      </c>
      <c r="E102" t="s">
        <v>3</v>
      </c>
      <c r="F102" t="s">
        <v>6</v>
      </c>
      <c r="G102" t="str">
        <f t="shared" si="11"/>
        <v xml:space="preserve"> Kensington </v>
      </c>
      <c r="H102" t="str">
        <f t="shared" si="12"/>
        <v xml:space="preserve"> kensington </v>
      </c>
      <c r="I102" t="str">
        <f t="shared" si="13"/>
        <v>Kensington</v>
      </c>
      <c r="J102" t="str">
        <f t="shared" si="14"/>
        <v xml:space="preserve"> Kensington </v>
      </c>
      <c r="K102" t="str">
        <f t="shared" si="15"/>
        <v>Japan-Kensington</v>
      </c>
      <c r="L102" s="3">
        <v>1463</v>
      </c>
      <c r="M102" s="2">
        <v>3</v>
      </c>
      <c r="N102" s="2">
        <v>125</v>
      </c>
      <c r="O102" s="2">
        <v>182875</v>
      </c>
      <c r="P102" s="2">
        <v>181018.75</v>
      </c>
      <c r="Q102" s="2">
        <v>89100</v>
      </c>
      <c r="R102" s="2">
        <v>91918.75</v>
      </c>
      <c r="S102" s="1">
        <v>43469</v>
      </c>
    </row>
    <row r="103" spans="1:19" x14ac:dyDescent="0.2">
      <c r="A103" t="s">
        <v>128</v>
      </c>
      <c r="B103" t="str">
        <f t="shared" si="8"/>
        <v>575</v>
      </c>
      <c r="C103" t="str">
        <f t="shared" si="9"/>
        <v>467</v>
      </c>
      <c r="D103" t="str">
        <f t="shared" si="10"/>
        <v>347</v>
      </c>
      <c r="E103" t="s">
        <v>3</v>
      </c>
      <c r="F103" t="s">
        <v>6</v>
      </c>
      <c r="G103" t="str">
        <f t="shared" si="11"/>
        <v xml:space="preserve"> Kensington </v>
      </c>
      <c r="H103" t="str">
        <f t="shared" si="12"/>
        <v xml:space="preserve"> kensington </v>
      </c>
      <c r="I103" t="str">
        <f t="shared" si="13"/>
        <v>Kensington</v>
      </c>
      <c r="J103" t="str">
        <f t="shared" si="14"/>
        <v xml:space="preserve"> Kensington </v>
      </c>
      <c r="K103" t="str">
        <f t="shared" si="15"/>
        <v>Japan-Kensington</v>
      </c>
      <c r="L103" s="3">
        <v>215</v>
      </c>
      <c r="M103" s="2">
        <v>3</v>
      </c>
      <c r="N103" s="2">
        <v>12</v>
      </c>
      <c r="O103" s="2">
        <v>2580</v>
      </c>
      <c r="P103" s="2">
        <v>2269.1999999999998</v>
      </c>
      <c r="Q103" s="2">
        <v>3885</v>
      </c>
      <c r="R103" s="2">
        <v>-1615.8</v>
      </c>
      <c r="S103" s="1">
        <v>43475</v>
      </c>
    </row>
    <row r="104" spans="1:19" x14ac:dyDescent="0.2">
      <c r="A104" t="s">
        <v>129</v>
      </c>
      <c r="B104" t="str">
        <f t="shared" si="8"/>
        <v>521</v>
      </c>
      <c r="C104" t="str">
        <f t="shared" si="9"/>
        <v>409</v>
      </c>
      <c r="D104" t="str">
        <f t="shared" si="10"/>
        <v>462</v>
      </c>
      <c r="E104" t="s">
        <v>5</v>
      </c>
      <c r="F104" t="s">
        <v>6</v>
      </c>
      <c r="G104" t="str">
        <f t="shared" si="11"/>
        <v xml:space="preserve"> Kensington </v>
      </c>
      <c r="H104" t="str">
        <f t="shared" si="12"/>
        <v xml:space="preserve"> kensington </v>
      </c>
      <c r="I104" t="str">
        <f t="shared" si="13"/>
        <v>Kensington</v>
      </c>
      <c r="J104" t="str">
        <f t="shared" si="14"/>
        <v xml:space="preserve"> Kensington </v>
      </c>
      <c r="K104" t="str">
        <f t="shared" si="15"/>
        <v>India-Kensington</v>
      </c>
      <c r="L104" s="3">
        <v>4099</v>
      </c>
      <c r="M104" s="2">
        <v>3</v>
      </c>
      <c r="N104" s="2">
        <v>300</v>
      </c>
      <c r="O104" s="2">
        <v>1229700</v>
      </c>
      <c r="P104" s="2">
        <v>1228416</v>
      </c>
      <c r="Q104" s="2">
        <v>53500</v>
      </c>
      <c r="R104" s="2">
        <v>1174916</v>
      </c>
      <c r="S104" s="1">
        <v>43110</v>
      </c>
    </row>
    <row r="105" spans="1:19" x14ac:dyDescent="0.2">
      <c r="A105" t="s">
        <v>130</v>
      </c>
      <c r="B105" t="str">
        <f t="shared" si="8"/>
        <v>679</v>
      </c>
      <c r="C105" t="str">
        <f t="shared" si="9"/>
        <v>405</v>
      </c>
      <c r="D105" t="str">
        <f t="shared" si="10"/>
        <v>485</v>
      </c>
      <c r="E105" t="s">
        <v>7</v>
      </c>
      <c r="F105" t="s">
        <v>6</v>
      </c>
      <c r="G105" t="str">
        <f t="shared" si="11"/>
        <v xml:space="preserve"> Kensington </v>
      </c>
      <c r="H105" t="str">
        <f t="shared" si="12"/>
        <v xml:space="preserve"> kensington </v>
      </c>
      <c r="I105" t="str">
        <f t="shared" si="13"/>
        <v>Kensington</v>
      </c>
      <c r="J105" t="str">
        <f t="shared" si="14"/>
        <v xml:space="preserve"> Kensington </v>
      </c>
      <c r="K105" t="str">
        <f t="shared" si="15"/>
        <v>United Kingdom-Kensington</v>
      </c>
      <c r="L105" s="3">
        <v>2660</v>
      </c>
      <c r="M105" s="2">
        <v>3</v>
      </c>
      <c r="N105" s="2">
        <v>7</v>
      </c>
      <c r="O105" s="2">
        <v>18620</v>
      </c>
      <c r="P105" s="2">
        <v>18319.7</v>
      </c>
      <c r="Q105" s="2">
        <v>10725</v>
      </c>
      <c r="R105" s="2">
        <v>7594.7</v>
      </c>
      <c r="S105" s="1">
        <v>43111</v>
      </c>
    </row>
    <row r="106" spans="1:19" x14ac:dyDescent="0.2">
      <c r="A106" t="s">
        <v>131</v>
      </c>
      <c r="B106" t="str">
        <f t="shared" si="8"/>
        <v>640</v>
      </c>
      <c r="C106" t="str">
        <f t="shared" si="9"/>
        <v>391</v>
      </c>
      <c r="D106" t="str">
        <f t="shared" si="10"/>
        <v>441</v>
      </c>
      <c r="E106" t="s">
        <v>3</v>
      </c>
      <c r="F106" t="s">
        <v>6</v>
      </c>
      <c r="G106" t="str">
        <f t="shared" si="11"/>
        <v xml:space="preserve"> Kensington </v>
      </c>
      <c r="H106" t="str">
        <f t="shared" si="12"/>
        <v xml:space="preserve"> kensington </v>
      </c>
      <c r="I106" t="str">
        <f t="shared" si="13"/>
        <v>Kensington</v>
      </c>
      <c r="J106" t="str">
        <f t="shared" si="14"/>
        <v xml:space="preserve"> Kensington </v>
      </c>
      <c r="K106" t="str">
        <f t="shared" si="15"/>
        <v>Japan-Kensington</v>
      </c>
      <c r="L106" s="3">
        <v>566</v>
      </c>
      <c r="M106" s="2">
        <v>3</v>
      </c>
      <c r="N106" s="2">
        <v>350</v>
      </c>
      <c r="O106" s="2">
        <v>198100</v>
      </c>
      <c r="P106" s="2">
        <v>178136</v>
      </c>
      <c r="Q106" s="2">
        <v>741520</v>
      </c>
      <c r="R106" s="2">
        <v>-563384</v>
      </c>
      <c r="S106" s="1">
        <v>43477</v>
      </c>
    </row>
    <row r="107" spans="1:19" x14ac:dyDescent="0.2">
      <c r="A107" t="s">
        <v>132</v>
      </c>
      <c r="B107" t="str">
        <f t="shared" si="8"/>
        <v>719</v>
      </c>
      <c r="C107" t="str">
        <f t="shared" si="9"/>
        <v>426</v>
      </c>
      <c r="D107" t="str">
        <f t="shared" si="10"/>
        <v>389</v>
      </c>
      <c r="E107" t="s">
        <v>12</v>
      </c>
      <c r="F107" t="s">
        <v>10</v>
      </c>
      <c r="G107" t="str">
        <f t="shared" si="11"/>
        <v xml:space="preserve"> Royal Oak </v>
      </c>
      <c r="H107" t="str">
        <f t="shared" si="12"/>
        <v xml:space="preserve"> royal oak </v>
      </c>
      <c r="I107" t="str">
        <f t="shared" si="13"/>
        <v>Royal Oak</v>
      </c>
      <c r="J107" t="str">
        <f t="shared" si="14"/>
        <v xml:space="preserve"> Royal Oak </v>
      </c>
      <c r="K107" t="str">
        <f t="shared" si="15"/>
        <v>United States of America-Royal Oak</v>
      </c>
      <c r="L107" s="3">
        <v>3255</v>
      </c>
      <c r="M107" s="2">
        <v>5</v>
      </c>
      <c r="N107" s="2">
        <v>12</v>
      </c>
      <c r="O107" s="2">
        <v>39060</v>
      </c>
      <c r="P107" s="2">
        <v>38785.919999999998</v>
      </c>
      <c r="Q107" s="2">
        <v>3426</v>
      </c>
      <c r="R107" s="2">
        <v>35359.919999999998</v>
      </c>
      <c r="S107" s="1">
        <v>43471</v>
      </c>
    </row>
    <row r="108" spans="1:19" x14ac:dyDescent="0.2">
      <c r="A108" t="s">
        <v>133</v>
      </c>
      <c r="B108" t="str">
        <f t="shared" si="8"/>
        <v>691</v>
      </c>
      <c r="C108" t="str">
        <f t="shared" si="9"/>
        <v>472</v>
      </c>
      <c r="D108" t="str">
        <f t="shared" si="10"/>
        <v>532</v>
      </c>
      <c r="E108" t="s">
        <v>12</v>
      </c>
      <c r="F108" t="s">
        <v>10</v>
      </c>
      <c r="G108" t="str">
        <f t="shared" si="11"/>
        <v xml:space="preserve"> Royal Oak </v>
      </c>
      <c r="H108" t="str">
        <f t="shared" si="12"/>
        <v xml:space="preserve"> royal oak </v>
      </c>
      <c r="I108" t="str">
        <f t="shared" si="13"/>
        <v>Royal Oak</v>
      </c>
      <c r="J108" t="str">
        <f t="shared" si="14"/>
        <v xml:space="preserve"> Royal Oak </v>
      </c>
      <c r="K108" t="str">
        <f t="shared" si="15"/>
        <v>United States of America-Royal Oak</v>
      </c>
      <c r="L108" s="3">
        <v>772</v>
      </c>
      <c r="M108" s="2">
        <v>5</v>
      </c>
      <c r="N108" s="2">
        <v>20</v>
      </c>
      <c r="O108" s="2">
        <v>15440</v>
      </c>
      <c r="P108" s="2">
        <v>14813.6</v>
      </c>
      <c r="Q108" s="2">
        <v>15660</v>
      </c>
      <c r="R108" s="2">
        <v>-846.4</v>
      </c>
      <c r="S108" s="1">
        <v>43475</v>
      </c>
    </row>
    <row r="109" spans="1:19" x14ac:dyDescent="0.2">
      <c r="A109" t="s">
        <v>134</v>
      </c>
      <c r="B109" t="str">
        <f t="shared" si="8"/>
        <v>657</v>
      </c>
      <c r="C109" t="str">
        <f t="shared" si="9"/>
        <v>416</v>
      </c>
      <c r="D109" t="str">
        <f t="shared" si="10"/>
        <v>385</v>
      </c>
      <c r="E109" t="s">
        <v>8</v>
      </c>
      <c r="F109" t="s">
        <v>10</v>
      </c>
      <c r="G109" t="str">
        <f t="shared" si="11"/>
        <v xml:space="preserve"> Royal Oak </v>
      </c>
      <c r="H109" t="str">
        <f t="shared" si="12"/>
        <v xml:space="preserve"> royal oak </v>
      </c>
      <c r="I109" t="str">
        <f t="shared" si="13"/>
        <v>Royal Oak</v>
      </c>
      <c r="J109" t="str">
        <f t="shared" si="14"/>
        <v xml:space="preserve"> Royal Oak </v>
      </c>
      <c r="K109" t="str">
        <f t="shared" si="15"/>
        <v>Brazil-Royal Oak</v>
      </c>
      <c r="L109" s="3">
        <v>1135</v>
      </c>
      <c r="M109" s="2">
        <v>5</v>
      </c>
      <c r="N109" s="2">
        <v>12</v>
      </c>
      <c r="O109" s="2">
        <v>13620</v>
      </c>
      <c r="P109" s="2">
        <v>13454.4</v>
      </c>
      <c r="Q109" s="2">
        <v>2070</v>
      </c>
      <c r="R109" s="2">
        <v>11384.4</v>
      </c>
      <c r="S109" s="1">
        <v>43476</v>
      </c>
    </row>
    <row r="110" spans="1:19" x14ac:dyDescent="0.2">
      <c r="A110" t="s">
        <v>135</v>
      </c>
      <c r="B110" t="str">
        <f t="shared" si="8"/>
        <v>660</v>
      </c>
      <c r="C110" t="str">
        <f t="shared" si="9"/>
        <v>684</v>
      </c>
      <c r="D110" t="str">
        <f t="shared" si="10"/>
        <v>362</v>
      </c>
      <c r="E110" t="s">
        <v>8</v>
      </c>
      <c r="F110" t="s">
        <v>10</v>
      </c>
      <c r="G110" t="str">
        <f t="shared" si="11"/>
        <v xml:space="preserve"> Royal Oak </v>
      </c>
      <c r="H110" t="str">
        <f t="shared" si="12"/>
        <v xml:space="preserve"> royal oak </v>
      </c>
      <c r="I110" t="str">
        <f t="shared" si="13"/>
        <v>Royal Oak</v>
      </c>
      <c r="J110" t="str">
        <f t="shared" si="14"/>
        <v xml:space="preserve"> Royal Oak </v>
      </c>
      <c r="K110" t="str">
        <f t="shared" si="15"/>
        <v>Brazil-Royal Oak</v>
      </c>
      <c r="L110" s="3">
        <v>3826</v>
      </c>
      <c r="M110" s="2">
        <v>5</v>
      </c>
      <c r="N110" s="2">
        <v>125</v>
      </c>
      <c r="O110" s="2">
        <v>478250</v>
      </c>
      <c r="P110" s="2">
        <v>474100</v>
      </c>
      <c r="Q110" s="2">
        <v>199200</v>
      </c>
      <c r="R110" s="2">
        <v>274900</v>
      </c>
      <c r="S110" s="1">
        <v>43111</v>
      </c>
    </row>
    <row r="111" spans="1:19" x14ac:dyDescent="0.2">
      <c r="A111" t="s">
        <v>136</v>
      </c>
      <c r="B111" t="str">
        <f t="shared" si="8"/>
        <v>618</v>
      </c>
      <c r="C111" t="str">
        <f t="shared" si="9"/>
        <v>510</v>
      </c>
      <c r="D111" t="str">
        <f t="shared" si="10"/>
        <v>396</v>
      </c>
      <c r="E111" t="s">
        <v>3</v>
      </c>
      <c r="F111" t="s">
        <v>14</v>
      </c>
      <c r="G111" t="str">
        <f t="shared" si="11"/>
        <v xml:space="preserve"> Vermont </v>
      </c>
      <c r="H111" t="str">
        <f t="shared" si="12"/>
        <v xml:space="preserve"> vermont </v>
      </c>
      <c r="I111" t="str">
        <f t="shared" si="13"/>
        <v>Vermont</v>
      </c>
      <c r="J111" t="str">
        <f t="shared" si="14"/>
        <v xml:space="preserve"> Vermont </v>
      </c>
      <c r="K111" t="str">
        <f t="shared" si="15"/>
        <v>Japan-Vermont</v>
      </c>
      <c r="L111" s="3">
        <v>1193</v>
      </c>
      <c r="M111" s="2">
        <v>10</v>
      </c>
      <c r="N111" s="2">
        <v>15</v>
      </c>
      <c r="O111" s="2">
        <v>17895</v>
      </c>
      <c r="P111" s="2">
        <v>17186.099999999999</v>
      </c>
      <c r="Q111" s="2">
        <v>23630</v>
      </c>
      <c r="R111" s="2">
        <v>-6443.9</v>
      </c>
      <c r="S111" s="1">
        <v>43467</v>
      </c>
    </row>
    <row r="112" spans="1:19" x14ac:dyDescent="0.2">
      <c r="A112" t="s">
        <v>137</v>
      </c>
      <c r="B112" t="str">
        <f t="shared" si="8"/>
        <v>694</v>
      </c>
      <c r="C112" t="str">
        <f t="shared" si="9"/>
        <v>682</v>
      </c>
      <c r="D112" t="str">
        <f t="shared" si="10"/>
        <v>376</v>
      </c>
      <c r="E112" t="s">
        <v>7</v>
      </c>
      <c r="F112" t="s">
        <v>14</v>
      </c>
      <c r="G112" t="str">
        <f t="shared" si="11"/>
        <v xml:space="preserve"> Vermont </v>
      </c>
      <c r="H112" t="str">
        <f t="shared" si="12"/>
        <v xml:space="preserve"> vermont </v>
      </c>
      <c r="I112" t="str">
        <f t="shared" si="13"/>
        <v>Vermont</v>
      </c>
      <c r="J112" t="str">
        <f t="shared" si="14"/>
        <v xml:space="preserve"> Vermont </v>
      </c>
      <c r="K112" t="str">
        <f t="shared" si="15"/>
        <v>United Kingdom-Vermont</v>
      </c>
      <c r="L112" s="3">
        <v>2530</v>
      </c>
      <c r="M112" s="2">
        <v>10</v>
      </c>
      <c r="N112" s="2">
        <v>300</v>
      </c>
      <c r="O112" s="2">
        <v>759000</v>
      </c>
      <c r="P112" s="2">
        <v>753492</v>
      </c>
      <c r="Q112" s="2">
        <v>229500</v>
      </c>
      <c r="R112" s="2">
        <v>523992</v>
      </c>
      <c r="S112" s="1">
        <v>43470</v>
      </c>
    </row>
    <row r="113" spans="1:19" x14ac:dyDescent="0.2">
      <c r="A113" t="s">
        <v>138</v>
      </c>
      <c r="B113" t="str">
        <f t="shared" si="8"/>
        <v>638</v>
      </c>
      <c r="C113" t="str">
        <f t="shared" si="9"/>
        <v>506</v>
      </c>
      <c r="D113" t="str">
        <f t="shared" si="10"/>
        <v>319</v>
      </c>
      <c r="E113" t="s">
        <v>5</v>
      </c>
      <c r="F113" t="s">
        <v>14</v>
      </c>
      <c r="G113" t="str">
        <f t="shared" si="11"/>
        <v xml:space="preserve"> Vermont </v>
      </c>
      <c r="H113" t="str">
        <f t="shared" si="12"/>
        <v xml:space="preserve"> vermont </v>
      </c>
      <c r="I113" t="str">
        <f t="shared" si="13"/>
        <v>Vermont</v>
      </c>
      <c r="J113" t="str">
        <f t="shared" si="14"/>
        <v xml:space="preserve"> Vermont </v>
      </c>
      <c r="K113" t="str">
        <f t="shared" si="15"/>
        <v>India-Vermont</v>
      </c>
      <c r="L113" s="3">
        <v>3451</v>
      </c>
      <c r="M113" s="2">
        <v>10</v>
      </c>
      <c r="N113" s="2">
        <v>300</v>
      </c>
      <c r="O113" s="2">
        <v>1035300</v>
      </c>
      <c r="P113" s="2">
        <v>1024932</v>
      </c>
      <c r="Q113" s="2">
        <v>432000</v>
      </c>
      <c r="R113" s="2">
        <v>592932</v>
      </c>
      <c r="S113" s="1">
        <v>43470</v>
      </c>
    </row>
    <row r="114" spans="1:19" x14ac:dyDescent="0.2">
      <c r="A114" t="s">
        <v>139</v>
      </c>
      <c r="B114" t="str">
        <f t="shared" si="8"/>
        <v>781</v>
      </c>
      <c r="C114" t="str">
        <f t="shared" si="9"/>
        <v>606</v>
      </c>
      <c r="D114" t="str">
        <f t="shared" si="10"/>
        <v>546</v>
      </c>
      <c r="E114" t="s">
        <v>12</v>
      </c>
      <c r="F114" t="s">
        <v>14</v>
      </c>
      <c r="G114" t="str">
        <f t="shared" si="11"/>
        <v xml:space="preserve"> Vermont </v>
      </c>
      <c r="H114" t="str">
        <f t="shared" si="12"/>
        <v xml:space="preserve"> vermont </v>
      </c>
      <c r="I114" t="str">
        <f t="shared" si="13"/>
        <v>Vermont</v>
      </c>
      <c r="J114" t="str">
        <f t="shared" si="14"/>
        <v xml:space="preserve"> Vermont </v>
      </c>
      <c r="K114" t="str">
        <f t="shared" si="15"/>
        <v>United States of America-Vermont</v>
      </c>
      <c r="L114" s="3">
        <v>3059</v>
      </c>
      <c r="M114" s="2">
        <v>10</v>
      </c>
      <c r="N114" s="2">
        <v>12</v>
      </c>
      <c r="O114" s="2">
        <v>36708</v>
      </c>
      <c r="P114" s="2">
        <v>36433.919999999998</v>
      </c>
      <c r="Q114" s="2">
        <v>3426</v>
      </c>
      <c r="R114" s="2">
        <v>33007.919999999998</v>
      </c>
      <c r="S114" s="1">
        <v>43471</v>
      </c>
    </row>
    <row r="115" spans="1:19" x14ac:dyDescent="0.2">
      <c r="A115" t="s">
        <v>140</v>
      </c>
      <c r="B115" t="str">
        <f t="shared" si="8"/>
        <v>550</v>
      </c>
      <c r="C115" t="str">
        <f t="shared" si="9"/>
        <v>587</v>
      </c>
      <c r="D115" t="str">
        <f t="shared" si="10"/>
        <v>332</v>
      </c>
      <c r="E115" t="s">
        <v>8</v>
      </c>
      <c r="F115" t="s">
        <v>14</v>
      </c>
      <c r="G115" t="str">
        <f t="shared" si="11"/>
        <v xml:space="preserve"> Vermont </v>
      </c>
      <c r="H115" t="str">
        <f t="shared" si="12"/>
        <v xml:space="preserve"> vermont </v>
      </c>
      <c r="I115" t="str">
        <f t="shared" si="13"/>
        <v>Vermont</v>
      </c>
      <c r="J115" t="str">
        <f t="shared" si="14"/>
        <v xml:space="preserve"> Vermont </v>
      </c>
      <c r="K115" t="str">
        <f t="shared" si="15"/>
        <v>Brazil-Vermont</v>
      </c>
      <c r="L115" s="3">
        <v>3957</v>
      </c>
      <c r="M115" s="2">
        <v>10</v>
      </c>
      <c r="N115" s="2">
        <v>125</v>
      </c>
      <c r="O115" s="2">
        <v>494625</v>
      </c>
      <c r="P115" s="2">
        <v>492970</v>
      </c>
      <c r="Q115" s="2">
        <v>79440</v>
      </c>
      <c r="R115" s="2">
        <v>413530</v>
      </c>
      <c r="S115" s="1">
        <v>43471</v>
      </c>
    </row>
    <row r="116" spans="1:19" x14ac:dyDescent="0.2">
      <c r="A116" t="s">
        <v>141</v>
      </c>
      <c r="B116" t="str">
        <f t="shared" si="8"/>
        <v>517</v>
      </c>
      <c r="C116" t="str">
        <f t="shared" si="9"/>
        <v>411</v>
      </c>
      <c r="D116" t="str">
        <f t="shared" si="10"/>
        <v>409</v>
      </c>
      <c r="E116" t="s">
        <v>3</v>
      </c>
      <c r="F116" t="s">
        <v>14</v>
      </c>
      <c r="G116" t="str">
        <f t="shared" si="11"/>
        <v xml:space="preserve"> Vermont </v>
      </c>
      <c r="H116" t="str">
        <f t="shared" si="12"/>
        <v xml:space="preserve"> vermont </v>
      </c>
      <c r="I116" t="str">
        <f t="shared" si="13"/>
        <v>Vermont</v>
      </c>
      <c r="J116" t="str">
        <f t="shared" si="14"/>
        <v xml:space="preserve"> Vermont </v>
      </c>
      <c r="K116" t="str">
        <f t="shared" si="15"/>
        <v>Japan-Vermont</v>
      </c>
      <c r="L116" s="3">
        <v>3444</v>
      </c>
      <c r="M116" s="2">
        <v>10</v>
      </c>
      <c r="N116" s="2">
        <v>12</v>
      </c>
      <c r="O116" s="2">
        <v>41328</v>
      </c>
      <c r="P116" s="2">
        <v>41017.199999999997</v>
      </c>
      <c r="Q116" s="2">
        <v>3885</v>
      </c>
      <c r="R116" s="2">
        <v>37132.199999999997</v>
      </c>
      <c r="S116" s="1">
        <v>43475</v>
      </c>
    </row>
    <row r="117" spans="1:19" x14ac:dyDescent="0.2">
      <c r="A117" t="s">
        <v>142</v>
      </c>
      <c r="B117" t="str">
        <f t="shared" si="8"/>
        <v>564</v>
      </c>
      <c r="C117" t="str">
        <f t="shared" si="9"/>
        <v>559</v>
      </c>
      <c r="D117" t="str">
        <f t="shared" si="10"/>
        <v>358</v>
      </c>
      <c r="E117" t="s">
        <v>5</v>
      </c>
      <c r="F117" t="s">
        <v>14</v>
      </c>
      <c r="G117" t="str">
        <f t="shared" si="11"/>
        <v xml:space="preserve"> Vermont </v>
      </c>
      <c r="H117" t="str">
        <f t="shared" si="12"/>
        <v xml:space="preserve"> vermont </v>
      </c>
      <c r="I117" t="str">
        <f t="shared" si="13"/>
        <v>Vermont</v>
      </c>
      <c r="J117" t="str">
        <f t="shared" si="14"/>
        <v xml:space="preserve"> Vermont </v>
      </c>
      <c r="K117" t="str">
        <f t="shared" si="15"/>
        <v>India-Vermont</v>
      </c>
      <c r="L117" s="3">
        <v>4388</v>
      </c>
      <c r="M117" s="2">
        <v>10</v>
      </c>
      <c r="N117" s="2">
        <v>125</v>
      </c>
      <c r="O117" s="2">
        <v>548500</v>
      </c>
      <c r="P117" s="2">
        <v>546477.5</v>
      </c>
      <c r="Q117" s="2">
        <v>97080</v>
      </c>
      <c r="R117" s="2">
        <v>449397.5</v>
      </c>
      <c r="S117" s="1">
        <v>43110</v>
      </c>
    </row>
    <row r="118" spans="1:19" x14ac:dyDescent="0.2">
      <c r="A118" t="s">
        <v>143</v>
      </c>
      <c r="B118" t="str">
        <f t="shared" si="8"/>
        <v>497</v>
      </c>
      <c r="C118" t="str">
        <f t="shared" si="9"/>
        <v>692</v>
      </c>
      <c r="D118" t="str">
        <f t="shared" si="10"/>
        <v>481</v>
      </c>
      <c r="E118" t="s">
        <v>8</v>
      </c>
      <c r="F118" t="s">
        <v>14</v>
      </c>
      <c r="G118" t="str">
        <f t="shared" si="11"/>
        <v xml:space="preserve"> Vermont </v>
      </c>
      <c r="H118" t="str">
        <f t="shared" si="12"/>
        <v xml:space="preserve"> vermont </v>
      </c>
      <c r="I118" t="str">
        <f t="shared" si="13"/>
        <v>Vermont</v>
      </c>
      <c r="J118" t="str">
        <f t="shared" si="14"/>
        <v xml:space="preserve"> Vermont </v>
      </c>
      <c r="K118" t="str">
        <f t="shared" si="15"/>
        <v>Brazil-Vermont</v>
      </c>
      <c r="L118" s="3">
        <v>2106</v>
      </c>
      <c r="M118" s="2">
        <v>10</v>
      </c>
      <c r="N118" s="2">
        <v>125</v>
      </c>
      <c r="O118" s="2">
        <v>263250</v>
      </c>
      <c r="P118" s="2">
        <v>257887.5</v>
      </c>
      <c r="Q118" s="2">
        <v>257400</v>
      </c>
      <c r="R118" s="2">
        <v>487.5</v>
      </c>
      <c r="S118" s="1">
        <v>43110</v>
      </c>
    </row>
    <row r="119" spans="1:19" x14ac:dyDescent="0.2">
      <c r="A119" t="s">
        <v>144</v>
      </c>
      <c r="B119" t="str">
        <f t="shared" si="8"/>
        <v>751</v>
      </c>
      <c r="C119" t="str">
        <f t="shared" si="9"/>
        <v>440</v>
      </c>
      <c r="D119" t="str">
        <f t="shared" si="10"/>
        <v>373</v>
      </c>
      <c r="E119" t="s">
        <v>7</v>
      </c>
      <c r="F119" t="s">
        <v>14</v>
      </c>
      <c r="G119" t="str">
        <f t="shared" si="11"/>
        <v xml:space="preserve"> Vermont </v>
      </c>
      <c r="H119" t="str">
        <f t="shared" si="12"/>
        <v xml:space="preserve"> vermont </v>
      </c>
      <c r="I119" t="str">
        <f t="shared" si="13"/>
        <v>Vermont</v>
      </c>
      <c r="J119" t="str">
        <f t="shared" si="14"/>
        <v xml:space="preserve"> Vermont </v>
      </c>
      <c r="K119" t="str">
        <f t="shared" si="15"/>
        <v>United Kingdom-Vermont</v>
      </c>
      <c r="L119" s="3">
        <v>799</v>
      </c>
      <c r="M119" s="2">
        <v>10</v>
      </c>
      <c r="N119" s="2">
        <v>12</v>
      </c>
      <c r="O119" s="2">
        <v>9588</v>
      </c>
      <c r="P119" s="2">
        <v>9159.6</v>
      </c>
      <c r="Q119" s="2">
        <v>5355</v>
      </c>
      <c r="R119" s="2">
        <v>3804.6</v>
      </c>
      <c r="S119" s="1">
        <v>43111</v>
      </c>
    </row>
    <row r="120" spans="1:19" x14ac:dyDescent="0.2">
      <c r="A120" t="s">
        <v>145</v>
      </c>
      <c r="B120" t="str">
        <f t="shared" si="8"/>
        <v>648</v>
      </c>
      <c r="C120" t="str">
        <f t="shared" si="9"/>
        <v>545</v>
      </c>
      <c r="D120" t="str">
        <f t="shared" si="10"/>
        <v>303</v>
      </c>
      <c r="E120" t="s">
        <v>3</v>
      </c>
      <c r="F120" t="s">
        <v>14</v>
      </c>
      <c r="G120" t="str">
        <f t="shared" si="11"/>
        <v xml:space="preserve"> Vermont </v>
      </c>
      <c r="H120" t="str">
        <f t="shared" si="12"/>
        <v xml:space="preserve"> vermont </v>
      </c>
      <c r="I120" t="str">
        <f t="shared" si="13"/>
        <v>Vermont</v>
      </c>
      <c r="J120" t="str">
        <f t="shared" si="14"/>
        <v xml:space="preserve"> Vermont </v>
      </c>
      <c r="K120" t="str">
        <f t="shared" si="15"/>
        <v>Japan-Vermont</v>
      </c>
      <c r="L120" s="3">
        <v>3154</v>
      </c>
      <c r="M120" s="2">
        <v>10</v>
      </c>
      <c r="N120" s="2">
        <v>300</v>
      </c>
      <c r="O120" s="2">
        <v>946200</v>
      </c>
      <c r="P120" s="2">
        <v>934704</v>
      </c>
      <c r="Q120" s="2">
        <v>479000</v>
      </c>
      <c r="R120" s="2">
        <v>455704</v>
      </c>
      <c r="S120" s="1">
        <v>43477</v>
      </c>
    </row>
    <row r="121" spans="1:19" x14ac:dyDescent="0.2">
      <c r="A121" t="s">
        <v>146</v>
      </c>
      <c r="B121" t="str">
        <f t="shared" si="8"/>
        <v>678</v>
      </c>
      <c r="C121" t="str">
        <f t="shared" si="9"/>
        <v>650</v>
      </c>
      <c r="D121" t="str">
        <f t="shared" si="10"/>
        <v>337</v>
      </c>
      <c r="E121" t="s">
        <v>3</v>
      </c>
      <c r="F121" t="s">
        <v>14</v>
      </c>
      <c r="G121" t="str">
        <f t="shared" si="11"/>
        <v xml:space="preserve"> Vermont </v>
      </c>
      <c r="H121" t="str">
        <f t="shared" si="12"/>
        <v xml:space="preserve"> vermont </v>
      </c>
      <c r="I121" t="str">
        <f t="shared" si="13"/>
        <v>Vermont</v>
      </c>
      <c r="J121" t="str">
        <f t="shared" si="14"/>
        <v xml:space="preserve"> Vermont </v>
      </c>
      <c r="K121" t="str">
        <f t="shared" si="15"/>
        <v>Japan-Vermont</v>
      </c>
      <c r="L121" s="3">
        <v>4108</v>
      </c>
      <c r="M121" s="2">
        <v>10</v>
      </c>
      <c r="N121" s="2">
        <v>350</v>
      </c>
      <c r="O121" s="2">
        <v>1437800</v>
      </c>
      <c r="P121" s="2">
        <v>1417836</v>
      </c>
      <c r="Q121" s="2">
        <v>741520</v>
      </c>
      <c r="R121" s="2">
        <v>676316</v>
      </c>
      <c r="S121" s="1">
        <v>43477</v>
      </c>
    </row>
    <row r="122" spans="1:19" x14ac:dyDescent="0.2">
      <c r="A122" t="s">
        <v>147</v>
      </c>
      <c r="B122" t="str">
        <f t="shared" si="8"/>
        <v>486</v>
      </c>
      <c r="C122" t="str">
        <f t="shared" si="9"/>
        <v>501</v>
      </c>
      <c r="D122" t="str">
        <f t="shared" si="10"/>
        <v>559</v>
      </c>
      <c r="E122" t="s">
        <v>3</v>
      </c>
      <c r="F122" t="s">
        <v>14</v>
      </c>
      <c r="G122" t="str">
        <f t="shared" si="11"/>
        <v xml:space="preserve"> Vermont </v>
      </c>
      <c r="H122" t="str">
        <f t="shared" si="12"/>
        <v xml:space="preserve"> vermont </v>
      </c>
      <c r="I122" t="str">
        <f t="shared" si="13"/>
        <v>Vermont</v>
      </c>
      <c r="J122" t="str">
        <f t="shared" si="14"/>
        <v xml:space="preserve"> Vermont </v>
      </c>
      <c r="K122" t="str">
        <f t="shared" si="15"/>
        <v>Japan-Vermont</v>
      </c>
      <c r="L122" s="3">
        <v>3760</v>
      </c>
      <c r="M122" s="2">
        <v>10</v>
      </c>
      <c r="N122" s="2">
        <v>125</v>
      </c>
      <c r="O122" s="2">
        <v>470000</v>
      </c>
      <c r="P122" s="2">
        <v>463177.5</v>
      </c>
      <c r="Q122" s="2">
        <v>327480</v>
      </c>
      <c r="R122" s="2">
        <v>135697.5</v>
      </c>
      <c r="S122" s="1">
        <v>43477</v>
      </c>
    </row>
    <row r="123" spans="1:19" x14ac:dyDescent="0.2">
      <c r="A123" t="s">
        <v>148</v>
      </c>
      <c r="B123" t="str">
        <f t="shared" si="8"/>
        <v>565</v>
      </c>
      <c r="C123" t="str">
        <f t="shared" si="9"/>
        <v>618</v>
      </c>
      <c r="D123" t="str">
        <f t="shared" si="10"/>
        <v>476</v>
      </c>
      <c r="E123" t="s">
        <v>12</v>
      </c>
      <c r="F123" t="s">
        <v>14</v>
      </c>
      <c r="G123" t="str">
        <f t="shared" si="11"/>
        <v xml:space="preserve"> Vermont </v>
      </c>
      <c r="H123" t="str">
        <f t="shared" si="12"/>
        <v xml:space="preserve"> vermont </v>
      </c>
      <c r="I123" t="str">
        <f t="shared" si="13"/>
        <v>Vermont</v>
      </c>
      <c r="J123" t="str">
        <f t="shared" si="14"/>
        <v xml:space="preserve"> Vermont </v>
      </c>
      <c r="K123" t="str">
        <f t="shared" si="15"/>
        <v>United States of America-Vermont</v>
      </c>
      <c r="L123" s="3">
        <v>377</v>
      </c>
      <c r="M123" s="2">
        <v>10</v>
      </c>
      <c r="N123" s="2">
        <v>15</v>
      </c>
      <c r="O123" s="2">
        <v>5655</v>
      </c>
      <c r="P123" s="2">
        <v>5077.5</v>
      </c>
      <c r="Q123" s="2">
        <v>19250</v>
      </c>
      <c r="R123" s="2">
        <v>-14172.5</v>
      </c>
      <c r="S123" s="1">
        <v>43112</v>
      </c>
    </row>
    <row r="124" spans="1:19" x14ac:dyDescent="0.2">
      <c r="A124" t="s">
        <v>149</v>
      </c>
      <c r="B124" t="str">
        <f t="shared" si="8"/>
        <v>688</v>
      </c>
      <c r="C124" t="str">
        <f t="shared" si="9"/>
        <v>426</v>
      </c>
      <c r="D124" t="str">
        <f t="shared" si="10"/>
        <v>491</v>
      </c>
      <c r="E124" t="s">
        <v>12</v>
      </c>
      <c r="F124" t="s">
        <v>14</v>
      </c>
      <c r="G124" t="str">
        <f t="shared" si="11"/>
        <v xml:space="preserve"> Vermont </v>
      </c>
      <c r="H124" t="str">
        <f t="shared" si="12"/>
        <v xml:space="preserve"> vermont </v>
      </c>
      <c r="I124" t="str">
        <f t="shared" si="13"/>
        <v>Vermont</v>
      </c>
      <c r="J124" t="str">
        <f t="shared" si="14"/>
        <v xml:space="preserve"> Vermont </v>
      </c>
      <c r="K124" t="str">
        <f t="shared" si="15"/>
        <v>United States of America-Vermont</v>
      </c>
      <c r="L124" s="3">
        <v>2110</v>
      </c>
      <c r="M124" s="2">
        <v>10</v>
      </c>
      <c r="N124" s="2">
        <v>7</v>
      </c>
      <c r="O124" s="2">
        <v>14770</v>
      </c>
      <c r="P124" s="2">
        <v>14488.18</v>
      </c>
      <c r="Q124" s="2">
        <v>10065</v>
      </c>
      <c r="R124" s="2">
        <v>4423.18</v>
      </c>
      <c r="S124" s="1">
        <v>43112</v>
      </c>
    </row>
    <row r="125" spans="1:19" x14ac:dyDescent="0.2">
      <c r="A125" t="s">
        <v>150</v>
      </c>
      <c r="B125" t="str">
        <f t="shared" si="8"/>
        <v>523</v>
      </c>
      <c r="C125" t="str">
        <f t="shared" si="9"/>
        <v>617</v>
      </c>
      <c r="D125" t="str">
        <f t="shared" si="10"/>
        <v>437</v>
      </c>
      <c r="E125" t="s">
        <v>7</v>
      </c>
      <c r="F125" t="s">
        <v>14</v>
      </c>
      <c r="G125" t="str">
        <f t="shared" si="11"/>
        <v xml:space="preserve"> Vermont </v>
      </c>
      <c r="H125" t="str">
        <f t="shared" si="12"/>
        <v xml:space="preserve"> vermont </v>
      </c>
      <c r="I125" t="str">
        <f t="shared" si="13"/>
        <v>Vermont</v>
      </c>
      <c r="J125" t="str">
        <f t="shared" si="14"/>
        <v xml:space="preserve"> Vermont </v>
      </c>
      <c r="K125" t="str">
        <f t="shared" si="15"/>
        <v>United Kingdom-Vermont</v>
      </c>
      <c r="L125" s="3">
        <v>2334</v>
      </c>
      <c r="M125" s="2">
        <v>10</v>
      </c>
      <c r="N125" s="2">
        <v>12</v>
      </c>
      <c r="O125" s="2">
        <v>28008</v>
      </c>
      <c r="P125" s="2">
        <v>27754.799999999999</v>
      </c>
      <c r="Q125" s="2">
        <v>3165</v>
      </c>
      <c r="R125" s="2">
        <v>24589.8</v>
      </c>
      <c r="S125" s="1">
        <v>43477</v>
      </c>
    </row>
    <row r="126" spans="1:19" x14ac:dyDescent="0.2">
      <c r="A126" t="s">
        <v>151</v>
      </c>
      <c r="B126" t="str">
        <f t="shared" si="8"/>
        <v>594</v>
      </c>
      <c r="C126" t="str">
        <f t="shared" si="9"/>
        <v>677</v>
      </c>
      <c r="D126" t="str">
        <f t="shared" si="10"/>
        <v>341</v>
      </c>
      <c r="E126" t="s">
        <v>8</v>
      </c>
      <c r="F126" t="s">
        <v>14</v>
      </c>
      <c r="G126" t="str">
        <f t="shared" si="11"/>
        <v xml:space="preserve"> Vermont </v>
      </c>
      <c r="H126" t="str">
        <f t="shared" si="12"/>
        <v xml:space="preserve"> vermont </v>
      </c>
      <c r="I126" t="str">
        <f t="shared" si="13"/>
        <v>Vermont</v>
      </c>
      <c r="J126" t="str">
        <f t="shared" si="14"/>
        <v xml:space="preserve"> Vermont </v>
      </c>
      <c r="K126" t="str">
        <f t="shared" si="15"/>
        <v>Brazil-Vermont</v>
      </c>
      <c r="L126" s="3">
        <v>580</v>
      </c>
      <c r="M126" s="2">
        <v>10</v>
      </c>
      <c r="N126" s="2">
        <v>12</v>
      </c>
      <c r="O126" s="2">
        <v>6960</v>
      </c>
      <c r="P126" s="2">
        <v>6699.84</v>
      </c>
      <c r="Q126" s="2">
        <v>3252</v>
      </c>
      <c r="R126" s="2">
        <v>3447.84</v>
      </c>
      <c r="S126" s="1">
        <v>43477</v>
      </c>
    </row>
    <row r="127" spans="1:19" x14ac:dyDescent="0.2">
      <c r="A127" t="s">
        <v>152</v>
      </c>
      <c r="B127" t="str">
        <f t="shared" si="8"/>
        <v>685</v>
      </c>
      <c r="C127" t="str">
        <f t="shared" si="9"/>
        <v>463</v>
      </c>
      <c r="D127" t="str">
        <f t="shared" si="10"/>
        <v>491</v>
      </c>
      <c r="E127" t="s">
        <v>12</v>
      </c>
      <c r="F127" t="s">
        <v>17</v>
      </c>
      <c r="G127" t="str">
        <f t="shared" si="11"/>
        <v xml:space="preserve"> Burlington </v>
      </c>
      <c r="H127" t="str">
        <f t="shared" si="12"/>
        <v xml:space="preserve"> burlington </v>
      </c>
      <c r="I127" t="str">
        <f t="shared" si="13"/>
        <v>Burlington</v>
      </c>
      <c r="J127" t="str">
        <f t="shared" si="14"/>
        <v xml:space="preserve"> Burlington </v>
      </c>
      <c r="K127" t="str">
        <f t="shared" si="15"/>
        <v>United States of America-Burlington</v>
      </c>
      <c r="L127" s="3">
        <v>2610</v>
      </c>
      <c r="M127" s="2">
        <v>120</v>
      </c>
      <c r="N127" s="2">
        <v>20</v>
      </c>
      <c r="O127" s="2">
        <v>52200</v>
      </c>
      <c r="P127" s="2">
        <v>51573.599999999999</v>
      </c>
      <c r="Q127" s="2">
        <v>15660</v>
      </c>
      <c r="R127" s="2">
        <v>35913.599999999999</v>
      </c>
      <c r="S127" s="1">
        <v>43475</v>
      </c>
    </row>
    <row r="128" spans="1:19" x14ac:dyDescent="0.2">
      <c r="A128" t="s">
        <v>153</v>
      </c>
      <c r="B128" t="str">
        <f t="shared" si="8"/>
        <v>634</v>
      </c>
      <c r="C128" t="str">
        <f t="shared" si="9"/>
        <v>532</v>
      </c>
      <c r="D128" t="str">
        <f t="shared" si="10"/>
        <v>326</v>
      </c>
      <c r="E128" t="s">
        <v>5</v>
      </c>
      <c r="F128" t="s">
        <v>17</v>
      </c>
      <c r="G128" t="str">
        <f t="shared" si="11"/>
        <v xml:space="preserve"> Burlington </v>
      </c>
      <c r="H128" t="str">
        <f t="shared" si="12"/>
        <v xml:space="preserve"> burlington </v>
      </c>
      <c r="I128" t="str">
        <f t="shared" si="13"/>
        <v>Burlington</v>
      </c>
      <c r="J128" t="str">
        <f t="shared" si="14"/>
        <v xml:space="preserve"> Burlington </v>
      </c>
      <c r="K128" t="str">
        <f t="shared" si="15"/>
        <v>India-Burlington</v>
      </c>
      <c r="L128" s="3">
        <v>1598</v>
      </c>
      <c r="M128" s="2">
        <v>120</v>
      </c>
      <c r="N128" s="2">
        <v>350</v>
      </c>
      <c r="O128" s="2">
        <v>559300</v>
      </c>
      <c r="P128" s="2">
        <v>538538</v>
      </c>
      <c r="Q128" s="2">
        <v>771160</v>
      </c>
      <c r="R128" s="2">
        <v>-232622</v>
      </c>
      <c r="S128" s="1">
        <v>43110</v>
      </c>
    </row>
    <row r="129" spans="1:19" x14ac:dyDescent="0.2">
      <c r="A129" t="s">
        <v>154</v>
      </c>
      <c r="B129" t="str">
        <f t="shared" si="8"/>
        <v>622</v>
      </c>
      <c r="C129" t="str">
        <f t="shared" si="9"/>
        <v>639</v>
      </c>
      <c r="D129" t="str">
        <f t="shared" si="10"/>
        <v>311</v>
      </c>
      <c r="E129" t="s">
        <v>5</v>
      </c>
      <c r="F129" t="s">
        <v>17</v>
      </c>
      <c r="G129" t="str">
        <f t="shared" si="11"/>
        <v xml:space="preserve"> Burlington </v>
      </c>
      <c r="H129" t="str">
        <f t="shared" si="12"/>
        <v xml:space="preserve"> burlington </v>
      </c>
      <c r="I129" t="str">
        <f t="shared" si="13"/>
        <v>Burlington</v>
      </c>
      <c r="J129" t="str">
        <f t="shared" si="14"/>
        <v xml:space="preserve"> Burlington </v>
      </c>
      <c r="K129" t="str">
        <f t="shared" si="15"/>
        <v>India-Burlington</v>
      </c>
      <c r="L129" s="3">
        <v>1459</v>
      </c>
      <c r="M129" s="2">
        <v>120</v>
      </c>
      <c r="N129" s="2">
        <v>350</v>
      </c>
      <c r="O129" s="2">
        <v>510650</v>
      </c>
      <c r="P129" s="2">
        <v>490511</v>
      </c>
      <c r="Q129" s="2">
        <v>748020</v>
      </c>
      <c r="R129" s="2">
        <v>-257509</v>
      </c>
      <c r="S129" s="1">
        <v>43475</v>
      </c>
    </row>
    <row r="130" spans="1:19" x14ac:dyDescent="0.2">
      <c r="A130" t="s">
        <v>155</v>
      </c>
      <c r="B130" t="str">
        <f t="shared" si="8"/>
        <v>699</v>
      </c>
      <c r="C130" t="str">
        <f t="shared" si="9"/>
        <v>397</v>
      </c>
      <c r="D130" t="str">
        <f t="shared" si="10"/>
        <v>432</v>
      </c>
      <c r="E130" t="s">
        <v>5</v>
      </c>
      <c r="F130" t="s">
        <v>17</v>
      </c>
      <c r="G130" t="str">
        <f t="shared" si="11"/>
        <v xml:space="preserve"> Burlington </v>
      </c>
      <c r="H130" t="str">
        <f t="shared" si="12"/>
        <v xml:space="preserve"> burlington </v>
      </c>
      <c r="I130" t="str">
        <f t="shared" si="13"/>
        <v>Burlington</v>
      </c>
      <c r="J130" t="str">
        <f t="shared" si="14"/>
        <v xml:space="preserve"> Burlington </v>
      </c>
      <c r="K130" t="str">
        <f t="shared" si="15"/>
        <v>India-Burlington</v>
      </c>
      <c r="L130" s="3">
        <v>3284</v>
      </c>
      <c r="M130" s="2">
        <v>120</v>
      </c>
      <c r="N130" s="2">
        <v>125</v>
      </c>
      <c r="O130" s="2">
        <v>410500</v>
      </c>
      <c r="P130" s="2">
        <v>408477.5</v>
      </c>
      <c r="Q130" s="2">
        <v>97080</v>
      </c>
      <c r="R130" s="2">
        <v>311397.5</v>
      </c>
      <c r="S130" s="1">
        <v>43110</v>
      </c>
    </row>
    <row r="131" spans="1:19" x14ac:dyDescent="0.2">
      <c r="A131" t="s">
        <v>156</v>
      </c>
      <c r="B131" t="str">
        <f t="shared" ref="B131:B194" si="16">LEFT(A131,3)</f>
        <v>725</v>
      </c>
      <c r="C131" t="str">
        <f t="shared" ref="C131:C194" si="17">MID(A131,5,3)</f>
        <v>420</v>
      </c>
      <c r="D131" t="str">
        <f t="shared" ref="D131:D194" si="18">RIGHT(A131,3)</f>
        <v>344</v>
      </c>
      <c r="E131" t="s">
        <v>8</v>
      </c>
      <c r="F131" t="s">
        <v>17</v>
      </c>
      <c r="G131" t="str">
        <f t="shared" ref="G131:G194" si="19">PROPER(F131)</f>
        <v xml:space="preserve"> Burlington </v>
      </c>
      <c r="H131" t="str">
        <f t="shared" ref="H131:H194" si="20">LOWER(G131)</f>
        <v xml:space="preserve"> burlington </v>
      </c>
      <c r="I131" t="str">
        <f t="shared" ref="I131:I194" si="21">TRIM(G131)</f>
        <v>Burlington</v>
      </c>
      <c r="J131" t="str">
        <f t="shared" ref="J131:J194" si="22">CLEAN(G131)</f>
        <v xml:space="preserve"> Burlington </v>
      </c>
      <c r="K131" t="str">
        <f t="shared" ref="K131:K194" si="23">CONCATENATE(E131,"-",I131)</f>
        <v>Brazil-Burlington</v>
      </c>
      <c r="L131" s="3">
        <v>1197</v>
      </c>
      <c r="M131" s="2">
        <v>120</v>
      </c>
      <c r="N131" s="2">
        <v>125</v>
      </c>
      <c r="O131" s="2">
        <v>149625</v>
      </c>
      <c r="P131" s="2">
        <v>144262.5</v>
      </c>
      <c r="Q131" s="2">
        <v>257400</v>
      </c>
      <c r="R131" s="2">
        <v>-113137.5</v>
      </c>
      <c r="S131" s="1">
        <v>43110</v>
      </c>
    </row>
    <row r="132" spans="1:19" x14ac:dyDescent="0.2">
      <c r="A132" t="s">
        <v>157</v>
      </c>
      <c r="B132" t="str">
        <f t="shared" si="16"/>
        <v>496</v>
      </c>
      <c r="C132" t="str">
        <f t="shared" si="17"/>
        <v>507</v>
      </c>
      <c r="D132" t="str">
        <f t="shared" si="18"/>
        <v>297</v>
      </c>
      <c r="E132" t="s">
        <v>7</v>
      </c>
      <c r="F132" t="s">
        <v>17</v>
      </c>
      <c r="G132" t="str">
        <f t="shared" si="19"/>
        <v xml:space="preserve"> Burlington </v>
      </c>
      <c r="H132" t="str">
        <f t="shared" si="20"/>
        <v xml:space="preserve"> burlington </v>
      </c>
      <c r="I132" t="str">
        <f t="shared" si="21"/>
        <v>Burlington</v>
      </c>
      <c r="J132" t="str">
        <f t="shared" si="22"/>
        <v xml:space="preserve"> Burlington </v>
      </c>
      <c r="K132" t="str">
        <f t="shared" si="23"/>
        <v>United Kingdom-Burlington</v>
      </c>
      <c r="L132" s="3">
        <v>3774</v>
      </c>
      <c r="M132" s="2">
        <v>120</v>
      </c>
      <c r="N132" s="2">
        <v>12</v>
      </c>
      <c r="O132" s="2">
        <v>45288</v>
      </c>
      <c r="P132" s="2">
        <v>45034.8</v>
      </c>
      <c r="Q132" s="2">
        <v>3165</v>
      </c>
      <c r="R132" s="2">
        <v>41869.800000000003</v>
      </c>
      <c r="S132" s="1">
        <v>43477</v>
      </c>
    </row>
    <row r="133" spans="1:19" x14ac:dyDescent="0.2">
      <c r="A133" t="s">
        <v>158</v>
      </c>
      <c r="B133" t="str">
        <f t="shared" si="16"/>
        <v>640</v>
      </c>
      <c r="C133" t="str">
        <f t="shared" si="17"/>
        <v>575</v>
      </c>
      <c r="D133" t="str">
        <f t="shared" si="18"/>
        <v>473</v>
      </c>
      <c r="E133" t="s">
        <v>8</v>
      </c>
      <c r="F133" t="s">
        <v>17</v>
      </c>
      <c r="G133" t="str">
        <f t="shared" si="19"/>
        <v xml:space="preserve"> Burlington </v>
      </c>
      <c r="H133" t="str">
        <f t="shared" si="20"/>
        <v xml:space="preserve"> burlington </v>
      </c>
      <c r="I133" t="str">
        <f t="shared" si="21"/>
        <v>Burlington</v>
      </c>
      <c r="J133" t="str">
        <f t="shared" si="22"/>
        <v xml:space="preserve"> Burlington </v>
      </c>
      <c r="K133" t="str">
        <f t="shared" si="23"/>
        <v>Brazil-Burlington</v>
      </c>
      <c r="L133" s="3">
        <v>2303</v>
      </c>
      <c r="M133" s="2">
        <v>120</v>
      </c>
      <c r="N133" s="2">
        <v>20</v>
      </c>
      <c r="O133" s="2">
        <v>46060</v>
      </c>
      <c r="P133" s="2">
        <v>45842.400000000001</v>
      </c>
      <c r="Q133" s="2">
        <v>5440</v>
      </c>
      <c r="R133" s="2">
        <v>40402.400000000001</v>
      </c>
      <c r="S133" s="1">
        <v>43112</v>
      </c>
    </row>
    <row r="134" spans="1:19" x14ac:dyDescent="0.2">
      <c r="A134" t="s">
        <v>159</v>
      </c>
      <c r="B134" t="str">
        <f t="shared" si="16"/>
        <v>556</v>
      </c>
      <c r="C134" t="str">
        <f t="shared" si="17"/>
        <v>426</v>
      </c>
      <c r="D134" t="str">
        <f t="shared" si="18"/>
        <v>507</v>
      </c>
      <c r="E134" t="s">
        <v>8</v>
      </c>
      <c r="F134" t="s">
        <v>17</v>
      </c>
      <c r="G134" t="str">
        <f t="shared" si="19"/>
        <v xml:space="preserve"> Burlington </v>
      </c>
      <c r="H134" t="str">
        <f t="shared" si="20"/>
        <v xml:space="preserve"> burlington </v>
      </c>
      <c r="I134" t="str">
        <f t="shared" si="21"/>
        <v>Burlington</v>
      </c>
      <c r="J134" t="str">
        <f t="shared" si="22"/>
        <v xml:space="preserve"> Burlington </v>
      </c>
      <c r="K134" t="str">
        <f t="shared" si="23"/>
        <v>Brazil-Burlington</v>
      </c>
      <c r="L134" s="3">
        <v>2572</v>
      </c>
      <c r="M134" s="2">
        <v>120</v>
      </c>
      <c r="N134" s="2">
        <v>12</v>
      </c>
      <c r="O134" s="2">
        <v>30864</v>
      </c>
      <c r="P134" s="2">
        <v>30603.84</v>
      </c>
      <c r="Q134" s="2">
        <v>3252</v>
      </c>
      <c r="R134" s="2">
        <v>27351.84</v>
      </c>
      <c r="S134" s="1">
        <v>43477</v>
      </c>
    </row>
    <row r="135" spans="1:19" x14ac:dyDescent="0.2">
      <c r="A135" t="s">
        <v>160</v>
      </c>
      <c r="B135" t="str">
        <f t="shared" si="16"/>
        <v>705</v>
      </c>
      <c r="C135" t="str">
        <f t="shared" si="17"/>
        <v>404</v>
      </c>
      <c r="D135" t="str">
        <f t="shared" si="18"/>
        <v>400</v>
      </c>
      <c r="E135" t="s">
        <v>8</v>
      </c>
      <c r="F135" t="s">
        <v>18</v>
      </c>
      <c r="G135" t="str">
        <f t="shared" si="19"/>
        <v xml:space="preserve"> Mandarin </v>
      </c>
      <c r="H135" t="str">
        <f t="shared" si="20"/>
        <v xml:space="preserve"> mandarin </v>
      </c>
      <c r="I135" t="str">
        <f t="shared" si="21"/>
        <v>Mandarin</v>
      </c>
      <c r="J135" t="str">
        <f t="shared" si="22"/>
        <v xml:space="preserve"> Mandarin </v>
      </c>
      <c r="K135" t="str">
        <f t="shared" si="23"/>
        <v>Brazil-Mandarin</v>
      </c>
      <c r="L135" s="3">
        <v>320</v>
      </c>
      <c r="M135" s="2">
        <v>250</v>
      </c>
      <c r="N135" s="2">
        <v>125</v>
      </c>
      <c r="O135" s="2">
        <v>40000</v>
      </c>
      <c r="P135" s="2">
        <v>38345</v>
      </c>
      <c r="Q135" s="2">
        <v>79440</v>
      </c>
      <c r="R135" s="2">
        <v>-41095</v>
      </c>
      <c r="S135" s="1">
        <v>43471</v>
      </c>
    </row>
    <row r="136" spans="1:19" x14ac:dyDescent="0.2">
      <c r="A136" t="s">
        <v>161</v>
      </c>
      <c r="B136" t="str">
        <f t="shared" si="16"/>
        <v>510</v>
      </c>
      <c r="C136" t="str">
        <f t="shared" si="17"/>
        <v>691</v>
      </c>
      <c r="D136" t="str">
        <f t="shared" si="18"/>
        <v>521</v>
      </c>
      <c r="E136" t="s">
        <v>5</v>
      </c>
      <c r="F136" t="s">
        <v>18</v>
      </c>
      <c r="G136" t="str">
        <f t="shared" si="19"/>
        <v xml:space="preserve"> Mandarin </v>
      </c>
      <c r="H136" t="str">
        <f t="shared" si="20"/>
        <v xml:space="preserve"> mandarin </v>
      </c>
      <c r="I136" t="str">
        <f t="shared" si="21"/>
        <v>Mandarin</v>
      </c>
      <c r="J136" t="str">
        <f t="shared" si="22"/>
        <v xml:space="preserve"> Mandarin </v>
      </c>
      <c r="K136" t="str">
        <f t="shared" si="23"/>
        <v>India-Mandarin</v>
      </c>
      <c r="L136" s="3">
        <v>2126</v>
      </c>
      <c r="M136" s="2">
        <v>250</v>
      </c>
      <c r="N136" s="2">
        <v>300</v>
      </c>
      <c r="O136" s="2">
        <v>637800</v>
      </c>
      <c r="P136" s="2">
        <v>636516</v>
      </c>
      <c r="Q136" s="2">
        <v>53500</v>
      </c>
      <c r="R136" s="2">
        <v>583016</v>
      </c>
      <c r="S136" s="1">
        <v>43110</v>
      </c>
    </row>
    <row r="137" spans="1:19" x14ac:dyDescent="0.2">
      <c r="A137" t="s">
        <v>162</v>
      </c>
      <c r="B137" t="str">
        <f t="shared" si="16"/>
        <v>742</v>
      </c>
      <c r="C137" t="str">
        <f t="shared" si="17"/>
        <v>449</v>
      </c>
      <c r="D137" t="str">
        <f t="shared" si="18"/>
        <v>422</v>
      </c>
      <c r="E137" t="s">
        <v>5</v>
      </c>
      <c r="F137" t="s">
        <v>18</v>
      </c>
      <c r="G137" t="str">
        <f t="shared" si="19"/>
        <v xml:space="preserve"> Mandarin </v>
      </c>
      <c r="H137" t="str">
        <f t="shared" si="20"/>
        <v xml:space="preserve"> mandarin </v>
      </c>
      <c r="I137" t="str">
        <f t="shared" si="21"/>
        <v>Mandarin</v>
      </c>
      <c r="J137" t="str">
        <f t="shared" si="22"/>
        <v xml:space="preserve"> Mandarin </v>
      </c>
      <c r="K137" t="str">
        <f t="shared" si="23"/>
        <v>India-Mandarin</v>
      </c>
      <c r="L137" s="3">
        <v>3275</v>
      </c>
      <c r="M137" s="2">
        <v>250</v>
      </c>
      <c r="N137" s="2">
        <v>350</v>
      </c>
      <c r="O137" s="2">
        <v>1146250</v>
      </c>
      <c r="P137" s="2">
        <v>1126111</v>
      </c>
      <c r="Q137" s="2">
        <v>748020</v>
      </c>
      <c r="R137" s="2">
        <v>378091</v>
      </c>
      <c r="S137" s="1">
        <v>43475</v>
      </c>
    </row>
    <row r="138" spans="1:19" x14ac:dyDescent="0.2">
      <c r="A138" t="s">
        <v>163</v>
      </c>
      <c r="B138" t="str">
        <f t="shared" si="16"/>
        <v>469</v>
      </c>
      <c r="C138" t="str">
        <f t="shared" si="17"/>
        <v>473</v>
      </c>
      <c r="D138" t="str">
        <f t="shared" si="18"/>
        <v>558</v>
      </c>
      <c r="E138" t="s">
        <v>3</v>
      </c>
      <c r="F138" t="s">
        <v>18</v>
      </c>
      <c r="G138" t="str">
        <f t="shared" si="19"/>
        <v xml:space="preserve"> Mandarin </v>
      </c>
      <c r="H138" t="str">
        <f t="shared" si="20"/>
        <v xml:space="preserve"> mandarin </v>
      </c>
      <c r="I138" t="str">
        <f t="shared" si="21"/>
        <v>Mandarin</v>
      </c>
      <c r="J138" t="str">
        <f t="shared" si="22"/>
        <v xml:space="preserve"> Mandarin </v>
      </c>
      <c r="K138" t="str">
        <f t="shared" si="23"/>
        <v>Japan-Mandarin</v>
      </c>
      <c r="L138" s="3">
        <v>3582</v>
      </c>
      <c r="M138" s="2">
        <v>250</v>
      </c>
      <c r="N138" s="2">
        <v>125</v>
      </c>
      <c r="O138" s="2">
        <v>447750</v>
      </c>
      <c r="P138" s="2">
        <v>440927.5</v>
      </c>
      <c r="Q138" s="2">
        <v>327480</v>
      </c>
      <c r="R138" s="2">
        <v>113447.5</v>
      </c>
      <c r="S138" s="1">
        <v>43477</v>
      </c>
    </row>
    <row r="139" spans="1:19" x14ac:dyDescent="0.2">
      <c r="A139" t="s">
        <v>164</v>
      </c>
      <c r="B139" t="str">
        <f t="shared" si="16"/>
        <v>651</v>
      </c>
      <c r="C139" t="str">
        <f t="shared" si="17"/>
        <v>399</v>
      </c>
      <c r="D139" t="str">
        <f t="shared" si="18"/>
        <v>484</v>
      </c>
      <c r="E139" t="s">
        <v>12</v>
      </c>
      <c r="F139" t="s">
        <v>18</v>
      </c>
      <c r="G139" t="str">
        <f t="shared" si="19"/>
        <v xml:space="preserve"> Mandarin </v>
      </c>
      <c r="H139" t="str">
        <f t="shared" si="20"/>
        <v xml:space="preserve"> mandarin </v>
      </c>
      <c r="I139" t="str">
        <f t="shared" si="21"/>
        <v>Mandarin</v>
      </c>
      <c r="J139" t="str">
        <f t="shared" si="22"/>
        <v xml:space="preserve"> Mandarin </v>
      </c>
      <c r="K139" t="str">
        <f t="shared" si="23"/>
        <v>United States of America-Mandarin</v>
      </c>
      <c r="L139" s="3">
        <v>783</v>
      </c>
      <c r="M139" s="2">
        <v>250</v>
      </c>
      <c r="N139" s="2">
        <v>350</v>
      </c>
      <c r="O139" s="2">
        <v>274050</v>
      </c>
      <c r="P139" s="2">
        <v>272188</v>
      </c>
      <c r="Q139" s="2">
        <v>69160</v>
      </c>
      <c r="R139" s="2">
        <v>203028</v>
      </c>
      <c r="S139" s="1">
        <v>43112</v>
      </c>
    </row>
    <row r="140" spans="1:19" x14ac:dyDescent="0.2">
      <c r="A140" t="s">
        <v>165</v>
      </c>
      <c r="B140" t="str">
        <f t="shared" si="16"/>
        <v>643</v>
      </c>
      <c r="C140" t="str">
        <f t="shared" si="17"/>
        <v>625</v>
      </c>
      <c r="D140" t="str">
        <f t="shared" si="18"/>
        <v>306</v>
      </c>
      <c r="E140" t="s">
        <v>8</v>
      </c>
      <c r="F140" t="s">
        <v>18</v>
      </c>
      <c r="G140" t="str">
        <f t="shared" si="19"/>
        <v xml:space="preserve"> Mandarin </v>
      </c>
      <c r="H140" t="str">
        <f t="shared" si="20"/>
        <v xml:space="preserve"> mandarin </v>
      </c>
      <c r="I140" t="str">
        <f t="shared" si="21"/>
        <v>Mandarin</v>
      </c>
      <c r="J140" t="str">
        <f t="shared" si="22"/>
        <v xml:space="preserve"> Mandarin </v>
      </c>
      <c r="K140" t="str">
        <f t="shared" si="23"/>
        <v>Brazil-Mandarin</v>
      </c>
      <c r="L140" s="3">
        <v>1202</v>
      </c>
      <c r="M140" s="2">
        <v>250</v>
      </c>
      <c r="N140" s="2">
        <v>350</v>
      </c>
      <c r="O140" s="2">
        <v>420700</v>
      </c>
      <c r="P140" s="2">
        <v>407120</v>
      </c>
      <c r="Q140" s="2">
        <v>504400</v>
      </c>
      <c r="R140" s="2">
        <v>-97280</v>
      </c>
      <c r="S140" s="1">
        <v>43112</v>
      </c>
    </row>
    <row r="141" spans="1:19" x14ac:dyDescent="0.2">
      <c r="A141" t="s">
        <v>166</v>
      </c>
      <c r="B141" t="str">
        <f t="shared" si="16"/>
        <v>462</v>
      </c>
      <c r="C141" t="str">
        <f t="shared" si="17"/>
        <v>450</v>
      </c>
      <c r="D141" t="str">
        <f t="shared" si="18"/>
        <v>301</v>
      </c>
      <c r="E141" t="s">
        <v>5</v>
      </c>
      <c r="F141" t="s">
        <v>19</v>
      </c>
      <c r="G141" t="str">
        <f t="shared" si="19"/>
        <v xml:space="preserve"> Luxe </v>
      </c>
      <c r="H141" t="str">
        <f t="shared" si="20"/>
        <v xml:space="preserve"> luxe </v>
      </c>
      <c r="I141" t="str">
        <f t="shared" si="21"/>
        <v>Luxe</v>
      </c>
      <c r="J141" t="str">
        <f t="shared" si="22"/>
        <v xml:space="preserve"> Luxe </v>
      </c>
      <c r="K141" t="str">
        <f t="shared" si="23"/>
        <v>India-Luxe</v>
      </c>
      <c r="L141" s="3">
        <v>4056</v>
      </c>
      <c r="M141" s="2">
        <v>260</v>
      </c>
      <c r="N141" s="2">
        <v>300</v>
      </c>
      <c r="O141" s="2">
        <v>1216800</v>
      </c>
      <c r="P141" s="2">
        <v>1215246</v>
      </c>
      <c r="Q141" s="2">
        <v>64750</v>
      </c>
      <c r="R141" s="2">
        <v>1150496</v>
      </c>
      <c r="S141" s="1">
        <v>43468</v>
      </c>
    </row>
    <row r="142" spans="1:19" x14ac:dyDescent="0.2">
      <c r="A142" t="s">
        <v>167</v>
      </c>
      <c r="B142" t="str">
        <f t="shared" si="16"/>
        <v>691</v>
      </c>
      <c r="C142" t="str">
        <f t="shared" si="17"/>
        <v>664</v>
      </c>
      <c r="D142" t="str">
        <f t="shared" si="18"/>
        <v>293</v>
      </c>
      <c r="E142" t="s">
        <v>8</v>
      </c>
      <c r="F142" t="s">
        <v>19</v>
      </c>
      <c r="G142" t="str">
        <f t="shared" si="19"/>
        <v xml:space="preserve"> Luxe </v>
      </c>
      <c r="H142" t="str">
        <f t="shared" si="20"/>
        <v xml:space="preserve"> luxe </v>
      </c>
      <c r="I142" t="str">
        <f t="shared" si="21"/>
        <v>Luxe</v>
      </c>
      <c r="J142" t="str">
        <f t="shared" si="22"/>
        <v xml:space="preserve"> Luxe </v>
      </c>
      <c r="K142" t="str">
        <f t="shared" si="23"/>
        <v>Brazil-Luxe</v>
      </c>
      <c r="L142" s="3">
        <v>2144</v>
      </c>
      <c r="M142" s="2">
        <v>260</v>
      </c>
      <c r="N142" s="2">
        <v>300</v>
      </c>
      <c r="O142" s="2">
        <v>643200</v>
      </c>
      <c r="P142" s="2">
        <v>636594</v>
      </c>
      <c r="Q142" s="2">
        <v>275250</v>
      </c>
      <c r="R142" s="2">
        <v>361344</v>
      </c>
      <c r="S142" s="1">
        <v>43468</v>
      </c>
    </row>
    <row r="143" spans="1:19" x14ac:dyDescent="0.2">
      <c r="A143" t="s">
        <v>168</v>
      </c>
      <c r="B143" t="str">
        <f t="shared" si="16"/>
        <v>720</v>
      </c>
      <c r="C143" t="str">
        <f t="shared" si="17"/>
        <v>426</v>
      </c>
      <c r="D143" t="str">
        <f t="shared" si="18"/>
        <v>532</v>
      </c>
      <c r="E143" t="s">
        <v>5</v>
      </c>
      <c r="F143" t="s">
        <v>19</v>
      </c>
      <c r="G143" t="str">
        <f t="shared" si="19"/>
        <v xml:space="preserve"> Luxe </v>
      </c>
      <c r="H143" t="str">
        <f t="shared" si="20"/>
        <v xml:space="preserve"> luxe </v>
      </c>
      <c r="I143" t="str">
        <f t="shared" si="21"/>
        <v>Luxe</v>
      </c>
      <c r="J143" t="str">
        <f t="shared" si="22"/>
        <v xml:space="preserve"> Luxe </v>
      </c>
      <c r="K143" t="str">
        <f t="shared" si="23"/>
        <v>India-Luxe</v>
      </c>
      <c r="L143" s="3">
        <v>3502</v>
      </c>
      <c r="M143" s="2">
        <v>260</v>
      </c>
      <c r="N143" s="2">
        <v>125</v>
      </c>
      <c r="O143" s="2">
        <v>437750</v>
      </c>
      <c r="P143" s="2">
        <v>432060</v>
      </c>
      <c r="Q143" s="2">
        <v>273120</v>
      </c>
      <c r="R143" s="2">
        <v>158940</v>
      </c>
      <c r="S143" s="1">
        <v>43470</v>
      </c>
    </row>
    <row r="144" spans="1:19" x14ac:dyDescent="0.2">
      <c r="A144" t="s">
        <v>169</v>
      </c>
      <c r="B144" t="str">
        <f t="shared" si="16"/>
        <v>485</v>
      </c>
      <c r="C144" t="str">
        <f t="shared" si="17"/>
        <v>686</v>
      </c>
      <c r="D144" t="str">
        <f t="shared" si="18"/>
        <v>482</v>
      </c>
      <c r="E144" t="s">
        <v>5</v>
      </c>
      <c r="F144" t="s">
        <v>19</v>
      </c>
      <c r="G144" t="str">
        <f t="shared" si="19"/>
        <v xml:space="preserve"> Luxe </v>
      </c>
      <c r="H144" t="str">
        <f t="shared" si="20"/>
        <v xml:space="preserve"> luxe </v>
      </c>
      <c r="I144" t="str">
        <f t="shared" si="21"/>
        <v>Luxe</v>
      </c>
      <c r="J144" t="str">
        <f t="shared" si="22"/>
        <v xml:space="preserve"> Luxe </v>
      </c>
      <c r="K144" t="str">
        <f t="shared" si="23"/>
        <v>India-Luxe</v>
      </c>
      <c r="L144" s="3">
        <v>1397</v>
      </c>
      <c r="M144" s="2">
        <v>260</v>
      </c>
      <c r="N144" s="2">
        <v>350</v>
      </c>
      <c r="O144" s="2">
        <v>488950</v>
      </c>
      <c r="P144" s="2">
        <v>468188</v>
      </c>
      <c r="Q144" s="2">
        <v>771160</v>
      </c>
      <c r="R144" s="2">
        <v>-302972</v>
      </c>
      <c r="S144" s="1">
        <v>43110</v>
      </c>
    </row>
    <row r="145" spans="1:19" x14ac:dyDescent="0.2">
      <c r="A145" t="s">
        <v>170</v>
      </c>
      <c r="B145" t="str">
        <f t="shared" si="16"/>
        <v>463</v>
      </c>
      <c r="C145" t="str">
        <f t="shared" si="17"/>
        <v>615</v>
      </c>
      <c r="D145" t="str">
        <f t="shared" si="18"/>
        <v>360</v>
      </c>
      <c r="E145" t="s">
        <v>12</v>
      </c>
      <c r="F145" t="s">
        <v>19</v>
      </c>
      <c r="G145" t="str">
        <f t="shared" si="19"/>
        <v xml:space="preserve"> Luxe </v>
      </c>
      <c r="H145" t="str">
        <f t="shared" si="20"/>
        <v xml:space="preserve"> luxe </v>
      </c>
      <c r="I145" t="str">
        <f t="shared" si="21"/>
        <v>Luxe</v>
      </c>
      <c r="J145" t="str">
        <f t="shared" si="22"/>
        <v xml:space="preserve"> Luxe </v>
      </c>
      <c r="K145" t="str">
        <f t="shared" si="23"/>
        <v>United States of America-Luxe</v>
      </c>
      <c r="L145" s="3">
        <v>679</v>
      </c>
      <c r="M145" s="2">
        <v>260</v>
      </c>
      <c r="N145" s="2">
        <v>20</v>
      </c>
      <c r="O145" s="2">
        <v>13580</v>
      </c>
      <c r="P145" s="2">
        <v>13085.6</v>
      </c>
      <c r="Q145" s="2">
        <v>12360</v>
      </c>
      <c r="R145" s="2">
        <v>725.6</v>
      </c>
      <c r="S145" s="1">
        <v>43476</v>
      </c>
    </row>
    <row r="146" spans="1:19" x14ac:dyDescent="0.2">
      <c r="A146" t="s">
        <v>171</v>
      </c>
      <c r="B146" t="str">
        <f t="shared" si="16"/>
        <v>547</v>
      </c>
      <c r="C146" t="str">
        <f t="shared" si="17"/>
        <v>623</v>
      </c>
      <c r="D146" t="str">
        <f t="shared" si="18"/>
        <v>367</v>
      </c>
      <c r="E146" t="s">
        <v>7</v>
      </c>
      <c r="F146" t="s">
        <v>19</v>
      </c>
      <c r="G146" t="str">
        <f t="shared" si="19"/>
        <v xml:space="preserve"> Luxe </v>
      </c>
      <c r="H146" t="str">
        <f t="shared" si="20"/>
        <v xml:space="preserve"> luxe </v>
      </c>
      <c r="I146" t="str">
        <f t="shared" si="21"/>
        <v>Luxe</v>
      </c>
      <c r="J146" t="str">
        <f t="shared" si="22"/>
        <v xml:space="preserve"> Luxe </v>
      </c>
      <c r="K146" t="str">
        <f t="shared" si="23"/>
        <v>United Kingdom-Luxe</v>
      </c>
      <c r="L146" s="3">
        <v>2351</v>
      </c>
      <c r="M146" s="2">
        <v>260</v>
      </c>
      <c r="N146" s="2">
        <v>20</v>
      </c>
      <c r="O146" s="2">
        <v>47020</v>
      </c>
      <c r="P146" s="2">
        <v>46643.6</v>
      </c>
      <c r="Q146" s="2">
        <v>9410</v>
      </c>
      <c r="R146" s="2">
        <v>37233.599999999999</v>
      </c>
      <c r="S146" s="1">
        <v>43476</v>
      </c>
    </row>
    <row r="147" spans="1:19" x14ac:dyDescent="0.2">
      <c r="A147" t="s">
        <v>172</v>
      </c>
      <c r="B147" t="str">
        <f t="shared" si="16"/>
        <v>476</v>
      </c>
      <c r="C147" t="str">
        <f t="shared" si="17"/>
        <v>505</v>
      </c>
      <c r="D147" t="str">
        <f t="shared" si="18"/>
        <v>509</v>
      </c>
      <c r="E147" t="s">
        <v>3</v>
      </c>
      <c r="F147" t="s">
        <v>19</v>
      </c>
      <c r="G147" t="str">
        <f t="shared" si="19"/>
        <v xml:space="preserve"> Luxe </v>
      </c>
      <c r="H147" t="str">
        <f t="shared" si="20"/>
        <v xml:space="preserve"> luxe </v>
      </c>
      <c r="I147" t="str">
        <f t="shared" si="21"/>
        <v>Luxe</v>
      </c>
      <c r="J147" t="str">
        <f t="shared" si="22"/>
        <v xml:space="preserve"> Luxe </v>
      </c>
      <c r="K147" t="str">
        <f t="shared" si="23"/>
        <v>Japan-Luxe</v>
      </c>
      <c r="L147" s="3">
        <v>2043</v>
      </c>
      <c r="M147" s="2">
        <v>260</v>
      </c>
      <c r="N147" s="2">
        <v>300</v>
      </c>
      <c r="O147" s="2">
        <v>612900</v>
      </c>
      <c r="P147" s="2">
        <v>601404</v>
      </c>
      <c r="Q147" s="2">
        <v>479000</v>
      </c>
      <c r="R147" s="2">
        <v>122404</v>
      </c>
      <c r="S147" s="1">
        <v>43477</v>
      </c>
    </row>
    <row r="148" spans="1:19" x14ac:dyDescent="0.2">
      <c r="A148" t="s">
        <v>173</v>
      </c>
      <c r="B148" t="str">
        <f t="shared" si="16"/>
        <v>625</v>
      </c>
      <c r="C148" t="str">
        <f t="shared" si="17"/>
        <v>482</v>
      </c>
      <c r="D148" t="str">
        <f t="shared" si="18"/>
        <v>390</v>
      </c>
      <c r="E148" t="s">
        <v>7</v>
      </c>
      <c r="F148" t="s">
        <v>6</v>
      </c>
      <c r="G148" t="str">
        <f t="shared" si="19"/>
        <v xml:space="preserve"> Kensington </v>
      </c>
      <c r="H148" t="str">
        <f t="shared" si="20"/>
        <v xml:space="preserve"> kensington </v>
      </c>
      <c r="I148" t="str">
        <f t="shared" si="21"/>
        <v>Kensington</v>
      </c>
      <c r="J148" t="str">
        <f t="shared" si="22"/>
        <v xml:space="preserve"> Kensington </v>
      </c>
      <c r="K148" t="str">
        <f t="shared" si="23"/>
        <v>United Kingdom-Kensington</v>
      </c>
      <c r="L148" s="3">
        <v>3565</v>
      </c>
      <c r="M148" s="2">
        <v>3</v>
      </c>
      <c r="N148" s="2">
        <v>125</v>
      </c>
      <c r="O148" s="2">
        <v>445625</v>
      </c>
      <c r="P148" s="2">
        <v>429711.88</v>
      </c>
      <c r="Q148" s="2">
        <v>509220</v>
      </c>
      <c r="R148" s="2">
        <v>-79508.13</v>
      </c>
      <c r="S148" s="1">
        <v>43469</v>
      </c>
    </row>
    <row r="149" spans="1:19" x14ac:dyDescent="0.2">
      <c r="A149" t="s">
        <v>174</v>
      </c>
      <c r="B149" t="str">
        <f t="shared" si="16"/>
        <v>479</v>
      </c>
      <c r="C149" t="str">
        <f t="shared" si="17"/>
        <v>589</v>
      </c>
      <c r="D149" t="str">
        <f t="shared" si="18"/>
        <v>416</v>
      </c>
      <c r="E149" t="s">
        <v>5</v>
      </c>
      <c r="F149" t="s">
        <v>6</v>
      </c>
      <c r="G149" t="str">
        <f t="shared" si="19"/>
        <v xml:space="preserve"> Kensington </v>
      </c>
      <c r="H149" t="str">
        <f t="shared" si="20"/>
        <v xml:space="preserve"> kensington </v>
      </c>
      <c r="I149" t="str">
        <f t="shared" si="21"/>
        <v>Kensington</v>
      </c>
      <c r="J149" t="str">
        <f t="shared" si="22"/>
        <v xml:space="preserve"> Kensington </v>
      </c>
      <c r="K149" t="str">
        <f t="shared" si="23"/>
        <v>India-Kensington</v>
      </c>
      <c r="L149" s="3">
        <v>1401</v>
      </c>
      <c r="M149" s="2">
        <v>3</v>
      </c>
      <c r="N149" s="2">
        <v>20</v>
      </c>
      <c r="O149" s="2">
        <v>28020</v>
      </c>
      <c r="P149" s="2">
        <v>26472</v>
      </c>
      <c r="Q149" s="2">
        <v>25800</v>
      </c>
      <c r="R149" s="2">
        <v>672</v>
      </c>
      <c r="S149" s="1">
        <v>43469</v>
      </c>
    </row>
    <row r="150" spans="1:19" x14ac:dyDescent="0.2">
      <c r="A150" t="s">
        <v>175</v>
      </c>
      <c r="B150" t="str">
        <f t="shared" si="16"/>
        <v>764</v>
      </c>
      <c r="C150" t="str">
        <f t="shared" si="17"/>
        <v>522</v>
      </c>
      <c r="D150" t="str">
        <f t="shared" si="18"/>
        <v>512</v>
      </c>
      <c r="E150" t="s">
        <v>5</v>
      </c>
      <c r="F150" t="s">
        <v>6</v>
      </c>
      <c r="G150" t="str">
        <f t="shared" si="19"/>
        <v xml:space="preserve"> Kensington </v>
      </c>
      <c r="H150" t="str">
        <f t="shared" si="20"/>
        <v xml:space="preserve"> kensington </v>
      </c>
      <c r="I150" t="str">
        <f t="shared" si="21"/>
        <v>Kensington</v>
      </c>
      <c r="J150" t="str">
        <f t="shared" si="22"/>
        <v xml:space="preserve"> Kensington </v>
      </c>
      <c r="K150" t="str">
        <f t="shared" si="23"/>
        <v>India-Kensington</v>
      </c>
      <c r="L150" s="3">
        <v>2077</v>
      </c>
      <c r="M150" s="2">
        <v>3</v>
      </c>
      <c r="N150" s="2">
        <v>300</v>
      </c>
      <c r="O150" s="2">
        <v>623100</v>
      </c>
      <c r="P150" s="2">
        <v>616899</v>
      </c>
      <c r="Q150" s="2">
        <v>172250</v>
      </c>
      <c r="R150" s="2">
        <v>444649</v>
      </c>
      <c r="S150" s="1">
        <v>43471</v>
      </c>
    </row>
    <row r="151" spans="1:19" x14ac:dyDescent="0.2">
      <c r="A151" t="s">
        <v>176</v>
      </c>
      <c r="B151" t="str">
        <f t="shared" si="16"/>
        <v>469</v>
      </c>
      <c r="C151" t="str">
        <f t="shared" si="17"/>
        <v>428</v>
      </c>
      <c r="D151" t="str">
        <f t="shared" si="18"/>
        <v>420</v>
      </c>
      <c r="E151" t="s">
        <v>12</v>
      </c>
      <c r="F151" t="s">
        <v>6</v>
      </c>
      <c r="G151" t="str">
        <f t="shared" si="19"/>
        <v xml:space="preserve"> Kensington </v>
      </c>
      <c r="H151" t="str">
        <f t="shared" si="20"/>
        <v xml:space="preserve"> kensington </v>
      </c>
      <c r="I151" t="str">
        <f t="shared" si="21"/>
        <v>Kensington</v>
      </c>
      <c r="J151" t="str">
        <f t="shared" si="22"/>
        <v xml:space="preserve"> Kensington </v>
      </c>
      <c r="K151" t="str">
        <f t="shared" si="23"/>
        <v>United States of America-Kensington</v>
      </c>
      <c r="L151" s="3">
        <v>3643</v>
      </c>
      <c r="M151" s="2">
        <v>3</v>
      </c>
      <c r="N151" s="2">
        <v>12</v>
      </c>
      <c r="O151" s="2">
        <v>43716</v>
      </c>
      <c r="P151" s="2">
        <v>43015.08</v>
      </c>
      <c r="Q151" s="2">
        <v>5841</v>
      </c>
      <c r="R151" s="2">
        <v>37174.080000000002</v>
      </c>
      <c r="S151" s="1">
        <v>43474</v>
      </c>
    </row>
    <row r="152" spans="1:19" x14ac:dyDescent="0.2">
      <c r="A152" t="s">
        <v>177</v>
      </c>
      <c r="B152" t="str">
        <f t="shared" si="16"/>
        <v>693</v>
      </c>
      <c r="C152" t="str">
        <f t="shared" si="17"/>
        <v>512</v>
      </c>
      <c r="D152" t="str">
        <f t="shared" si="18"/>
        <v>439</v>
      </c>
      <c r="E152" t="s">
        <v>3</v>
      </c>
      <c r="F152" t="s">
        <v>6</v>
      </c>
      <c r="G152" t="str">
        <f t="shared" si="19"/>
        <v xml:space="preserve"> Kensington </v>
      </c>
      <c r="H152" t="str">
        <f t="shared" si="20"/>
        <v xml:space="preserve"> kensington </v>
      </c>
      <c r="I152" t="str">
        <f t="shared" si="21"/>
        <v>Kensington</v>
      </c>
      <c r="J152" t="str">
        <f t="shared" si="22"/>
        <v xml:space="preserve"> Kensington </v>
      </c>
      <c r="K152" t="str">
        <f t="shared" si="23"/>
        <v>Japan-Kensington</v>
      </c>
      <c r="L152" s="3">
        <v>1105</v>
      </c>
      <c r="M152" s="2">
        <v>3</v>
      </c>
      <c r="N152" s="2">
        <v>12</v>
      </c>
      <c r="O152" s="2">
        <v>13260</v>
      </c>
      <c r="P152" s="2">
        <v>12933.12</v>
      </c>
      <c r="Q152" s="2">
        <v>2724</v>
      </c>
      <c r="R152" s="2">
        <v>10209.120000000001</v>
      </c>
      <c r="S152" s="1">
        <v>43112</v>
      </c>
    </row>
    <row r="153" spans="1:19" x14ac:dyDescent="0.2">
      <c r="A153" t="s">
        <v>178</v>
      </c>
      <c r="B153" t="str">
        <f t="shared" si="16"/>
        <v>519</v>
      </c>
      <c r="C153" t="str">
        <f t="shared" si="17"/>
        <v>547</v>
      </c>
      <c r="D153" t="str">
        <f t="shared" si="18"/>
        <v>296</v>
      </c>
      <c r="E153" t="s">
        <v>5</v>
      </c>
      <c r="F153" t="s">
        <v>10</v>
      </c>
      <c r="G153" t="str">
        <f t="shared" si="19"/>
        <v xml:space="preserve"> Royal Oak </v>
      </c>
      <c r="H153" t="str">
        <f t="shared" si="20"/>
        <v xml:space="preserve"> royal oak </v>
      </c>
      <c r="I153" t="str">
        <f t="shared" si="21"/>
        <v>Royal Oak</v>
      </c>
      <c r="J153" t="str">
        <f t="shared" si="22"/>
        <v xml:space="preserve"> Royal Oak </v>
      </c>
      <c r="K153" t="str">
        <f t="shared" si="23"/>
        <v>India-Royal Oak</v>
      </c>
      <c r="L153" s="3">
        <v>2960</v>
      </c>
      <c r="M153" s="2">
        <v>5</v>
      </c>
      <c r="N153" s="2">
        <v>7</v>
      </c>
      <c r="O153" s="2">
        <v>20720</v>
      </c>
      <c r="P153" s="2">
        <v>20308.82</v>
      </c>
      <c r="Q153" s="2">
        <v>9790</v>
      </c>
      <c r="R153" s="2">
        <v>10518.82</v>
      </c>
      <c r="S153" s="1">
        <v>43467</v>
      </c>
    </row>
    <row r="154" spans="1:19" x14ac:dyDescent="0.2">
      <c r="A154" t="s">
        <v>179</v>
      </c>
      <c r="B154" t="str">
        <f t="shared" si="16"/>
        <v>753</v>
      </c>
      <c r="C154" t="str">
        <f t="shared" si="17"/>
        <v>439</v>
      </c>
      <c r="D154" t="str">
        <f t="shared" si="18"/>
        <v>320</v>
      </c>
      <c r="E154" t="s">
        <v>7</v>
      </c>
      <c r="F154" t="s">
        <v>10</v>
      </c>
      <c r="G154" t="str">
        <f t="shared" si="19"/>
        <v xml:space="preserve"> Royal Oak </v>
      </c>
      <c r="H154" t="str">
        <f t="shared" si="20"/>
        <v xml:space="preserve"> royal oak </v>
      </c>
      <c r="I154" t="str">
        <f t="shared" si="21"/>
        <v>Royal Oak</v>
      </c>
      <c r="J154" t="str">
        <f t="shared" si="22"/>
        <v xml:space="preserve"> Royal Oak </v>
      </c>
      <c r="K154" t="str">
        <f t="shared" si="23"/>
        <v>United Kingdom-Royal Oak</v>
      </c>
      <c r="L154" s="3">
        <v>1201</v>
      </c>
      <c r="M154" s="2">
        <v>5</v>
      </c>
      <c r="N154" s="2">
        <v>12</v>
      </c>
      <c r="O154" s="2">
        <v>14412</v>
      </c>
      <c r="P154" s="2">
        <v>13727.64</v>
      </c>
      <c r="Q154" s="2">
        <v>5703</v>
      </c>
      <c r="R154" s="2">
        <v>8024.64</v>
      </c>
      <c r="S154" s="1">
        <v>43471</v>
      </c>
    </row>
    <row r="155" spans="1:19" x14ac:dyDescent="0.2">
      <c r="A155" t="s">
        <v>180</v>
      </c>
      <c r="B155" t="str">
        <f t="shared" si="16"/>
        <v>682</v>
      </c>
      <c r="C155" t="str">
        <f t="shared" si="17"/>
        <v>522</v>
      </c>
      <c r="D155" t="str">
        <f t="shared" si="18"/>
        <v>497</v>
      </c>
      <c r="E155" t="s">
        <v>7</v>
      </c>
      <c r="F155" t="s">
        <v>10</v>
      </c>
      <c r="G155" t="str">
        <f t="shared" si="19"/>
        <v xml:space="preserve"> Royal Oak </v>
      </c>
      <c r="H155" t="str">
        <f t="shared" si="20"/>
        <v xml:space="preserve"> royal oak </v>
      </c>
      <c r="I155" t="str">
        <f t="shared" si="21"/>
        <v>Royal Oak</v>
      </c>
      <c r="J155" t="str">
        <f t="shared" si="22"/>
        <v xml:space="preserve"> Royal Oak </v>
      </c>
      <c r="K155" t="str">
        <f t="shared" si="23"/>
        <v>United Kingdom-Royal Oak</v>
      </c>
      <c r="L155" s="3">
        <v>2321</v>
      </c>
      <c r="M155" s="2">
        <v>5</v>
      </c>
      <c r="N155" s="2">
        <v>7</v>
      </c>
      <c r="O155" s="2">
        <v>16247</v>
      </c>
      <c r="P155" s="2">
        <v>16132.76</v>
      </c>
      <c r="Q155" s="2">
        <v>2720</v>
      </c>
      <c r="R155" s="2">
        <v>13412.76</v>
      </c>
      <c r="S155" s="1">
        <v>43474</v>
      </c>
    </row>
    <row r="156" spans="1:19" x14ac:dyDescent="0.2">
      <c r="A156" t="s">
        <v>181</v>
      </c>
      <c r="B156" t="str">
        <f t="shared" si="16"/>
        <v>632</v>
      </c>
      <c r="C156" t="str">
        <f t="shared" si="17"/>
        <v>635</v>
      </c>
      <c r="D156" t="str">
        <f t="shared" si="18"/>
        <v>430</v>
      </c>
      <c r="E156" t="s">
        <v>5</v>
      </c>
      <c r="F156" t="s">
        <v>10</v>
      </c>
      <c r="G156" t="str">
        <f t="shared" si="19"/>
        <v xml:space="preserve"> Royal Oak </v>
      </c>
      <c r="H156" t="str">
        <f t="shared" si="20"/>
        <v xml:space="preserve"> royal oak </v>
      </c>
      <c r="I156" t="str">
        <f t="shared" si="21"/>
        <v>Royal Oak</v>
      </c>
      <c r="J156" t="str">
        <f t="shared" si="22"/>
        <v xml:space="preserve"> Royal Oak </v>
      </c>
      <c r="K156" t="str">
        <f t="shared" si="23"/>
        <v>India-Royal Oak</v>
      </c>
      <c r="L156" s="3">
        <v>3640</v>
      </c>
      <c r="M156" s="2">
        <v>5</v>
      </c>
      <c r="N156" s="2">
        <v>350</v>
      </c>
      <c r="O156" s="2">
        <v>1274000</v>
      </c>
      <c r="P156" s="2">
        <v>1255131.5</v>
      </c>
      <c r="Q156" s="2">
        <v>467220</v>
      </c>
      <c r="R156" s="2">
        <v>787911.5</v>
      </c>
      <c r="S156" s="1">
        <v>43109</v>
      </c>
    </row>
    <row r="157" spans="1:19" x14ac:dyDescent="0.2">
      <c r="A157" t="s">
        <v>182</v>
      </c>
      <c r="B157" t="str">
        <f t="shared" si="16"/>
        <v>742</v>
      </c>
      <c r="C157" t="str">
        <f t="shared" si="17"/>
        <v>574</v>
      </c>
      <c r="D157" t="str">
        <f t="shared" si="18"/>
        <v>316</v>
      </c>
      <c r="E157" t="s">
        <v>7</v>
      </c>
      <c r="F157" t="s">
        <v>10</v>
      </c>
      <c r="G157" t="str">
        <f t="shared" si="19"/>
        <v xml:space="preserve"> Royal Oak </v>
      </c>
      <c r="H157" t="str">
        <f t="shared" si="20"/>
        <v xml:space="preserve"> royal oak </v>
      </c>
      <c r="I157" t="str">
        <f t="shared" si="21"/>
        <v>Royal Oak</v>
      </c>
      <c r="J157" t="str">
        <f t="shared" si="22"/>
        <v xml:space="preserve"> Royal Oak </v>
      </c>
      <c r="K157" t="str">
        <f t="shared" si="23"/>
        <v>United Kingdom-Royal Oak</v>
      </c>
      <c r="L157" s="3">
        <v>3972</v>
      </c>
      <c r="M157" s="2">
        <v>5</v>
      </c>
      <c r="N157" s="2">
        <v>125</v>
      </c>
      <c r="O157" s="2">
        <v>496500</v>
      </c>
      <c r="P157" s="2">
        <v>491673.75</v>
      </c>
      <c r="Q157" s="2">
        <v>154440</v>
      </c>
      <c r="R157" s="2">
        <v>337233.75</v>
      </c>
      <c r="S157" s="1">
        <v>43477</v>
      </c>
    </row>
    <row r="158" spans="1:19" x14ac:dyDescent="0.2">
      <c r="A158" t="s">
        <v>183</v>
      </c>
      <c r="B158" t="str">
        <f t="shared" si="16"/>
        <v>560</v>
      </c>
      <c r="C158" t="str">
        <f t="shared" si="17"/>
        <v>476</v>
      </c>
      <c r="D158" t="str">
        <f t="shared" si="18"/>
        <v>499</v>
      </c>
      <c r="E158" t="s">
        <v>5</v>
      </c>
      <c r="F158" t="s">
        <v>10</v>
      </c>
      <c r="G158" t="str">
        <f t="shared" si="19"/>
        <v xml:space="preserve"> Royal Oak </v>
      </c>
      <c r="H158" t="str">
        <f t="shared" si="20"/>
        <v xml:space="preserve"> royal oak </v>
      </c>
      <c r="I158" t="str">
        <f t="shared" si="21"/>
        <v>Royal Oak</v>
      </c>
      <c r="J158" t="str">
        <f t="shared" si="22"/>
        <v xml:space="preserve"> Royal Oak </v>
      </c>
      <c r="K158" t="str">
        <f t="shared" si="23"/>
        <v>India-Royal Oak</v>
      </c>
      <c r="L158" s="3">
        <v>3878</v>
      </c>
      <c r="M158" s="2">
        <v>5</v>
      </c>
      <c r="N158" s="2">
        <v>125</v>
      </c>
      <c r="O158" s="2">
        <v>484750</v>
      </c>
      <c r="P158" s="2">
        <v>478352.5</v>
      </c>
      <c r="Q158" s="2">
        <v>204720</v>
      </c>
      <c r="R158" s="2">
        <v>273632.5</v>
      </c>
      <c r="S158" s="1">
        <v>43477</v>
      </c>
    </row>
    <row r="159" spans="1:19" x14ac:dyDescent="0.2">
      <c r="A159" t="s">
        <v>184</v>
      </c>
      <c r="B159" t="str">
        <f t="shared" si="16"/>
        <v>557</v>
      </c>
      <c r="C159" t="str">
        <f t="shared" si="17"/>
        <v>635</v>
      </c>
      <c r="D159" t="str">
        <f t="shared" si="18"/>
        <v>360</v>
      </c>
      <c r="E159" t="s">
        <v>7</v>
      </c>
      <c r="F159" t="s">
        <v>14</v>
      </c>
      <c r="G159" t="str">
        <f t="shared" si="19"/>
        <v xml:space="preserve"> Vermont </v>
      </c>
      <c r="H159" t="str">
        <f t="shared" si="20"/>
        <v xml:space="preserve"> vermont </v>
      </c>
      <c r="I159" t="str">
        <f t="shared" si="21"/>
        <v>Vermont</v>
      </c>
      <c r="J159" t="str">
        <f t="shared" si="22"/>
        <v xml:space="preserve"> Vermont </v>
      </c>
      <c r="K159" t="str">
        <f t="shared" si="23"/>
        <v>United Kingdom-Vermont</v>
      </c>
      <c r="L159" s="3">
        <v>2278</v>
      </c>
      <c r="M159" s="2">
        <v>10</v>
      </c>
      <c r="N159" s="2">
        <v>300</v>
      </c>
      <c r="O159" s="2">
        <v>683400</v>
      </c>
      <c r="P159" s="2">
        <v>661489.5</v>
      </c>
      <c r="Q159" s="2">
        <v>608625</v>
      </c>
      <c r="R159" s="2">
        <v>52864.5</v>
      </c>
      <c r="S159" s="1">
        <v>43466</v>
      </c>
    </row>
    <row r="160" spans="1:19" x14ac:dyDescent="0.2">
      <c r="A160" t="s">
        <v>185</v>
      </c>
      <c r="B160" t="str">
        <f t="shared" si="16"/>
        <v>587</v>
      </c>
      <c r="C160" t="str">
        <f t="shared" si="17"/>
        <v>473</v>
      </c>
      <c r="D160" t="str">
        <f t="shared" si="18"/>
        <v>512</v>
      </c>
      <c r="E160" t="s">
        <v>3</v>
      </c>
      <c r="F160" t="s">
        <v>14</v>
      </c>
      <c r="G160" t="str">
        <f t="shared" si="19"/>
        <v xml:space="preserve"> Vermont </v>
      </c>
      <c r="H160" t="str">
        <f t="shared" si="20"/>
        <v xml:space="preserve"> vermont </v>
      </c>
      <c r="I160" t="str">
        <f t="shared" si="21"/>
        <v>Vermont</v>
      </c>
      <c r="J160" t="str">
        <f t="shared" si="22"/>
        <v xml:space="preserve"> Vermont </v>
      </c>
      <c r="K160" t="str">
        <f t="shared" si="23"/>
        <v>Japan-Vermont</v>
      </c>
      <c r="L160" s="3">
        <v>1075</v>
      </c>
      <c r="M160" s="2">
        <v>10</v>
      </c>
      <c r="N160" s="2">
        <v>125</v>
      </c>
      <c r="O160" s="2">
        <v>134375</v>
      </c>
      <c r="P160" s="2">
        <v>127722.5</v>
      </c>
      <c r="Q160" s="2">
        <v>212880</v>
      </c>
      <c r="R160" s="2">
        <v>-85157.5</v>
      </c>
      <c r="S160" s="1">
        <v>43468</v>
      </c>
    </row>
    <row r="161" spans="1:19" x14ac:dyDescent="0.2">
      <c r="A161" t="s">
        <v>186</v>
      </c>
      <c r="B161" t="str">
        <f t="shared" si="16"/>
        <v>663</v>
      </c>
      <c r="C161" t="str">
        <f t="shared" si="17"/>
        <v>448</v>
      </c>
      <c r="D161" t="str">
        <f t="shared" si="18"/>
        <v>557</v>
      </c>
      <c r="E161" t="s">
        <v>7</v>
      </c>
      <c r="F161" t="s">
        <v>14</v>
      </c>
      <c r="G161" t="str">
        <f t="shared" si="19"/>
        <v xml:space="preserve"> Vermont </v>
      </c>
      <c r="H161" t="str">
        <f t="shared" si="20"/>
        <v xml:space="preserve"> vermont </v>
      </c>
      <c r="I161" t="str">
        <f t="shared" si="21"/>
        <v>Vermont</v>
      </c>
      <c r="J161" t="str">
        <f t="shared" si="22"/>
        <v xml:space="preserve"> Vermont </v>
      </c>
      <c r="K161" t="str">
        <f t="shared" si="23"/>
        <v>United Kingdom-Vermont</v>
      </c>
      <c r="L161" s="3">
        <v>4050</v>
      </c>
      <c r="M161" s="2">
        <v>10</v>
      </c>
      <c r="N161" s="2">
        <v>12</v>
      </c>
      <c r="O161" s="2">
        <v>48600</v>
      </c>
      <c r="P161" s="2">
        <v>47915.64</v>
      </c>
      <c r="Q161" s="2">
        <v>5703</v>
      </c>
      <c r="R161" s="2">
        <v>42212.639999999999</v>
      </c>
      <c r="S161" s="1">
        <v>43471</v>
      </c>
    </row>
    <row r="162" spans="1:19" x14ac:dyDescent="0.2">
      <c r="A162" t="s">
        <v>187</v>
      </c>
      <c r="B162" t="str">
        <f t="shared" si="16"/>
        <v>645</v>
      </c>
      <c r="C162" t="str">
        <f t="shared" si="17"/>
        <v>528</v>
      </c>
      <c r="D162" t="str">
        <f t="shared" si="18"/>
        <v>362</v>
      </c>
      <c r="E162" t="s">
        <v>5</v>
      </c>
      <c r="F162" t="s">
        <v>14</v>
      </c>
      <c r="G162" t="str">
        <f t="shared" si="19"/>
        <v xml:space="preserve"> Vermont </v>
      </c>
      <c r="H162" t="str">
        <f t="shared" si="20"/>
        <v xml:space="preserve"> vermont </v>
      </c>
      <c r="I162" t="str">
        <f t="shared" si="21"/>
        <v>Vermont</v>
      </c>
      <c r="J162" t="str">
        <f t="shared" si="22"/>
        <v xml:space="preserve"> Vermont </v>
      </c>
      <c r="K162" t="str">
        <f t="shared" si="23"/>
        <v>India-Vermont</v>
      </c>
      <c r="L162" s="3">
        <v>3035</v>
      </c>
      <c r="M162" s="2">
        <v>10</v>
      </c>
      <c r="N162" s="2">
        <v>300</v>
      </c>
      <c r="O162" s="2">
        <v>910500</v>
      </c>
      <c r="P162" s="2">
        <v>904299</v>
      </c>
      <c r="Q162" s="2">
        <v>172250</v>
      </c>
      <c r="R162" s="2">
        <v>732049</v>
      </c>
      <c r="S162" s="1">
        <v>43471</v>
      </c>
    </row>
    <row r="163" spans="1:19" x14ac:dyDescent="0.2">
      <c r="A163" t="s">
        <v>188</v>
      </c>
      <c r="B163" t="str">
        <f t="shared" si="16"/>
        <v>524</v>
      </c>
      <c r="C163" t="str">
        <f t="shared" si="17"/>
        <v>546</v>
      </c>
      <c r="D163" t="str">
        <f t="shared" si="18"/>
        <v>512</v>
      </c>
      <c r="E163" t="s">
        <v>5</v>
      </c>
      <c r="F163" t="s">
        <v>14</v>
      </c>
      <c r="G163" t="str">
        <f t="shared" si="19"/>
        <v xml:space="preserve"> Vermont </v>
      </c>
      <c r="H163" t="str">
        <f t="shared" si="20"/>
        <v xml:space="preserve"> vermont </v>
      </c>
      <c r="I163" t="str">
        <f t="shared" si="21"/>
        <v>Vermont</v>
      </c>
      <c r="J163" t="str">
        <f t="shared" si="22"/>
        <v xml:space="preserve"> Vermont </v>
      </c>
      <c r="K163" t="str">
        <f t="shared" si="23"/>
        <v>India-Vermont</v>
      </c>
      <c r="L163" s="3">
        <v>3636</v>
      </c>
      <c r="M163" s="2">
        <v>10</v>
      </c>
      <c r="N163" s="2">
        <v>125</v>
      </c>
      <c r="O163" s="2">
        <v>454500</v>
      </c>
      <c r="P163" s="2">
        <v>448612.5</v>
      </c>
      <c r="Q163" s="2">
        <v>188400</v>
      </c>
      <c r="R163" s="2">
        <v>260212.5</v>
      </c>
      <c r="S163" s="1">
        <v>43471</v>
      </c>
    </row>
    <row r="164" spans="1:19" x14ac:dyDescent="0.2">
      <c r="A164" t="s">
        <v>189</v>
      </c>
      <c r="B164" t="str">
        <f t="shared" si="16"/>
        <v>785</v>
      </c>
      <c r="C164" t="str">
        <f t="shared" si="17"/>
        <v>573</v>
      </c>
      <c r="D164" t="str">
        <f t="shared" si="18"/>
        <v>473</v>
      </c>
      <c r="E164" t="s">
        <v>12</v>
      </c>
      <c r="F164" t="s">
        <v>14</v>
      </c>
      <c r="G164" t="str">
        <f t="shared" si="19"/>
        <v xml:space="preserve"> Vermont </v>
      </c>
      <c r="H164" t="str">
        <f t="shared" si="20"/>
        <v xml:space="preserve"> vermont </v>
      </c>
      <c r="I164" t="str">
        <f t="shared" si="21"/>
        <v>Vermont</v>
      </c>
      <c r="J164" t="str">
        <f t="shared" si="22"/>
        <v xml:space="preserve"> Vermont </v>
      </c>
      <c r="K164" t="str">
        <f t="shared" si="23"/>
        <v>United States of America-Vermont</v>
      </c>
      <c r="L164" s="3">
        <v>1379</v>
      </c>
      <c r="M164" s="2">
        <v>10</v>
      </c>
      <c r="N164" s="2">
        <v>12</v>
      </c>
      <c r="O164" s="2">
        <v>16548</v>
      </c>
      <c r="P164" s="2">
        <v>16054.98</v>
      </c>
      <c r="Q164" s="2">
        <v>4108.5</v>
      </c>
      <c r="R164" s="2">
        <v>11946.48</v>
      </c>
      <c r="S164" s="1">
        <v>43472</v>
      </c>
    </row>
    <row r="165" spans="1:19" x14ac:dyDescent="0.2">
      <c r="A165" t="s">
        <v>190</v>
      </c>
      <c r="B165" t="str">
        <f t="shared" si="16"/>
        <v>697</v>
      </c>
      <c r="C165" t="str">
        <f t="shared" si="17"/>
        <v>398</v>
      </c>
      <c r="D165" t="str">
        <f t="shared" si="18"/>
        <v>366</v>
      </c>
      <c r="E165" t="s">
        <v>3</v>
      </c>
      <c r="F165" t="s">
        <v>14</v>
      </c>
      <c r="G165" t="str">
        <f t="shared" si="19"/>
        <v xml:space="preserve"> Vermont </v>
      </c>
      <c r="H165" t="str">
        <f t="shared" si="20"/>
        <v xml:space="preserve"> vermont </v>
      </c>
      <c r="I165" t="str">
        <f t="shared" si="21"/>
        <v>Vermont</v>
      </c>
      <c r="J165" t="str">
        <f t="shared" si="22"/>
        <v xml:space="preserve"> Vermont </v>
      </c>
      <c r="K165" t="str">
        <f t="shared" si="23"/>
        <v>Japan-Vermont</v>
      </c>
      <c r="L165" s="3">
        <v>4492</v>
      </c>
      <c r="M165" s="2">
        <v>10</v>
      </c>
      <c r="N165" s="2">
        <v>125</v>
      </c>
      <c r="O165" s="2">
        <v>561500</v>
      </c>
      <c r="P165" s="2">
        <v>553966.25</v>
      </c>
      <c r="Q165" s="2">
        <v>241080</v>
      </c>
      <c r="R165" s="2">
        <v>312886.25</v>
      </c>
      <c r="S165" s="1">
        <v>43475</v>
      </c>
    </row>
    <row r="166" spans="1:19" x14ac:dyDescent="0.2">
      <c r="A166" t="s">
        <v>191</v>
      </c>
      <c r="B166" t="str">
        <f t="shared" si="16"/>
        <v>681</v>
      </c>
      <c r="C166" t="str">
        <f t="shared" si="17"/>
        <v>396</v>
      </c>
      <c r="D166" t="str">
        <f t="shared" si="18"/>
        <v>293</v>
      </c>
      <c r="E166" t="s">
        <v>5</v>
      </c>
      <c r="F166" t="s">
        <v>14</v>
      </c>
      <c r="G166" t="str">
        <f t="shared" si="19"/>
        <v xml:space="preserve"> Vermont </v>
      </c>
      <c r="H166" t="str">
        <f t="shared" si="20"/>
        <v xml:space="preserve"> vermont </v>
      </c>
      <c r="I166" t="str">
        <f t="shared" si="21"/>
        <v>Vermont</v>
      </c>
      <c r="J166" t="str">
        <f t="shared" si="22"/>
        <v xml:space="preserve"> Vermont </v>
      </c>
      <c r="K166" t="str">
        <f t="shared" si="23"/>
        <v>India-Vermont</v>
      </c>
      <c r="L166" s="3">
        <v>764</v>
      </c>
      <c r="M166" s="2">
        <v>10</v>
      </c>
      <c r="N166" s="2">
        <v>15</v>
      </c>
      <c r="O166" s="2">
        <v>11460</v>
      </c>
      <c r="P166" s="2">
        <v>10584.75</v>
      </c>
      <c r="Q166" s="2">
        <v>19450</v>
      </c>
      <c r="R166" s="2">
        <v>-8865.25</v>
      </c>
      <c r="S166" s="1">
        <v>43110</v>
      </c>
    </row>
    <row r="167" spans="1:19" x14ac:dyDescent="0.2">
      <c r="A167" t="s">
        <v>192</v>
      </c>
      <c r="B167" t="str">
        <f t="shared" si="16"/>
        <v>711</v>
      </c>
      <c r="C167" t="str">
        <f t="shared" si="17"/>
        <v>499</v>
      </c>
      <c r="D167" t="str">
        <f t="shared" si="18"/>
        <v>302</v>
      </c>
      <c r="E167" t="s">
        <v>7</v>
      </c>
      <c r="F167" t="s">
        <v>14</v>
      </c>
      <c r="G167" t="str">
        <f t="shared" si="19"/>
        <v xml:space="preserve"> Vermont </v>
      </c>
      <c r="H167" t="str">
        <f t="shared" si="20"/>
        <v xml:space="preserve"> vermont </v>
      </c>
      <c r="I167" t="str">
        <f t="shared" si="21"/>
        <v>Vermont</v>
      </c>
      <c r="J167" t="str">
        <f t="shared" si="22"/>
        <v xml:space="preserve"> Vermont </v>
      </c>
      <c r="K167" t="str">
        <f t="shared" si="23"/>
        <v>United Kingdom-Vermont</v>
      </c>
      <c r="L167" s="3">
        <v>1744</v>
      </c>
      <c r="M167" s="2">
        <v>10</v>
      </c>
      <c r="N167" s="2">
        <v>125</v>
      </c>
      <c r="O167" s="2">
        <v>218000</v>
      </c>
      <c r="P167" s="2">
        <v>213173.75</v>
      </c>
      <c r="Q167" s="2">
        <v>154440</v>
      </c>
      <c r="R167" s="2">
        <v>58733.75</v>
      </c>
      <c r="S167" s="1">
        <v>43477</v>
      </c>
    </row>
    <row r="168" spans="1:19" x14ac:dyDescent="0.2">
      <c r="A168" t="s">
        <v>193</v>
      </c>
      <c r="B168" t="str">
        <f t="shared" si="16"/>
        <v>743</v>
      </c>
      <c r="C168" t="str">
        <f t="shared" si="17"/>
        <v>426</v>
      </c>
      <c r="D168" t="str">
        <f t="shared" si="18"/>
        <v>404</v>
      </c>
      <c r="E168" t="s">
        <v>5</v>
      </c>
      <c r="F168" t="s">
        <v>14</v>
      </c>
      <c r="G168" t="str">
        <f t="shared" si="19"/>
        <v xml:space="preserve"> Vermont </v>
      </c>
      <c r="H168" t="str">
        <f t="shared" si="20"/>
        <v xml:space="preserve"> vermont </v>
      </c>
      <c r="I168" t="str">
        <f t="shared" si="21"/>
        <v>Vermont</v>
      </c>
      <c r="J168" t="str">
        <f t="shared" si="22"/>
        <v xml:space="preserve"> Vermont </v>
      </c>
      <c r="K168" t="str">
        <f t="shared" si="23"/>
        <v>India-Vermont</v>
      </c>
      <c r="L168" s="3">
        <v>2341</v>
      </c>
      <c r="M168" s="2">
        <v>10</v>
      </c>
      <c r="N168" s="2">
        <v>125</v>
      </c>
      <c r="O168" s="2">
        <v>292625</v>
      </c>
      <c r="P168" s="2">
        <v>286227.5</v>
      </c>
      <c r="Q168" s="2">
        <v>204720</v>
      </c>
      <c r="R168" s="2">
        <v>81507.5</v>
      </c>
      <c r="S168" s="1">
        <v>43477</v>
      </c>
    </row>
    <row r="169" spans="1:19" x14ac:dyDescent="0.2">
      <c r="A169" t="s">
        <v>194</v>
      </c>
      <c r="B169" t="str">
        <f t="shared" si="16"/>
        <v>592</v>
      </c>
      <c r="C169" t="str">
        <f t="shared" si="17"/>
        <v>595</v>
      </c>
      <c r="D169" t="str">
        <f t="shared" si="18"/>
        <v>432</v>
      </c>
      <c r="E169" t="s">
        <v>3</v>
      </c>
      <c r="F169" t="s">
        <v>17</v>
      </c>
      <c r="G169" t="str">
        <f t="shared" si="19"/>
        <v xml:space="preserve"> Burlington </v>
      </c>
      <c r="H169" t="str">
        <f t="shared" si="20"/>
        <v xml:space="preserve"> burlington </v>
      </c>
      <c r="I169" t="str">
        <f t="shared" si="21"/>
        <v>Burlington</v>
      </c>
      <c r="J169" t="str">
        <f t="shared" si="22"/>
        <v xml:space="preserve"> Burlington </v>
      </c>
      <c r="K169" t="str">
        <f t="shared" si="23"/>
        <v>Japan-Burlington</v>
      </c>
      <c r="L169" s="3">
        <v>3835</v>
      </c>
      <c r="M169" s="2">
        <v>120</v>
      </c>
      <c r="N169" s="2">
        <v>125</v>
      </c>
      <c r="O169" s="2">
        <v>479375</v>
      </c>
      <c r="P169" s="2">
        <v>471841.25</v>
      </c>
      <c r="Q169" s="2">
        <v>241080</v>
      </c>
      <c r="R169" s="2">
        <v>230761.25</v>
      </c>
      <c r="S169" s="1">
        <v>43475</v>
      </c>
    </row>
    <row r="170" spans="1:19" x14ac:dyDescent="0.2">
      <c r="A170" t="s">
        <v>195</v>
      </c>
      <c r="B170" t="str">
        <f t="shared" si="16"/>
        <v>601</v>
      </c>
      <c r="C170" t="str">
        <f t="shared" si="17"/>
        <v>680</v>
      </c>
      <c r="D170" t="str">
        <f t="shared" si="18"/>
        <v>542</v>
      </c>
      <c r="E170" t="s">
        <v>12</v>
      </c>
      <c r="F170" t="s">
        <v>18</v>
      </c>
      <c r="G170" t="str">
        <f t="shared" si="19"/>
        <v xml:space="preserve"> Mandarin </v>
      </c>
      <c r="H170" t="str">
        <f t="shared" si="20"/>
        <v xml:space="preserve"> mandarin </v>
      </c>
      <c r="I170" t="str">
        <f t="shared" si="21"/>
        <v>Mandarin</v>
      </c>
      <c r="J170" t="str">
        <f t="shared" si="22"/>
        <v xml:space="preserve"> Mandarin </v>
      </c>
      <c r="K170" t="str">
        <f t="shared" si="23"/>
        <v>United States of America-Mandarin</v>
      </c>
      <c r="L170" s="3">
        <v>1161</v>
      </c>
      <c r="M170" s="2">
        <v>250</v>
      </c>
      <c r="N170" s="2">
        <v>300</v>
      </c>
      <c r="O170" s="2">
        <v>348300</v>
      </c>
      <c r="P170" s="2">
        <v>322704</v>
      </c>
      <c r="Q170" s="2">
        <v>711000</v>
      </c>
      <c r="R170" s="2">
        <v>-388296</v>
      </c>
      <c r="S170" s="1">
        <v>43467</v>
      </c>
    </row>
    <row r="171" spans="1:19" x14ac:dyDescent="0.2">
      <c r="A171" t="s">
        <v>196</v>
      </c>
      <c r="B171" t="str">
        <f t="shared" si="16"/>
        <v>528</v>
      </c>
      <c r="C171" t="str">
        <f t="shared" si="17"/>
        <v>520</v>
      </c>
      <c r="D171" t="str">
        <f t="shared" si="18"/>
        <v>321</v>
      </c>
      <c r="E171" t="s">
        <v>8</v>
      </c>
      <c r="F171" t="s">
        <v>18</v>
      </c>
      <c r="G171" t="str">
        <f t="shared" si="19"/>
        <v xml:space="preserve"> Mandarin </v>
      </c>
      <c r="H171" t="str">
        <f t="shared" si="20"/>
        <v xml:space="preserve"> mandarin </v>
      </c>
      <c r="I171" t="str">
        <f t="shared" si="21"/>
        <v>Mandarin</v>
      </c>
      <c r="J171" t="str">
        <f t="shared" si="22"/>
        <v xml:space="preserve"> Mandarin </v>
      </c>
      <c r="K171" t="str">
        <f t="shared" si="23"/>
        <v>Brazil-Mandarin</v>
      </c>
      <c r="L171" s="3">
        <v>876</v>
      </c>
      <c r="M171" s="2">
        <v>250</v>
      </c>
      <c r="N171" s="2">
        <v>12</v>
      </c>
      <c r="O171" s="2">
        <v>10512</v>
      </c>
      <c r="P171" s="2">
        <v>9822.24</v>
      </c>
      <c r="Q171" s="2">
        <v>5748</v>
      </c>
      <c r="R171" s="2">
        <v>4074.24</v>
      </c>
      <c r="S171" s="1">
        <v>43469</v>
      </c>
    </row>
    <row r="172" spans="1:19" x14ac:dyDescent="0.2">
      <c r="A172" t="s">
        <v>197</v>
      </c>
      <c r="B172" t="str">
        <f t="shared" si="16"/>
        <v>512</v>
      </c>
      <c r="C172" t="str">
        <f t="shared" si="17"/>
        <v>400</v>
      </c>
      <c r="D172" t="str">
        <f t="shared" si="18"/>
        <v>531</v>
      </c>
      <c r="E172" t="s">
        <v>5</v>
      </c>
      <c r="F172" t="s">
        <v>18</v>
      </c>
      <c r="G172" t="str">
        <f t="shared" si="19"/>
        <v xml:space="preserve"> Mandarin </v>
      </c>
      <c r="H172" t="str">
        <f t="shared" si="20"/>
        <v xml:space="preserve"> mandarin </v>
      </c>
      <c r="I172" t="str">
        <f t="shared" si="21"/>
        <v>Mandarin</v>
      </c>
      <c r="J172" t="str">
        <f t="shared" si="22"/>
        <v xml:space="preserve"> Mandarin </v>
      </c>
      <c r="K172" t="str">
        <f t="shared" si="23"/>
        <v>India-Mandarin</v>
      </c>
      <c r="L172" s="3">
        <v>1705</v>
      </c>
      <c r="M172" s="2">
        <v>250</v>
      </c>
      <c r="N172" s="2">
        <v>125</v>
      </c>
      <c r="O172" s="2">
        <v>213125</v>
      </c>
      <c r="P172" s="2">
        <v>207237.5</v>
      </c>
      <c r="Q172" s="2">
        <v>188400</v>
      </c>
      <c r="R172" s="2">
        <v>18837.5</v>
      </c>
      <c r="S172" s="1">
        <v>43471</v>
      </c>
    </row>
    <row r="173" spans="1:19" x14ac:dyDescent="0.2">
      <c r="A173" t="s">
        <v>198</v>
      </c>
      <c r="B173" t="str">
        <f t="shared" si="16"/>
        <v>645</v>
      </c>
      <c r="C173" t="str">
        <f t="shared" si="17"/>
        <v>569</v>
      </c>
      <c r="D173" t="str">
        <f t="shared" si="18"/>
        <v>407</v>
      </c>
      <c r="E173" t="s">
        <v>3</v>
      </c>
      <c r="F173" t="s">
        <v>18</v>
      </c>
      <c r="G173" t="str">
        <f t="shared" si="19"/>
        <v xml:space="preserve"> Mandarin </v>
      </c>
      <c r="H173" t="str">
        <f t="shared" si="20"/>
        <v xml:space="preserve"> mandarin </v>
      </c>
      <c r="I173" t="str">
        <f t="shared" si="21"/>
        <v>Mandarin</v>
      </c>
      <c r="J173" t="str">
        <f t="shared" si="22"/>
        <v xml:space="preserve"> Mandarin </v>
      </c>
      <c r="K173" t="str">
        <f t="shared" si="23"/>
        <v>Japan-Mandarin</v>
      </c>
      <c r="L173" s="3">
        <v>1805</v>
      </c>
      <c r="M173" s="2">
        <v>250</v>
      </c>
      <c r="N173" s="2">
        <v>300</v>
      </c>
      <c r="O173" s="2">
        <v>541500</v>
      </c>
      <c r="P173" s="2">
        <v>524634</v>
      </c>
      <c r="Q173" s="2">
        <v>468500</v>
      </c>
      <c r="R173" s="2">
        <v>56134</v>
      </c>
      <c r="S173" s="1">
        <v>43473</v>
      </c>
    </row>
    <row r="174" spans="1:19" x14ac:dyDescent="0.2">
      <c r="A174" t="s">
        <v>199</v>
      </c>
      <c r="B174" t="str">
        <f t="shared" si="16"/>
        <v>511</v>
      </c>
      <c r="C174" t="str">
        <f t="shared" si="17"/>
        <v>573</v>
      </c>
      <c r="D174" t="str">
        <f t="shared" si="18"/>
        <v>454</v>
      </c>
      <c r="E174" t="s">
        <v>8</v>
      </c>
      <c r="F174" t="s">
        <v>18</v>
      </c>
      <c r="G174" t="str">
        <f t="shared" si="19"/>
        <v xml:space="preserve"> Mandarin </v>
      </c>
      <c r="H174" t="str">
        <f t="shared" si="20"/>
        <v xml:space="preserve"> mandarin </v>
      </c>
      <c r="I174" t="str">
        <f t="shared" si="21"/>
        <v>Mandarin</v>
      </c>
      <c r="J174" t="str">
        <f t="shared" si="22"/>
        <v xml:space="preserve"> Mandarin </v>
      </c>
      <c r="K174" t="str">
        <f t="shared" si="23"/>
        <v>Brazil-Mandarin</v>
      </c>
      <c r="L174" s="3">
        <v>389</v>
      </c>
      <c r="M174" s="2">
        <v>250</v>
      </c>
      <c r="N174" s="2">
        <v>350</v>
      </c>
      <c r="O174" s="2">
        <v>136150</v>
      </c>
      <c r="P174" s="2">
        <v>118909</v>
      </c>
      <c r="Q174" s="2">
        <v>426920</v>
      </c>
      <c r="R174" s="2">
        <v>-308011</v>
      </c>
      <c r="S174" s="1">
        <v>43473</v>
      </c>
    </row>
    <row r="175" spans="1:19" x14ac:dyDescent="0.2">
      <c r="A175" t="s">
        <v>200</v>
      </c>
      <c r="B175" t="str">
        <f t="shared" si="16"/>
        <v>692</v>
      </c>
      <c r="C175" t="str">
        <f t="shared" si="17"/>
        <v>624</v>
      </c>
      <c r="D175" t="str">
        <f t="shared" si="18"/>
        <v>483</v>
      </c>
      <c r="E175" t="s">
        <v>5</v>
      </c>
      <c r="F175" t="s">
        <v>18</v>
      </c>
      <c r="G175" t="str">
        <f t="shared" si="19"/>
        <v xml:space="preserve"> Mandarin </v>
      </c>
      <c r="H175" t="str">
        <f t="shared" si="20"/>
        <v xml:space="preserve"> mandarin </v>
      </c>
      <c r="I175" t="str">
        <f t="shared" si="21"/>
        <v>Mandarin</v>
      </c>
      <c r="J175" t="str">
        <f t="shared" si="22"/>
        <v xml:space="preserve"> Mandarin </v>
      </c>
      <c r="K175" t="str">
        <f t="shared" si="23"/>
        <v>India-Mandarin</v>
      </c>
      <c r="L175" s="3">
        <v>2745</v>
      </c>
      <c r="M175" s="2">
        <v>250</v>
      </c>
      <c r="N175" s="2">
        <v>15</v>
      </c>
      <c r="O175" s="2">
        <v>41175</v>
      </c>
      <c r="P175" s="2">
        <v>40299.75</v>
      </c>
      <c r="Q175" s="2">
        <v>19450</v>
      </c>
      <c r="R175" s="2">
        <v>20849.75</v>
      </c>
      <c r="S175" s="1">
        <v>43110</v>
      </c>
    </row>
    <row r="176" spans="1:19" x14ac:dyDescent="0.2">
      <c r="A176" t="s">
        <v>201</v>
      </c>
      <c r="B176" t="str">
        <f t="shared" si="16"/>
        <v>492</v>
      </c>
      <c r="C176" t="str">
        <f t="shared" si="17"/>
        <v>561</v>
      </c>
      <c r="D176" t="str">
        <f t="shared" si="18"/>
        <v>524</v>
      </c>
      <c r="E176" t="s">
        <v>3</v>
      </c>
      <c r="F176" t="s">
        <v>6</v>
      </c>
      <c r="G176" t="str">
        <f t="shared" si="19"/>
        <v xml:space="preserve"> Kensington </v>
      </c>
      <c r="H176" t="str">
        <f t="shared" si="20"/>
        <v xml:space="preserve"> kensington </v>
      </c>
      <c r="I176" t="str">
        <f t="shared" si="21"/>
        <v>Kensington</v>
      </c>
      <c r="J176" t="str">
        <f t="shared" si="22"/>
        <v xml:space="preserve"> Kensington </v>
      </c>
      <c r="K176" t="str">
        <f t="shared" si="23"/>
        <v>Japan-Kensington</v>
      </c>
      <c r="L176" s="3">
        <v>1459</v>
      </c>
      <c r="M176" s="2">
        <v>3</v>
      </c>
      <c r="N176" s="2">
        <v>20</v>
      </c>
      <c r="O176" s="2">
        <v>29180</v>
      </c>
      <c r="P176" s="2">
        <v>28681.4</v>
      </c>
      <c r="Q176" s="2">
        <v>8310</v>
      </c>
      <c r="R176" s="2">
        <v>20371.400000000001</v>
      </c>
      <c r="S176" s="1">
        <v>43470</v>
      </c>
    </row>
    <row r="177" spans="1:19" x14ac:dyDescent="0.2">
      <c r="A177" t="s">
        <v>202</v>
      </c>
      <c r="B177" t="str">
        <f t="shared" si="16"/>
        <v>560</v>
      </c>
      <c r="C177" t="str">
        <f t="shared" si="17"/>
        <v>504</v>
      </c>
      <c r="D177" t="str">
        <f t="shared" si="18"/>
        <v>482</v>
      </c>
      <c r="E177" t="s">
        <v>8</v>
      </c>
      <c r="F177" t="s">
        <v>14</v>
      </c>
      <c r="G177" t="str">
        <f t="shared" si="19"/>
        <v xml:space="preserve"> Vermont </v>
      </c>
      <c r="H177" t="str">
        <f t="shared" si="20"/>
        <v xml:space="preserve"> vermont </v>
      </c>
      <c r="I177" t="str">
        <f t="shared" si="21"/>
        <v>Vermont</v>
      </c>
      <c r="J177" t="str">
        <f t="shared" si="22"/>
        <v xml:space="preserve"> Vermont </v>
      </c>
      <c r="K177" t="str">
        <f t="shared" si="23"/>
        <v>Brazil-Vermont</v>
      </c>
      <c r="L177" s="3">
        <v>3938</v>
      </c>
      <c r="M177" s="2">
        <v>10</v>
      </c>
      <c r="N177" s="2">
        <v>7</v>
      </c>
      <c r="O177" s="2">
        <v>27566</v>
      </c>
      <c r="P177" s="2">
        <v>27196.400000000001</v>
      </c>
      <c r="Q177" s="2">
        <v>8800</v>
      </c>
      <c r="R177" s="2">
        <v>18396.400000000001</v>
      </c>
      <c r="S177" s="1">
        <v>43109</v>
      </c>
    </row>
    <row r="178" spans="1:19" x14ac:dyDescent="0.2">
      <c r="A178" t="s">
        <v>203</v>
      </c>
      <c r="B178" t="str">
        <f t="shared" si="16"/>
        <v>719</v>
      </c>
      <c r="C178" t="str">
        <f t="shared" si="17"/>
        <v>696</v>
      </c>
      <c r="D178" t="str">
        <f t="shared" si="18"/>
        <v>404</v>
      </c>
      <c r="E178" t="s">
        <v>3</v>
      </c>
      <c r="F178" t="s">
        <v>17</v>
      </c>
      <c r="G178" t="str">
        <f t="shared" si="19"/>
        <v xml:space="preserve"> Burlington </v>
      </c>
      <c r="H178" t="str">
        <f t="shared" si="20"/>
        <v xml:space="preserve"> burlington </v>
      </c>
      <c r="I178" t="str">
        <f t="shared" si="21"/>
        <v>Burlington</v>
      </c>
      <c r="J178" t="str">
        <f t="shared" si="22"/>
        <v xml:space="preserve"> Burlington </v>
      </c>
      <c r="K178" t="str">
        <f t="shared" si="23"/>
        <v>Japan-Burlington</v>
      </c>
      <c r="L178" s="3">
        <v>4236</v>
      </c>
      <c r="M178" s="2">
        <v>120</v>
      </c>
      <c r="N178" s="2">
        <v>20</v>
      </c>
      <c r="O178" s="2">
        <v>84720</v>
      </c>
      <c r="P178" s="2">
        <v>82409.7</v>
      </c>
      <c r="Q178" s="2">
        <v>38505</v>
      </c>
      <c r="R178" s="2">
        <v>43904.7</v>
      </c>
      <c r="S178" s="1">
        <v>43469</v>
      </c>
    </row>
    <row r="179" spans="1:19" x14ac:dyDescent="0.2">
      <c r="A179" t="s">
        <v>204</v>
      </c>
      <c r="B179" t="str">
        <f t="shared" si="16"/>
        <v>497</v>
      </c>
      <c r="C179" t="str">
        <f t="shared" si="17"/>
        <v>511</v>
      </c>
      <c r="D179" t="str">
        <f t="shared" si="18"/>
        <v>290</v>
      </c>
      <c r="E179" t="s">
        <v>5</v>
      </c>
      <c r="F179" t="s">
        <v>18</v>
      </c>
      <c r="G179" t="str">
        <f t="shared" si="19"/>
        <v xml:space="preserve"> Mandarin </v>
      </c>
      <c r="H179" t="str">
        <f t="shared" si="20"/>
        <v xml:space="preserve"> mandarin </v>
      </c>
      <c r="I179" t="str">
        <f t="shared" si="21"/>
        <v>Mandarin</v>
      </c>
      <c r="J179" t="str">
        <f t="shared" si="22"/>
        <v xml:space="preserve"> Mandarin </v>
      </c>
      <c r="K179" t="str">
        <f t="shared" si="23"/>
        <v>India-Mandarin</v>
      </c>
      <c r="L179" s="3">
        <v>3627</v>
      </c>
      <c r="M179" s="2">
        <v>250</v>
      </c>
      <c r="N179" s="2">
        <v>12</v>
      </c>
      <c r="O179" s="2">
        <v>43524</v>
      </c>
      <c r="P179" s="2">
        <v>42631.56</v>
      </c>
      <c r="Q179" s="2">
        <v>7437</v>
      </c>
      <c r="R179" s="2">
        <v>35194.559999999998</v>
      </c>
      <c r="S179" s="1">
        <v>43466</v>
      </c>
    </row>
    <row r="180" spans="1:19" x14ac:dyDescent="0.2">
      <c r="A180" t="s">
        <v>205</v>
      </c>
      <c r="B180" t="str">
        <f t="shared" si="16"/>
        <v>576</v>
      </c>
      <c r="C180" t="str">
        <f t="shared" si="17"/>
        <v>564</v>
      </c>
      <c r="D180" t="str">
        <f t="shared" si="18"/>
        <v>457</v>
      </c>
      <c r="E180" t="s">
        <v>8</v>
      </c>
      <c r="F180" t="s">
        <v>10</v>
      </c>
      <c r="G180" t="str">
        <f t="shared" si="19"/>
        <v xml:space="preserve"> Royal Oak </v>
      </c>
      <c r="H180" t="str">
        <f t="shared" si="20"/>
        <v xml:space="preserve"> royal oak </v>
      </c>
      <c r="I180" t="str">
        <f t="shared" si="21"/>
        <v>Royal Oak</v>
      </c>
      <c r="J180" t="str">
        <f t="shared" si="22"/>
        <v xml:space="preserve"> Royal Oak </v>
      </c>
      <c r="K180" t="str">
        <f t="shared" si="23"/>
        <v>Brazil-Royal Oak</v>
      </c>
      <c r="L180" s="3">
        <v>1756</v>
      </c>
      <c r="M180" s="2">
        <v>5</v>
      </c>
      <c r="N180" s="2">
        <v>15</v>
      </c>
      <c r="O180" s="2">
        <v>26340</v>
      </c>
      <c r="P180" s="2">
        <v>25121.4</v>
      </c>
      <c r="Q180" s="2">
        <v>20310</v>
      </c>
      <c r="R180" s="2">
        <v>4811.3999999999996</v>
      </c>
      <c r="S180" s="1">
        <v>43475</v>
      </c>
    </row>
    <row r="181" spans="1:19" x14ac:dyDescent="0.2">
      <c r="A181" t="s">
        <v>206</v>
      </c>
      <c r="B181" t="str">
        <f t="shared" si="16"/>
        <v>667</v>
      </c>
      <c r="C181" t="str">
        <f t="shared" si="17"/>
        <v>584</v>
      </c>
      <c r="D181" t="str">
        <f t="shared" si="18"/>
        <v>315</v>
      </c>
      <c r="E181" t="s">
        <v>8</v>
      </c>
      <c r="F181" t="s">
        <v>14</v>
      </c>
      <c r="G181" t="str">
        <f t="shared" si="19"/>
        <v xml:space="preserve"> Vermont </v>
      </c>
      <c r="H181" t="str">
        <f t="shared" si="20"/>
        <v xml:space="preserve"> vermont </v>
      </c>
      <c r="I181" t="str">
        <f t="shared" si="21"/>
        <v>Vermont</v>
      </c>
      <c r="J181" t="str">
        <f t="shared" si="22"/>
        <v xml:space="preserve"> Vermont </v>
      </c>
      <c r="K181" t="str">
        <f t="shared" si="23"/>
        <v>Brazil-Vermont</v>
      </c>
      <c r="L181" s="3">
        <v>307</v>
      </c>
      <c r="M181" s="2">
        <v>10</v>
      </c>
      <c r="N181" s="2">
        <v>15</v>
      </c>
      <c r="O181" s="2">
        <v>4605</v>
      </c>
      <c r="P181" s="2">
        <v>3386.4</v>
      </c>
      <c r="Q181" s="2">
        <v>20310</v>
      </c>
      <c r="R181" s="2">
        <v>-16923.599999999999</v>
      </c>
      <c r="S181" s="1">
        <v>43475</v>
      </c>
    </row>
    <row r="182" spans="1:19" x14ac:dyDescent="0.2">
      <c r="A182" t="s">
        <v>207</v>
      </c>
      <c r="B182" t="str">
        <f t="shared" si="16"/>
        <v>772</v>
      </c>
      <c r="C182" t="str">
        <f t="shared" si="17"/>
        <v>671</v>
      </c>
      <c r="D182" t="str">
        <f t="shared" si="18"/>
        <v>405</v>
      </c>
      <c r="E182" t="s">
        <v>7</v>
      </c>
      <c r="F182" t="s">
        <v>14</v>
      </c>
      <c r="G182" t="str">
        <f t="shared" si="19"/>
        <v xml:space="preserve"> Vermont </v>
      </c>
      <c r="H182" t="str">
        <f t="shared" si="20"/>
        <v xml:space="preserve"> vermont </v>
      </c>
      <c r="I182" t="str">
        <f t="shared" si="21"/>
        <v>Vermont</v>
      </c>
      <c r="J182" t="str">
        <f t="shared" si="22"/>
        <v xml:space="preserve"> Vermont </v>
      </c>
      <c r="K182" t="str">
        <f t="shared" si="23"/>
        <v>United Kingdom-Vermont</v>
      </c>
      <c r="L182" s="3">
        <v>4489</v>
      </c>
      <c r="M182" s="2">
        <v>10</v>
      </c>
      <c r="N182" s="2">
        <v>15</v>
      </c>
      <c r="O182" s="2">
        <v>67335</v>
      </c>
      <c r="P182" s="2">
        <v>65978.399999999994</v>
      </c>
      <c r="Q182" s="2">
        <v>22610</v>
      </c>
      <c r="R182" s="2">
        <v>43368.4</v>
      </c>
      <c r="S182" s="1">
        <v>43112</v>
      </c>
    </row>
    <row r="183" spans="1:19" x14ac:dyDescent="0.2">
      <c r="A183" t="s">
        <v>208</v>
      </c>
      <c r="B183" t="str">
        <f t="shared" si="16"/>
        <v>633</v>
      </c>
      <c r="C183" t="str">
        <f t="shared" si="17"/>
        <v>400</v>
      </c>
      <c r="D183" t="str">
        <f t="shared" si="18"/>
        <v>459</v>
      </c>
      <c r="E183" t="s">
        <v>12</v>
      </c>
      <c r="F183" t="s">
        <v>17</v>
      </c>
      <c r="G183" t="str">
        <f t="shared" si="19"/>
        <v xml:space="preserve"> Burlington </v>
      </c>
      <c r="H183" t="str">
        <f t="shared" si="20"/>
        <v xml:space="preserve"> burlington </v>
      </c>
      <c r="I183" t="str">
        <f t="shared" si="21"/>
        <v>Burlington</v>
      </c>
      <c r="J183" t="str">
        <f t="shared" si="22"/>
        <v xml:space="preserve"> Burlington </v>
      </c>
      <c r="K183" t="str">
        <f t="shared" si="23"/>
        <v>United States of America-Burlington</v>
      </c>
      <c r="L183" s="3">
        <v>2167</v>
      </c>
      <c r="M183" s="2">
        <v>120</v>
      </c>
      <c r="N183" s="2">
        <v>20</v>
      </c>
      <c r="O183" s="2">
        <v>43340</v>
      </c>
      <c r="P183" s="2">
        <v>42751.199999999997</v>
      </c>
      <c r="Q183" s="2">
        <v>7360</v>
      </c>
      <c r="R183" s="2">
        <v>35391.199999999997</v>
      </c>
      <c r="S183" s="1">
        <v>43109</v>
      </c>
    </row>
    <row r="184" spans="1:19" x14ac:dyDescent="0.2">
      <c r="A184" t="s">
        <v>209</v>
      </c>
      <c r="B184" t="str">
        <f t="shared" si="16"/>
        <v>711</v>
      </c>
      <c r="C184" t="str">
        <f t="shared" si="17"/>
        <v>689</v>
      </c>
      <c r="D184" t="str">
        <f t="shared" si="18"/>
        <v>457</v>
      </c>
      <c r="E184" t="s">
        <v>3</v>
      </c>
      <c r="F184" t="s">
        <v>6</v>
      </c>
      <c r="G184" t="str">
        <f t="shared" si="19"/>
        <v xml:space="preserve"> Kensington </v>
      </c>
      <c r="H184" t="str">
        <f t="shared" si="20"/>
        <v xml:space="preserve"> kensington </v>
      </c>
      <c r="I184" t="str">
        <f t="shared" si="21"/>
        <v>Kensington</v>
      </c>
      <c r="J184" t="str">
        <f t="shared" si="22"/>
        <v xml:space="preserve"> Kensington </v>
      </c>
      <c r="K184" t="str">
        <f t="shared" si="23"/>
        <v>Japan-Kensington</v>
      </c>
      <c r="L184" s="3">
        <v>1137</v>
      </c>
      <c r="M184" s="2">
        <v>3</v>
      </c>
      <c r="N184" s="2">
        <v>7</v>
      </c>
      <c r="O184" s="2">
        <v>7959</v>
      </c>
      <c r="P184" s="2">
        <v>7160.72</v>
      </c>
      <c r="Q184" s="2">
        <v>14255</v>
      </c>
      <c r="R184" s="2">
        <v>-7094.28</v>
      </c>
      <c r="S184" s="1">
        <v>43110</v>
      </c>
    </row>
    <row r="185" spans="1:19" x14ac:dyDescent="0.2">
      <c r="A185" t="s">
        <v>210</v>
      </c>
      <c r="B185" t="str">
        <f t="shared" si="16"/>
        <v>612</v>
      </c>
      <c r="C185" t="str">
        <f t="shared" si="17"/>
        <v>698</v>
      </c>
      <c r="D185" t="str">
        <f t="shared" si="18"/>
        <v>344</v>
      </c>
      <c r="E185" t="s">
        <v>5</v>
      </c>
      <c r="F185" t="s">
        <v>6</v>
      </c>
      <c r="G185" t="str">
        <f t="shared" si="19"/>
        <v xml:space="preserve"> Kensington </v>
      </c>
      <c r="H185" t="str">
        <f t="shared" si="20"/>
        <v xml:space="preserve"> kensington </v>
      </c>
      <c r="I185" t="str">
        <f t="shared" si="21"/>
        <v>Kensington</v>
      </c>
      <c r="J185" t="str">
        <f t="shared" si="22"/>
        <v xml:space="preserve"> Kensington </v>
      </c>
      <c r="K185" t="str">
        <f t="shared" si="23"/>
        <v>India-Kensington</v>
      </c>
      <c r="L185" s="3">
        <v>1222</v>
      </c>
      <c r="M185" s="2">
        <v>3</v>
      </c>
      <c r="N185" s="2">
        <v>300</v>
      </c>
      <c r="O185" s="2">
        <v>366600</v>
      </c>
      <c r="P185" s="2">
        <v>342348</v>
      </c>
      <c r="Q185" s="2">
        <v>505250</v>
      </c>
      <c r="R185" s="2">
        <v>-162902</v>
      </c>
      <c r="S185" s="1">
        <v>43475</v>
      </c>
    </row>
    <row r="186" spans="1:19" x14ac:dyDescent="0.2">
      <c r="A186" t="s">
        <v>211</v>
      </c>
      <c r="B186" t="str">
        <f t="shared" si="16"/>
        <v>667</v>
      </c>
      <c r="C186" t="str">
        <f t="shared" si="17"/>
        <v>607</v>
      </c>
      <c r="D186" t="str">
        <f t="shared" si="18"/>
        <v>558</v>
      </c>
      <c r="E186" t="s">
        <v>12</v>
      </c>
      <c r="F186" t="s">
        <v>6</v>
      </c>
      <c r="G186" t="str">
        <f t="shared" si="19"/>
        <v xml:space="preserve"> Kensington </v>
      </c>
      <c r="H186" t="str">
        <f t="shared" si="20"/>
        <v xml:space="preserve"> kensington </v>
      </c>
      <c r="I186" t="str">
        <f t="shared" si="21"/>
        <v>Kensington</v>
      </c>
      <c r="J186" t="str">
        <f t="shared" si="22"/>
        <v xml:space="preserve"> Kensington </v>
      </c>
      <c r="K186" t="str">
        <f t="shared" si="23"/>
        <v>United States of America-Kensington</v>
      </c>
      <c r="L186" s="3">
        <v>489</v>
      </c>
      <c r="M186" s="2">
        <v>3</v>
      </c>
      <c r="N186" s="2">
        <v>350</v>
      </c>
      <c r="O186" s="2">
        <v>171150</v>
      </c>
      <c r="P186" s="2">
        <v>167314</v>
      </c>
      <c r="Q186" s="2">
        <v>71240</v>
      </c>
      <c r="R186" s="2">
        <v>96074</v>
      </c>
      <c r="S186" s="1">
        <v>43477</v>
      </c>
    </row>
    <row r="187" spans="1:19" x14ac:dyDescent="0.2">
      <c r="A187" t="s">
        <v>212</v>
      </c>
      <c r="B187" t="str">
        <f t="shared" si="16"/>
        <v>582</v>
      </c>
      <c r="C187" t="str">
        <f t="shared" si="17"/>
        <v>448</v>
      </c>
      <c r="D187" t="str">
        <f t="shared" si="18"/>
        <v>308</v>
      </c>
      <c r="E187" t="s">
        <v>3</v>
      </c>
      <c r="F187" t="s">
        <v>10</v>
      </c>
      <c r="G187" t="str">
        <f t="shared" si="19"/>
        <v xml:space="preserve"> Royal Oak </v>
      </c>
      <c r="H187" t="str">
        <f t="shared" si="20"/>
        <v xml:space="preserve"> royal oak </v>
      </c>
      <c r="I187" t="str">
        <f t="shared" si="21"/>
        <v>Royal Oak</v>
      </c>
      <c r="J187" t="str">
        <f t="shared" si="22"/>
        <v xml:space="preserve"> Royal Oak </v>
      </c>
      <c r="K187" t="str">
        <f t="shared" si="23"/>
        <v>Japan-Royal Oak</v>
      </c>
      <c r="L187" s="3">
        <v>4133</v>
      </c>
      <c r="M187" s="2">
        <v>5</v>
      </c>
      <c r="N187" s="2">
        <v>15</v>
      </c>
      <c r="O187" s="2">
        <v>61995</v>
      </c>
      <c r="P187" s="2">
        <v>60814.8</v>
      </c>
      <c r="Q187" s="2">
        <v>19670</v>
      </c>
      <c r="R187" s="2">
        <v>41144.800000000003</v>
      </c>
      <c r="S187" s="1">
        <v>43468</v>
      </c>
    </row>
    <row r="188" spans="1:19" x14ac:dyDescent="0.2">
      <c r="A188" t="s">
        <v>213</v>
      </c>
      <c r="B188" t="str">
        <f t="shared" si="16"/>
        <v>567</v>
      </c>
      <c r="C188" t="str">
        <f t="shared" si="17"/>
        <v>433</v>
      </c>
      <c r="D188" t="str">
        <f t="shared" si="18"/>
        <v>360</v>
      </c>
      <c r="E188" t="s">
        <v>5</v>
      </c>
      <c r="F188" t="s">
        <v>10</v>
      </c>
      <c r="G188" t="str">
        <f t="shared" si="19"/>
        <v xml:space="preserve"> Royal Oak </v>
      </c>
      <c r="H188" t="str">
        <f t="shared" si="20"/>
        <v xml:space="preserve"> royal oak </v>
      </c>
      <c r="I188" t="str">
        <f t="shared" si="21"/>
        <v>Royal Oak</v>
      </c>
      <c r="J188" t="str">
        <f t="shared" si="22"/>
        <v xml:space="preserve"> Royal Oak </v>
      </c>
      <c r="K188" t="str">
        <f t="shared" si="23"/>
        <v>India-Royal Oak</v>
      </c>
      <c r="L188" s="3">
        <v>2743</v>
      </c>
      <c r="M188" s="2">
        <v>5</v>
      </c>
      <c r="N188" s="2">
        <v>300</v>
      </c>
      <c r="O188" s="2">
        <v>822900</v>
      </c>
      <c r="P188" s="2">
        <v>800592</v>
      </c>
      <c r="Q188" s="2">
        <v>464750</v>
      </c>
      <c r="R188" s="2">
        <v>335842</v>
      </c>
      <c r="S188" s="1">
        <v>43473</v>
      </c>
    </row>
    <row r="189" spans="1:19" x14ac:dyDescent="0.2">
      <c r="A189" t="s">
        <v>214</v>
      </c>
      <c r="B189" t="str">
        <f t="shared" si="16"/>
        <v>523</v>
      </c>
      <c r="C189" t="str">
        <f t="shared" si="17"/>
        <v>482</v>
      </c>
      <c r="D189" t="str">
        <f t="shared" si="18"/>
        <v>422</v>
      </c>
      <c r="E189" t="s">
        <v>3</v>
      </c>
      <c r="F189" t="s">
        <v>10</v>
      </c>
      <c r="G189" t="str">
        <f t="shared" si="19"/>
        <v xml:space="preserve"> Royal Oak </v>
      </c>
      <c r="H189" t="str">
        <f t="shared" si="20"/>
        <v xml:space="preserve"> royal oak </v>
      </c>
      <c r="I189" t="str">
        <f t="shared" si="21"/>
        <v>Royal Oak</v>
      </c>
      <c r="J189" t="str">
        <f t="shared" si="22"/>
        <v xml:space="preserve"> Royal Oak </v>
      </c>
      <c r="K189" t="str">
        <f t="shared" si="23"/>
        <v>Japan-Royal Oak</v>
      </c>
      <c r="L189" s="3">
        <v>3699</v>
      </c>
      <c r="M189" s="2">
        <v>5</v>
      </c>
      <c r="N189" s="2">
        <v>7</v>
      </c>
      <c r="O189" s="2">
        <v>25893</v>
      </c>
      <c r="P189" s="2">
        <v>25094.720000000001</v>
      </c>
      <c r="Q189" s="2">
        <v>14255</v>
      </c>
      <c r="R189" s="2">
        <v>10839.72</v>
      </c>
      <c r="S189" s="1">
        <v>43110</v>
      </c>
    </row>
    <row r="190" spans="1:19" x14ac:dyDescent="0.2">
      <c r="A190" t="s">
        <v>215</v>
      </c>
      <c r="B190" t="str">
        <f t="shared" si="16"/>
        <v>570</v>
      </c>
      <c r="C190" t="str">
        <f t="shared" si="17"/>
        <v>459</v>
      </c>
      <c r="D190" t="str">
        <f t="shared" si="18"/>
        <v>476</v>
      </c>
      <c r="E190" t="s">
        <v>5</v>
      </c>
      <c r="F190" t="s">
        <v>10</v>
      </c>
      <c r="G190" t="str">
        <f t="shared" si="19"/>
        <v xml:space="preserve"> Royal Oak </v>
      </c>
      <c r="H190" t="str">
        <f t="shared" si="20"/>
        <v xml:space="preserve"> royal oak </v>
      </c>
      <c r="I190" t="str">
        <f t="shared" si="21"/>
        <v>Royal Oak</v>
      </c>
      <c r="J190" t="str">
        <f t="shared" si="22"/>
        <v xml:space="preserve"> Royal Oak </v>
      </c>
      <c r="K190" t="str">
        <f t="shared" si="23"/>
        <v>India-Royal Oak</v>
      </c>
      <c r="L190" s="3">
        <v>4460</v>
      </c>
      <c r="M190" s="2">
        <v>5</v>
      </c>
      <c r="N190" s="2">
        <v>300</v>
      </c>
      <c r="O190" s="2">
        <v>1338000</v>
      </c>
      <c r="P190" s="2">
        <v>1313748</v>
      </c>
      <c r="Q190" s="2">
        <v>505250</v>
      </c>
      <c r="R190" s="2">
        <v>808498</v>
      </c>
      <c r="S190" s="1">
        <v>43475</v>
      </c>
    </row>
    <row r="191" spans="1:19" x14ac:dyDescent="0.2">
      <c r="A191" t="s">
        <v>216</v>
      </c>
      <c r="B191" t="str">
        <f t="shared" si="16"/>
        <v>479</v>
      </c>
      <c r="C191" t="str">
        <f t="shared" si="17"/>
        <v>598</v>
      </c>
      <c r="D191" t="str">
        <f t="shared" si="18"/>
        <v>494</v>
      </c>
      <c r="E191" t="s">
        <v>8</v>
      </c>
      <c r="F191" t="s">
        <v>10</v>
      </c>
      <c r="G191" t="str">
        <f t="shared" si="19"/>
        <v xml:space="preserve"> Royal Oak </v>
      </c>
      <c r="H191" t="str">
        <f t="shared" si="20"/>
        <v xml:space="preserve"> royal oak </v>
      </c>
      <c r="I191" t="str">
        <f t="shared" si="21"/>
        <v>Royal Oak</v>
      </c>
      <c r="J191" t="str">
        <f t="shared" si="22"/>
        <v xml:space="preserve"> Royal Oak </v>
      </c>
      <c r="K191" t="str">
        <f t="shared" si="23"/>
        <v>Brazil-Royal Oak</v>
      </c>
      <c r="L191" s="3">
        <v>1232</v>
      </c>
      <c r="M191" s="2">
        <v>5</v>
      </c>
      <c r="N191" s="2">
        <v>125</v>
      </c>
      <c r="O191" s="2">
        <v>154000</v>
      </c>
      <c r="P191" s="2">
        <v>148310</v>
      </c>
      <c r="Q191" s="2">
        <v>136560</v>
      </c>
      <c r="R191" s="2">
        <v>11750</v>
      </c>
      <c r="S191" s="1">
        <v>43477</v>
      </c>
    </row>
    <row r="192" spans="1:19" x14ac:dyDescent="0.2">
      <c r="A192" t="s">
        <v>217</v>
      </c>
      <c r="B192" t="str">
        <f t="shared" si="16"/>
        <v>765</v>
      </c>
      <c r="C192" t="str">
        <f t="shared" si="17"/>
        <v>661</v>
      </c>
      <c r="D192" t="str">
        <f t="shared" si="18"/>
        <v>514</v>
      </c>
      <c r="E192" t="s">
        <v>3</v>
      </c>
      <c r="F192" t="s">
        <v>14</v>
      </c>
      <c r="G192" t="str">
        <f t="shared" si="19"/>
        <v xml:space="preserve"> Vermont </v>
      </c>
      <c r="H192" t="str">
        <f t="shared" si="20"/>
        <v xml:space="preserve"> vermont </v>
      </c>
      <c r="I192" t="str">
        <f t="shared" si="21"/>
        <v>Vermont</v>
      </c>
      <c r="J192" t="str">
        <f t="shared" si="22"/>
        <v xml:space="preserve"> Vermont </v>
      </c>
      <c r="K192" t="str">
        <f t="shared" si="23"/>
        <v>Japan-Vermont</v>
      </c>
      <c r="L192" s="3">
        <v>2586</v>
      </c>
      <c r="M192" s="2">
        <v>10</v>
      </c>
      <c r="N192" s="2">
        <v>7</v>
      </c>
      <c r="O192" s="2">
        <v>18102</v>
      </c>
      <c r="P192" s="2">
        <v>16911.72</v>
      </c>
      <c r="Q192" s="2">
        <v>21255</v>
      </c>
      <c r="R192" s="2">
        <v>-4343.28</v>
      </c>
      <c r="S192" s="1">
        <v>43466</v>
      </c>
    </row>
    <row r="193" spans="1:19" x14ac:dyDescent="0.2">
      <c r="A193" t="s">
        <v>218</v>
      </c>
      <c r="B193" t="str">
        <f t="shared" si="16"/>
        <v>597</v>
      </c>
      <c r="C193" t="str">
        <f t="shared" si="17"/>
        <v>475</v>
      </c>
      <c r="D193" t="str">
        <f t="shared" si="18"/>
        <v>501</v>
      </c>
      <c r="E193" t="s">
        <v>5</v>
      </c>
      <c r="F193" t="s">
        <v>14</v>
      </c>
      <c r="G193" t="str">
        <f t="shared" si="19"/>
        <v xml:space="preserve"> Vermont </v>
      </c>
      <c r="H193" t="str">
        <f t="shared" si="20"/>
        <v xml:space="preserve"> vermont </v>
      </c>
      <c r="I193" t="str">
        <f t="shared" si="21"/>
        <v>Vermont</v>
      </c>
      <c r="J193" t="str">
        <f t="shared" si="22"/>
        <v xml:space="preserve"> Vermont </v>
      </c>
      <c r="K193" t="str">
        <f t="shared" si="23"/>
        <v>India-Vermont</v>
      </c>
      <c r="L193" s="3">
        <v>1332</v>
      </c>
      <c r="M193" s="2">
        <v>10</v>
      </c>
      <c r="N193" s="2">
        <v>125</v>
      </c>
      <c r="O193" s="2">
        <v>166500</v>
      </c>
      <c r="P193" s="2">
        <v>162525</v>
      </c>
      <c r="Q193" s="2">
        <v>95400</v>
      </c>
      <c r="R193" s="2">
        <v>67125</v>
      </c>
      <c r="S193" s="1">
        <v>43468</v>
      </c>
    </row>
    <row r="194" spans="1:19" x14ac:dyDescent="0.2">
      <c r="A194" t="s">
        <v>219</v>
      </c>
      <c r="B194" t="str">
        <f t="shared" si="16"/>
        <v>546</v>
      </c>
      <c r="C194" t="str">
        <f t="shared" si="17"/>
        <v>412</v>
      </c>
      <c r="D194" t="str">
        <f t="shared" si="18"/>
        <v>534</v>
      </c>
      <c r="E194" t="s">
        <v>5</v>
      </c>
      <c r="F194" t="s">
        <v>14</v>
      </c>
      <c r="G194" t="str">
        <f t="shared" si="19"/>
        <v xml:space="preserve"> Vermont </v>
      </c>
      <c r="H194" t="str">
        <f t="shared" si="20"/>
        <v xml:space="preserve"> vermont </v>
      </c>
      <c r="I194" t="str">
        <f t="shared" si="21"/>
        <v>Vermont</v>
      </c>
      <c r="J194" t="str">
        <f t="shared" si="22"/>
        <v xml:space="preserve"> Vermont </v>
      </c>
      <c r="K194" t="str">
        <f t="shared" si="23"/>
        <v>India-Vermont</v>
      </c>
      <c r="L194" s="3">
        <v>4487</v>
      </c>
      <c r="M194" s="2">
        <v>10</v>
      </c>
      <c r="N194" s="2">
        <v>300</v>
      </c>
      <c r="O194" s="2">
        <v>1346100</v>
      </c>
      <c r="P194" s="2">
        <v>1329126</v>
      </c>
      <c r="Q194" s="2">
        <v>353625</v>
      </c>
      <c r="R194" s="2">
        <v>975501</v>
      </c>
      <c r="S194" s="1">
        <v>43469</v>
      </c>
    </row>
    <row r="195" spans="1:19" x14ac:dyDescent="0.2">
      <c r="A195" t="s">
        <v>220</v>
      </c>
      <c r="B195" t="str">
        <f t="shared" ref="B195:B258" si="24">LEFT(A195,3)</f>
        <v>500</v>
      </c>
      <c r="C195" t="str">
        <f t="shared" ref="C195:C258" si="25">MID(A195,5,3)</f>
        <v>681</v>
      </c>
      <c r="D195" t="str">
        <f t="shared" ref="D195:D258" si="26">RIGHT(A195,3)</f>
        <v>411</v>
      </c>
      <c r="E195" t="s">
        <v>12</v>
      </c>
      <c r="F195" t="s">
        <v>14</v>
      </c>
      <c r="G195" t="str">
        <f t="shared" ref="G195:G258" si="27">PROPER(F195)</f>
        <v xml:space="preserve"> Vermont </v>
      </c>
      <c r="H195" t="str">
        <f t="shared" ref="H195:H258" si="28">LOWER(G195)</f>
        <v xml:space="preserve"> vermont </v>
      </c>
      <c r="I195" t="str">
        <f t="shared" ref="I195:I258" si="29">TRIM(G195)</f>
        <v>Vermont</v>
      </c>
      <c r="J195" t="str">
        <f t="shared" ref="J195:J258" si="30">CLEAN(G195)</f>
        <v xml:space="preserve"> Vermont </v>
      </c>
      <c r="K195" t="str">
        <f t="shared" ref="K195:K258" si="31">CONCATENATE(E195,"-",I195)</f>
        <v>United States of America-Vermont</v>
      </c>
      <c r="L195" s="3">
        <v>3862</v>
      </c>
      <c r="M195" s="2">
        <v>10</v>
      </c>
      <c r="N195" s="2">
        <v>300</v>
      </c>
      <c r="O195" s="2">
        <v>1158600</v>
      </c>
      <c r="P195" s="2">
        <v>1123584</v>
      </c>
      <c r="Q195" s="2">
        <v>729500</v>
      </c>
      <c r="R195" s="2">
        <v>394084</v>
      </c>
      <c r="S195" s="1">
        <v>43470</v>
      </c>
    </row>
    <row r="196" spans="1:19" x14ac:dyDescent="0.2">
      <c r="A196" t="s">
        <v>221</v>
      </c>
      <c r="B196" t="str">
        <f t="shared" si="24"/>
        <v>669</v>
      </c>
      <c r="C196" t="str">
        <f t="shared" si="25"/>
        <v>497</v>
      </c>
      <c r="D196" t="str">
        <f t="shared" si="26"/>
        <v>466</v>
      </c>
      <c r="E196" t="s">
        <v>12</v>
      </c>
      <c r="F196" t="s">
        <v>14</v>
      </c>
      <c r="G196" t="str">
        <f t="shared" si="27"/>
        <v xml:space="preserve"> Vermont </v>
      </c>
      <c r="H196" t="str">
        <f t="shared" si="28"/>
        <v xml:space="preserve"> vermont </v>
      </c>
      <c r="I196" t="str">
        <f t="shared" si="29"/>
        <v>Vermont</v>
      </c>
      <c r="J196" t="str">
        <f t="shared" si="30"/>
        <v xml:space="preserve"> Vermont </v>
      </c>
      <c r="K196" t="str">
        <f t="shared" si="31"/>
        <v>United States of America-Vermont</v>
      </c>
      <c r="L196" s="3">
        <v>1765</v>
      </c>
      <c r="M196" s="2">
        <v>10</v>
      </c>
      <c r="N196" s="2">
        <v>350</v>
      </c>
      <c r="O196" s="2">
        <v>617750</v>
      </c>
      <c r="P196" s="2">
        <v>569450</v>
      </c>
      <c r="Q196" s="2">
        <v>897000</v>
      </c>
      <c r="R196" s="2">
        <v>-327550</v>
      </c>
      <c r="S196" s="1">
        <v>43472</v>
      </c>
    </row>
    <row r="197" spans="1:19" x14ac:dyDescent="0.2">
      <c r="A197" t="s">
        <v>222</v>
      </c>
      <c r="B197" t="str">
        <f t="shared" si="24"/>
        <v>603</v>
      </c>
      <c r="C197" t="str">
        <f t="shared" si="25"/>
        <v>598</v>
      </c>
      <c r="D197" t="str">
        <f t="shared" si="26"/>
        <v>503</v>
      </c>
      <c r="E197" t="s">
        <v>7</v>
      </c>
      <c r="F197" t="s">
        <v>14</v>
      </c>
      <c r="G197" t="str">
        <f t="shared" si="27"/>
        <v xml:space="preserve"> Vermont </v>
      </c>
      <c r="H197" t="str">
        <f t="shared" si="28"/>
        <v xml:space="preserve"> vermont </v>
      </c>
      <c r="I197" t="str">
        <f t="shared" si="29"/>
        <v>Vermont</v>
      </c>
      <c r="J197" t="str">
        <f t="shared" si="30"/>
        <v xml:space="preserve"> Vermont </v>
      </c>
      <c r="K197" t="str">
        <f t="shared" si="31"/>
        <v>United Kingdom-Vermont</v>
      </c>
      <c r="L197" s="3">
        <v>3533</v>
      </c>
      <c r="M197" s="2">
        <v>10</v>
      </c>
      <c r="N197" s="2">
        <v>125</v>
      </c>
      <c r="O197" s="2">
        <v>441625</v>
      </c>
      <c r="P197" s="2">
        <v>426685</v>
      </c>
      <c r="Q197" s="2">
        <v>358560</v>
      </c>
      <c r="R197" s="2">
        <v>68125</v>
      </c>
      <c r="S197" s="1">
        <v>43472</v>
      </c>
    </row>
    <row r="198" spans="1:19" x14ac:dyDescent="0.2">
      <c r="A198" t="s">
        <v>223</v>
      </c>
      <c r="B198" t="str">
        <f t="shared" si="24"/>
        <v>479</v>
      </c>
      <c r="C198" t="str">
        <f t="shared" si="25"/>
        <v>450</v>
      </c>
      <c r="D198" t="str">
        <f t="shared" si="26"/>
        <v>486</v>
      </c>
      <c r="E198" t="s">
        <v>3</v>
      </c>
      <c r="F198" t="s">
        <v>14</v>
      </c>
      <c r="G198" t="str">
        <f t="shared" si="27"/>
        <v xml:space="preserve"> Vermont </v>
      </c>
      <c r="H198" t="str">
        <f t="shared" si="28"/>
        <v xml:space="preserve"> vermont </v>
      </c>
      <c r="I198" t="str">
        <f t="shared" si="29"/>
        <v>Vermont</v>
      </c>
      <c r="J198" t="str">
        <f t="shared" si="30"/>
        <v xml:space="preserve"> Vermont </v>
      </c>
      <c r="K198" t="str">
        <f t="shared" si="31"/>
        <v>Japan-Vermont</v>
      </c>
      <c r="L198" s="3">
        <v>2016</v>
      </c>
      <c r="M198" s="2">
        <v>10</v>
      </c>
      <c r="N198" s="2">
        <v>15</v>
      </c>
      <c r="O198" s="2">
        <v>30240</v>
      </c>
      <c r="P198" s="2">
        <v>30109.200000000001</v>
      </c>
      <c r="Q198" s="2">
        <v>2180</v>
      </c>
      <c r="R198" s="2">
        <v>27929.200000000001</v>
      </c>
      <c r="S198" s="1">
        <v>43474</v>
      </c>
    </row>
    <row r="199" spans="1:19" x14ac:dyDescent="0.2">
      <c r="A199" t="s">
        <v>224</v>
      </c>
      <c r="B199" t="str">
        <f t="shared" si="24"/>
        <v>779</v>
      </c>
      <c r="C199" t="str">
        <f t="shared" si="25"/>
        <v>651</v>
      </c>
      <c r="D199" t="str">
        <f t="shared" si="26"/>
        <v>515</v>
      </c>
      <c r="E199" t="s">
        <v>3</v>
      </c>
      <c r="F199" t="s">
        <v>14</v>
      </c>
      <c r="G199" t="str">
        <f t="shared" si="27"/>
        <v xml:space="preserve"> Vermont </v>
      </c>
      <c r="H199" t="str">
        <f t="shared" si="28"/>
        <v xml:space="preserve"> vermont </v>
      </c>
      <c r="I199" t="str">
        <f t="shared" si="29"/>
        <v>Vermont</v>
      </c>
      <c r="J199" t="str">
        <f t="shared" si="30"/>
        <v xml:space="preserve"> Vermont </v>
      </c>
      <c r="K199" t="str">
        <f t="shared" si="31"/>
        <v>Japan-Vermont</v>
      </c>
      <c r="L199" s="3">
        <v>2938</v>
      </c>
      <c r="M199" s="2">
        <v>10</v>
      </c>
      <c r="N199" s="2">
        <v>20</v>
      </c>
      <c r="O199" s="2">
        <v>58760</v>
      </c>
      <c r="P199" s="2">
        <v>57100.800000000003</v>
      </c>
      <c r="Q199" s="2">
        <v>20740</v>
      </c>
      <c r="R199" s="2">
        <v>36360.800000000003</v>
      </c>
      <c r="S199" s="1">
        <v>43474</v>
      </c>
    </row>
    <row r="200" spans="1:19" x14ac:dyDescent="0.2">
      <c r="A200" t="s">
        <v>225</v>
      </c>
      <c r="B200" t="str">
        <f t="shared" si="24"/>
        <v>491</v>
      </c>
      <c r="C200" t="str">
        <f t="shared" si="25"/>
        <v>620</v>
      </c>
      <c r="D200" t="str">
        <f t="shared" si="26"/>
        <v>465</v>
      </c>
      <c r="E200" t="s">
        <v>12</v>
      </c>
      <c r="F200" t="s">
        <v>14</v>
      </c>
      <c r="G200" t="str">
        <f t="shared" si="27"/>
        <v xml:space="preserve"> Vermont </v>
      </c>
      <c r="H200" t="str">
        <f t="shared" si="28"/>
        <v xml:space="preserve"> vermont </v>
      </c>
      <c r="I200" t="str">
        <f t="shared" si="29"/>
        <v>Vermont</v>
      </c>
      <c r="J200" t="str">
        <f t="shared" si="30"/>
        <v xml:space="preserve"> Vermont </v>
      </c>
      <c r="K200" t="str">
        <f t="shared" si="31"/>
        <v>United States of America-Vermont</v>
      </c>
      <c r="L200" s="3">
        <v>3352</v>
      </c>
      <c r="M200" s="2">
        <v>10</v>
      </c>
      <c r="N200" s="2">
        <v>20</v>
      </c>
      <c r="O200" s="2">
        <v>67040</v>
      </c>
      <c r="P200" s="2">
        <v>66195.199999999997</v>
      </c>
      <c r="Q200" s="2">
        <v>10560</v>
      </c>
      <c r="R200" s="2">
        <v>55635.199999999997</v>
      </c>
      <c r="S200" s="1">
        <v>43474</v>
      </c>
    </row>
    <row r="201" spans="1:19" x14ac:dyDescent="0.2">
      <c r="A201" t="s">
        <v>226</v>
      </c>
      <c r="B201" t="str">
        <f t="shared" si="24"/>
        <v>485</v>
      </c>
      <c r="C201" t="str">
        <f t="shared" si="25"/>
        <v>573</v>
      </c>
      <c r="D201" t="str">
        <f t="shared" si="26"/>
        <v>488</v>
      </c>
      <c r="E201" t="s">
        <v>12</v>
      </c>
      <c r="F201" t="s">
        <v>14</v>
      </c>
      <c r="G201" t="str">
        <f t="shared" si="27"/>
        <v xml:space="preserve"> Vermont </v>
      </c>
      <c r="H201" t="str">
        <f t="shared" si="28"/>
        <v xml:space="preserve"> vermont </v>
      </c>
      <c r="I201" t="str">
        <f t="shared" si="29"/>
        <v>Vermont</v>
      </c>
      <c r="J201" t="str">
        <f t="shared" si="30"/>
        <v xml:space="preserve"> Vermont </v>
      </c>
      <c r="K201" t="str">
        <f t="shared" si="31"/>
        <v>United States of America-Vermont</v>
      </c>
      <c r="L201" s="3">
        <v>4409</v>
      </c>
      <c r="M201" s="2">
        <v>10</v>
      </c>
      <c r="N201" s="2">
        <v>15</v>
      </c>
      <c r="O201" s="2">
        <v>66135</v>
      </c>
      <c r="P201" s="2">
        <v>65732.399999999994</v>
      </c>
      <c r="Q201" s="2">
        <v>6710</v>
      </c>
      <c r="R201" s="2">
        <v>59022.400000000001</v>
      </c>
      <c r="S201" s="1">
        <v>43110</v>
      </c>
    </row>
    <row r="202" spans="1:19" x14ac:dyDescent="0.2">
      <c r="A202" t="s">
        <v>227</v>
      </c>
      <c r="B202" t="str">
        <f t="shared" si="24"/>
        <v>618</v>
      </c>
      <c r="C202" t="str">
        <f t="shared" si="25"/>
        <v>588</v>
      </c>
      <c r="D202" t="str">
        <f t="shared" si="26"/>
        <v>526</v>
      </c>
      <c r="E202" t="s">
        <v>8</v>
      </c>
      <c r="F202" t="s">
        <v>14</v>
      </c>
      <c r="G202" t="str">
        <f t="shared" si="27"/>
        <v xml:space="preserve"> Vermont </v>
      </c>
      <c r="H202" t="str">
        <f t="shared" si="28"/>
        <v xml:space="preserve"> vermont </v>
      </c>
      <c r="I202" t="str">
        <f t="shared" si="29"/>
        <v>Vermont</v>
      </c>
      <c r="J202" t="str">
        <f t="shared" si="30"/>
        <v xml:space="preserve"> Vermont </v>
      </c>
      <c r="K202" t="str">
        <f t="shared" si="31"/>
        <v>Brazil-Vermont</v>
      </c>
      <c r="L202" s="3">
        <v>3323</v>
      </c>
      <c r="M202" s="2">
        <v>10</v>
      </c>
      <c r="N202" s="2">
        <v>15</v>
      </c>
      <c r="O202" s="2">
        <v>49845</v>
      </c>
      <c r="P202" s="2">
        <v>48936.6</v>
      </c>
      <c r="Q202" s="2">
        <v>15140</v>
      </c>
      <c r="R202" s="2">
        <v>33796.6</v>
      </c>
      <c r="S202" s="1">
        <v>43110</v>
      </c>
    </row>
    <row r="203" spans="1:19" x14ac:dyDescent="0.2">
      <c r="A203" t="s">
        <v>228</v>
      </c>
      <c r="B203" t="str">
        <f t="shared" si="24"/>
        <v>488</v>
      </c>
      <c r="C203" t="str">
        <f t="shared" si="25"/>
        <v>567</v>
      </c>
      <c r="D203" t="str">
        <f t="shared" si="26"/>
        <v>330</v>
      </c>
      <c r="E203" t="s">
        <v>12</v>
      </c>
      <c r="F203" t="s">
        <v>14</v>
      </c>
      <c r="G203" t="str">
        <f t="shared" si="27"/>
        <v xml:space="preserve"> Vermont </v>
      </c>
      <c r="H203" t="str">
        <f t="shared" si="28"/>
        <v xml:space="preserve"> vermont </v>
      </c>
      <c r="I203" t="str">
        <f t="shared" si="29"/>
        <v>Vermont</v>
      </c>
      <c r="J203" t="str">
        <f t="shared" si="30"/>
        <v xml:space="preserve"> Vermont </v>
      </c>
      <c r="K203" t="str">
        <f t="shared" si="31"/>
        <v>United States of America-Vermont</v>
      </c>
      <c r="L203" s="3">
        <v>2430</v>
      </c>
      <c r="M203" s="2">
        <v>10</v>
      </c>
      <c r="N203" s="2">
        <v>350</v>
      </c>
      <c r="O203" s="2">
        <v>850500</v>
      </c>
      <c r="P203" s="2">
        <v>846664</v>
      </c>
      <c r="Q203" s="2">
        <v>71240</v>
      </c>
      <c r="R203" s="2">
        <v>775424</v>
      </c>
      <c r="S203" s="1">
        <v>43477</v>
      </c>
    </row>
    <row r="204" spans="1:19" x14ac:dyDescent="0.2">
      <c r="A204" t="s">
        <v>229</v>
      </c>
      <c r="B204" t="str">
        <f t="shared" si="24"/>
        <v>484</v>
      </c>
      <c r="C204" t="str">
        <f t="shared" si="25"/>
        <v>427</v>
      </c>
      <c r="D204" t="str">
        <f t="shared" si="26"/>
        <v>486</v>
      </c>
      <c r="E204" t="s">
        <v>8</v>
      </c>
      <c r="F204" t="s">
        <v>14</v>
      </c>
      <c r="G204" t="str">
        <f t="shared" si="27"/>
        <v xml:space="preserve"> Vermont </v>
      </c>
      <c r="H204" t="str">
        <f t="shared" si="28"/>
        <v xml:space="preserve"> vermont </v>
      </c>
      <c r="I204" t="str">
        <f t="shared" si="29"/>
        <v>Vermont</v>
      </c>
      <c r="J204" t="str">
        <f t="shared" si="30"/>
        <v xml:space="preserve"> Vermont </v>
      </c>
      <c r="K204" t="str">
        <f t="shared" si="31"/>
        <v>Brazil-Vermont</v>
      </c>
      <c r="L204" s="3">
        <v>535</v>
      </c>
      <c r="M204" s="2">
        <v>10</v>
      </c>
      <c r="N204" s="2">
        <v>125</v>
      </c>
      <c r="O204" s="2">
        <v>66875</v>
      </c>
      <c r="P204" s="2">
        <v>61185</v>
      </c>
      <c r="Q204" s="2">
        <v>136560</v>
      </c>
      <c r="R204" s="2">
        <v>-75375</v>
      </c>
      <c r="S204" s="1">
        <v>43477</v>
      </c>
    </row>
    <row r="205" spans="1:19" x14ac:dyDescent="0.2">
      <c r="A205" t="s">
        <v>230</v>
      </c>
      <c r="B205" t="str">
        <f t="shared" si="24"/>
        <v>737</v>
      </c>
      <c r="C205" t="str">
        <f t="shared" si="25"/>
        <v>448</v>
      </c>
      <c r="D205" t="str">
        <f t="shared" si="26"/>
        <v>485</v>
      </c>
      <c r="E205" t="s">
        <v>12</v>
      </c>
      <c r="F205" t="s">
        <v>17</v>
      </c>
      <c r="G205" t="str">
        <f t="shared" si="27"/>
        <v xml:space="preserve"> Burlington </v>
      </c>
      <c r="H205" t="str">
        <f t="shared" si="28"/>
        <v xml:space="preserve"> burlington </v>
      </c>
      <c r="I205" t="str">
        <f t="shared" si="29"/>
        <v>Burlington</v>
      </c>
      <c r="J205" t="str">
        <f t="shared" si="30"/>
        <v xml:space="preserve"> Burlington </v>
      </c>
      <c r="K205" t="str">
        <f t="shared" si="31"/>
        <v>United States of America-Burlington</v>
      </c>
      <c r="L205" s="3">
        <v>1523</v>
      </c>
      <c r="M205" s="2">
        <v>120</v>
      </c>
      <c r="N205" s="2">
        <v>12</v>
      </c>
      <c r="O205" s="2">
        <v>18276</v>
      </c>
      <c r="P205" s="2">
        <v>17572.8</v>
      </c>
      <c r="Q205" s="2">
        <v>4395</v>
      </c>
      <c r="R205" s="2">
        <v>13177.8</v>
      </c>
      <c r="S205" s="1">
        <v>43468</v>
      </c>
    </row>
    <row r="206" spans="1:19" x14ac:dyDescent="0.2">
      <c r="A206" t="s">
        <v>231</v>
      </c>
      <c r="B206" t="str">
        <f t="shared" si="24"/>
        <v>687</v>
      </c>
      <c r="C206" t="str">
        <f t="shared" si="25"/>
        <v>655</v>
      </c>
      <c r="D206" t="str">
        <f t="shared" si="26"/>
        <v>377</v>
      </c>
      <c r="E206" t="s">
        <v>3</v>
      </c>
      <c r="F206" t="s">
        <v>17</v>
      </c>
      <c r="G206" t="str">
        <f t="shared" si="27"/>
        <v xml:space="preserve"> Burlington </v>
      </c>
      <c r="H206" t="str">
        <f t="shared" si="28"/>
        <v xml:space="preserve"> burlington </v>
      </c>
      <c r="I206" t="str">
        <f t="shared" si="29"/>
        <v>Burlington</v>
      </c>
      <c r="J206" t="str">
        <f t="shared" si="30"/>
        <v xml:space="preserve"> Burlington </v>
      </c>
      <c r="K206" t="str">
        <f t="shared" si="31"/>
        <v>Japan-Burlington</v>
      </c>
      <c r="L206" s="3">
        <v>3631</v>
      </c>
      <c r="M206" s="2">
        <v>120</v>
      </c>
      <c r="N206" s="2">
        <v>20</v>
      </c>
      <c r="O206" s="2">
        <v>72620</v>
      </c>
      <c r="P206" s="2">
        <v>70503.199999999997</v>
      </c>
      <c r="Q206" s="2">
        <v>26460</v>
      </c>
      <c r="R206" s="2">
        <v>44043.199999999997</v>
      </c>
      <c r="S206" s="1">
        <v>43109</v>
      </c>
    </row>
    <row r="207" spans="1:19" x14ac:dyDescent="0.2">
      <c r="A207" t="s">
        <v>232</v>
      </c>
      <c r="B207" t="str">
        <f t="shared" si="24"/>
        <v>667</v>
      </c>
      <c r="C207" t="str">
        <f t="shared" si="25"/>
        <v>465</v>
      </c>
      <c r="D207" t="str">
        <f t="shared" si="26"/>
        <v>392</v>
      </c>
      <c r="E207" t="s">
        <v>7</v>
      </c>
      <c r="F207" t="s">
        <v>17</v>
      </c>
      <c r="G207" t="str">
        <f t="shared" si="27"/>
        <v xml:space="preserve"> Burlington </v>
      </c>
      <c r="H207" t="str">
        <f t="shared" si="28"/>
        <v xml:space="preserve"> burlington </v>
      </c>
      <c r="I207" t="str">
        <f t="shared" si="29"/>
        <v>Burlington</v>
      </c>
      <c r="J207" t="str">
        <f t="shared" si="30"/>
        <v xml:space="preserve"> Burlington </v>
      </c>
      <c r="K207" t="str">
        <f t="shared" si="31"/>
        <v>United Kingdom-Burlington</v>
      </c>
      <c r="L207" s="3">
        <v>1782</v>
      </c>
      <c r="M207" s="2">
        <v>120</v>
      </c>
      <c r="N207" s="2">
        <v>350</v>
      </c>
      <c r="O207" s="2">
        <v>623700</v>
      </c>
      <c r="P207" s="2">
        <v>593222</v>
      </c>
      <c r="Q207" s="2">
        <v>566020</v>
      </c>
      <c r="R207" s="2">
        <v>27202</v>
      </c>
      <c r="S207" s="1">
        <v>43475</v>
      </c>
    </row>
    <row r="208" spans="1:19" x14ac:dyDescent="0.2">
      <c r="A208" t="s">
        <v>233</v>
      </c>
      <c r="B208" t="str">
        <f t="shared" si="24"/>
        <v>701</v>
      </c>
      <c r="C208" t="str">
        <f t="shared" si="25"/>
        <v>585</v>
      </c>
      <c r="D208" t="str">
        <f t="shared" si="26"/>
        <v>317</v>
      </c>
      <c r="E208" t="s">
        <v>7</v>
      </c>
      <c r="F208" t="s">
        <v>18</v>
      </c>
      <c r="G208" t="str">
        <f t="shared" si="27"/>
        <v xml:space="preserve"> Mandarin </v>
      </c>
      <c r="H208" t="str">
        <f t="shared" si="28"/>
        <v xml:space="preserve"> mandarin </v>
      </c>
      <c r="I208" t="str">
        <f t="shared" si="29"/>
        <v>Mandarin</v>
      </c>
      <c r="J208" t="str">
        <f t="shared" si="30"/>
        <v xml:space="preserve"> Mandarin </v>
      </c>
      <c r="K208" t="str">
        <f t="shared" si="31"/>
        <v>United Kingdom-Mandarin</v>
      </c>
      <c r="L208" s="3">
        <v>347</v>
      </c>
      <c r="M208" s="2">
        <v>250</v>
      </c>
      <c r="N208" s="2">
        <v>12</v>
      </c>
      <c r="O208" s="2">
        <v>4164</v>
      </c>
      <c r="P208" s="2">
        <v>3748.32</v>
      </c>
      <c r="Q208" s="2">
        <v>2598</v>
      </c>
      <c r="R208" s="2">
        <v>1150.32</v>
      </c>
      <c r="S208" s="1">
        <v>43470</v>
      </c>
    </row>
    <row r="209" spans="1:19" x14ac:dyDescent="0.2">
      <c r="A209" t="s">
        <v>234</v>
      </c>
      <c r="B209" t="str">
        <f t="shared" si="24"/>
        <v>695</v>
      </c>
      <c r="C209" t="str">
        <f t="shared" si="25"/>
        <v>615</v>
      </c>
      <c r="D209" t="str">
        <f t="shared" si="26"/>
        <v>433</v>
      </c>
      <c r="E209" t="s">
        <v>12</v>
      </c>
      <c r="F209" t="s">
        <v>18</v>
      </c>
      <c r="G209" t="str">
        <f t="shared" si="27"/>
        <v xml:space="preserve"> Mandarin </v>
      </c>
      <c r="H209" t="str">
        <f t="shared" si="28"/>
        <v xml:space="preserve"> mandarin </v>
      </c>
      <c r="I209" t="str">
        <f t="shared" si="29"/>
        <v>Mandarin</v>
      </c>
      <c r="J209" t="str">
        <f t="shared" si="30"/>
        <v xml:space="preserve"> Mandarin </v>
      </c>
      <c r="K209" t="str">
        <f t="shared" si="31"/>
        <v>United States of America-Mandarin</v>
      </c>
      <c r="L209" s="3">
        <v>4147</v>
      </c>
      <c r="M209" s="2">
        <v>250</v>
      </c>
      <c r="N209" s="2">
        <v>350</v>
      </c>
      <c r="O209" s="2">
        <v>1451450</v>
      </c>
      <c r="P209" s="2">
        <v>1446564</v>
      </c>
      <c r="Q209" s="2">
        <v>90740</v>
      </c>
      <c r="R209" s="2">
        <v>1355824</v>
      </c>
      <c r="S209" s="1">
        <v>43109</v>
      </c>
    </row>
    <row r="210" spans="1:19" x14ac:dyDescent="0.2">
      <c r="A210" t="s">
        <v>235</v>
      </c>
      <c r="B210" t="str">
        <f t="shared" si="24"/>
        <v>544</v>
      </c>
      <c r="C210" t="str">
        <f t="shared" si="25"/>
        <v>696</v>
      </c>
      <c r="D210" t="str">
        <f t="shared" si="26"/>
        <v>422</v>
      </c>
      <c r="E210" t="s">
        <v>7</v>
      </c>
      <c r="F210" t="s">
        <v>18</v>
      </c>
      <c r="G210" t="str">
        <f t="shared" si="27"/>
        <v xml:space="preserve"> Mandarin </v>
      </c>
      <c r="H210" t="str">
        <f t="shared" si="28"/>
        <v xml:space="preserve"> mandarin </v>
      </c>
      <c r="I210" t="str">
        <f t="shared" si="29"/>
        <v>Mandarin</v>
      </c>
      <c r="J210" t="str">
        <f t="shared" si="30"/>
        <v xml:space="preserve"> Mandarin </v>
      </c>
      <c r="K210" t="str">
        <f t="shared" si="31"/>
        <v>United Kingdom-Mandarin</v>
      </c>
      <c r="L210" s="3">
        <v>3509</v>
      </c>
      <c r="M210" s="2">
        <v>250</v>
      </c>
      <c r="N210" s="2">
        <v>350</v>
      </c>
      <c r="O210" s="2">
        <v>1228150</v>
      </c>
      <c r="P210" s="2">
        <v>1197672</v>
      </c>
      <c r="Q210" s="2">
        <v>566020</v>
      </c>
      <c r="R210" s="2">
        <v>631652</v>
      </c>
      <c r="S210" s="1">
        <v>43475</v>
      </c>
    </row>
    <row r="211" spans="1:19" x14ac:dyDescent="0.2">
      <c r="A211" t="s">
        <v>236</v>
      </c>
      <c r="B211" t="str">
        <f t="shared" si="24"/>
        <v>753</v>
      </c>
      <c r="C211" t="str">
        <f t="shared" si="25"/>
        <v>422</v>
      </c>
      <c r="D211" t="str">
        <f t="shared" si="26"/>
        <v>535</v>
      </c>
      <c r="E211" t="s">
        <v>8</v>
      </c>
      <c r="F211" t="s">
        <v>18</v>
      </c>
      <c r="G211" t="str">
        <f t="shared" si="27"/>
        <v xml:space="preserve"> Mandarin </v>
      </c>
      <c r="H211" t="str">
        <f t="shared" si="28"/>
        <v xml:space="preserve"> mandarin </v>
      </c>
      <c r="I211" t="str">
        <f t="shared" si="29"/>
        <v>Mandarin</v>
      </c>
      <c r="J211" t="str">
        <f t="shared" si="30"/>
        <v xml:space="preserve"> Mandarin </v>
      </c>
      <c r="K211" t="str">
        <f t="shared" si="31"/>
        <v>Brazil-Mandarin</v>
      </c>
      <c r="L211" s="3">
        <v>2774</v>
      </c>
      <c r="M211" s="2">
        <v>250</v>
      </c>
      <c r="N211" s="2">
        <v>15</v>
      </c>
      <c r="O211" s="2">
        <v>41610</v>
      </c>
      <c r="P211" s="2">
        <v>40701.599999999999</v>
      </c>
      <c r="Q211" s="2">
        <v>15140</v>
      </c>
      <c r="R211" s="2">
        <v>25561.599999999999</v>
      </c>
      <c r="S211" s="1">
        <v>43110</v>
      </c>
    </row>
    <row r="212" spans="1:19" x14ac:dyDescent="0.2">
      <c r="A212" t="s">
        <v>237</v>
      </c>
      <c r="B212" t="str">
        <f t="shared" si="24"/>
        <v>720</v>
      </c>
      <c r="C212" t="str">
        <f t="shared" si="25"/>
        <v>413</v>
      </c>
      <c r="D212" t="str">
        <f t="shared" si="26"/>
        <v>392</v>
      </c>
      <c r="E212" t="s">
        <v>8</v>
      </c>
      <c r="F212" t="s">
        <v>19</v>
      </c>
      <c r="G212" t="str">
        <f t="shared" si="27"/>
        <v xml:space="preserve"> Luxe </v>
      </c>
      <c r="H212" t="str">
        <f t="shared" si="28"/>
        <v xml:space="preserve"> luxe </v>
      </c>
      <c r="I212" t="str">
        <f t="shared" si="29"/>
        <v>Luxe</v>
      </c>
      <c r="J212" t="str">
        <f t="shared" si="30"/>
        <v xml:space="preserve"> Luxe </v>
      </c>
      <c r="K212" t="str">
        <f t="shared" si="31"/>
        <v>Brazil-Luxe</v>
      </c>
      <c r="L212" s="3">
        <v>2943</v>
      </c>
      <c r="M212" s="2">
        <v>260</v>
      </c>
      <c r="N212" s="2">
        <v>350</v>
      </c>
      <c r="O212" s="2">
        <v>1030050</v>
      </c>
      <c r="P212" s="2">
        <v>1003940</v>
      </c>
      <c r="Q212" s="2">
        <v>484900</v>
      </c>
      <c r="R212" s="2">
        <v>519040</v>
      </c>
      <c r="S212" s="1">
        <v>43467</v>
      </c>
    </row>
    <row r="213" spans="1:19" x14ac:dyDescent="0.2">
      <c r="A213" t="s">
        <v>238</v>
      </c>
      <c r="B213" t="str">
        <f t="shared" si="24"/>
        <v>491</v>
      </c>
      <c r="C213" t="str">
        <f t="shared" si="25"/>
        <v>446</v>
      </c>
      <c r="D213" t="str">
        <f t="shared" si="26"/>
        <v>480</v>
      </c>
      <c r="E213" t="s">
        <v>8</v>
      </c>
      <c r="F213" t="s">
        <v>19</v>
      </c>
      <c r="G213" t="str">
        <f t="shared" si="27"/>
        <v xml:space="preserve"> Luxe </v>
      </c>
      <c r="H213" t="str">
        <f t="shared" si="28"/>
        <v xml:space="preserve"> luxe </v>
      </c>
      <c r="I213" t="str">
        <f t="shared" si="29"/>
        <v>Luxe</v>
      </c>
      <c r="J213" t="str">
        <f t="shared" si="30"/>
        <v xml:space="preserve"> Luxe </v>
      </c>
      <c r="K213" t="str">
        <f t="shared" si="31"/>
        <v>Brazil-Luxe</v>
      </c>
      <c r="L213" s="3">
        <v>4037</v>
      </c>
      <c r="M213" s="2">
        <v>260</v>
      </c>
      <c r="N213" s="2">
        <v>125</v>
      </c>
      <c r="O213" s="2">
        <v>504625</v>
      </c>
      <c r="P213" s="2">
        <v>499255</v>
      </c>
      <c r="Q213" s="2">
        <v>128880</v>
      </c>
      <c r="R213" s="2">
        <v>370375</v>
      </c>
      <c r="S213" s="1">
        <v>43469</v>
      </c>
    </row>
    <row r="214" spans="1:19" x14ac:dyDescent="0.2">
      <c r="A214" t="s">
        <v>239</v>
      </c>
      <c r="B214" t="str">
        <f t="shared" si="24"/>
        <v>729</v>
      </c>
      <c r="C214" t="str">
        <f t="shared" si="25"/>
        <v>577</v>
      </c>
      <c r="D214" t="str">
        <f t="shared" si="26"/>
        <v>521</v>
      </c>
      <c r="E214" t="s">
        <v>5</v>
      </c>
      <c r="F214" t="s">
        <v>19</v>
      </c>
      <c r="G214" t="str">
        <f t="shared" si="27"/>
        <v xml:space="preserve"> Luxe </v>
      </c>
      <c r="H214" t="str">
        <f t="shared" si="28"/>
        <v xml:space="preserve"> luxe </v>
      </c>
      <c r="I214" t="str">
        <f t="shared" si="29"/>
        <v>Luxe</v>
      </c>
      <c r="J214" t="str">
        <f t="shared" si="30"/>
        <v xml:space="preserve"> Luxe </v>
      </c>
      <c r="K214" t="str">
        <f t="shared" si="31"/>
        <v>India-Luxe</v>
      </c>
      <c r="L214" s="3">
        <v>4146</v>
      </c>
      <c r="M214" s="2">
        <v>260</v>
      </c>
      <c r="N214" s="2">
        <v>350</v>
      </c>
      <c r="O214" s="2">
        <v>1451100</v>
      </c>
      <c r="P214" s="2">
        <v>1424402</v>
      </c>
      <c r="Q214" s="2">
        <v>495820</v>
      </c>
      <c r="R214" s="2">
        <v>928582</v>
      </c>
      <c r="S214" s="1">
        <v>43474</v>
      </c>
    </row>
    <row r="215" spans="1:19" x14ac:dyDescent="0.2">
      <c r="A215" t="s">
        <v>240</v>
      </c>
      <c r="B215" t="str">
        <f t="shared" si="24"/>
        <v>560</v>
      </c>
      <c r="C215" t="str">
        <f t="shared" si="25"/>
        <v>520</v>
      </c>
      <c r="D215" t="str">
        <f t="shared" si="26"/>
        <v>558</v>
      </c>
      <c r="E215" t="s">
        <v>12</v>
      </c>
      <c r="F215" t="s">
        <v>19</v>
      </c>
      <c r="G215" t="str">
        <f t="shared" si="27"/>
        <v xml:space="preserve"> Luxe </v>
      </c>
      <c r="H215" t="str">
        <f t="shared" si="28"/>
        <v xml:space="preserve"> luxe </v>
      </c>
      <c r="I215" t="str">
        <f t="shared" si="29"/>
        <v>Luxe</v>
      </c>
      <c r="J215" t="str">
        <f t="shared" si="30"/>
        <v xml:space="preserve"> Luxe </v>
      </c>
      <c r="K215" t="str">
        <f t="shared" si="31"/>
        <v>United States of America-Luxe</v>
      </c>
      <c r="L215" s="3">
        <v>4123</v>
      </c>
      <c r="M215" s="2">
        <v>260</v>
      </c>
      <c r="N215" s="2">
        <v>15</v>
      </c>
      <c r="O215" s="2">
        <v>61845</v>
      </c>
      <c r="P215" s="2">
        <v>61442.400000000001</v>
      </c>
      <c r="Q215" s="2">
        <v>6710</v>
      </c>
      <c r="R215" s="2">
        <v>54732.4</v>
      </c>
      <c r="S215" s="1">
        <v>43110</v>
      </c>
    </row>
    <row r="216" spans="1:19" x14ac:dyDescent="0.2">
      <c r="A216" t="s">
        <v>241</v>
      </c>
      <c r="B216" t="str">
        <f t="shared" si="24"/>
        <v>774</v>
      </c>
      <c r="C216" t="str">
        <f t="shared" si="25"/>
        <v>578</v>
      </c>
      <c r="D216" t="str">
        <f t="shared" si="26"/>
        <v>554</v>
      </c>
      <c r="E216" t="s">
        <v>3</v>
      </c>
      <c r="F216" t="s">
        <v>19</v>
      </c>
      <c r="G216" t="str">
        <f t="shared" si="27"/>
        <v xml:space="preserve"> Luxe </v>
      </c>
      <c r="H216" t="str">
        <f t="shared" si="28"/>
        <v xml:space="preserve"> luxe </v>
      </c>
      <c r="I216" t="str">
        <f t="shared" si="29"/>
        <v>Luxe</v>
      </c>
      <c r="J216" t="str">
        <f t="shared" si="30"/>
        <v xml:space="preserve"> Luxe </v>
      </c>
      <c r="K216" t="str">
        <f t="shared" si="31"/>
        <v>Japan-Luxe</v>
      </c>
      <c r="L216" s="3">
        <v>1337</v>
      </c>
      <c r="M216" s="2">
        <v>260</v>
      </c>
      <c r="N216" s="2">
        <v>350</v>
      </c>
      <c r="O216" s="2">
        <v>467950</v>
      </c>
      <c r="P216" s="2">
        <v>443058</v>
      </c>
      <c r="Q216" s="2">
        <v>462280</v>
      </c>
      <c r="R216" s="2">
        <v>-19222</v>
      </c>
      <c r="S216" s="1">
        <v>43112</v>
      </c>
    </row>
    <row r="217" spans="1:19" x14ac:dyDescent="0.2">
      <c r="A217" t="s">
        <v>242</v>
      </c>
      <c r="B217" t="str">
        <f t="shared" si="24"/>
        <v>762</v>
      </c>
      <c r="C217" t="str">
        <f t="shared" si="25"/>
        <v>470</v>
      </c>
      <c r="D217" t="str">
        <f t="shared" si="26"/>
        <v>305</v>
      </c>
      <c r="E217" t="s">
        <v>5</v>
      </c>
      <c r="F217" t="s">
        <v>10</v>
      </c>
      <c r="G217" t="str">
        <f t="shared" si="27"/>
        <v xml:space="preserve"> Royal Oak </v>
      </c>
      <c r="H217" t="str">
        <f t="shared" si="28"/>
        <v xml:space="preserve"> royal oak </v>
      </c>
      <c r="I217" t="str">
        <f t="shared" si="29"/>
        <v>Royal Oak</v>
      </c>
      <c r="J217" t="str">
        <f t="shared" si="30"/>
        <v xml:space="preserve"> Royal Oak </v>
      </c>
      <c r="K217" t="str">
        <f t="shared" si="31"/>
        <v>India-Royal Oak</v>
      </c>
      <c r="L217" s="3">
        <v>599</v>
      </c>
      <c r="M217" s="2">
        <v>5</v>
      </c>
      <c r="N217" s="2">
        <v>7</v>
      </c>
      <c r="O217" s="2">
        <v>4193</v>
      </c>
      <c r="P217" s="2">
        <v>3787.35</v>
      </c>
      <c r="Q217" s="2">
        <v>5795</v>
      </c>
      <c r="R217" s="2">
        <v>-2007.65</v>
      </c>
      <c r="S217" s="1">
        <v>43110</v>
      </c>
    </row>
    <row r="218" spans="1:19" x14ac:dyDescent="0.2">
      <c r="A218" t="s">
        <v>243</v>
      </c>
      <c r="B218" t="str">
        <f t="shared" si="24"/>
        <v>475</v>
      </c>
      <c r="C218" t="str">
        <f t="shared" si="25"/>
        <v>674</v>
      </c>
      <c r="D218" t="str">
        <f t="shared" si="26"/>
        <v>460</v>
      </c>
      <c r="E218" t="s">
        <v>5</v>
      </c>
      <c r="F218" t="s">
        <v>14</v>
      </c>
      <c r="G218" t="str">
        <f t="shared" si="27"/>
        <v xml:space="preserve"> Vermont </v>
      </c>
      <c r="H218" t="str">
        <f t="shared" si="28"/>
        <v xml:space="preserve"> vermont </v>
      </c>
      <c r="I218" t="str">
        <f t="shared" si="29"/>
        <v>Vermont</v>
      </c>
      <c r="J218" t="str">
        <f t="shared" si="30"/>
        <v xml:space="preserve"> Vermont </v>
      </c>
      <c r="K218" t="str">
        <f t="shared" si="31"/>
        <v>India-Vermont</v>
      </c>
      <c r="L218" s="3">
        <v>725</v>
      </c>
      <c r="M218" s="2">
        <v>10</v>
      </c>
      <c r="N218" s="2">
        <v>7</v>
      </c>
      <c r="O218" s="2">
        <v>5075</v>
      </c>
      <c r="P218" s="2">
        <v>4594.8</v>
      </c>
      <c r="Q218" s="2">
        <v>6860</v>
      </c>
      <c r="R218" s="2">
        <v>-2265.1999999999998</v>
      </c>
      <c r="S218" s="1">
        <v>43466</v>
      </c>
    </row>
    <row r="219" spans="1:19" x14ac:dyDescent="0.2">
      <c r="A219" t="s">
        <v>244</v>
      </c>
      <c r="B219" t="str">
        <f t="shared" si="24"/>
        <v>683</v>
      </c>
      <c r="C219" t="str">
        <f t="shared" si="25"/>
        <v>478</v>
      </c>
      <c r="D219" t="str">
        <f t="shared" si="26"/>
        <v>530</v>
      </c>
      <c r="E219" t="s">
        <v>3</v>
      </c>
      <c r="F219" t="s">
        <v>14</v>
      </c>
      <c r="G219" t="str">
        <f t="shared" si="27"/>
        <v xml:space="preserve"> Vermont </v>
      </c>
      <c r="H219" t="str">
        <f t="shared" si="28"/>
        <v xml:space="preserve"> vermont </v>
      </c>
      <c r="I219" t="str">
        <f t="shared" si="29"/>
        <v>Vermont</v>
      </c>
      <c r="J219" t="str">
        <f t="shared" si="30"/>
        <v xml:space="preserve"> Vermont </v>
      </c>
      <c r="K219" t="str">
        <f t="shared" si="31"/>
        <v>Japan-Vermont</v>
      </c>
      <c r="L219" s="3">
        <v>477</v>
      </c>
      <c r="M219" s="2">
        <v>10</v>
      </c>
      <c r="N219" s="2">
        <v>7</v>
      </c>
      <c r="O219" s="2">
        <v>3339</v>
      </c>
      <c r="P219" s="2">
        <v>2516.85</v>
      </c>
      <c r="Q219" s="2">
        <v>11745</v>
      </c>
      <c r="R219" s="2">
        <v>-9228.15</v>
      </c>
      <c r="S219" s="1">
        <v>43109</v>
      </c>
    </row>
    <row r="220" spans="1:19" x14ac:dyDescent="0.2">
      <c r="A220" t="s">
        <v>245</v>
      </c>
      <c r="B220" t="str">
        <f t="shared" si="24"/>
        <v>711</v>
      </c>
      <c r="C220" t="str">
        <f t="shared" si="25"/>
        <v>440</v>
      </c>
      <c r="D220" t="str">
        <f t="shared" si="26"/>
        <v>365</v>
      </c>
      <c r="E220" t="s">
        <v>8</v>
      </c>
      <c r="F220" t="s">
        <v>14</v>
      </c>
      <c r="G220" t="str">
        <f t="shared" si="27"/>
        <v xml:space="preserve"> Vermont </v>
      </c>
      <c r="H220" t="str">
        <f t="shared" si="28"/>
        <v xml:space="preserve"> vermont </v>
      </c>
      <c r="I220" t="str">
        <f t="shared" si="29"/>
        <v>Vermont</v>
      </c>
      <c r="J220" t="str">
        <f t="shared" si="30"/>
        <v xml:space="preserve"> Vermont </v>
      </c>
      <c r="K220" t="str">
        <f t="shared" si="31"/>
        <v>Brazil-Vermont</v>
      </c>
      <c r="L220" s="3">
        <v>2325</v>
      </c>
      <c r="M220" s="2">
        <v>10</v>
      </c>
      <c r="N220" s="2">
        <v>7</v>
      </c>
      <c r="O220" s="2">
        <v>16275</v>
      </c>
      <c r="P220" s="2">
        <v>15333.85</v>
      </c>
      <c r="Q220" s="2">
        <v>13445</v>
      </c>
      <c r="R220" s="2">
        <v>1888.85</v>
      </c>
      <c r="S220" s="1">
        <v>43475</v>
      </c>
    </row>
    <row r="221" spans="1:19" x14ac:dyDescent="0.2">
      <c r="A221" t="s">
        <v>246</v>
      </c>
      <c r="B221" t="str">
        <f t="shared" si="24"/>
        <v>775</v>
      </c>
      <c r="C221" t="str">
        <f t="shared" si="25"/>
        <v>643</v>
      </c>
      <c r="D221" t="str">
        <f t="shared" si="26"/>
        <v>430</v>
      </c>
      <c r="E221" t="s">
        <v>3</v>
      </c>
      <c r="F221" t="s">
        <v>14</v>
      </c>
      <c r="G221" t="str">
        <f t="shared" si="27"/>
        <v xml:space="preserve"> Vermont </v>
      </c>
      <c r="H221" t="str">
        <f t="shared" si="28"/>
        <v xml:space="preserve"> vermont </v>
      </c>
      <c r="I221" t="str">
        <f t="shared" si="29"/>
        <v>Vermont</v>
      </c>
      <c r="J221" t="str">
        <f t="shared" si="30"/>
        <v xml:space="preserve"> Vermont </v>
      </c>
      <c r="K221" t="str">
        <f t="shared" si="31"/>
        <v>Japan-Vermont</v>
      </c>
      <c r="L221" s="3">
        <v>675</v>
      </c>
      <c r="M221" s="2">
        <v>10</v>
      </c>
      <c r="N221" s="2">
        <v>12</v>
      </c>
      <c r="O221" s="2">
        <v>8100</v>
      </c>
      <c r="P221" s="2">
        <v>6641.4</v>
      </c>
      <c r="Q221" s="2">
        <v>7293</v>
      </c>
      <c r="R221" s="2">
        <v>-651.6</v>
      </c>
      <c r="S221" s="1">
        <v>43477</v>
      </c>
    </row>
    <row r="222" spans="1:19" x14ac:dyDescent="0.2">
      <c r="A222" t="s">
        <v>247</v>
      </c>
      <c r="B222" t="str">
        <f t="shared" si="24"/>
        <v>716</v>
      </c>
      <c r="C222" t="str">
        <f t="shared" si="25"/>
        <v>419</v>
      </c>
      <c r="D222" t="str">
        <f t="shared" si="26"/>
        <v>546</v>
      </c>
      <c r="E222" t="s">
        <v>3</v>
      </c>
      <c r="F222" t="s">
        <v>17</v>
      </c>
      <c r="G222" t="str">
        <f t="shared" si="27"/>
        <v xml:space="preserve"> Burlington </v>
      </c>
      <c r="H222" t="str">
        <f t="shared" si="28"/>
        <v xml:space="preserve"> burlington </v>
      </c>
      <c r="I222" t="str">
        <f t="shared" si="29"/>
        <v>Burlington</v>
      </c>
      <c r="J222" t="str">
        <f t="shared" si="30"/>
        <v xml:space="preserve"> Burlington </v>
      </c>
      <c r="K222" t="str">
        <f t="shared" si="31"/>
        <v>Japan-Burlington</v>
      </c>
      <c r="L222" s="3">
        <v>2990</v>
      </c>
      <c r="M222" s="2">
        <v>120</v>
      </c>
      <c r="N222" s="2">
        <v>12</v>
      </c>
      <c r="O222" s="2">
        <v>35880</v>
      </c>
      <c r="P222" s="2">
        <v>34421.4</v>
      </c>
      <c r="Q222" s="2">
        <v>7293</v>
      </c>
      <c r="R222" s="2">
        <v>27128.400000000001</v>
      </c>
      <c r="S222" s="1">
        <v>43477</v>
      </c>
    </row>
    <row r="223" spans="1:19" x14ac:dyDescent="0.2">
      <c r="A223" t="s">
        <v>248</v>
      </c>
      <c r="B223" t="str">
        <f t="shared" si="24"/>
        <v>778</v>
      </c>
      <c r="C223" t="str">
        <f t="shared" si="25"/>
        <v>565</v>
      </c>
      <c r="D223" t="str">
        <f t="shared" si="26"/>
        <v>511</v>
      </c>
      <c r="E223" t="s">
        <v>8</v>
      </c>
      <c r="F223" t="s">
        <v>18</v>
      </c>
      <c r="G223" t="str">
        <f t="shared" si="27"/>
        <v xml:space="preserve"> Mandarin </v>
      </c>
      <c r="H223" t="str">
        <f t="shared" si="28"/>
        <v xml:space="preserve"> mandarin </v>
      </c>
      <c r="I223" t="str">
        <f t="shared" si="29"/>
        <v>Mandarin</v>
      </c>
      <c r="J223" t="str">
        <f t="shared" si="30"/>
        <v xml:space="preserve"> Mandarin </v>
      </c>
      <c r="K223" t="str">
        <f t="shared" si="31"/>
        <v>Brazil-Mandarin</v>
      </c>
      <c r="L223" s="3">
        <v>1072</v>
      </c>
      <c r="M223" s="2">
        <v>250</v>
      </c>
      <c r="N223" s="2">
        <v>7</v>
      </c>
      <c r="O223" s="2">
        <v>7504</v>
      </c>
      <c r="P223" s="2">
        <v>6562.85</v>
      </c>
      <c r="Q223" s="2">
        <v>13445</v>
      </c>
      <c r="R223" s="2">
        <v>-6882.15</v>
      </c>
      <c r="S223" s="1">
        <v>43475</v>
      </c>
    </row>
    <row r="224" spans="1:19" x14ac:dyDescent="0.2">
      <c r="A224" t="s">
        <v>249</v>
      </c>
      <c r="B224" t="str">
        <f t="shared" si="24"/>
        <v>512</v>
      </c>
      <c r="C224" t="str">
        <f t="shared" si="25"/>
        <v>661</v>
      </c>
      <c r="D224" t="str">
        <f t="shared" si="26"/>
        <v>377</v>
      </c>
      <c r="E224" t="s">
        <v>8</v>
      </c>
      <c r="F224" t="s">
        <v>19</v>
      </c>
      <c r="G224" t="str">
        <f t="shared" si="27"/>
        <v xml:space="preserve"> Luxe </v>
      </c>
      <c r="H224" t="str">
        <f t="shared" si="28"/>
        <v xml:space="preserve"> luxe </v>
      </c>
      <c r="I224" t="str">
        <f t="shared" si="29"/>
        <v>Luxe</v>
      </c>
      <c r="J224" t="str">
        <f t="shared" si="30"/>
        <v xml:space="preserve"> Luxe </v>
      </c>
      <c r="K224" t="str">
        <f t="shared" si="31"/>
        <v>Brazil-Luxe</v>
      </c>
      <c r="L224" s="3">
        <v>1048</v>
      </c>
      <c r="M224" s="2">
        <v>260</v>
      </c>
      <c r="N224" s="2">
        <v>7</v>
      </c>
      <c r="O224" s="2">
        <v>7336</v>
      </c>
      <c r="P224" s="2">
        <v>6746.95</v>
      </c>
      <c r="Q224" s="2">
        <v>8415</v>
      </c>
      <c r="R224" s="2">
        <v>-1668.05</v>
      </c>
      <c r="S224" s="1">
        <v>43472</v>
      </c>
    </row>
    <row r="225" spans="1:19" x14ac:dyDescent="0.2">
      <c r="A225" t="s">
        <v>250</v>
      </c>
      <c r="B225" t="str">
        <f t="shared" si="24"/>
        <v>557</v>
      </c>
      <c r="C225" t="str">
        <f t="shared" si="25"/>
        <v>642</v>
      </c>
      <c r="D225" t="str">
        <f t="shared" si="26"/>
        <v>392</v>
      </c>
      <c r="E225" t="s">
        <v>8</v>
      </c>
      <c r="F225" t="s">
        <v>19</v>
      </c>
      <c r="G225" t="str">
        <f t="shared" si="27"/>
        <v xml:space="preserve"> Luxe </v>
      </c>
      <c r="H225" t="str">
        <f t="shared" si="28"/>
        <v xml:space="preserve"> luxe </v>
      </c>
      <c r="I225" t="str">
        <f t="shared" si="29"/>
        <v>Luxe</v>
      </c>
      <c r="J225" t="str">
        <f t="shared" si="30"/>
        <v xml:space="preserve"> Luxe </v>
      </c>
      <c r="K225" t="str">
        <f t="shared" si="31"/>
        <v>Brazil-Luxe</v>
      </c>
      <c r="L225" s="3">
        <v>469</v>
      </c>
      <c r="M225" s="2">
        <v>260</v>
      </c>
      <c r="N225" s="2">
        <v>12</v>
      </c>
      <c r="O225" s="2">
        <v>5628</v>
      </c>
      <c r="P225" s="2">
        <v>4954.2</v>
      </c>
      <c r="Q225" s="2">
        <v>3369</v>
      </c>
      <c r="R225" s="2">
        <v>1585.2</v>
      </c>
      <c r="S225" s="1">
        <v>43473</v>
      </c>
    </row>
    <row r="226" spans="1:19" x14ac:dyDescent="0.2">
      <c r="A226" t="s">
        <v>251</v>
      </c>
      <c r="B226" t="str">
        <f t="shared" si="24"/>
        <v>764</v>
      </c>
      <c r="C226" t="str">
        <f t="shared" si="25"/>
        <v>644</v>
      </c>
      <c r="D226" t="str">
        <f t="shared" si="26"/>
        <v>290</v>
      </c>
      <c r="E226" t="s">
        <v>5</v>
      </c>
      <c r="F226" t="s">
        <v>19</v>
      </c>
      <c r="G226" t="str">
        <f t="shared" si="27"/>
        <v xml:space="preserve"> Luxe </v>
      </c>
      <c r="H226" t="str">
        <f t="shared" si="28"/>
        <v xml:space="preserve"> luxe </v>
      </c>
      <c r="I226" t="str">
        <f t="shared" si="29"/>
        <v>Luxe</v>
      </c>
      <c r="J226" t="str">
        <f t="shared" si="30"/>
        <v xml:space="preserve"> Luxe </v>
      </c>
      <c r="K226" t="str">
        <f t="shared" si="31"/>
        <v>India-Luxe</v>
      </c>
      <c r="L226" s="3">
        <v>804</v>
      </c>
      <c r="M226" s="2">
        <v>260</v>
      </c>
      <c r="N226" s="2">
        <v>7</v>
      </c>
      <c r="O226" s="2">
        <v>5628</v>
      </c>
      <c r="P226" s="2">
        <v>5222.3500000000004</v>
      </c>
      <c r="Q226" s="2">
        <v>5795</v>
      </c>
      <c r="R226" s="2">
        <v>-572.65</v>
      </c>
      <c r="S226" s="1">
        <v>43110</v>
      </c>
    </row>
    <row r="227" spans="1:19" x14ac:dyDescent="0.2">
      <c r="A227" t="s">
        <v>252</v>
      </c>
      <c r="B227" t="str">
        <f t="shared" si="24"/>
        <v>756</v>
      </c>
      <c r="C227" t="str">
        <f t="shared" si="25"/>
        <v>666</v>
      </c>
      <c r="D227" t="str">
        <f t="shared" si="26"/>
        <v>539</v>
      </c>
      <c r="E227" t="s">
        <v>7</v>
      </c>
      <c r="F227" t="s">
        <v>6</v>
      </c>
      <c r="G227" t="str">
        <f t="shared" si="27"/>
        <v xml:space="preserve"> Kensington </v>
      </c>
      <c r="H227" t="str">
        <f t="shared" si="28"/>
        <v xml:space="preserve"> kensington </v>
      </c>
      <c r="I227" t="str">
        <f t="shared" si="29"/>
        <v>Kensington</v>
      </c>
      <c r="J227" t="str">
        <f t="shared" si="30"/>
        <v xml:space="preserve"> Kensington </v>
      </c>
      <c r="K227" t="str">
        <f t="shared" si="31"/>
        <v>United Kingdom-Kensington</v>
      </c>
      <c r="L227" s="3">
        <v>4240</v>
      </c>
      <c r="M227" s="2">
        <v>3</v>
      </c>
      <c r="N227" s="2">
        <v>12</v>
      </c>
      <c r="O227" s="2">
        <v>50880</v>
      </c>
      <c r="P227" s="2">
        <v>49761</v>
      </c>
      <c r="Q227" s="2">
        <v>5595</v>
      </c>
      <c r="R227" s="2">
        <v>44166</v>
      </c>
      <c r="S227" s="1">
        <v>43467</v>
      </c>
    </row>
    <row r="228" spans="1:19" x14ac:dyDescent="0.2">
      <c r="A228" t="s">
        <v>253</v>
      </c>
      <c r="B228" t="str">
        <f t="shared" si="24"/>
        <v>568</v>
      </c>
      <c r="C228" t="str">
        <f t="shared" si="25"/>
        <v>536</v>
      </c>
      <c r="D228" t="str">
        <f t="shared" si="26"/>
        <v>308</v>
      </c>
      <c r="E228" t="s">
        <v>5</v>
      </c>
      <c r="F228" t="s">
        <v>6</v>
      </c>
      <c r="G228" t="str">
        <f t="shared" si="27"/>
        <v xml:space="preserve"> Kensington </v>
      </c>
      <c r="H228" t="str">
        <f t="shared" si="28"/>
        <v xml:space="preserve"> kensington </v>
      </c>
      <c r="I228" t="str">
        <f t="shared" si="29"/>
        <v>Kensington</v>
      </c>
      <c r="J228" t="str">
        <f t="shared" si="30"/>
        <v xml:space="preserve"> Kensington </v>
      </c>
      <c r="K228" t="str">
        <f t="shared" si="31"/>
        <v>India-Kensington</v>
      </c>
      <c r="L228" s="3">
        <v>1976</v>
      </c>
      <c r="M228" s="2">
        <v>3</v>
      </c>
      <c r="N228" s="2">
        <v>12</v>
      </c>
      <c r="O228" s="2">
        <v>23712</v>
      </c>
      <c r="P228" s="2">
        <v>23042.400000000001</v>
      </c>
      <c r="Q228" s="2">
        <v>3348</v>
      </c>
      <c r="R228" s="2">
        <v>19694.400000000001</v>
      </c>
      <c r="S228" s="1">
        <v>43467</v>
      </c>
    </row>
    <row r="229" spans="1:19" x14ac:dyDescent="0.2">
      <c r="A229" t="s">
        <v>254</v>
      </c>
      <c r="B229" t="str">
        <f t="shared" si="24"/>
        <v>543</v>
      </c>
      <c r="C229" t="str">
        <f t="shared" si="25"/>
        <v>543</v>
      </c>
      <c r="D229" t="str">
        <f t="shared" si="26"/>
        <v>321</v>
      </c>
      <c r="E229" t="s">
        <v>7</v>
      </c>
      <c r="F229" t="s">
        <v>6</v>
      </c>
      <c r="G229" t="str">
        <f t="shared" si="27"/>
        <v xml:space="preserve"> Kensington </v>
      </c>
      <c r="H229" t="str">
        <f t="shared" si="28"/>
        <v xml:space="preserve"> kensington </v>
      </c>
      <c r="I229" t="str">
        <f t="shared" si="29"/>
        <v>Kensington</v>
      </c>
      <c r="J229" t="str">
        <f t="shared" si="30"/>
        <v xml:space="preserve"> Kensington </v>
      </c>
      <c r="K229" t="str">
        <f t="shared" si="31"/>
        <v>United Kingdom-Kensington</v>
      </c>
      <c r="L229" s="3">
        <v>1984</v>
      </c>
      <c r="M229" s="2">
        <v>3</v>
      </c>
      <c r="N229" s="2">
        <v>20</v>
      </c>
      <c r="O229" s="2">
        <v>39680</v>
      </c>
      <c r="P229" s="2">
        <v>38117</v>
      </c>
      <c r="Q229" s="2">
        <v>15630</v>
      </c>
      <c r="R229" s="2">
        <v>22487</v>
      </c>
      <c r="S229" s="1">
        <v>43470</v>
      </c>
    </row>
    <row r="230" spans="1:19" x14ac:dyDescent="0.2">
      <c r="A230" t="s">
        <v>255</v>
      </c>
      <c r="B230" t="str">
        <f t="shared" si="24"/>
        <v>607</v>
      </c>
      <c r="C230" t="str">
        <f t="shared" si="25"/>
        <v>684</v>
      </c>
      <c r="D230" t="str">
        <f t="shared" si="26"/>
        <v>471</v>
      </c>
      <c r="E230" t="s">
        <v>12</v>
      </c>
      <c r="F230" t="s">
        <v>6</v>
      </c>
      <c r="G230" t="str">
        <f t="shared" si="27"/>
        <v xml:space="preserve"> Kensington </v>
      </c>
      <c r="H230" t="str">
        <f t="shared" si="28"/>
        <v xml:space="preserve"> kensington </v>
      </c>
      <c r="I230" t="str">
        <f t="shared" si="29"/>
        <v>Kensington</v>
      </c>
      <c r="J230" t="str">
        <f t="shared" si="30"/>
        <v xml:space="preserve"> Kensington </v>
      </c>
      <c r="K230" t="str">
        <f t="shared" si="31"/>
        <v>United States of America-Kensington</v>
      </c>
      <c r="L230" s="3">
        <v>480</v>
      </c>
      <c r="M230" s="2">
        <v>3</v>
      </c>
      <c r="N230" s="2">
        <v>300</v>
      </c>
      <c r="O230" s="2">
        <v>144000</v>
      </c>
      <c r="P230" s="2">
        <v>129135</v>
      </c>
      <c r="Q230" s="2">
        <v>247750</v>
      </c>
      <c r="R230" s="2">
        <v>-118615</v>
      </c>
      <c r="S230" s="1">
        <v>43471</v>
      </c>
    </row>
    <row r="231" spans="1:19" x14ac:dyDescent="0.2">
      <c r="A231" t="s">
        <v>256</v>
      </c>
      <c r="B231" t="str">
        <f t="shared" si="24"/>
        <v>636</v>
      </c>
      <c r="C231" t="str">
        <f t="shared" si="25"/>
        <v>476</v>
      </c>
      <c r="D231" t="str">
        <f t="shared" si="26"/>
        <v>310</v>
      </c>
      <c r="E231" t="s">
        <v>5</v>
      </c>
      <c r="F231" t="s">
        <v>6</v>
      </c>
      <c r="G231" t="str">
        <f t="shared" si="27"/>
        <v xml:space="preserve"> Kensington </v>
      </c>
      <c r="H231" t="str">
        <f t="shared" si="28"/>
        <v xml:space="preserve"> kensington </v>
      </c>
      <c r="I231" t="str">
        <f t="shared" si="29"/>
        <v>Kensington</v>
      </c>
      <c r="J231" t="str">
        <f t="shared" si="30"/>
        <v xml:space="preserve"> Kensington </v>
      </c>
      <c r="K231" t="str">
        <f t="shared" si="31"/>
        <v>India-Kensington</v>
      </c>
      <c r="L231" s="3">
        <v>3551</v>
      </c>
      <c r="M231" s="2">
        <v>3</v>
      </c>
      <c r="N231" s="2">
        <v>7</v>
      </c>
      <c r="O231" s="2">
        <v>24857</v>
      </c>
      <c r="P231" s="2">
        <v>24501.4</v>
      </c>
      <c r="Q231" s="2">
        <v>5080</v>
      </c>
      <c r="R231" s="2">
        <v>19421.400000000001</v>
      </c>
      <c r="S231" s="1">
        <v>43111</v>
      </c>
    </row>
    <row r="232" spans="1:19" x14ac:dyDescent="0.2">
      <c r="A232" t="s">
        <v>257</v>
      </c>
      <c r="B232" t="str">
        <f t="shared" si="24"/>
        <v>644</v>
      </c>
      <c r="C232" t="str">
        <f t="shared" si="25"/>
        <v>573</v>
      </c>
      <c r="D232" t="str">
        <f t="shared" si="26"/>
        <v>476</v>
      </c>
      <c r="E232" t="s">
        <v>8</v>
      </c>
      <c r="F232" t="s">
        <v>6</v>
      </c>
      <c r="G232" t="str">
        <f t="shared" si="27"/>
        <v xml:space="preserve"> Kensington </v>
      </c>
      <c r="H232" t="str">
        <f t="shared" si="28"/>
        <v xml:space="preserve"> kensington </v>
      </c>
      <c r="I232" t="str">
        <f t="shared" si="29"/>
        <v>Kensington</v>
      </c>
      <c r="J232" t="str">
        <f t="shared" si="30"/>
        <v xml:space="preserve"> Kensington </v>
      </c>
      <c r="K232" t="str">
        <f t="shared" si="31"/>
        <v>Brazil-Kensington</v>
      </c>
      <c r="L232" s="3">
        <v>1205</v>
      </c>
      <c r="M232" s="2">
        <v>3</v>
      </c>
      <c r="N232" s="2">
        <v>15</v>
      </c>
      <c r="O232" s="2">
        <v>18075</v>
      </c>
      <c r="P232" s="2">
        <v>15981.75</v>
      </c>
      <c r="Q232" s="2">
        <v>27910</v>
      </c>
      <c r="R232" s="2">
        <v>-11928.25</v>
      </c>
      <c r="S232" s="1">
        <v>43476</v>
      </c>
    </row>
    <row r="233" spans="1:19" x14ac:dyDescent="0.2">
      <c r="A233" t="s">
        <v>258</v>
      </c>
      <c r="B233" t="str">
        <f t="shared" si="24"/>
        <v>587</v>
      </c>
      <c r="C233" t="str">
        <f t="shared" si="25"/>
        <v>671</v>
      </c>
      <c r="D233" t="str">
        <f t="shared" si="26"/>
        <v>298</v>
      </c>
      <c r="E233" t="s">
        <v>12</v>
      </c>
      <c r="F233" t="s">
        <v>6</v>
      </c>
      <c r="G233" t="str">
        <f t="shared" si="27"/>
        <v xml:space="preserve"> Kensington </v>
      </c>
      <c r="H233" t="str">
        <f t="shared" si="28"/>
        <v xml:space="preserve"> kensington </v>
      </c>
      <c r="I233" t="str">
        <f t="shared" si="29"/>
        <v>Kensington</v>
      </c>
      <c r="J233" t="str">
        <f t="shared" si="30"/>
        <v xml:space="preserve"> Kensington </v>
      </c>
      <c r="K233" t="str">
        <f t="shared" si="31"/>
        <v>United States of America-Kensington</v>
      </c>
      <c r="L233" s="3">
        <v>2480</v>
      </c>
      <c r="M233" s="2">
        <v>3</v>
      </c>
      <c r="N233" s="2">
        <v>7</v>
      </c>
      <c r="O233" s="2">
        <v>17360</v>
      </c>
      <c r="P233" s="2">
        <v>17160.5</v>
      </c>
      <c r="Q233" s="2">
        <v>2850</v>
      </c>
      <c r="R233" s="2">
        <v>14310.5</v>
      </c>
      <c r="S233" s="1">
        <v>43477</v>
      </c>
    </row>
    <row r="234" spans="1:19" x14ac:dyDescent="0.2">
      <c r="A234" t="s">
        <v>259</v>
      </c>
      <c r="B234" t="str">
        <f t="shared" si="24"/>
        <v>761</v>
      </c>
      <c r="C234" t="str">
        <f t="shared" si="25"/>
        <v>515</v>
      </c>
      <c r="D234" t="str">
        <f t="shared" si="26"/>
        <v>489</v>
      </c>
      <c r="E234" t="s">
        <v>7</v>
      </c>
      <c r="F234" t="s">
        <v>6</v>
      </c>
      <c r="G234" t="str">
        <f t="shared" si="27"/>
        <v xml:space="preserve"> Kensington </v>
      </c>
      <c r="H234" t="str">
        <f t="shared" si="28"/>
        <v xml:space="preserve"> kensington </v>
      </c>
      <c r="I234" t="str">
        <f t="shared" si="29"/>
        <v>Kensington</v>
      </c>
      <c r="J234" t="str">
        <f t="shared" si="30"/>
        <v xml:space="preserve"> Kensington </v>
      </c>
      <c r="K234" t="str">
        <f t="shared" si="31"/>
        <v>United Kingdom-Kensington</v>
      </c>
      <c r="L234" s="3">
        <v>2926</v>
      </c>
      <c r="M234" s="2">
        <v>3</v>
      </c>
      <c r="N234" s="2">
        <v>7</v>
      </c>
      <c r="O234" s="2">
        <v>20482</v>
      </c>
      <c r="P234" s="2">
        <v>19611.55</v>
      </c>
      <c r="Q234" s="2">
        <v>12435</v>
      </c>
      <c r="R234" s="2">
        <v>7176.55</v>
      </c>
      <c r="S234" s="1">
        <v>43477</v>
      </c>
    </row>
    <row r="235" spans="1:19" x14ac:dyDescent="0.2">
      <c r="A235" t="s">
        <v>260</v>
      </c>
      <c r="B235" t="str">
        <f t="shared" si="24"/>
        <v>709</v>
      </c>
      <c r="C235" t="str">
        <f t="shared" si="25"/>
        <v>697</v>
      </c>
      <c r="D235" t="str">
        <f t="shared" si="26"/>
        <v>331</v>
      </c>
      <c r="E235" t="s">
        <v>7</v>
      </c>
      <c r="F235" t="s">
        <v>10</v>
      </c>
      <c r="G235" t="str">
        <f t="shared" si="27"/>
        <v xml:space="preserve"> Royal Oak </v>
      </c>
      <c r="H235" t="str">
        <f t="shared" si="28"/>
        <v xml:space="preserve"> royal oak </v>
      </c>
      <c r="I235" t="str">
        <f t="shared" si="29"/>
        <v>Royal Oak</v>
      </c>
      <c r="J235" t="str">
        <f t="shared" si="30"/>
        <v xml:space="preserve"> Royal Oak </v>
      </c>
      <c r="K235" t="str">
        <f t="shared" si="31"/>
        <v>United Kingdom-Royal Oak</v>
      </c>
      <c r="L235" s="3">
        <v>3210</v>
      </c>
      <c r="M235" s="2">
        <v>5</v>
      </c>
      <c r="N235" s="2">
        <v>350</v>
      </c>
      <c r="O235" s="2">
        <v>1123500</v>
      </c>
      <c r="P235" s="2">
        <v>1099271.25</v>
      </c>
      <c r="Q235" s="2">
        <v>359970</v>
      </c>
      <c r="R235" s="2">
        <v>739301.25</v>
      </c>
      <c r="S235" s="1">
        <v>43466</v>
      </c>
    </row>
    <row r="236" spans="1:19" x14ac:dyDescent="0.2">
      <c r="A236" t="s">
        <v>261</v>
      </c>
      <c r="B236" t="str">
        <f t="shared" si="24"/>
        <v>506</v>
      </c>
      <c r="C236" t="str">
        <f t="shared" si="25"/>
        <v>641</v>
      </c>
      <c r="D236" t="str">
        <f t="shared" si="26"/>
        <v>478</v>
      </c>
      <c r="E236" t="s">
        <v>12</v>
      </c>
      <c r="F236" t="s">
        <v>10</v>
      </c>
      <c r="G236" t="str">
        <f t="shared" si="27"/>
        <v xml:space="preserve"> Royal Oak </v>
      </c>
      <c r="H236" t="str">
        <f t="shared" si="28"/>
        <v xml:space="preserve"> royal oak </v>
      </c>
      <c r="I236" t="str">
        <f t="shared" si="29"/>
        <v>Royal Oak</v>
      </c>
      <c r="J236" t="str">
        <f t="shared" si="30"/>
        <v xml:space="preserve"> Royal Oak </v>
      </c>
      <c r="K236" t="str">
        <f t="shared" si="31"/>
        <v>United States of America-Royal Oak</v>
      </c>
      <c r="L236" s="3">
        <v>3221</v>
      </c>
      <c r="M236" s="2">
        <v>5</v>
      </c>
      <c r="N236" s="2">
        <v>125</v>
      </c>
      <c r="O236" s="2">
        <v>402625</v>
      </c>
      <c r="P236" s="2">
        <v>379956.25</v>
      </c>
      <c r="Q236" s="2">
        <v>435240</v>
      </c>
      <c r="R236" s="2">
        <v>-55283.75</v>
      </c>
      <c r="S236" s="1">
        <v>43472</v>
      </c>
    </row>
    <row r="237" spans="1:19" x14ac:dyDescent="0.2">
      <c r="A237" t="s">
        <v>262</v>
      </c>
      <c r="B237" t="str">
        <f t="shared" si="24"/>
        <v>527</v>
      </c>
      <c r="C237" t="str">
        <f t="shared" si="25"/>
        <v>390</v>
      </c>
      <c r="D237" t="str">
        <f t="shared" si="26"/>
        <v>516</v>
      </c>
      <c r="E237" t="s">
        <v>8</v>
      </c>
      <c r="F237" t="s">
        <v>10</v>
      </c>
      <c r="G237" t="str">
        <f t="shared" si="27"/>
        <v xml:space="preserve"> Royal Oak </v>
      </c>
      <c r="H237" t="str">
        <f t="shared" si="28"/>
        <v xml:space="preserve"> royal oak </v>
      </c>
      <c r="I237" t="str">
        <f t="shared" si="29"/>
        <v>Royal Oak</v>
      </c>
      <c r="J237" t="str">
        <f t="shared" si="30"/>
        <v xml:space="preserve"> Royal Oak </v>
      </c>
      <c r="K237" t="str">
        <f t="shared" si="31"/>
        <v>Brazil-Royal Oak</v>
      </c>
      <c r="L237" s="3">
        <v>2389</v>
      </c>
      <c r="M237" s="2">
        <v>5</v>
      </c>
      <c r="N237" s="2">
        <v>350</v>
      </c>
      <c r="O237" s="2">
        <v>836150</v>
      </c>
      <c r="P237" s="2">
        <v>823550</v>
      </c>
      <c r="Q237" s="2">
        <v>187200</v>
      </c>
      <c r="R237" s="2">
        <v>636350</v>
      </c>
      <c r="S237" s="1">
        <v>43109</v>
      </c>
    </row>
    <row r="238" spans="1:19" x14ac:dyDescent="0.2">
      <c r="A238" t="s">
        <v>263</v>
      </c>
      <c r="B238" t="str">
        <f t="shared" si="24"/>
        <v>507</v>
      </c>
      <c r="C238" t="str">
        <f t="shared" si="25"/>
        <v>620</v>
      </c>
      <c r="D238" t="str">
        <f t="shared" si="26"/>
        <v>426</v>
      </c>
      <c r="E238" t="s">
        <v>5</v>
      </c>
      <c r="F238" t="s">
        <v>10</v>
      </c>
      <c r="G238" t="str">
        <f t="shared" si="27"/>
        <v xml:space="preserve"> Royal Oak </v>
      </c>
      <c r="H238" t="str">
        <f t="shared" si="28"/>
        <v xml:space="preserve"> royal oak </v>
      </c>
      <c r="I238" t="str">
        <f t="shared" si="29"/>
        <v>Royal Oak</v>
      </c>
      <c r="J238" t="str">
        <f t="shared" si="30"/>
        <v xml:space="preserve"> Royal Oak </v>
      </c>
      <c r="K238" t="str">
        <f t="shared" si="31"/>
        <v>India-Royal Oak</v>
      </c>
      <c r="L238" s="3">
        <v>1127</v>
      </c>
      <c r="M238" s="2">
        <v>5</v>
      </c>
      <c r="N238" s="2">
        <v>12</v>
      </c>
      <c r="O238" s="2">
        <v>13524</v>
      </c>
      <c r="P238" s="2">
        <v>12118.8</v>
      </c>
      <c r="Q238" s="2">
        <v>7026</v>
      </c>
      <c r="R238" s="2">
        <v>5092.8</v>
      </c>
      <c r="S238" s="1">
        <v>43476</v>
      </c>
    </row>
    <row r="239" spans="1:19" x14ac:dyDescent="0.2">
      <c r="A239" t="s">
        <v>264</v>
      </c>
      <c r="B239" t="str">
        <f t="shared" si="24"/>
        <v>572</v>
      </c>
      <c r="C239" t="str">
        <f t="shared" si="25"/>
        <v>514</v>
      </c>
      <c r="D239" t="str">
        <f t="shared" si="26"/>
        <v>458</v>
      </c>
      <c r="E239" t="s">
        <v>8</v>
      </c>
      <c r="F239" t="s">
        <v>10</v>
      </c>
      <c r="G239" t="str">
        <f t="shared" si="27"/>
        <v xml:space="preserve"> Royal Oak </v>
      </c>
      <c r="H239" t="str">
        <f t="shared" si="28"/>
        <v xml:space="preserve"> royal oak </v>
      </c>
      <c r="I239" t="str">
        <f t="shared" si="29"/>
        <v>Royal Oak</v>
      </c>
      <c r="J239" t="str">
        <f t="shared" si="30"/>
        <v xml:space="preserve"> Royal Oak </v>
      </c>
      <c r="K239" t="str">
        <f t="shared" si="31"/>
        <v>Brazil-Royal Oak</v>
      </c>
      <c r="L239" s="3">
        <v>319</v>
      </c>
      <c r="M239" s="2">
        <v>5</v>
      </c>
      <c r="N239" s="2">
        <v>300</v>
      </c>
      <c r="O239" s="2">
        <v>95700</v>
      </c>
      <c r="P239" s="2">
        <v>79200</v>
      </c>
      <c r="Q239" s="2">
        <v>275000</v>
      </c>
      <c r="R239" s="2">
        <v>-195800</v>
      </c>
      <c r="S239" s="1">
        <v>43112</v>
      </c>
    </row>
    <row r="240" spans="1:19" x14ac:dyDescent="0.2">
      <c r="A240" t="s">
        <v>265</v>
      </c>
      <c r="B240" t="str">
        <f t="shared" si="24"/>
        <v>580</v>
      </c>
      <c r="C240" t="str">
        <f t="shared" si="25"/>
        <v>638</v>
      </c>
      <c r="D240" t="str">
        <f t="shared" si="26"/>
        <v>410</v>
      </c>
      <c r="E240" t="s">
        <v>7</v>
      </c>
      <c r="F240" t="s">
        <v>14</v>
      </c>
      <c r="G240" t="str">
        <f t="shared" si="27"/>
        <v xml:space="preserve"> Vermont </v>
      </c>
      <c r="H240" t="str">
        <f t="shared" si="28"/>
        <v xml:space="preserve"> vermont </v>
      </c>
      <c r="I240" t="str">
        <f t="shared" si="29"/>
        <v>Vermont</v>
      </c>
      <c r="J240" t="str">
        <f t="shared" si="30"/>
        <v xml:space="preserve"> Vermont </v>
      </c>
      <c r="K240" t="str">
        <f t="shared" si="31"/>
        <v>United Kingdom-Vermont</v>
      </c>
      <c r="L240" s="3">
        <v>1610</v>
      </c>
      <c r="M240" s="2">
        <v>10</v>
      </c>
      <c r="N240" s="2">
        <v>20</v>
      </c>
      <c r="O240" s="2">
        <v>32200</v>
      </c>
      <c r="P240" s="2">
        <v>30897</v>
      </c>
      <c r="Q240" s="2">
        <v>13030</v>
      </c>
      <c r="R240" s="2">
        <v>17867</v>
      </c>
      <c r="S240" s="1">
        <v>43467</v>
      </c>
    </row>
    <row r="241" spans="1:19" x14ac:dyDescent="0.2">
      <c r="A241" t="s">
        <v>266</v>
      </c>
      <c r="B241" t="str">
        <f t="shared" si="24"/>
        <v>574</v>
      </c>
      <c r="C241" t="str">
        <f t="shared" si="25"/>
        <v>554</v>
      </c>
      <c r="D241" t="str">
        <f t="shared" si="26"/>
        <v>496</v>
      </c>
      <c r="E241" t="s">
        <v>12</v>
      </c>
      <c r="F241" t="s">
        <v>14</v>
      </c>
      <c r="G241" t="str">
        <f t="shared" si="27"/>
        <v xml:space="preserve"> Vermont </v>
      </c>
      <c r="H241" t="str">
        <f t="shared" si="28"/>
        <v xml:space="preserve"> vermont </v>
      </c>
      <c r="I241" t="str">
        <f t="shared" si="29"/>
        <v>Vermont</v>
      </c>
      <c r="J241" t="str">
        <f t="shared" si="30"/>
        <v xml:space="preserve"> Vermont </v>
      </c>
      <c r="K241" t="str">
        <f t="shared" si="31"/>
        <v>United States of America-Vermont</v>
      </c>
      <c r="L241" s="3">
        <v>4100</v>
      </c>
      <c r="M241" s="2">
        <v>10</v>
      </c>
      <c r="N241" s="2">
        <v>125</v>
      </c>
      <c r="O241" s="2">
        <v>512500</v>
      </c>
      <c r="P241" s="2">
        <v>493800</v>
      </c>
      <c r="Q241" s="2">
        <v>359040</v>
      </c>
      <c r="R241" s="2">
        <v>134760</v>
      </c>
      <c r="S241" s="1">
        <v>43468</v>
      </c>
    </row>
    <row r="242" spans="1:19" x14ac:dyDescent="0.2">
      <c r="A242" t="s">
        <v>267</v>
      </c>
      <c r="B242" t="str">
        <f t="shared" si="24"/>
        <v>496</v>
      </c>
      <c r="C242" t="str">
        <f t="shared" si="25"/>
        <v>568</v>
      </c>
      <c r="D242" t="str">
        <f t="shared" si="26"/>
        <v>365</v>
      </c>
      <c r="E242" t="s">
        <v>7</v>
      </c>
      <c r="F242" t="s">
        <v>14</v>
      </c>
      <c r="G242" t="str">
        <f t="shared" si="27"/>
        <v xml:space="preserve"> Vermont </v>
      </c>
      <c r="H242" t="str">
        <f t="shared" si="28"/>
        <v xml:space="preserve"> vermont </v>
      </c>
      <c r="I242" t="str">
        <f t="shared" si="29"/>
        <v>Vermont</v>
      </c>
      <c r="J242" t="str">
        <f t="shared" si="30"/>
        <v xml:space="preserve"> Vermont </v>
      </c>
      <c r="K242" t="str">
        <f t="shared" si="31"/>
        <v>United Kingdom-Vermont</v>
      </c>
      <c r="L242" s="3">
        <v>1012</v>
      </c>
      <c r="M242" s="2">
        <v>10</v>
      </c>
      <c r="N242" s="2">
        <v>125</v>
      </c>
      <c r="O242" s="2">
        <v>126500</v>
      </c>
      <c r="P242" s="2">
        <v>111593.75</v>
      </c>
      <c r="Q242" s="2">
        <v>286200</v>
      </c>
      <c r="R242" s="2">
        <v>-174606.25</v>
      </c>
      <c r="S242" s="1">
        <v>43468</v>
      </c>
    </row>
    <row r="243" spans="1:19" x14ac:dyDescent="0.2">
      <c r="A243" t="s">
        <v>268</v>
      </c>
      <c r="B243" t="str">
        <f t="shared" si="24"/>
        <v>480</v>
      </c>
      <c r="C243" t="str">
        <f t="shared" si="25"/>
        <v>455</v>
      </c>
      <c r="D243" t="str">
        <f t="shared" si="26"/>
        <v>386</v>
      </c>
      <c r="E243" t="s">
        <v>8</v>
      </c>
      <c r="F243" t="s">
        <v>14</v>
      </c>
      <c r="G243" t="str">
        <f t="shared" si="27"/>
        <v xml:space="preserve"> Vermont </v>
      </c>
      <c r="H243" t="str">
        <f t="shared" si="28"/>
        <v xml:space="preserve"> vermont </v>
      </c>
      <c r="I243" t="str">
        <f t="shared" si="29"/>
        <v>Vermont</v>
      </c>
      <c r="J243" t="str">
        <f t="shared" si="30"/>
        <v xml:space="preserve"> Vermont </v>
      </c>
      <c r="K243" t="str">
        <f t="shared" si="31"/>
        <v>Brazil-Vermont</v>
      </c>
      <c r="L243" s="3">
        <v>3337</v>
      </c>
      <c r="M243" s="2">
        <v>10</v>
      </c>
      <c r="N243" s="2">
        <v>300</v>
      </c>
      <c r="O243" s="2">
        <v>1001100</v>
      </c>
      <c r="P243" s="2">
        <v>976995</v>
      </c>
      <c r="Q243" s="2">
        <v>401750</v>
      </c>
      <c r="R243" s="2">
        <v>575245</v>
      </c>
      <c r="S243" s="1">
        <v>43469</v>
      </c>
    </row>
    <row r="244" spans="1:19" x14ac:dyDescent="0.2">
      <c r="A244" t="s">
        <v>269</v>
      </c>
      <c r="B244" t="str">
        <f t="shared" si="24"/>
        <v>730</v>
      </c>
      <c r="C244" t="str">
        <f t="shared" si="25"/>
        <v>553</v>
      </c>
      <c r="D244" t="str">
        <f t="shared" si="26"/>
        <v>552</v>
      </c>
      <c r="E244" t="s">
        <v>12</v>
      </c>
      <c r="F244" t="s">
        <v>14</v>
      </c>
      <c r="G244" t="str">
        <f t="shared" si="27"/>
        <v xml:space="preserve"> Vermont </v>
      </c>
      <c r="H244" t="str">
        <f t="shared" si="28"/>
        <v xml:space="preserve"> vermont </v>
      </c>
      <c r="I244" t="str">
        <f t="shared" si="29"/>
        <v>Vermont</v>
      </c>
      <c r="J244" t="str">
        <f t="shared" si="30"/>
        <v xml:space="preserve"> Vermont </v>
      </c>
      <c r="K244" t="str">
        <f t="shared" si="31"/>
        <v>United States of America-Vermont</v>
      </c>
      <c r="L244" s="3">
        <v>3955</v>
      </c>
      <c r="M244" s="2">
        <v>10</v>
      </c>
      <c r="N244" s="2">
        <v>7</v>
      </c>
      <c r="O244" s="2">
        <v>27685</v>
      </c>
      <c r="P244" s="2">
        <v>26870.55</v>
      </c>
      <c r="Q244" s="2">
        <v>11635</v>
      </c>
      <c r="R244" s="2">
        <v>15235.55</v>
      </c>
      <c r="S244" s="1">
        <v>43470</v>
      </c>
    </row>
    <row r="245" spans="1:19" x14ac:dyDescent="0.2">
      <c r="A245" t="s">
        <v>270</v>
      </c>
      <c r="B245" t="str">
        <f t="shared" si="24"/>
        <v>672</v>
      </c>
      <c r="C245" t="str">
        <f t="shared" si="25"/>
        <v>633</v>
      </c>
      <c r="D245" t="str">
        <f t="shared" si="26"/>
        <v>438</v>
      </c>
      <c r="E245" t="s">
        <v>12</v>
      </c>
      <c r="F245" t="s">
        <v>14</v>
      </c>
      <c r="G245" t="str">
        <f t="shared" si="27"/>
        <v xml:space="preserve"> Vermont </v>
      </c>
      <c r="H245" t="str">
        <f t="shared" si="28"/>
        <v xml:space="preserve"> vermont </v>
      </c>
      <c r="I245" t="str">
        <f t="shared" si="29"/>
        <v>Vermont</v>
      </c>
      <c r="J245" t="str">
        <f t="shared" si="30"/>
        <v xml:space="preserve"> Vermont </v>
      </c>
      <c r="K245" t="str">
        <f t="shared" si="31"/>
        <v>United States of America-Vermont</v>
      </c>
      <c r="L245" s="3">
        <v>4347</v>
      </c>
      <c r="M245" s="2">
        <v>10</v>
      </c>
      <c r="N245" s="2">
        <v>300</v>
      </c>
      <c r="O245" s="2">
        <v>1304100</v>
      </c>
      <c r="P245" s="2">
        <v>1289235</v>
      </c>
      <c r="Q245" s="2">
        <v>247750</v>
      </c>
      <c r="R245" s="2">
        <v>1041485</v>
      </c>
      <c r="S245" s="1">
        <v>43471</v>
      </c>
    </row>
    <row r="246" spans="1:19" x14ac:dyDescent="0.2">
      <c r="A246" t="s">
        <v>271</v>
      </c>
      <c r="B246" t="str">
        <f t="shared" si="24"/>
        <v>518</v>
      </c>
      <c r="C246" t="str">
        <f t="shared" si="25"/>
        <v>698</v>
      </c>
      <c r="D246" t="str">
        <f t="shared" si="26"/>
        <v>446</v>
      </c>
      <c r="E246" t="s">
        <v>12</v>
      </c>
      <c r="F246" t="s">
        <v>14</v>
      </c>
      <c r="G246" t="str">
        <f t="shared" si="27"/>
        <v xml:space="preserve"> Vermont </v>
      </c>
      <c r="H246" t="str">
        <f t="shared" si="28"/>
        <v xml:space="preserve"> vermont </v>
      </c>
      <c r="I246" t="str">
        <f t="shared" si="29"/>
        <v>Vermont</v>
      </c>
      <c r="J246" t="str">
        <f t="shared" si="30"/>
        <v xml:space="preserve"> Vermont </v>
      </c>
      <c r="K246" t="str">
        <f t="shared" si="31"/>
        <v>United States of America-Vermont</v>
      </c>
      <c r="L246" s="3">
        <v>1548</v>
      </c>
      <c r="M246" s="2">
        <v>10</v>
      </c>
      <c r="N246" s="2">
        <v>350</v>
      </c>
      <c r="O246" s="2">
        <v>541800</v>
      </c>
      <c r="P246" s="2">
        <v>531265</v>
      </c>
      <c r="Q246" s="2">
        <v>156520</v>
      </c>
      <c r="R246" s="2">
        <v>374745</v>
      </c>
      <c r="S246" s="1">
        <v>43471</v>
      </c>
    </row>
    <row r="247" spans="1:19" x14ac:dyDescent="0.2">
      <c r="A247" t="s">
        <v>272</v>
      </c>
      <c r="B247" t="str">
        <f t="shared" si="24"/>
        <v>709</v>
      </c>
      <c r="C247" t="str">
        <f t="shared" si="25"/>
        <v>485</v>
      </c>
      <c r="D247" t="str">
        <f t="shared" si="26"/>
        <v>391</v>
      </c>
      <c r="E247" t="s">
        <v>7</v>
      </c>
      <c r="F247" t="s">
        <v>14</v>
      </c>
      <c r="G247" t="str">
        <f t="shared" si="27"/>
        <v xml:space="preserve"> Vermont </v>
      </c>
      <c r="H247" t="str">
        <f t="shared" si="28"/>
        <v xml:space="preserve"> vermont </v>
      </c>
      <c r="I247" t="str">
        <f t="shared" si="29"/>
        <v>Vermont</v>
      </c>
      <c r="J247" t="str">
        <f t="shared" si="30"/>
        <v xml:space="preserve"> Vermont </v>
      </c>
      <c r="K247" t="str">
        <f t="shared" si="31"/>
        <v>United Kingdom-Vermont</v>
      </c>
      <c r="L247" s="3">
        <v>2153</v>
      </c>
      <c r="M247" s="2">
        <v>10</v>
      </c>
      <c r="N247" s="2">
        <v>15</v>
      </c>
      <c r="O247" s="2">
        <v>32295</v>
      </c>
      <c r="P247" s="2">
        <v>30330</v>
      </c>
      <c r="Q247" s="2">
        <v>26200</v>
      </c>
      <c r="R247" s="2">
        <v>4130</v>
      </c>
      <c r="S247" s="1">
        <v>43474</v>
      </c>
    </row>
    <row r="248" spans="1:19" x14ac:dyDescent="0.2">
      <c r="A248" t="s">
        <v>273</v>
      </c>
      <c r="B248" t="str">
        <f t="shared" si="24"/>
        <v>637</v>
      </c>
      <c r="C248" t="str">
        <f t="shared" si="25"/>
        <v>564</v>
      </c>
      <c r="D248" t="str">
        <f t="shared" si="26"/>
        <v>344</v>
      </c>
      <c r="E248" t="s">
        <v>3</v>
      </c>
      <c r="F248" t="s">
        <v>14</v>
      </c>
      <c r="G248" t="str">
        <f t="shared" si="27"/>
        <v xml:space="preserve"> Vermont </v>
      </c>
      <c r="H248" t="str">
        <f t="shared" si="28"/>
        <v xml:space="preserve"> vermont </v>
      </c>
      <c r="I248" t="str">
        <f t="shared" si="29"/>
        <v>Vermont</v>
      </c>
      <c r="J248" t="str">
        <f t="shared" si="30"/>
        <v xml:space="preserve"> Vermont </v>
      </c>
      <c r="K248" t="str">
        <f t="shared" si="31"/>
        <v>Japan-Vermont</v>
      </c>
      <c r="L248" s="3">
        <v>3789</v>
      </c>
      <c r="M248" s="2">
        <v>10</v>
      </c>
      <c r="N248" s="2">
        <v>350</v>
      </c>
      <c r="O248" s="2">
        <v>1326150</v>
      </c>
      <c r="P248" s="2">
        <v>1304660</v>
      </c>
      <c r="Q248" s="2">
        <v>319280</v>
      </c>
      <c r="R248" s="2">
        <v>985380</v>
      </c>
      <c r="S248" s="1">
        <v>43110</v>
      </c>
    </row>
    <row r="249" spans="1:19" x14ac:dyDescent="0.2">
      <c r="A249" t="s">
        <v>274</v>
      </c>
      <c r="B249" t="str">
        <f t="shared" si="24"/>
        <v>556</v>
      </c>
      <c r="C249" t="str">
        <f t="shared" si="25"/>
        <v>465</v>
      </c>
      <c r="D249" t="str">
        <f t="shared" si="26"/>
        <v>513</v>
      </c>
      <c r="E249" t="s">
        <v>3</v>
      </c>
      <c r="F249" t="s">
        <v>14</v>
      </c>
      <c r="G249" t="str">
        <f t="shared" si="27"/>
        <v xml:space="preserve"> Vermont </v>
      </c>
      <c r="H249" t="str">
        <f t="shared" si="28"/>
        <v xml:space="preserve"> vermont </v>
      </c>
      <c r="I249" t="str">
        <f t="shared" si="29"/>
        <v>Vermont</v>
      </c>
      <c r="J249" t="str">
        <f t="shared" si="30"/>
        <v xml:space="preserve"> Vermont </v>
      </c>
      <c r="K249" t="str">
        <f t="shared" si="31"/>
        <v>Japan-Vermont</v>
      </c>
      <c r="L249" s="3">
        <v>4364</v>
      </c>
      <c r="M249" s="2">
        <v>10</v>
      </c>
      <c r="N249" s="2">
        <v>20</v>
      </c>
      <c r="O249" s="2">
        <v>87280</v>
      </c>
      <c r="P249" s="2">
        <v>85891</v>
      </c>
      <c r="Q249" s="2">
        <v>13890</v>
      </c>
      <c r="R249" s="2">
        <v>72001</v>
      </c>
      <c r="S249" s="1">
        <v>43110</v>
      </c>
    </row>
    <row r="250" spans="1:19" x14ac:dyDescent="0.2">
      <c r="A250" t="s">
        <v>275</v>
      </c>
      <c r="B250" t="str">
        <f t="shared" si="24"/>
        <v>542</v>
      </c>
      <c r="C250" t="str">
        <f t="shared" si="25"/>
        <v>694</v>
      </c>
      <c r="D250" t="str">
        <f t="shared" si="26"/>
        <v>498</v>
      </c>
      <c r="E250" t="s">
        <v>12</v>
      </c>
      <c r="F250" t="s">
        <v>14</v>
      </c>
      <c r="G250" t="str">
        <f t="shared" si="27"/>
        <v xml:space="preserve"> Vermont </v>
      </c>
      <c r="H250" t="str">
        <f t="shared" si="28"/>
        <v xml:space="preserve"> vermont </v>
      </c>
      <c r="I250" t="str">
        <f t="shared" si="29"/>
        <v>Vermont</v>
      </c>
      <c r="J250" t="str">
        <f t="shared" si="30"/>
        <v xml:space="preserve"> Vermont </v>
      </c>
      <c r="K250" t="str">
        <f t="shared" si="31"/>
        <v>United States of America-Vermont</v>
      </c>
      <c r="L250" s="3">
        <v>4126</v>
      </c>
      <c r="M250" s="2">
        <v>10</v>
      </c>
      <c r="N250" s="2">
        <v>125</v>
      </c>
      <c r="O250" s="2">
        <v>515750</v>
      </c>
      <c r="P250" s="2">
        <v>510368.75</v>
      </c>
      <c r="Q250" s="2">
        <v>103320</v>
      </c>
      <c r="R250" s="2">
        <v>407048.75</v>
      </c>
      <c r="S250" s="1">
        <v>43475</v>
      </c>
    </row>
    <row r="251" spans="1:19" x14ac:dyDescent="0.2">
      <c r="A251" t="s">
        <v>276</v>
      </c>
      <c r="B251" t="str">
        <f t="shared" si="24"/>
        <v>780</v>
      </c>
      <c r="C251" t="str">
        <f t="shared" si="25"/>
        <v>476</v>
      </c>
      <c r="D251" t="str">
        <f t="shared" si="26"/>
        <v>477</v>
      </c>
      <c r="E251" t="s">
        <v>7</v>
      </c>
      <c r="F251" t="s">
        <v>14</v>
      </c>
      <c r="G251" t="str">
        <f t="shared" si="27"/>
        <v xml:space="preserve"> Vermont </v>
      </c>
      <c r="H251" t="str">
        <f t="shared" si="28"/>
        <v xml:space="preserve"> vermont </v>
      </c>
      <c r="I251" t="str">
        <f t="shared" si="29"/>
        <v>Vermont</v>
      </c>
      <c r="J251" t="str">
        <f t="shared" si="30"/>
        <v xml:space="preserve"> Vermont </v>
      </c>
      <c r="K251" t="str">
        <f t="shared" si="31"/>
        <v>United Kingdom-Vermont</v>
      </c>
      <c r="L251" s="3">
        <v>1343</v>
      </c>
      <c r="M251" s="2">
        <v>10</v>
      </c>
      <c r="N251" s="2">
        <v>125</v>
      </c>
      <c r="O251" s="2">
        <v>167875</v>
      </c>
      <c r="P251" s="2">
        <v>163475</v>
      </c>
      <c r="Q251" s="2">
        <v>84480</v>
      </c>
      <c r="R251" s="2">
        <v>78995</v>
      </c>
      <c r="S251" s="1">
        <v>43110</v>
      </c>
    </row>
    <row r="252" spans="1:19" x14ac:dyDescent="0.2">
      <c r="A252" t="s">
        <v>277</v>
      </c>
      <c r="B252" t="str">
        <f t="shared" si="24"/>
        <v>688</v>
      </c>
      <c r="C252" t="str">
        <f t="shared" si="25"/>
        <v>646</v>
      </c>
      <c r="D252" t="str">
        <f t="shared" si="26"/>
        <v>302</v>
      </c>
      <c r="E252" t="s">
        <v>3</v>
      </c>
      <c r="F252" t="s">
        <v>14</v>
      </c>
      <c r="G252" t="str">
        <f t="shared" si="27"/>
        <v xml:space="preserve"> Vermont </v>
      </c>
      <c r="H252" t="str">
        <f t="shared" si="28"/>
        <v xml:space="preserve"> vermont </v>
      </c>
      <c r="I252" t="str">
        <f t="shared" si="29"/>
        <v>Vermont</v>
      </c>
      <c r="J252" t="str">
        <f t="shared" si="30"/>
        <v xml:space="preserve"> Vermont </v>
      </c>
      <c r="K252" t="str">
        <f t="shared" si="31"/>
        <v>Japan-Vermont</v>
      </c>
      <c r="L252" s="3">
        <v>245</v>
      </c>
      <c r="M252" s="2">
        <v>10</v>
      </c>
      <c r="N252" s="2">
        <v>20</v>
      </c>
      <c r="O252" s="2">
        <v>4900</v>
      </c>
      <c r="P252" s="2">
        <v>3098</v>
      </c>
      <c r="Q252" s="2">
        <v>18020</v>
      </c>
      <c r="R252" s="2">
        <v>-14922</v>
      </c>
      <c r="S252" s="1">
        <v>43112</v>
      </c>
    </row>
    <row r="253" spans="1:19" x14ac:dyDescent="0.2">
      <c r="A253" t="s">
        <v>278</v>
      </c>
      <c r="B253" t="str">
        <f t="shared" si="24"/>
        <v>762</v>
      </c>
      <c r="C253" t="str">
        <f t="shared" si="25"/>
        <v>688</v>
      </c>
      <c r="D253" t="str">
        <f t="shared" si="26"/>
        <v>326</v>
      </c>
      <c r="E253" t="s">
        <v>12</v>
      </c>
      <c r="F253" t="s">
        <v>14</v>
      </c>
      <c r="G253" t="str">
        <f t="shared" si="27"/>
        <v xml:space="preserve"> Vermont </v>
      </c>
      <c r="H253" t="str">
        <f t="shared" si="28"/>
        <v xml:space="preserve"> vermont </v>
      </c>
      <c r="I253" t="str">
        <f t="shared" si="29"/>
        <v>Vermont</v>
      </c>
      <c r="J253" t="str">
        <f t="shared" si="30"/>
        <v xml:space="preserve"> Vermont </v>
      </c>
      <c r="K253" t="str">
        <f t="shared" si="31"/>
        <v>United States of America-Vermont</v>
      </c>
      <c r="L253" s="3">
        <v>3376</v>
      </c>
      <c r="M253" s="2">
        <v>10</v>
      </c>
      <c r="N253" s="2">
        <v>20</v>
      </c>
      <c r="O253" s="2">
        <v>67520</v>
      </c>
      <c r="P253" s="2">
        <v>64857</v>
      </c>
      <c r="Q253" s="2">
        <v>26630</v>
      </c>
      <c r="R253" s="2">
        <v>38227</v>
      </c>
      <c r="S253" s="1">
        <v>43477</v>
      </c>
    </row>
    <row r="254" spans="1:19" x14ac:dyDescent="0.2">
      <c r="A254" t="s">
        <v>279</v>
      </c>
      <c r="B254" t="str">
        <f t="shared" si="24"/>
        <v>562</v>
      </c>
      <c r="C254" t="str">
        <f t="shared" si="25"/>
        <v>588</v>
      </c>
      <c r="D254" t="str">
        <f t="shared" si="26"/>
        <v>436</v>
      </c>
      <c r="E254" t="s">
        <v>7</v>
      </c>
      <c r="F254" t="s">
        <v>14</v>
      </c>
      <c r="G254" t="str">
        <f t="shared" si="27"/>
        <v xml:space="preserve"> Vermont </v>
      </c>
      <c r="H254" t="str">
        <f t="shared" si="28"/>
        <v xml:space="preserve"> vermont </v>
      </c>
      <c r="I254" t="str">
        <f t="shared" si="29"/>
        <v>Vermont</v>
      </c>
      <c r="J254" t="str">
        <f t="shared" si="30"/>
        <v xml:space="preserve"> Vermont </v>
      </c>
      <c r="K254" t="str">
        <f t="shared" si="31"/>
        <v>United Kingdom-Vermont</v>
      </c>
      <c r="L254" s="3">
        <v>1401</v>
      </c>
      <c r="M254" s="2">
        <v>10</v>
      </c>
      <c r="N254" s="2">
        <v>7</v>
      </c>
      <c r="O254" s="2">
        <v>9807</v>
      </c>
      <c r="P254" s="2">
        <v>9059.4</v>
      </c>
      <c r="Q254" s="2">
        <v>10680</v>
      </c>
      <c r="R254" s="2">
        <v>-1620.6</v>
      </c>
      <c r="S254" s="1">
        <v>43112</v>
      </c>
    </row>
    <row r="255" spans="1:19" x14ac:dyDescent="0.2">
      <c r="A255" t="s">
        <v>280</v>
      </c>
      <c r="B255" t="str">
        <f t="shared" si="24"/>
        <v>598</v>
      </c>
      <c r="C255" t="str">
        <f t="shared" si="25"/>
        <v>677</v>
      </c>
      <c r="D255" t="str">
        <f t="shared" si="26"/>
        <v>332</v>
      </c>
      <c r="E255" t="s">
        <v>5</v>
      </c>
      <c r="F255" t="s">
        <v>14</v>
      </c>
      <c r="G255" t="str">
        <f t="shared" si="27"/>
        <v xml:space="preserve"> Vermont </v>
      </c>
      <c r="H255" t="str">
        <f t="shared" si="28"/>
        <v xml:space="preserve"> vermont </v>
      </c>
      <c r="I255" t="str">
        <f t="shared" si="29"/>
        <v>Vermont</v>
      </c>
      <c r="J255" t="str">
        <f t="shared" si="30"/>
        <v xml:space="preserve"> Vermont </v>
      </c>
      <c r="K255" t="str">
        <f t="shared" si="31"/>
        <v>India-Vermont</v>
      </c>
      <c r="L255" s="3">
        <v>3483</v>
      </c>
      <c r="M255" s="2">
        <v>10</v>
      </c>
      <c r="N255" s="2">
        <v>15</v>
      </c>
      <c r="O255" s="2">
        <v>52245</v>
      </c>
      <c r="P255" s="2">
        <v>50658</v>
      </c>
      <c r="Q255" s="2">
        <v>21160</v>
      </c>
      <c r="R255" s="2">
        <v>29498</v>
      </c>
      <c r="S255" s="1">
        <v>43112</v>
      </c>
    </row>
    <row r="256" spans="1:19" x14ac:dyDescent="0.2">
      <c r="A256" t="s">
        <v>281</v>
      </c>
      <c r="B256" t="str">
        <f t="shared" si="24"/>
        <v>564</v>
      </c>
      <c r="C256" t="str">
        <f t="shared" si="25"/>
        <v>473</v>
      </c>
      <c r="D256" t="str">
        <f t="shared" si="26"/>
        <v>452</v>
      </c>
      <c r="E256" t="s">
        <v>12</v>
      </c>
      <c r="F256" t="s">
        <v>17</v>
      </c>
      <c r="G256" t="str">
        <f t="shared" si="27"/>
        <v xml:space="preserve"> Burlington </v>
      </c>
      <c r="H256" t="str">
        <f t="shared" si="28"/>
        <v xml:space="preserve"> burlington </v>
      </c>
      <c r="I256" t="str">
        <f t="shared" si="29"/>
        <v>Burlington</v>
      </c>
      <c r="J256" t="str">
        <f t="shared" si="30"/>
        <v xml:space="preserve"> Burlington </v>
      </c>
      <c r="K256" t="str">
        <f t="shared" si="31"/>
        <v>United States of America-Burlington</v>
      </c>
      <c r="L256" s="3">
        <v>2244</v>
      </c>
      <c r="M256" s="2">
        <v>120</v>
      </c>
      <c r="N256" s="2">
        <v>15</v>
      </c>
      <c r="O256" s="2">
        <v>33660</v>
      </c>
      <c r="P256" s="2">
        <v>33243.75</v>
      </c>
      <c r="Q256" s="2">
        <v>5550</v>
      </c>
      <c r="R256" s="2">
        <v>27693.75</v>
      </c>
      <c r="S256" s="1">
        <v>43466</v>
      </c>
    </row>
    <row r="257" spans="1:19" x14ac:dyDescent="0.2">
      <c r="A257" t="s">
        <v>282</v>
      </c>
      <c r="B257" t="str">
        <f t="shared" si="24"/>
        <v>745</v>
      </c>
      <c r="C257" t="str">
        <f t="shared" si="25"/>
        <v>617</v>
      </c>
      <c r="D257" t="str">
        <f t="shared" si="26"/>
        <v>373</v>
      </c>
      <c r="E257" t="s">
        <v>8</v>
      </c>
      <c r="F257" t="s">
        <v>17</v>
      </c>
      <c r="G257" t="str">
        <f t="shared" si="27"/>
        <v xml:space="preserve"> Burlington </v>
      </c>
      <c r="H257" t="str">
        <f t="shared" si="28"/>
        <v xml:space="preserve"> burlington </v>
      </c>
      <c r="I257" t="str">
        <f t="shared" si="29"/>
        <v>Burlington</v>
      </c>
      <c r="J257" t="str">
        <f t="shared" si="30"/>
        <v xml:space="preserve"> Burlington </v>
      </c>
      <c r="K257" t="str">
        <f t="shared" si="31"/>
        <v>Brazil-Burlington</v>
      </c>
      <c r="L257" s="3">
        <v>1360</v>
      </c>
      <c r="M257" s="2">
        <v>120</v>
      </c>
      <c r="N257" s="2">
        <v>15</v>
      </c>
      <c r="O257" s="2">
        <v>20400</v>
      </c>
      <c r="P257" s="2">
        <v>18254.25</v>
      </c>
      <c r="Q257" s="2">
        <v>28610</v>
      </c>
      <c r="R257" s="2">
        <v>-10355.75</v>
      </c>
      <c r="S257" s="1">
        <v>43466</v>
      </c>
    </row>
    <row r="258" spans="1:19" x14ac:dyDescent="0.2">
      <c r="A258" t="s">
        <v>283</v>
      </c>
      <c r="B258" t="str">
        <f t="shared" si="24"/>
        <v>682</v>
      </c>
      <c r="C258" t="str">
        <f t="shared" si="25"/>
        <v>676</v>
      </c>
      <c r="D258" t="str">
        <f t="shared" si="26"/>
        <v>377</v>
      </c>
      <c r="E258" t="s">
        <v>5</v>
      </c>
      <c r="F258" t="s">
        <v>17</v>
      </c>
      <c r="G258" t="str">
        <f t="shared" si="27"/>
        <v xml:space="preserve"> Burlington </v>
      </c>
      <c r="H258" t="str">
        <f t="shared" si="28"/>
        <v xml:space="preserve"> burlington </v>
      </c>
      <c r="I258" t="str">
        <f t="shared" si="29"/>
        <v>Burlington</v>
      </c>
      <c r="J258" t="str">
        <f t="shared" si="30"/>
        <v xml:space="preserve"> Burlington </v>
      </c>
      <c r="K258" t="str">
        <f t="shared" si="31"/>
        <v>India-Burlington</v>
      </c>
      <c r="L258" s="3">
        <v>279</v>
      </c>
      <c r="M258" s="2">
        <v>120</v>
      </c>
      <c r="N258" s="2">
        <v>125</v>
      </c>
      <c r="O258" s="2">
        <v>34875</v>
      </c>
      <c r="P258" s="2">
        <v>29831.25</v>
      </c>
      <c r="Q258" s="2">
        <v>96840</v>
      </c>
      <c r="R258" s="2">
        <v>-67008.75</v>
      </c>
      <c r="S258" s="1">
        <v>43467</v>
      </c>
    </row>
    <row r="259" spans="1:19" x14ac:dyDescent="0.2">
      <c r="A259" t="s">
        <v>284</v>
      </c>
      <c r="B259" t="str">
        <f t="shared" ref="B259:B322" si="32">LEFT(A259,3)</f>
        <v>566</v>
      </c>
      <c r="C259" t="str">
        <f t="shared" ref="C259:C322" si="33">MID(A259,5,3)</f>
        <v>627</v>
      </c>
      <c r="D259" t="str">
        <f t="shared" ref="D259:D322" si="34">RIGHT(A259,3)</f>
        <v>422</v>
      </c>
      <c r="E259" t="s">
        <v>12</v>
      </c>
      <c r="F259" t="s">
        <v>17</v>
      </c>
      <c r="G259" t="str">
        <f t="shared" ref="G259:G322" si="35">PROPER(F259)</f>
        <v xml:space="preserve"> Burlington </v>
      </c>
      <c r="H259" t="str">
        <f t="shared" ref="H259:H322" si="36">LOWER(G259)</f>
        <v xml:space="preserve"> burlington </v>
      </c>
      <c r="I259" t="str">
        <f t="shared" ref="I259:I322" si="37">TRIM(G259)</f>
        <v>Burlington</v>
      </c>
      <c r="J259" t="str">
        <f t="shared" ref="J259:J322" si="38">CLEAN(G259)</f>
        <v xml:space="preserve"> Burlington </v>
      </c>
      <c r="K259" t="str">
        <f t="shared" ref="K259:K322" si="39">CONCATENATE(E259,"-",I259)</f>
        <v>United States of America-Burlington</v>
      </c>
      <c r="L259" s="3">
        <v>2521</v>
      </c>
      <c r="M259" s="2">
        <v>120</v>
      </c>
      <c r="N259" s="2">
        <v>350</v>
      </c>
      <c r="O259" s="2">
        <v>882350</v>
      </c>
      <c r="P259" s="2">
        <v>871815</v>
      </c>
      <c r="Q259" s="2">
        <v>156520</v>
      </c>
      <c r="R259" s="2">
        <v>715295</v>
      </c>
      <c r="S259" s="1">
        <v>43471</v>
      </c>
    </row>
    <row r="260" spans="1:19" x14ac:dyDescent="0.2">
      <c r="A260" t="s">
        <v>285</v>
      </c>
      <c r="B260" t="str">
        <f t="shared" si="32"/>
        <v>519</v>
      </c>
      <c r="C260" t="str">
        <f t="shared" si="33"/>
        <v>405</v>
      </c>
      <c r="D260" t="str">
        <f t="shared" si="34"/>
        <v>384</v>
      </c>
      <c r="E260" t="s">
        <v>12</v>
      </c>
      <c r="F260" t="s">
        <v>17</v>
      </c>
      <c r="G260" t="str">
        <f t="shared" si="35"/>
        <v xml:space="preserve"> Burlington </v>
      </c>
      <c r="H260" t="str">
        <f t="shared" si="36"/>
        <v xml:space="preserve"> burlington </v>
      </c>
      <c r="I260" t="str">
        <f t="shared" si="37"/>
        <v>Burlington</v>
      </c>
      <c r="J260" t="str">
        <f t="shared" si="38"/>
        <v xml:space="preserve"> Burlington </v>
      </c>
      <c r="K260" t="str">
        <f t="shared" si="39"/>
        <v>United States of America-Burlington</v>
      </c>
      <c r="L260" s="3">
        <v>2433</v>
      </c>
      <c r="M260" s="2">
        <v>120</v>
      </c>
      <c r="N260" s="2">
        <v>20</v>
      </c>
      <c r="O260" s="2">
        <v>48660</v>
      </c>
      <c r="P260" s="2">
        <v>45828</v>
      </c>
      <c r="Q260" s="2">
        <v>28320</v>
      </c>
      <c r="R260" s="2">
        <v>17508</v>
      </c>
      <c r="S260" s="1">
        <v>43473</v>
      </c>
    </row>
    <row r="261" spans="1:19" x14ac:dyDescent="0.2">
      <c r="A261" t="s">
        <v>286</v>
      </c>
      <c r="B261" t="str">
        <f t="shared" si="32"/>
        <v>660</v>
      </c>
      <c r="C261" t="str">
        <f t="shared" si="33"/>
        <v>531</v>
      </c>
      <c r="D261" t="str">
        <f t="shared" si="34"/>
        <v>445</v>
      </c>
      <c r="E261" t="s">
        <v>7</v>
      </c>
      <c r="F261" t="s">
        <v>17</v>
      </c>
      <c r="G261" t="str">
        <f t="shared" si="35"/>
        <v xml:space="preserve"> Burlington </v>
      </c>
      <c r="H261" t="str">
        <f t="shared" si="36"/>
        <v xml:space="preserve"> burlington </v>
      </c>
      <c r="I261" t="str">
        <f t="shared" si="37"/>
        <v>Burlington</v>
      </c>
      <c r="J261" t="str">
        <f t="shared" si="38"/>
        <v xml:space="preserve"> Burlington </v>
      </c>
      <c r="K261" t="str">
        <f t="shared" si="39"/>
        <v>United Kingdom-Burlington</v>
      </c>
      <c r="L261" s="3">
        <v>1738</v>
      </c>
      <c r="M261" s="2">
        <v>120</v>
      </c>
      <c r="N261" s="2">
        <v>20</v>
      </c>
      <c r="O261" s="2">
        <v>34760</v>
      </c>
      <c r="P261" s="2">
        <v>33181</v>
      </c>
      <c r="Q261" s="2">
        <v>15790</v>
      </c>
      <c r="R261" s="2">
        <v>17391</v>
      </c>
      <c r="S261" s="1">
        <v>43473</v>
      </c>
    </row>
    <row r="262" spans="1:19" x14ac:dyDescent="0.2">
      <c r="A262" t="s">
        <v>287</v>
      </c>
      <c r="B262" t="str">
        <f t="shared" si="32"/>
        <v>548</v>
      </c>
      <c r="C262" t="str">
        <f t="shared" si="33"/>
        <v>614</v>
      </c>
      <c r="D262" t="str">
        <f t="shared" si="34"/>
        <v>498</v>
      </c>
      <c r="E262" t="s">
        <v>12</v>
      </c>
      <c r="F262" t="s">
        <v>17</v>
      </c>
      <c r="G262" t="str">
        <f t="shared" si="35"/>
        <v xml:space="preserve"> Burlington </v>
      </c>
      <c r="H262" t="str">
        <f t="shared" si="36"/>
        <v xml:space="preserve"> burlington </v>
      </c>
      <c r="I262" t="str">
        <f t="shared" si="37"/>
        <v>Burlington</v>
      </c>
      <c r="J262" t="str">
        <f t="shared" si="38"/>
        <v xml:space="preserve"> Burlington </v>
      </c>
      <c r="K262" t="str">
        <f t="shared" si="39"/>
        <v>United States of America-Burlington</v>
      </c>
      <c r="L262" s="3">
        <v>1106</v>
      </c>
      <c r="M262" s="2">
        <v>120</v>
      </c>
      <c r="N262" s="2">
        <v>125</v>
      </c>
      <c r="O262" s="2">
        <v>138250</v>
      </c>
      <c r="P262" s="2">
        <v>132868.75</v>
      </c>
      <c r="Q262" s="2">
        <v>103320</v>
      </c>
      <c r="R262" s="2">
        <v>29548.75</v>
      </c>
      <c r="S262" s="1">
        <v>43475</v>
      </c>
    </row>
    <row r="263" spans="1:19" x14ac:dyDescent="0.2">
      <c r="A263" t="s">
        <v>288</v>
      </c>
      <c r="B263" t="str">
        <f t="shared" si="32"/>
        <v>604</v>
      </c>
      <c r="C263" t="str">
        <f t="shared" si="33"/>
        <v>406</v>
      </c>
      <c r="D263" t="str">
        <f t="shared" si="34"/>
        <v>470</v>
      </c>
      <c r="E263" t="s">
        <v>7</v>
      </c>
      <c r="F263" t="s">
        <v>17</v>
      </c>
      <c r="G263" t="str">
        <f t="shared" si="35"/>
        <v xml:space="preserve"> Burlington </v>
      </c>
      <c r="H263" t="str">
        <f t="shared" si="36"/>
        <v xml:space="preserve"> burlington </v>
      </c>
      <c r="I263" t="str">
        <f t="shared" si="37"/>
        <v>Burlington</v>
      </c>
      <c r="J263" t="str">
        <f t="shared" si="38"/>
        <v xml:space="preserve"> Burlington </v>
      </c>
      <c r="K263" t="str">
        <f t="shared" si="39"/>
        <v>United Kingdom-Burlington</v>
      </c>
      <c r="L263" s="3">
        <v>3379</v>
      </c>
      <c r="M263" s="2">
        <v>120</v>
      </c>
      <c r="N263" s="2">
        <v>125</v>
      </c>
      <c r="O263" s="2">
        <v>422375</v>
      </c>
      <c r="P263" s="2">
        <v>417975</v>
      </c>
      <c r="Q263" s="2">
        <v>84480</v>
      </c>
      <c r="R263" s="2">
        <v>333495</v>
      </c>
      <c r="S263" s="1">
        <v>43110</v>
      </c>
    </row>
    <row r="264" spans="1:19" x14ac:dyDescent="0.2">
      <c r="A264" t="s">
        <v>289</v>
      </c>
      <c r="B264" t="str">
        <f t="shared" si="32"/>
        <v>467</v>
      </c>
      <c r="C264" t="str">
        <f t="shared" si="33"/>
        <v>588</v>
      </c>
      <c r="D264" t="str">
        <f t="shared" si="34"/>
        <v>426</v>
      </c>
      <c r="E264" t="s">
        <v>7</v>
      </c>
      <c r="F264" t="s">
        <v>17</v>
      </c>
      <c r="G264" t="str">
        <f t="shared" si="35"/>
        <v xml:space="preserve"> Burlington </v>
      </c>
      <c r="H264" t="str">
        <f t="shared" si="36"/>
        <v xml:space="preserve"> burlington </v>
      </c>
      <c r="I264" t="str">
        <f t="shared" si="37"/>
        <v>Burlington</v>
      </c>
      <c r="J264" t="str">
        <f t="shared" si="38"/>
        <v xml:space="preserve"> Burlington </v>
      </c>
      <c r="K264" t="str">
        <f t="shared" si="39"/>
        <v>United Kingdom-Burlington</v>
      </c>
      <c r="L264" s="3">
        <v>1221</v>
      </c>
      <c r="M264" s="2">
        <v>120</v>
      </c>
      <c r="N264" s="2">
        <v>20</v>
      </c>
      <c r="O264" s="2">
        <v>24420</v>
      </c>
      <c r="P264" s="2">
        <v>23387</v>
      </c>
      <c r="Q264" s="2">
        <v>10330</v>
      </c>
      <c r="R264" s="2">
        <v>13057</v>
      </c>
      <c r="S264" s="1">
        <v>43112</v>
      </c>
    </row>
    <row r="265" spans="1:19" x14ac:dyDescent="0.2">
      <c r="A265" t="s">
        <v>290</v>
      </c>
      <c r="B265" t="str">
        <f t="shared" si="32"/>
        <v>709</v>
      </c>
      <c r="C265" t="str">
        <f t="shared" si="33"/>
        <v>519</v>
      </c>
      <c r="D265" t="str">
        <f t="shared" si="34"/>
        <v>348</v>
      </c>
      <c r="E265" t="s">
        <v>5</v>
      </c>
      <c r="F265" t="s">
        <v>17</v>
      </c>
      <c r="G265" t="str">
        <f t="shared" si="35"/>
        <v xml:space="preserve"> Burlington </v>
      </c>
      <c r="H265" t="str">
        <f t="shared" si="36"/>
        <v xml:space="preserve"> burlington </v>
      </c>
      <c r="I265" t="str">
        <f t="shared" si="37"/>
        <v>Burlington</v>
      </c>
      <c r="J265" t="str">
        <f t="shared" si="38"/>
        <v xml:space="preserve"> Burlington </v>
      </c>
      <c r="K265" t="str">
        <f t="shared" si="39"/>
        <v>India-Burlington</v>
      </c>
      <c r="L265" s="3">
        <v>213</v>
      </c>
      <c r="M265" s="2">
        <v>120</v>
      </c>
      <c r="N265" s="2">
        <v>300</v>
      </c>
      <c r="O265" s="2">
        <v>63900</v>
      </c>
      <c r="P265" s="2">
        <v>45150</v>
      </c>
      <c r="Q265" s="2">
        <v>312500</v>
      </c>
      <c r="R265" s="2">
        <v>-267350</v>
      </c>
      <c r="S265" s="1">
        <v>43477</v>
      </c>
    </row>
    <row r="266" spans="1:19" x14ac:dyDescent="0.2">
      <c r="A266" t="s">
        <v>291</v>
      </c>
      <c r="B266" t="str">
        <f t="shared" si="32"/>
        <v>640</v>
      </c>
      <c r="C266" t="str">
        <f t="shared" si="33"/>
        <v>647</v>
      </c>
      <c r="D266" t="str">
        <f t="shared" si="34"/>
        <v>336</v>
      </c>
      <c r="E266" t="s">
        <v>3</v>
      </c>
      <c r="F266" t="s">
        <v>18</v>
      </c>
      <c r="G266" t="str">
        <f t="shared" si="35"/>
        <v xml:space="preserve"> Mandarin </v>
      </c>
      <c r="H266" t="str">
        <f t="shared" si="36"/>
        <v xml:space="preserve"> mandarin </v>
      </c>
      <c r="I266" t="str">
        <f t="shared" si="37"/>
        <v>Mandarin</v>
      </c>
      <c r="J266" t="str">
        <f t="shared" si="38"/>
        <v xml:space="preserve"> Mandarin </v>
      </c>
      <c r="K266" t="str">
        <f t="shared" si="39"/>
        <v>Japan-Mandarin</v>
      </c>
      <c r="L266" s="3">
        <v>3335</v>
      </c>
      <c r="M266" s="2">
        <v>250</v>
      </c>
      <c r="N266" s="2">
        <v>20</v>
      </c>
      <c r="O266" s="2">
        <v>66700</v>
      </c>
      <c r="P266" s="2">
        <v>65311</v>
      </c>
      <c r="Q266" s="2">
        <v>13890</v>
      </c>
      <c r="R266" s="2">
        <v>51421</v>
      </c>
      <c r="S266" s="1">
        <v>43110</v>
      </c>
    </row>
    <row r="267" spans="1:19" x14ac:dyDescent="0.2">
      <c r="A267" t="s">
        <v>292</v>
      </c>
      <c r="B267" t="str">
        <f t="shared" si="32"/>
        <v>745</v>
      </c>
      <c r="C267" t="str">
        <f t="shared" si="33"/>
        <v>490</v>
      </c>
      <c r="D267" t="str">
        <f t="shared" si="34"/>
        <v>304</v>
      </c>
      <c r="E267" t="s">
        <v>12</v>
      </c>
      <c r="F267" t="s">
        <v>18</v>
      </c>
      <c r="G267" t="str">
        <f t="shared" si="35"/>
        <v xml:space="preserve"> Mandarin </v>
      </c>
      <c r="H267" t="str">
        <f t="shared" si="36"/>
        <v xml:space="preserve"> mandarin </v>
      </c>
      <c r="I267" t="str">
        <f t="shared" si="37"/>
        <v>Mandarin</v>
      </c>
      <c r="J267" t="str">
        <f t="shared" si="38"/>
        <v xml:space="preserve"> Mandarin </v>
      </c>
      <c r="K267" t="str">
        <f t="shared" si="39"/>
        <v>United States of America-Mandarin</v>
      </c>
      <c r="L267" s="3">
        <v>1260</v>
      </c>
      <c r="M267" s="2">
        <v>250</v>
      </c>
      <c r="N267" s="2">
        <v>20</v>
      </c>
      <c r="O267" s="2">
        <v>25200</v>
      </c>
      <c r="P267" s="2">
        <v>23935</v>
      </c>
      <c r="Q267" s="2">
        <v>12650</v>
      </c>
      <c r="R267" s="2">
        <v>11285</v>
      </c>
      <c r="S267" s="1">
        <v>43111</v>
      </c>
    </row>
    <row r="268" spans="1:19" x14ac:dyDescent="0.2">
      <c r="A268" t="s">
        <v>293</v>
      </c>
      <c r="B268" t="str">
        <f t="shared" si="32"/>
        <v>668</v>
      </c>
      <c r="C268" t="str">
        <f t="shared" si="33"/>
        <v>479</v>
      </c>
      <c r="D268" t="str">
        <f t="shared" si="34"/>
        <v>302</v>
      </c>
      <c r="E268" t="s">
        <v>5</v>
      </c>
      <c r="F268" t="s">
        <v>18</v>
      </c>
      <c r="G268" t="str">
        <f t="shared" si="35"/>
        <v xml:space="preserve"> Mandarin </v>
      </c>
      <c r="H268" t="str">
        <f t="shared" si="36"/>
        <v xml:space="preserve"> mandarin </v>
      </c>
      <c r="I268" t="str">
        <f t="shared" si="37"/>
        <v>Mandarin</v>
      </c>
      <c r="J268" t="str">
        <f t="shared" si="38"/>
        <v xml:space="preserve"> Mandarin </v>
      </c>
      <c r="K268" t="str">
        <f t="shared" si="39"/>
        <v>India-Mandarin</v>
      </c>
      <c r="L268" s="3">
        <v>3034</v>
      </c>
      <c r="M268" s="2">
        <v>250</v>
      </c>
      <c r="N268" s="2">
        <v>20</v>
      </c>
      <c r="O268" s="2">
        <v>60680</v>
      </c>
      <c r="P268" s="2">
        <v>58383</v>
      </c>
      <c r="Q268" s="2">
        <v>22970</v>
      </c>
      <c r="R268" s="2">
        <v>35413</v>
      </c>
      <c r="S268" s="1">
        <v>43111</v>
      </c>
    </row>
    <row r="269" spans="1:19" x14ac:dyDescent="0.2">
      <c r="A269" t="s">
        <v>294</v>
      </c>
      <c r="B269" t="str">
        <f t="shared" si="32"/>
        <v>560</v>
      </c>
      <c r="C269" t="str">
        <f t="shared" si="33"/>
        <v>419</v>
      </c>
      <c r="D269" t="str">
        <f t="shared" si="34"/>
        <v>373</v>
      </c>
      <c r="E269" t="s">
        <v>12</v>
      </c>
      <c r="F269" t="s">
        <v>18</v>
      </c>
      <c r="G269" t="str">
        <f t="shared" si="35"/>
        <v xml:space="preserve"> Mandarin </v>
      </c>
      <c r="H269" t="str">
        <f t="shared" si="36"/>
        <v xml:space="preserve"> mandarin </v>
      </c>
      <c r="I269" t="str">
        <f t="shared" si="37"/>
        <v>Mandarin</v>
      </c>
      <c r="J269" t="str">
        <f t="shared" si="38"/>
        <v xml:space="preserve"> Mandarin </v>
      </c>
      <c r="K269" t="str">
        <f t="shared" si="39"/>
        <v>United States of America-Mandarin</v>
      </c>
      <c r="L269" s="3">
        <v>2929</v>
      </c>
      <c r="M269" s="2">
        <v>250</v>
      </c>
      <c r="N269" s="2">
        <v>20</v>
      </c>
      <c r="O269" s="2">
        <v>58580</v>
      </c>
      <c r="P269" s="2">
        <v>55917</v>
      </c>
      <c r="Q269" s="2">
        <v>26630</v>
      </c>
      <c r="R269" s="2">
        <v>29287</v>
      </c>
      <c r="S269" s="1">
        <v>43477</v>
      </c>
    </row>
    <row r="270" spans="1:19" x14ac:dyDescent="0.2">
      <c r="A270" t="s">
        <v>295</v>
      </c>
      <c r="B270" t="str">
        <f t="shared" si="32"/>
        <v>785</v>
      </c>
      <c r="C270" t="str">
        <f t="shared" si="33"/>
        <v>670</v>
      </c>
      <c r="D270" t="str">
        <f t="shared" si="34"/>
        <v>399</v>
      </c>
      <c r="E270" t="s">
        <v>12</v>
      </c>
      <c r="F270" t="s">
        <v>18</v>
      </c>
      <c r="G270" t="str">
        <f t="shared" si="35"/>
        <v xml:space="preserve"> Mandarin </v>
      </c>
      <c r="H270" t="str">
        <f t="shared" si="36"/>
        <v xml:space="preserve"> mandarin </v>
      </c>
      <c r="I270" t="str">
        <f t="shared" si="37"/>
        <v>Mandarin</v>
      </c>
      <c r="J270" t="str">
        <f t="shared" si="38"/>
        <v xml:space="preserve"> Mandarin </v>
      </c>
      <c r="K270" t="str">
        <f t="shared" si="39"/>
        <v>United States of America-Mandarin</v>
      </c>
      <c r="L270" s="3">
        <v>2389</v>
      </c>
      <c r="M270" s="2">
        <v>250</v>
      </c>
      <c r="N270" s="2">
        <v>7</v>
      </c>
      <c r="O270" s="2">
        <v>16723</v>
      </c>
      <c r="P270" s="2">
        <v>16523.5</v>
      </c>
      <c r="Q270" s="2">
        <v>2850</v>
      </c>
      <c r="R270" s="2">
        <v>13673.5</v>
      </c>
      <c r="S270" s="1">
        <v>43477</v>
      </c>
    </row>
    <row r="271" spans="1:19" x14ac:dyDescent="0.2">
      <c r="A271" t="s">
        <v>296</v>
      </c>
      <c r="B271" t="str">
        <f t="shared" si="32"/>
        <v>765</v>
      </c>
      <c r="C271" t="str">
        <f t="shared" si="33"/>
        <v>512</v>
      </c>
      <c r="D271" t="str">
        <f t="shared" si="34"/>
        <v>350</v>
      </c>
      <c r="E271" t="s">
        <v>7</v>
      </c>
      <c r="F271" t="s">
        <v>18</v>
      </c>
      <c r="G271" t="str">
        <f t="shared" si="35"/>
        <v xml:space="preserve"> Mandarin </v>
      </c>
      <c r="H271" t="str">
        <f t="shared" si="36"/>
        <v xml:space="preserve"> mandarin </v>
      </c>
      <c r="I271" t="str">
        <f t="shared" si="37"/>
        <v>Mandarin</v>
      </c>
      <c r="J271" t="str">
        <f t="shared" si="38"/>
        <v xml:space="preserve"> Mandarin </v>
      </c>
      <c r="K271" t="str">
        <f t="shared" si="39"/>
        <v>United Kingdom-Mandarin</v>
      </c>
      <c r="L271" s="3">
        <v>3086</v>
      </c>
      <c r="M271" s="2">
        <v>250</v>
      </c>
      <c r="N271" s="2">
        <v>7</v>
      </c>
      <c r="O271" s="2">
        <v>21602</v>
      </c>
      <c r="P271" s="2">
        <v>20731.55</v>
      </c>
      <c r="Q271" s="2">
        <v>12435</v>
      </c>
      <c r="R271" s="2">
        <v>8296.5499999999993</v>
      </c>
      <c r="S271" s="1">
        <v>43477</v>
      </c>
    </row>
    <row r="272" spans="1:19" x14ac:dyDescent="0.2">
      <c r="A272" t="s">
        <v>297</v>
      </c>
      <c r="B272" t="str">
        <f t="shared" si="32"/>
        <v>616</v>
      </c>
      <c r="C272" t="str">
        <f t="shared" si="33"/>
        <v>671</v>
      </c>
      <c r="D272" t="str">
        <f t="shared" si="34"/>
        <v>375</v>
      </c>
      <c r="E272" t="s">
        <v>5</v>
      </c>
      <c r="F272" t="s">
        <v>19</v>
      </c>
      <c r="G272" t="str">
        <f t="shared" si="35"/>
        <v xml:space="preserve"> Luxe </v>
      </c>
      <c r="H272" t="str">
        <f t="shared" si="36"/>
        <v xml:space="preserve"> luxe </v>
      </c>
      <c r="I272" t="str">
        <f t="shared" si="37"/>
        <v>Luxe</v>
      </c>
      <c r="J272" t="str">
        <f t="shared" si="38"/>
        <v xml:space="preserve"> Luxe </v>
      </c>
      <c r="K272" t="str">
        <f t="shared" si="39"/>
        <v>India-Luxe</v>
      </c>
      <c r="L272" s="3">
        <v>745</v>
      </c>
      <c r="M272" s="2">
        <v>260</v>
      </c>
      <c r="N272" s="2">
        <v>350</v>
      </c>
      <c r="O272" s="2">
        <v>260750</v>
      </c>
      <c r="P272" s="2">
        <v>237125</v>
      </c>
      <c r="Q272" s="2">
        <v>351000</v>
      </c>
      <c r="R272" s="2">
        <v>-113875</v>
      </c>
      <c r="S272" s="1">
        <v>43467</v>
      </c>
    </row>
    <row r="273" spans="1:19" x14ac:dyDescent="0.2">
      <c r="A273" t="s">
        <v>298</v>
      </c>
      <c r="B273" t="str">
        <f t="shared" si="32"/>
        <v>741</v>
      </c>
      <c r="C273" t="str">
        <f t="shared" si="33"/>
        <v>694</v>
      </c>
      <c r="D273" t="str">
        <f t="shared" si="34"/>
        <v>429</v>
      </c>
      <c r="E273" t="s">
        <v>3</v>
      </c>
      <c r="F273" t="s">
        <v>19</v>
      </c>
      <c r="G273" t="str">
        <f t="shared" si="35"/>
        <v xml:space="preserve"> Luxe </v>
      </c>
      <c r="H273" t="str">
        <f t="shared" si="36"/>
        <v xml:space="preserve"> luxe </v>
      </c>
      <c r="I273" t="str">
        <f t="shared" si="37"/>
        <v>Luxe</v>
      </c>
      <c r="J273" t="str">
        <f t="shared" si="38"/>
        <v xml:space="preserve"> Luxe </v>
      </c>
      <c r="K273" t="str">
        <f t="shared" si="39"/>
        <v>Japan-Luxe</v>
      </c>
      <c r="L273" s="3">
        <v>1266</v>
      </c>
      <c r="M273" s="2">
        <v>260</v>
      </c>
      <c r="N273" s="2">
        <v>350</v>
      </c>
      <c r="O273" s="2">
        <v>443100</v>
      </c>
      <c r="P273" s="2">
        <v>433440</v>
      </c>
      <c r="Q273" s="2">
        <v>143520</v>
      </c>
      <c r="R273" s="2">
        <v>289920</v>
      </c>
      <c r="S273" s="1">
        <v>43473</v>
      </c>
    </row>
    <row r="274" spans="1:19" x14ac:dyDescent="0.2">
      <c r="A274" t="s">
        <v>299</v>
      </c>
      <c r="B274" t="str">
        <f t="shared" si="32"/>
        <v>681</v>
      </c>
      <c r="C274" t="str">
        <f t="shared" si="33"/>
        <v>440</v>
      </c>
      <c r="D274" t="str">
        <f t="shared" si="34"/>
        <v>482</v>
      </c>
      <c r="E274" t="s">
        <v>3</v>
      </c>
      <c r="F274" t="s">
        <v>19</v>
      </c>
      <c r="G274" t="str">
        <f t="shared" si="35"/>
        <v xml:space="preserve"> Luxe </v>
      </c>
      <c r="H274" t="str">
        <f t="shared" si="36"/>
        <v xml:space="preserve"> luxe </v>
      </c>
      <c r="I274" t="str">
        <f t="shared" si="37"/>
        <v>Luxe</v>
      </c>
      <c r="J274" t="str">
        <f t="shared" si="38"/>
        <v xml:space="preserve"> Luxe </v>
      </c>
      <c r="K274" t="str">
        <f t="shared" si="39"/>
        <v>Japan-Luxe</v>
      </c>
      <c r="L274" s="3">
        <v>3790</v>
      </c>
      <c r="M274" s="2">
        <v>260</v>
      </c>
      <c r="N274" s="2">
        <v>350</v>
      </c>
      <c r="O274" s="2">
        <v>1326500</v>
      </c>
      <c r="P274" s="2">
        <v>1305010</v>
      </c>
      <c r="Q274" s="2">
        <v>319280</v>
      </c>
      <c r="R274" s="2">
        <v>985730</v>
      </c>
      <c r="S274" s="1">
        <v>43110</v>
      </c>
    </row>
    <row r="275" spans="1:19" x14ac:dyDescent="0.2">
      <c r="A275" t="s">
        <v>300</v>
      </c>
      <c r="B275" t="str">
        <f t="shared" si="32"/>
        <v>475</v>
      </c>
      <c r="C275" t="str">
        <f t="shared" si="33"/>
        <v>393</v>
      </c>
      <c r="D275" t="str">
        <f t="shared" si="34"/>
        <v>293</v>
      </c>
      <c r="E275" t="s">
        <v>5</v>
      </c>
      <c r="F275" t="s">
        <v>19</v>
      </c>
      <c r="G275" t="str">
        <f t="shared" si="35"/>
        <v xml:space="preserve"> Luxe </v>
      </c>
      <c r="H275" t="str">
        <f t="shared" si="36"/>
        <v xml:space="preserve"> luxe </v>
      </c>
      <c r="I275" t="str">
        <f t="shared" si="37"/>
        <v>Luxe</v>
      </c>
      <c r="J275" t="str">
        <f t="shared" si="38"/>
        <v xml:space="preserve"> Luxe </v>
      </c>
      <c r="K275" t="str">
        <f t="shared" si="39"/>
        <v>India-Luxe</v>
      </c>
      <c r="L275" s="3">
        <v>4287</v>
      </c>
      <c r="M275" s="2">
        <v>260</v>
      </c>
      <c r="N275" s="2">
        <v>300</v>
      </c>
      <c r="O275" s="2">
        <v>1286100</v>
      </c>
      <c r="P275" s="2">
        <v>1267350</v>
      </c>
      <c r="Q275" s="2">
        <v>312500</v>
      </c>
      <c r="R275" s="2">
        <v>954850</v>
      </c>
      <c r="S275" s="1">
        <v>43477</v>
      </c>
    </row>
    <row r="276" spans="1:19" x14ac:dyDescent="0.2">
      <c r="A276" t="s">
        <v>301</v>
      </c>
      <c r="B276" t="str">
        <f t="shared" si="32"/>
        <v>461</v>
      </c>
      <c r="C276" t="str">
        <f t="shared" si="33"/>
        <v>498</v>
      </c>
      <c r="D276" t="str">
        <f t="shared" si="34"/>
        <v>422</v>
      </c>
      <c r="E276" t="s">
        <v>7</v>
      </c>
      <c r="F276" t="s">
        <v>14</v>
      </c>
      <c r="G276" t="str">
        <f t="shared" si="35"/>
        <v xml:space="preserve"> Vermont </v>
      </c>
      <c r="H276" t="str">
        <f t="shared" si="36"/>
        <v xml:space="preserve"> vermont </v>
      </c>
      <c r="I276" t="str">
        <f t="shared" si="37"/>
        <v>Vermont</v>
      </c>
      <c r="J276" t="str">
        <f t="shared" si="38"/>
        <v xml:space="preserve"> Vermont </v>
      </c>
      <c r="K276" t="str">
        <f t="shared" si="39"/>
        <v>United Kingdom-Vermont</v>
      </c>
      <c r="L276" s="3">
        <v>3193</v>
      </c>
      <c r="M276" s="2">
        <v>10</v>
      </c>
      <c r="N276" s="2">
        <v>15</v>
      </c>
      <c r="O276" s="2">
        <v>47895</v>
      </c>
      <c r="P276" s="2">
        <v>44474.1</v>
      </c>
      <c r="Q276" s="2">
        <v>38010</v>
      </c>
      <c r="R276" s="2">
        <v>6464.1</v>
      </c>
      <c r="S276" s="1">
        <v>43469</v>
      </c>
    </row>
    <row r="277" spans="1:19" x14ac:dyDescent="0.2">
      <c r="A277" t="s">
        <v>302</v>
      </c>
      <c r="B277" t="str">
        <f t="shared" si="32"/>
        <v>573</v>
      </c>
      <c r="C277" t="str">
        <f t="shared" si="33"/>
        <v>572</v>
      </c>
      <c r="D277" t="str">
        <f t="shared" si="34"/>
        <v>434</v>
      </c>
      <c r="E277" t="s">
        <v>12</v>
      </c>
      <c r="F277" t="s">
        <v>6</v>
      </c>
      <c r="G277" t="str">
        <f t="shared" si="35"/>
        <v xml:space="preserve"> Kensington </v>
      </c>
      <c r="H277" t="str">
        <f t="shared" si="36"/>
        <v xml:space="preserve"> kensington </v>
      </c>
      <c r="I277" t="str">
        <f t="shared" si="37"/>
        <v>Kensington</v>
      </c>
      <c r="J277" t="str">
        <f t="shared" si="38"/>
        <v xml:space="preserve"> Kensington </v>
      </c>
      <c r="K277" t="str">
        <f t="shared" si="39"/>
        <v>United States of America-Kensington</v>
      </c>
      <c r="L277" s="3">
        <v>1967</v>
      </c>
      <c r="M277" s="2">
        <v>3</v>
      </c>
      <c r="N277" s="2">
        <v>20</v>
      </c>
      <c r="O277" s="2">
        <v>39340</v>
      </c>
      <c r="P277" s="2">
        <v>37999</v>
      </c>
      <c r="Q277" s="2">
        <v>11175</v>
      </c>
      <c r="R277" s="2">
        <v>26824</v>
      </c>
      <c r="S277" s="1">
        <v>43466</v>
      </c>
    </row>
    <row r="278" spans="1:19" x14ac:dyDescent="0.2">
      <c r="A278" t="s">
        <v>303</v>
      </c>
      <c r="B278" t="str">
        <f t="shared" si="32"/>
        <v>647</v>
      </c>
      <c r="C278" t="str">
        <f t="shared" si="33"/>
        <v>554</v>
      </c>
      <c r="D278" t="str">
        <f t="shared" si="34"/>
        <v>328</v>
      </c>
      <c r="E278" t="s">
        <v>3</v>
      </c>
      <c r="F278" t="s">
        <v>6</v>
      </c>
      <c r="G278" t="str">
        <f t="shared" si="35"/>
        <v xml:space="preserve"> Kensington </v>
      </c>
      <c r="H278" t="str">
        <f t="shared" si="36"/>
        <v xml:space="preserve"> kensington </v>
      </c>
      <c r="I278" t="str">
        <f t="shared" si="37"/>
        <v>Kensington</v>
      </c>
      <c r="J278" t="str">
        <f t="shared" si="38"/>
        <v xml:space="preserve"> Kensington </v>
      </c>
      <c r="K278" t="str">
        <f t="shared" si="39"/>
        <v>Japan-Kensington</v>
      </c>
      <c r="L278" s="3">
        <v>631</v>
      </c>
      <c r="M278" s="2">
        <v>3</v>
      </c>
      <c r="N278" s="2">
        <v>15</v>
      </c>
      <c r="O278" s="2">
        <v>9465</v>
      </c>
      <c r="P278" s="2">
        <v>6905.4</v>
      </c>
      <c r="Q278" s="2">
        <v>28440</v>
      </c>
      <c r="R278" s="2">
        <v>-21534.6</v>
      </c>
      <c r="S278" s="1">
        <v>43471</v>
      </c>
    </row>
    <row r="279" spans="1:19" x14ac:dyDescent="0.2">
      <c r="A279" t="s">
        <v>304</v>
      </c>
      <c r="B279" t="str">
        <f t="shared" si="32"/>
        <v>714</v>
      </c>
      <c r="C279" t="str">
        <f t="shared" si="33"/>
        <v>697</v>
      </c>
      <c r="D279" t="str">
        <f t="shared" si="34"/>
        <v>505</v>
      </c>
      <c r="E279" t="s">
        <v>8</v>
      </c>
      <c r="F279" t="s">
        <v>6</v>
      </c>
      <c r="G279" t="str">
        <f t="shared" si="35"/>
        <v xml:space="preserve"> Kensington </v>
      </c>
      <c r="H279" t="str">
        <f t="shared" si="36"/>
        <v xml:space="preserve"> kensington </v>
      </c>
      <c r="I279" t="str">
        <f t="shared" si="37"/>
        <v>Kensington</v>
      </c>
      <c r="J279" t="str">
        <f t="shared" si="38"/>
        <v xml:space="preserve"> Kensington </v>
      </c>
      <c r="K279" t="str">
        <f t="shared" si="39"/>
        <v>Brazil-Kensington</v>
      </c>
      <c r="L279" s="3">
        <v>3469</v>
      </c>
      <c r="M279" s="2">
        <v>3</v>
      </c>
      <c r="N279" s="2">
        <v>12</v>
      </c>
      <c r="O279" s="2">
        <v>41628</v>
      </c>
      <c r="P279" s="2">
        <v>41223.360000000001</v>
      </c>
      <c r="Q279" s="2">
        <v>1686</v>
      </c>
      <c r="R279" s="2">
        <v>39537.360000000001</v>
      </c>
      <c r="S279" s="1">
        <v>43474</v>
      </c>
    </row>
    <row r="280" spans="1:19" x14ac:dyDescent="0.2">
      <c r="A280" t="s">
        <v>305</v>
      </c>
      <c r="B280" t="str">
        <f t="shared" si="32"/>
        <v>603</v>
      </c>
      <c r="C280" t="str">
        <f t="shared" si="33"/>
        <v>675</v>
      </c>
      <c r="D280" t="str">
        <f t="shared" si="34"/>
        <v>373</v>
      </c>
      <c r="E280" t="s">
        <v>3</v>
      </c>
      <c r="F280" t="s">
        <v>6</v>
      </c>
      <c r="G280" t="str">
        <f t="shared" si="35"/>
        <v xml:space="preserve"> Kensington </v>
      </c>
      <c r="H280" t="str">
        <f t="shared" si="36"/>
        <v xml:space="preserve"> kensington </v>
      </c>
      <c r="I280" t="str">
        <f t="shared" si="37"/>
        <v>Kensington</v>
      </c>
      <c r="J280" t="str">
        <f t="shared" si="38"/>
        <v xml:space="preserve"> Kensington </v>
      </c>
      <c r="K280" t="str">
        <f t="shared" si="39"/>
        <v>Japan-Kensington</v>
      </c>
      <c r="L280" s="3">
        <v>570</v>
      </c>
      <c r="M280" s="2">
        <v>3</v>
      </c>
      <c r="N280" s="2">
        <v>12</v>
      </c>
      <c r="O280" s="2">
        <v>6840</v>
      </c>
      <c r="P280" s="2">
        <v>5184.72</v>
      </c>
      <c r="Q280" s="2">
        <v>6897</v>
      </c>
      <c r="R280" s="2">
        <v>-1712.28</v>
      </c>
      <c r="S280" s="1">
        <v>43110</v>
      </c>
    </row>
    <row r="281" spans="1:19" x14ac:dyDescent="0.2">
      <c r="A281" t="s">
        <v>306</v>
      </c>
      <c r="B281" t="str">
        <f t="shared" si="32"/>
        <v>665</v>
      </c>
      <c r="C281" t="str">
        <f t="shared" si="33"/>
        <v>660</v>
      </c>
      <c r="D281" t="str">
        <f t="shared" si="34"/>
        <v>443</v>
      </c>
      <c r="E281" t="s">
        <v>12</v>
      </c>
      <c r="F281" t="s">
        <v>6</v>
      </c>
      <c r="G281" t="str">
        <f t="shared" si="35"/>
        <v xml:space="preserve"> Kensington </v>
      </c>
      <c r="H281" t="str">
        <f t="shared" si="36"/>
        <v xml:space="preserve"> kensington </v>
      </c>
      <c r="I281" t="str">
        <f t="shared" si="37"/>
        <v>Kensington</v>
      </c>
      <c r="J281" t="str">
        <f t="shared" si="38"/>
        <v xml:space="preserve"> Kensington </v>
      </c>
      <c r="K281" t="str">
        <f t="shared" si="39"/>
        <v>United States of America-Kensington</v>
      </c>
      <c r="L281" s="3">
        <v>3215</v>
      </c>
      <c r="M281" s="2">
        <v>3</v>
      </c>
      <c r="N281" s="2">
        <v>15</v>
      </c>
      <c r="O281" s="2">
        <v>48225</v>
      </c>
      <c r="P281" s="2">
        <v>46398</v>
      </c>
      <c r="Q281" s="2">
        <v>20300</v>
      </c>
      <c r="R281" s="2">
        <v>26098</v>
      </c>
      <c r="S281" s="1">
        <v>43476</v>
      </c>
    </row>
    <row r="282" spans="1:19" x14ac:dyDescent="0.2">
      <c r="A282" t="s">
        <v>307</v>
      </c>
      <c r="B282" t="str">
        <f t="shared" si="32"/>
        <v>769</v>
      </c>
      <c r="C282" t="str">
        <f t="shared" si="33"/>
        <v>672</v>
      </c>
      <c r="D282" t="str">
        <f t="shared" si="34"/>
        <v>351</v>
      </c>
      <c r="E282" t="s">
        <v>12</v>
      </c>
      <c r="F282" t="s">
        <v>6</v>
      </c>
      <c r="G282" t="str">
        <f t="shared" si="35"/>
        <v xml:space="preserve"> Kensington </v>
      </c>
      <c r="H282" t="str">
        <f t="shared" si="36"/>
        <v xml:space="preserve"> kensington </v>
      </c>
      <c r="I282" t="str">
        <f t="shared" si="37"/>
        <v>Kensington</v>
      </c>
      <c r="J282" t="str">
        <f t="shared" si="38"/>
        <v xml:space="preserve"> Kensington </v>
      </c>
      <c r="K282" t="str">
        <f t="shared" si="39"/>
        <v>United States of America-Kensington</v>
      </c>
      <c r="L282" s="3">
        <v>3754</v>
      </c>
      <c r="M282" s="2">
        <v>3</v>
      </c>
      <c r="N282" s="2">
        <v>7</v>
      </c>
      <c r="O282" s="2">
        <v>26278</v>
      </c>
      <c r="P282" s="2">
        <v>26167.54</v>
      </c>
      <c r="Q282" s="2">
        <v>1315</v>
      </c>
      <c r="R282" s="2">
        <v>24852.54</v>
      </c>
      <c r="S282" s="1">
        <v>43111</v>
      </c>
    </row>
    <row r="283" spans="1:19" x14ac:dyDescent="0.2">
      <c r="A283" t="s">
        <v>308</v>
      </c>
      <c r="B283" t="str">
        <f t="shared" si="32"/>
        <v>664</v>
      </c>
      <c r="C283" t="str">
        <f t="shared" si="33"/>
        <v>484</v>
      </c>
      <c r="D283" t="str">
        <f t="shared" si="34"/>
        <v>552</v>
      </c>
      <c r="E283" t="s">
        <v>5</v>
      </c>
      <c r="F283" t="s">
        <v>6</v>
      </c>
      <c r="G283" t="str">
        <f t="shared" si="35"/>
        <v xml:space="preserve"> Kensington </v>
      </c>
      <c r="H283" t="str">
        <f t="shared" si="36"/>
        <v xml:space="preserve"> kensington </v>
      </c>
      <c r="I283" t="str">
        <f t="shared" si="37"/>
        <v>Kensington</v>
      </c>
      <c r="J283" t="str">
        <f t="shared" si="38"/>
        <v xml:space="preserve"> Kensington </v>
      </c>
      <c r="K283" t="str">
        <f t="shared" si="39"/>
        <v>India-Kensington</v>
      </c>
      <c r="L283" s="3">
        <v>2187</v>
      </c>
      <c r="M283" s="2">
        <v>3</v>
      </c>
      <c r="N283" s="2">
        <v>125</v>
      </c>
      <c r="O283" s="2">
        <v>273375</v>
      </c>
      <c r="P283" s="2">
        <v>266722.5</v>
      </c>
      <c r="Q283" s="2">
        <v>106440</v>
      </c>
      <c r="R283" s="2">
        <v>160282.5</v>
      </c>
      <c r="S283" s="1">
        <v>43112</v>
      </c>
    </row>
    <row r="284" spans="1:19" x14ac:dyDescent="0.2">
      <c r="A284" t="s">
        <v>309</v>
      </c>
      <c r="B284" t="str">
        <f t="shared" si="32"/>
        <v>585</v>
      </c>
      <c r="C284" t="str">
        <f t="shared" si="33"/>
        <v>417</v>
      </c>
      <c r="D284" t="str">
        <f t="shared" si="34"/>
        <v>339</v>
      </c>
      <c r="E284" t="s">
        <v>8</v>
      </c>
      <c r="F284" t="s">
        <v>10</v>
      </c>
      <c r="G284" t="str">
        <f t="shared" si="35"/>
        <v xml:space="preserve"> Royal Oak </v>
      </c>
      <c r="H284" t="str">
        <f t="shared" si="36"/>
        <v xml:space="preserve"> royal oak </v>
      </c>
      <c r="I284" t="str">
        <f t="shared" si="37"/>
        <v>Royal Oak</v>
      </c>
      <c r="J284" t="str">
        <f t="shared" si="38"/>
        <v xml:space="preserve"> Royal Oak </v>
      </c>
      <c r="K284" t="str">
        <f t="shared" si="39"/>
        <v>Brazil-Royal Oak</v>
      </c>
      <c r="L284" s="3">
        <v>1959</v>
      </c>
      <c r="M284" s="2">
        <v>5</v>
      </c>
      <c r="N284" s="2">
        <v>350</v>
      </c>
      <c r="O284" s="2">
        <v>685650</v>
      </c>
      <c r="P284" s="2">
        <v>665070</v>
      </c>
      <c r="Q284" s="2">
        <v>254800</v>
      </c>
      <c r="R284" s="2">
        <v>410270</v>
      </c>
      <c r="S284" s="1">
        <v>43469</v>
      </c>
    </row>
    <row r="285" spans="1:19" x14ac:dyDescent="0.2">
      <c r="A285" t="s">
        <v>310</v>
      </c>
      <c r="B285" t="str">
        <f t="shared" si="32"/>
        <v>476</v>
      </c>
      <c r="C285" t="str">
        <f t="shared" si="33"/>
        <v>661</v>
      </c>
      <c r="D285" t="str">
        <f t="shared" si="34"/>
        <v>386</v>
      </c>
      <c r="E285" t="s">
        <v>5</v>
      </c>
      <c r="F285" t="s">
        <v>10</v>
      </c>
      <c r="G285" t="str">
        <f t="shared" si="35"/>
        <v xml:space="preserve"> Royal Oak </v>
      </c>
      <c r="H285" t="str">
        <f t="shared" si="36"/>
        <v xml:space="preserve"> royal oak </v>
      </c>
      <c r="I285" t="str">
        <f t="shared" si="37"/>
        <v>Royal Oak</v>
      </c>
      <c r="J285" t="str">
        <f t="shared" si="38"/>
        <v xml:space="preserve"> Royal Oak </v>
      </c>
      <c r="K285" t="str">
        <f t="shared" si="39"/>
        <v>India-Royal Oak</v>
      </c>
      <c r="L285" s="3">
        <v>2181</v>
      </c>
      <c r="M285" s="2">
        <v>5</v>
      </c>
      <c r="N285" s="2">
        <v>350</v>
      </c>
      <c r="O285" s="2">
        <v>763350</v>
      </c>
      <c r="P285" s="2">
        <v>732690</v>
      </c>
      <c r="Q285" s="2">
        <v>379600</v>
      </c>
      <c r="R285" s="2">
        <v>353090</v>
      </c>
      <c r="S285" s="1">
        <v>43470</v>
      </c>
    </row>
    <row r="286" spans="1:19" x14ac:dyDescent="0.2">
      <c r="A286" t="s">
        <v>311</v>
      </c>
      <c r="B286" t="str">
        <f t="shared" si="32"/>
        <v>632</v>
      </c>
      <c r="C286" t="str">
        <f t="shared" si="33"/>
        <v>422</v>
      </c>
      <c r="D286" t="str">
        <f t="shared" si="34"/>
        <v>304</v>
      </c>
      <c r="E286" t="s">
        <v>7</v>
      </c>
      <c r="F286" t="s">
        <v>10</v>
      </c>
      <c r="G286" t="str">
        <f t="shared" si="35"/>
        <v xml:space="preserve"> Royal Oak </v>
      </c>
      <c r="H286" t="str">
        <f t="shared" si="36"/>
        <v xml:space="preserve"> royal oak </v>
      </c>
      <c r="I286" t="str">
        <f t="shared" si="37"/>
        <v>Royal Oak</v>
      </c>
      <c r="J286" t="str">
        <f t="shared" si="38"/>
        <v xml:space="preserve"> Royal Oak </v>
      </c>
      <c r="K286" t="str">
        <f t="shared" si="39"/>
        <v>United Kingdom-Royal Oak</v>
      </c>
      <c r="L286" s="3">
        <v>3559</v>
      </c>
      <c r="M286" s="2">
        <v>5</v>
      </c>
      <c r="N286" s="2">
        <v>7</v>
      </c>
      <c r="O286" s="2">
        <v>24913</v>
      </c>
      <c r="P286" s="2">
        <v>24323.74</v>
      </c>
      <c r="Q286" s="2">
        <v>7015</v>
      </c>
      <c r="R286" s="2">
        <v>17308.740000000002</v>
      </c>
      <c r="S286" s="1">
        <v>43110</v>
      </c>
    </row>
    <row r="287" spans="1:19" x14ac:dyDescent="0.2">
      <c r="A287" t="s">
        <v>312</v>
      </c>
      <c r="B287" t="str">
        <f t="shared" si="32"/>
        <v>638</v>
      </c>
      <c r="C287" t="str">
        <f t="shared" si="33"/>
        <v>620</v>
      </c>
      <c r="D287" t="str">
        <f t="shared" si="34"/>
        <v>457</v>
      </c>
      <c r="E287" t="s">
        <v>12</v>
      </c>
      <c r="F287" t="s">
        <v>10</v>
      </c>
      <c r="G287" t="str">
        <f t="shared" si="35"/>
        <v xml:space="preserve"> Royal Oak </v>
      </c>
      <c r="H287" t="str">
        <f t="shared" si="36"/>
        <v xml:space="preserve"> royal oak </v>
      </c>
      <c r="I287" t="str">
        <f t="shared" si="37"/>
        <v>Royal Oak</v>
      </c>
      <c r="J287" t="str">
        <f t="shared" si="38"/>
        <v xml:space="preserve"> Royal Oak </v>
      </c>
      <c r="K287" t="str">
        <f t="shared" si="39"/>
        <v>United States of America-Royal Oak</v>
      </c>
      <c r="L287" s="3">
        <v>2205</v>
      </c>
      <c r="M287" s="2">
        <v>5</v>
      </c>
      <c r="N287" s="2">
        <v>12</v>
      </c>
      <c r="O287" s="2">
        <v>26460</v>
      </c>
      <c r="P287" s="2">
        <v>24499.439999999999</v>
      </c>
      <c r="Q287" s="2">
        <v>8169</v>
      </c>
      <c r="R287" s="2">
        <v>16330.44</v>
      </c>
      <c r="S287" s="1">
        <v>43476</v>
      </c>
    </row>
    <row r="288" spans="1:19" x14ac:dyDescent="0.2">
      <c r="A288" t="s">
        <v>313</v>
      </c>
      <c r="B288" t="str">
        <f t="shared" si="32"/>
        <v>488</v>
      </c>
      <c r="C288" t="str">
        <f t="shared" si="33"/>
        <v>534</v>
      </c>
      <c r="D288" t="str">
        <f t="shared" si="34"/>
        <v>340</v>
      </c>
      <c r="E288" t="s">
        <v>7</v>
      </c>
      <c r="F288" t="s">
        <v>14</v>
      </c>
      <c r="G288" t="str">
        <f t="shared" si="35"/>
        <v xml:space="preserve"> Vermont </v>
      </c>
      <c r="H288" t="str">
        <f t="shared" si="36"/>
        <v xml:space="preserve"> vermont </v>
      </c>
      <c r="I288" t="str">
        <f t="shared" si="37"/>
        <v>Vermont</v>
      </c>
      <c r="J288" t="str">
        <f t="shared" si="38"/>
        <v xml:space="preserve"> Vermont </v>
      </c>
      <c r="K288" t="str">
        <f t="shared" si="39"/>
        <v>United Kingdom-Vermont</v>
      </c>
      <c r="L288" s="3">
        <v>1890</v>
      </c>
      <c r="M288" s="2">
        <v>10</v>
      </c>
      <c r="N288" s="2">
        <v>350</v>
      </c>
      <c r="O288" s="2">
        <v>661500</v>
      </c>
      <c r="P288" s="2">
        <v>630084</v>
      </c>
      <c r="Q288" s="2">
        <v>388960</v>
      </c>
      <c r="R288" s="2">
        <v>241124</v>
      </c>
      <c r="S288" s="1">
        <v>43471</v>
      </c>
    </row>
    <row r="289" spans="1:19" x14ac:dyDescent="0.2">
      <c r="A289" t="s">
        <v>314</v>
      </c>
      <c r="B289" t="str">
        <f t="shared" si="32"/>
        <v>706</v>
      </c>
      <c r="C289" t="str">
        <f t="shared" si="33"/>
        <v>666</v>
      </c>
      <c r="D289" t="str">
        <f t="shared" si="34"/>
        <v>518</v>
      </c>
      <c r="E289" t="s">
        <v>3</v>
      </c>
      <c r="F289" t="s">
        <v>14</v>
      </c>
      <c r="G289" t="str">
        <f t="shared" si="35"/>
        <v xml:space="preserve"> Vermont </v>
      </c>
      <c r="H289" t="str">
        <f t="shared" si="36"/>
        <v xml:space="preserve"> vermont </v>
      </c>
      <c r="I289" t="str">
        <f t="shared" si="37"/>
        <v>Vermont</v>
      </c>
      <c r="J289" t="str">
        <f t="shared" si="38"/>
        <v xml:space="preserve"> Vermont </v>
      </c>
      <c r="K289" t="str">
        <f t="shared" si="39"/>
        <v>Japan-Vermont</v>
      </c>
      <c r="L289" s="3">
        <v>1296</v>
      </c>
      <c r="M289" s="2">
        <v>10</v>
      </c>
      <c r="N289" s="2">
        <v>12</v>
      </c>
      <c r="O289" s="2">
        <v>15552</v>
      </c>
      <c r="P289" s="2">
        <v>13896.72</v>
      </c>
      <c r="Q289" s="2">
        <v>6897</v>
      </c>
      <c r="R289" s="2">
        <v>6999.72</v>
      </c>
      <c r="S289" s="1">
        <v>43110</v>
      </c>
    </row>
    <row r="290" spans="1:19" x14ac:dyDescent="0.2">
      <c r="A290" t="s">
        <v>315</v>
      </c>
      <c r="B290" t="str">
        <f t="shared" si="32"/>
        <v>467</v>
      </c>
      <c r="C290" t="str">
        <f t="shared" si="33"/>
        <v>684</v>
      </c>
      <c r="D290" t="str">
        <f t="shared" si="34"/>
        <v>440</v>
      </c>
      <c r="E290" t="s">
        <v>12</v>
      </c>
      <c r="F290" t="s">
        <v>14</v>
      </c>
      <c r="G290" t="str">
        <f t="shared" si="35"/>
        <v xml:space="preserve"> Vermont </v>
      </c>
      <c r="H290" t="str">
        <f t="shared" si="36"/>
        <v xml:space="preserve"> vermont </v>
      </c>
      <c r="I290" t="str">
        <f t="shared" si="37"/>
        <v>Vermont</v>
      </c>
      <c r="J290" t="str">
        <f t="shared" si="38"/>
        <v xml:space="preserve"> Vermont </v>
      </c>
      <c r="K290" t="str">
        <f t="shared" si="39"/>
        <v>United States of America-Vermont</v>
      </c>
      <c r="L290" s="3">
        <v>775</v>
      </c>
      <c r="M290" s="2">
        <v>10</v>
      </c>
      <c r="N290" s="2">
        <v>350</v>
      </c>
      <c r="O290" s="2">
        <v>271250</v>
      </c>
      <c r="P290" s="2">
        <v>255983</v>
      </c>
      <c r="Q290" s="2">
        <v>189020</v>
      </c>
      <c r="R290" s="2">
        <v>66963</v>
      </c>
      <c r="S290" s="1">
        <v>43110</v>
      </c>
    </row>
    <row r="291" spans="1:19" x14ac:dyDescent="0.2">
      <c r="A291" t="s">
        <v>316</v>
      </c>
      <c r="B291" t="str">
        <f t="shared" si="32"/>
        <v>644</v>
      </c>
      <c r="C291" t="str">
        <f t="shared" si="33"/>
        <v>660</v>
      </c>
      <c r="D291" t="str">
        <f t="shared" si="34"/>
        <v>424</v>
      </c>
      <c r="E291" t="s">
        <v>3</v>
      </c>
      <c r="F291" t="s">
        <v>17</v>
      </c>
      <c r="G291" t="str">
        <f t="shared" si="35"/>
        <v xml:space="preserve"> Burlington </v>
      </c>
      <c r="H291" t="str">
        <f t="shared" si="36"/>
        <v xml:space="preserve"> burlington </v>
      </c>
      <c r="I291" t="str">
        <f t="shared" si="37"/>
        <v>Burlington</v>
      </c>
      <c r="J291" t="str">
        <f t="shared" si="38"/>
        <v xml:space="preserve"> Burlington </v>
      </c>
      <c r="K291" t="str">
        <f t="shared" si="39"/>
        <v>Japan-Burlington</v>
      </c>
      <c r="L291" s="3">
        <v>2417</v>
      </c>
      <c r="M291" s="2">
        <v>120</v>
      </c>
      <c r="N291" s="2">
        <v>125</v>
      </c>
      <c r="O291" s="2">
        <v>302125</v>
      </c>
      <c r="P291" s="2">
        <v>294985</v>
      </c>
      <c r="Q291" s="2">
        <v>114240</v>
      </c>
      <c r="R291" s="2">
        <v>180745</v>
      </c>
      <c r="S291" s="1">
        <v>43467</v>
      </c>
    </row>
    <row r="292" spans="1:19" x14ac:dyDescent="0.2">
      <c r="A292" t="s">
        <v>317</v>
      </c>
      <c r="B292" t="str">
        <f t="shared" si="32"/>
        <v>718</v>
      </c>
      <c r="C292" t="str">
        <f t="shared" si="33"/>
        <v>579</v>
      </c>
      <c r="D292" t="str">
        <f t="shared" si="34"/>
        <v>316</v>
      </c>
      <c r="E292" t="s">
        <v>12</v>
      </c>
      <c r="F292" t="s">
        <v>17</v>
      </c>
      <c r="G292" t="str">
        <f t="shared" si="35"/>
        <v xml:space="preserve"> Burlington </v>
      </c>
      <c r="H292" t="str">
        <f t="shared" si="36"/>
        <v xml:space="preserve"> burlington </v>
      </c>
      <c r="I292" t="str">
        <f t="shared" si="37"/>
        <v>Burlington</v>
      </c>
      <c r="J292" t="str">
        <f t="shared" si="38"/>
        <v xml:space="preserve"> Burlington </v>
      </c>
      <c r="K292" t="str">
        <f t="shared" si="39"/>
        <v>United States of America-Burlington</v>
      </c>
      <c r="L292" s="3">
        <v>1158</v>
      </c>
      <c r="M292" s="2">
        <v>120</v>
      </c>
      <c r="N292" s="2">
        <v>125</v>
      </c>
      <c r="O292" s="2">
        <v>144750</v>
      </c>
      <c r="P292" s="2">
        <v>124087.5</v>
      </c>
      <c r="Q292" s="2">
        <v>330600</v>
      </c>
      <c r="R292" s="2">
        <v>-206512.5</v>
      </c>
      <c r="S292" s="1">
        <v>43467</v>
      </c>
    </row>
    <row r="293" spans="1:19" x14ac:dyDescent="0.2">
      <c r="A293" t="s">
        <v>318</v>
      </c>
      <c r="B293" t="str">
        <f t="shared" si="32"/>
        <v>786</v>
      </c>
      <c r="C293" t="str">
        <f t="shared" si="33"/>
        <v>467</v>
      </c>
      <c r="D293" t="str">
        <f t="shared" si="34"/>
        <v>557</v>
      </c>
      <c r="E293" t="s">
        <v>5</v>
      </c>
      <c r="F293" t="s">
        <v>17</v>
      </c>
      <c r="G293" t="str">
        <f t="shared" si="35"/>
        <v xml:space="preserve"> Burlington </v>
      </c>
      <c r="H293" t="str">
        <f t="shared" si="36"/>
        <v xml:space="preserve"> burlington </v>
      </c>
      <c r="I293" t="str">
        <f t="shared" si="37"/>
        <v>Burlington</v>
      </c>
      <c r="J293" t="str">
        <f t="shared" si="38"/>
        <v xml:space="preserve"> Burlington </v>
      </c>
      <c r="K293" t="str">
        <f t="shared" si="39"/>
        <v>India-Burlington</v>
      </c>
      <c r="L293" s="3">
        <v>803</v>
      </c>
      <c r="M293" s="2">
        <v>120</v>
      </c>
      <c r="N293" s="2">
        <v>15</v>
      </c>
      <c r="O293" s="2">
        <v>12045</v>
      </c>
      <c r="P293" s="2">
        <v>10668</v>
      </c>
      <c r="Q293" s="2">
        <v>15300</v>
      </c>
      <c r="R293" s="2">
        <v>-4632</v>
      </c>
      <c r="S293" s="1">
        <v>43470</v>
      </c>
    </row>
    <row r="294" spans="1:19" x14ac:dyDescent="0.2">
      <c r="A294" t="s">
        <v>319</v>
      </c>
      <c r="B294" t="str">
        <f t="shared" si="32"/>
        <v>500</v>
      </c>
      <c r="C294" t="str">
        <f t="shared" si="33"/>
        <v>464</v>
      </c>
      <c r="D294" t="str">
        <f t="shared" si="34"/>
        <v>552</v>
      </c>
      <c r="E294" t="s">
        <v>7</v>
      </c>
      <c r="F294" t="s">
        <v>17</v>
      </c>
      <c r="G294" t="str">
        <f t="shared" si="35"/>
        <v xml:space="preserve"> Burlington </v>
      </c>
      <c r="H294" t="str">
        <f t="shared" si="36"/>
        <v xml:space="preserve"> burlington </v>
      </c>
      <c r="I294" t="str">
        <f t="shared" si="37"/>
        <v>Burlington</v>
      </c>
      <c r="J294" t="str">
        <f t="shared" si="38"/>
        <v xml:space="preserve"> Burlington </v>
      </c>
      <c r="K294" t="str">
        <f t="shared" si="39"/>
        <v>United Kingdom-Burlington</v>
      </c>
      <c r="L294" s="3">
        <v>3705</v>
      </c>
      <c r="M294" s="2">
        <v>120</v>
      </c>
      <c r="N294" s="2">
        <v>350</v>
      </c>
      <c r="O294" s="2">
        <v>1296750</v>
      </c>
      <c r="P294" s="2">
        <v>1265334</v>
      </c>
      <c r="Q294" s="2">
        <v>388960</v>
      </c>
      <c r="R294" s="2">
        <v>876374</v>
      </c>
      <c r="S294" s="1">
        <v>43471</v>
      </c>
    </row>
    <row r="295" spans="1:19" x14ac:dyDescent="0.2">
      <c r="A295" t="s">
        <v>320</v>
      </c>
      <c r="B295" t="str">
        <f t="shared" si="32"/>
        <v>603</v>
      </c>
      <c r="C295" t="str">
        <f t="shared" si="33"/>
        <v>512</v>
      </c>
      <c r="D295" t="str">
        <f t="shared" si="34"/>
        <v>451</v>
      </c>
      <c r="E295" t="s">
        <v>8</v>
      </c>
      <c r="F295" t="s">
        <v>17</v>
      </c>
      <c r="G295" t="str">
        <f t="shared" si="35"/>
        <v xml:space="preserve"> Burlington </v>
      </c>
      <c r="H295" t="str">
        <f t="shared" si="36"/>
        <v xml:space="preserve"> burlington </v>
      </c>
      <c r="I295" t="str">
        <f t="shared" si="37"/>
        <v>Burlington</v>
      </c>
      <c r="J295" t="str">
        <f t="shared" si="38"/>
        <v xml:space="preserve"> Burlington </v>
      </c>
      <c r="K295" t="str">
        <f t="shared" si="39"/>
        <v>Brazil-Burlington</v>
      </c>
      <c r="L295" s="3">
        <v>589</v>
      </c>
      <c r="M295" s="2">
        <v>120</v>
      </c>
      <c r="N295" s="2">
        <v>7</v>
      </c>
      <c r="O295" s="2">
        <v>4123</v>
      </c>
      <c r="P295" s="2">
        <v>3493.84</v>
      </c>
      <c r="Q295" s="2">
        <v>7490</v>
      </c>
      <c r="R295" s="2">
        <v>-3996.16</v>
      </c>
      <c r="S295" s="1">
        <v>43471</v>
      </c>
    </row>
    <row r="296" spans="1:19" x14ac:dyDescent="0.2">
      <c r="A296" t="s">
        <v>321</v>
      </c>
      <c r="B296" t="str">
        <f t="shared" si="32"/>
        <v>614</v>
      </c>
      <c r="C296" t="str">
        <f t="shared" si="33"/>
        <v>610</v>
      </c>
      <c r="D296" t="str">
        <f t="shared" si="34"/>
        <v>319</v>
      </c>
      <c r="E296" t="s">
        <v>7</v>
      </c>
      <c r="F296" t="s">
        <v>17</v>
      </c>
      <c r="G296" t="str">
        <f t="shared" si="35"/>
        <v xml:space="preserve"> Burlington </v>
      </c>
      <c r="H296" t="str">
        <f t="shared" si="36"/>
        <v xml:space="preserve"> burlington </v>
      </c>
      <c r="I296" t="str">
        <f t="shared" si="37"/>
        <v>Burlington</v>
      </c>
      <c r="J296" t="str">
        <f t="shared" si="38"/>
        <v xml:space="preserve"> Burlington </v>
      </c>
      <c r="K296" t="str">
        <f t="shared" si="39"/>
        <v>United Kingdom-Burlington</v>
      </c>
      <c r="L296" s="3">
        <v>3797</v>
      </c>
      <c r="M296" s="2">
        <v>120</v>
      </c>
      <c r="N296" s="2">
        <v>300</v>
      </c>
      <c r="O296" s="2">
        <v>1139100</v>
      </c>
      <c r="P296" s="2">
        <v>1117122</v>
      </c>
      <c r="Q296" s="2">
        <v>305250</v>
      </c>
      <c r="R296" s="2">
        <v>811872</v>
      </c>
      <c r="S296" s="1">
        <v>43110</v>
      </c>
    </row>
    <row r="297" spans="1:19" x14ac:dyDescent="0.2">
      <c r="A297" t="s">
        <v>322</v>
      </c>
      <c r="B297" t="str">
        <f t="shared" si="32"/>
        <v>528</v>
      </c>
      <c r="C297" t="str">
        <f t="shared" si="33"/>
        <v>446</v>
      </c>
      <c r="D297" t="str">
        <f t="shared" si="34"/>
        <v>321</v>
      </c>
      <c r="E297" t="s">
        <v>7</v>
      </c>
      <c r="F297" t="s">
        <v>17</v>
      </c>
      <c r="G297" t="str">
        <f t="shared" si="35"/>
        <v xml:space="preserve"> Burlington </v>
      </c>
      <c r="H297" t="str">
        <f t="shared" si="36"/>
        <v xml:space="preserve"> burlington </v>
      </c>
      <c r="I297" t="str">
        <f t="shared" si="37"/>
        <v>Burlington</v>
      </c>
      <c r="J297" t="str">
        <f t="shared" si="38"/>
        <v xml:space="preserve"> Burlington </v>
      </c>
      <c r="K297" t="str">
        <f t="shared" si="39"/>
        <v>United Kingdom-Burlington</v>
      </c>
      <c r="L297" s="3">
        <v>1321</v>
      </c>
      <c r="M297" s="2">
        <v>120</v>
      </c>
      <c r="N297" s="2">
        <v>350</v>
      </c>
      <c r="O297" s="2">
        <v>462350</v>
      </c>
      <c r="P297" s="2">
        <v>418754</v>
      </c>
      <c r="Q297" s="2">
        <v>539760</v>
      </c>
      <c r="R297" s="2">
        <v>-121006</v>
      </c>
      <c r="S297" s="1">
        <v>43110</v>
      </c>
    </row>
    <row r="298" spans="1:19" x14ac:dyDescent="0.2">
      <c r="A298" t="s">
        <v>323</v>
      </c>
      <c r="B298" t="str">
        <f t="shared" si="32"/>
        <v>586</v>
      </c>
      <c r="C298" t="str">
        <f t="shared" si="33"/>
        <v>615</v>
      </c>
      <c r="D298" t="str">
        <f t="shared" si="34"/>
        <v>425</v>
      </c>
      <c r="E298" t="s">
        <v>3</v>
      </c>
      <c r="F298" t="s">
        <v>18</v>
      </c>
      <c r="G298" t="str">
        <f t="shared" si="35"/>
        <v xml:space="preserve"> Mandarin </v>
      </c>
      <c r="H298" t="str">
        <f t="shared" si="36"/>
        <v xml:space="preserve"> mandarin </v>
      </c>
      <c r="I298" t="str">
        <f t="shared" si="37"/>
        <v>Mandarin</v>
      </c>
      <c r="J298" t="str">
        <f t="shared" si="38"/>
        <v xml:space="preserve"> Mandarin </v>
      </c>
      <c r="K298" t="str">
        <f t="shared" si="39"/>
        <v>Japan-Mandarin</v>
      </c>
      <c r="L298" s="3">
        <v>3999</v>
      </c>
      <c r="M298" s="2">
        <v>250</v>
      </c>
      <c r="N298" s="2">
        <v>15</v>
      </c>
      <c r="O298" s="2">
        <v>59985</v>
      </c>
      <c r="P298" s="2">
        <v>57425.4</v>
      </c>
      <c r="Q298" s="2">
        <v>28440</v>
      </c>
      <c r="R298" s="2">
        <v>28985.4</v>
      </c>
      <c r="S298" s="1">
        <v>43471</v>
      </c>
    </row>
    <row r="299" spans="1:19" x14ac:dyDescent="0.2">
      <c r="A299" t="s">
        <v>324</v>
      </c>
      <c r="B299" t="str">
        <f t="shared" si="32"/>
        <v>540</v>
      </c>
      <c r="C299" t="str">
        <f t="shared" si="33"/>
        <v>483</v>
      </c>
      <c r="D299" t="str">
        <f t="shared" si="34"/>
        <v>479</v>
      </c>
      <c r="E299" t="s">
        <v>8</v>
      </c>
      <c r="F299" t="s">
        <v>18</v>
      </c>
      <c r="G299" t="str">
        <f t="shared" si="35"/>
        <v xml:space="preserve"> Mandarin </v>
      </c>
      <c r="H299" t="str">
        <f t="shared" si="36"/>
        <v xml:space="preserve"> mandarin </v>
      </c>
      <c r="I299" t="str">
        <f t="shared" si="37"/>
        <v>Mandarin</v>
      </c>
      <c r="J299" t="str">
        <f t="shared" si="38"/>
        <v xml:space="preserve"> Mandarin </v>
      </c>
      <c r="K299" t="str">
        <f t="shared" si="39"/>
        <v>Brazil-Mandarin</v>
      </c>
      <c r="L299" s="3">
        <v>4256</v>
      </c>
      <c r="M299" s="2">
        <v>250</v>
      </c>
      <c r="N299" s="2">
        <v>7</v>
      </c>
      <c r="O299" s="2">
        <v>29792</v>
      </c>
      <c r="P299" s="2">
        <v>29162.84</v>
      </c>
      <c r="Q299" s="2">
        <v>7490</v>
      </c>
      <c r="R299" s="2">
        <v>21672.84</v>
      </c>
      <c r="S299" s="1">
        <v>43471</v>
      </c>
    </row>
    <row r="300" spans="1:19" x14ac:dyDescent="0.2">
      <c r="A300" t="s">
        <v>325</v>
      </c>
      <c r="B300" t="str">
        <f t="shared" si="32"/>
        <v>537</v>
      </c>
      <c r="C300" t="str">
        <f t="shared" si="33"/>
        <v>482</v>
      </c>
      <c r="D300" t="str">
        <f t="shared" si="34"/>
        <v>326</v>
      </c>
      <c r="E300" t="s">
        <v>7</v>
      </c>
      <c r="F300" t="s">
        <v>18</v>
      </c>
      <c r="G300" t="str">
        <f t="shared" si="35"/>
        <v xml:space="preserve"> Mandarin </v>
      </c>
      <c r="H300" t="str">
        <f t="shared" si="36"/>
        <v xml:space="preserve"> mandarin </v>
      </c>
      <c r="I300" t="str">
        <f t="shared" si="37"/>
        <v>Mandarin</v>
      </c>
      <c r="J300" t="str">
        <f t="shared" si="38"/>
        <v xml:space="preserve"> Mandarin </v>
      </c>
      <c r="K300" t="str">
        <f t="shared" si="39"/>
        <v>United Kingdom-Mandarin</v>
      </c>
      <c r="L300" s="3">
        <v>1643</v>
      </c>
      <c r="M300" s="2">
        <v>250</v>
      </c>
      <c r="N300" s="2">
        <v>300</v>
      </c>
      <c r="O300" s="2">
        <v>492900</v>
      </c>
      <c r="P300" s="2">
        <v>470922</v>
      </c>
      <c r="Q300" s="2">
        <v>305250</v>
      </c>
      <c r="R300" s="2">
        <v>165672</v>
      </c>
      <c r="S300" s="1">
        <v>43110</v>
      </c>
    </row>
    <row r="301" spans="1:19" x14ac:dyDescent="0.2">
      <c r="A301" t="s">
        <v>326</v>
      </c>
      <c r="B301" t="str">
        <f t="shared" si="32"/>
        <v>556</v>
      </c>
      <c r="C301" t="str">
        <f t="shared" si="33"/>
        <v>534</v>
      </c>
      <c r="D301" t="str">
        <f t="shared" si="34"/>
        <v>382</v>
      </c>
      <c r="E301" t="s">
        <v>8</v>
      </c>
      <c r="F301" t="s">
        <v>18</v>
      </c>
      <c r="G301" t="str">
        <f t="shared" si="35"/>
        <v xml:space="preserve"> Mandarin </v>
      </c>
      <c r="H301" t="str">
        <f t="shared" si="36"/>
        <v xml:space="preserve"> mandarin </v>
      </c>
      <c r="I301" t="str">
        <f t="shared" si="37"/>
        <v>Mandarin</v>
      </c>
      <c r="J301" t="str">
        <f t="shared" si="38"/>
        <v xml:space="preserve"> Mandarin </v>
      </c>
      <c r="K301" t="str">
        <f t="shared" si="39"/>
        <v>Brazil-Mandarin</v>
      </c>
      <c r="L301" s="3">
        <v>1912</v>
      </c>
      <c r="M301" s="2">
        <v>250</v>
      </c>
      <c r="N301" s="2">
        <v>20</v>
      </c>
      <c r="O301" s="2">
        <v>38240</v>
      </c>
      <c r="P301" s="2">
        <v>36892.400000000001</v>
      </c>
      <c r="Q301" s="2">
        <v>11230</v>
      </c>
      <c r="R301" s="2">
        <v>25662.400000000001</v>
      </c>
      <c r="S301" s="1">
        <v>43111</v>
      </c>
    </row>
    <row r="302" spans="1:19" x14ac:dyDescent="0.2">
      <c r="A302" t="s">
        <v>327</v>
      </c>
      <c r="B302" t="str">
        <f t="shared" si="32"/>
        <v>716</v>
      </c>
      <c r="C302" t="str">
        <f t="shared" si="33"/>
        <v>447</v>
      </c>
      <c r="D302" t="str">
        <f t="shared" si="34"/>
        <v>507</v>
      </c>
      <c r="E302" t="s">
        <v>3</v>
      </c>
      <c r="F302" t="s">
        <v>18</v>
      </c>
      <c r="G302" t="str">
        <f t="shared" si="35"/>
        <v xml:space="preserve"> Mandarin </v>
      </c>
      <c r="H302" t="str">
        <f t="shared" si="36"/>
        <v xml:space="preserve"> mandarin </v>
      </c>
      <c r="I302" t="str">
        <f t="shared" si="37"/>
        <v>Mandarin</v>
      </c>
      <c r="J302" t="str">
        <f t="shared" si="38"/>
        <v xml:space="preserve"> Mandarin </v>
      </c>
      <c r="K302" t="str">
        <f t="shared" si="39"/>
        <v>Japan-Mandarin</v>
      </c>
      <c r="L302" s="3">
        <v>1610</v>
      </c>
      <c r="M302" s="2">
        <v>250</v>
      </c>
      <c r="N302" s="2">
        <v>300</v>
      </c>
      <c r="O302" s="2">
        <v>483000</v>
      </c>
      <c r="P302" s="2">
        <v>439152</v>
      </c>
      <c r="Q302" s="2">
        <v>609000</v>
      </c>
      <c r="R302" s="2">
        <v>-169848</v>
      </c>
      <c r="S302" s="1">
        <v>43112</v>
      </c>
    </row>
    <row r="303" spans="1:19" x14ac:dyDescent="0.2">
      <c r="A303" t="s">
        <v>328</v>
      </c>
      <c r="B303" t="str">
        <f t="shared" si="32"/>
        <v>756</v>
      </c>
      <c r="C303" t="str">
        <f t="shared" si="33"/>
        <v>412</v>
      </c>
      <c r="D303" t="str">
        <f t="shared" si="34"/>
        <v>399</v>
      </c>
      <c r="E303" t="s">
        <v>7</v>
      </c>
      <c r="F303" t="s">
        <v>19</v>
      </c>
      <c r="G303" t="str">
        <f t="shared" si="35"/>
        <v xml:space="preserve"> Luxe </v>
      </c>
      <c r="H303" t="str">
        <f t="shared" si="36"/>
        <v xml:space="preserve"> luxe </v>
      </c>
      <c r="I303" t="str">
        <f t="shared" si="37"/>
        <v>Luxe</v>
      </c>
      <c r="J303" t="str">
        <f t="shared" si="38"/>
        <v xml:space="preserve"> Luxe </v>
      </c>
      <c r="K303" t="str">
        <f t="shared" si="39"/>
        <v>United Kingdom-Luxe</v>
      </c>
      <c r="L303" s="3">
        <v>2160</v>
      </c>
      <c r="M303" s="2">
        <v>260</v>
      </c>
      <c r="N303" s="2">
        <v>125</v>
      </c>
      <c r="O303" s="2">
        <v>270000</v>
      </c>
      <c r="P303" s="2">
        <v>255093.75</v>
      </c>
      <c r="Q303" s="2">
        <v>238500</v>
      </c>
      <c r="R303" s="2">
        <v>16593.75</v>
      </c>
      <c r="S303" s="1">
        <v>43466</v>
      </c>
    </row>
    <row r="304" spans="1:19" x14ac:dyDescent="0.2">
      <c r="A304" t="s">
        <v>329</v>
      </c>
      <c r="B304" t="str">
        <f t="shared" si="32"/>
        <v>701</v>
      </c>
      <c r="C304" t="str">
        <f t="shared" si="33"/>
        <v>395</v>
      </c>
      <c r="D304" t="str">
        <f t="shared" si="34"/>
        <v>328</v>
      </c>
      <c r="E304" t="s">
        <v>8</v>
      </c>
      <c r="F304" t="s">
        <v>19</v>
      </c>
      <c r="G304" t="str">
        <f t="shared" si="35"/>
        <v xml:space="preserve"> Luxe </v>
      </c>
      <c r="H304" t="str">
        <f t="shared" si="36"/>
        <v xml:space="preserve"> luxe </v>
      </c>
      <c r="I304" t="str">
        <f t="shared" si="37"/>
        <v>Luxe</v>
      </c>
      <c r="J304" t="str">
        <f t="shared" si="38"/>
        <v xml:space="preserve"> Luxe </v>
      </c>
      <c r="K304" t="str">
        <f t="shared" si="39"/>
        <v>Brazil-Luxe</v>
      </c>
      <c r="L304" s="3">
        <v>466</v>
      </c>
      <c r="M304" s="2">
        <v>260</v>
      </c>
      <c r="N304" s="2">
        <v>350</v>
      </c>
      <c r="O304" s="2">
        <v>163100</v>
      </c>
      <c r="P304" s="2">
        <v>127841</v>
      </c>
      <c r="Q304" s="2">
        <v>436540</v>
      </c>
      <c r="R304" s="2">
        <v>-308699</v>
      </c>
      <c r="S304" s="1">
        <v>43474</v>
      </c>
    </row>
    <row r="305" spans="1:19" x14ac:dyDescent="0.2">
      <c r="A305" t="s">
        <v>330</v>
      </c>
      <c r="B305" t="str">
        <f t="shared" si="32"/>
        <v>757</v>
      </c>
      <c r="C305" t="str">
        <f t="shared" si="33"/>
        <v>578</v>
      </c>
      <c r="D305" t="str">
        <f t="shared" si="34"/>
        <v>485</v>
      </c>
      <c r="E305" t="s">
        <v>12</v>
      </c>
      <c r="F305" t="s">
        <v>19</v>
      </c>
      <c r="G305" t="str">
        <f t="shared" si="35"/>
        <v xml:space="preserve"> Luxe </v>
      </c>
      <c r="H305" t="str">
        <f t="shared" si="36"/>
        <v xml:space="preserve"> luxe </v>
      </c>
      <c r="I305" t="str">
        <f t="shared" si="37"/>
        <v>Luxe</v>
      </c>
      <c r="J305" t="str">
        <f t="shared" si="38"/>
        <v xml:space="preserve"> Luxe </v>
      </c>
      <c r="K305" t="str">
        <f t="shared" si="39"/>
        <v>United States of America-Luxe</v>
      </c>
      <c r="L305" s="3">
        <v>328</v>
      </c>
      <c r="M305" s="2">
        <v>260</v>
      </c>
      <c r="N305" s="2">
        <v>350</v>
      </c>
      <c r="O305" s="2">
        <v>114800</v>
      </c>
      <c r="P305" s="2">
        <v>99533</v>
      </c>
      <c r="Q305" s="2">
        <v>189020</v>
      </c>
      <c r="R305" s="2">
        <v>-89487</v>
      </c>
      <c r="S305" s="1">
        <v>43110</v>
      </c>
    </row>
    <row r="306" spans="1:19" x14ac:dyDescent="0.2">
      <c r="A306" t="s">
        <v>331</v>
      </c>
      <c r="B306" t="str">
        <f t="shared" si="32"/>
        <v>470</v>
      </c>
      <c r="C306" t="str">
        <f t="shared" si="33"/>
        <v>580</v>
      </c>
      <c r="D306" t="str">
        <f t="shared" si="34"/>
        <v>480</v>
      </c>
      <c r="E306" t="s">
        <v>7</v>
      </c>
      <c r="F306" t="s">
        <v>19</v>
      </c>
      <c r="G306" t="str">
        <f t="shared" si="35"/>
        <v xml:space="preserve"> Luxe </v>
      </c>
      <c r="H306" t="str">
        <f t="shared" si="36"/>
        <v xml:space="preserve"> luxe </v>
      </c>
      <c r="I306" t="str">
        <f t="shared" si="37"/>
        <v>Luxe</v>
      </c>
      <c r="J306" t="str">
        <f t="shared" si="38"/>
        <v xml:space="preserve"> Luxe </v>
      </c>
      <c r="K306" t="str">
        <f t="shared" si="39"/>
        <v>United Kingdom-Luxe</v>
      </c>
      <c r="L306" s="3">
        <v>4099</v>
      </c>
      <c r="M306" s="2">
        <v>260</v>
      </c>
      <c r="N306" s="2">
        <v>7</v>
      </c>
      <c r="O306" s="2">
        <v>28693</v>
      </c>
      <c r="P306" s="2">
        <v>28103.74</v>
      </c>
      <c r="Q306" s="2">
        <v>7015</v>
      </c>
      <c r="R306" s="2">
        <v>21088.74</v>
      </c>
      <c r="S306" s="1">
        <v>43110</v>
      </c>
    </row>
    <row r="307" spans="1:19" x14ac:dyDescent="0.2">
      <c r="A307" t="s">
        <v>332</v>
      </c>
      <c r="B307" t="str">
        <f t="shared" si="32"/>
        <v>781</v>
      </c>
      <c r="C307" t="str">
        <f t="shared" si="33"/>
        <v>691</v>
      </c>
      <c r="D307" t="str">
        <f t="shared" si="34"/>
        <v>416</v>
      </c>
      <c r="E307" t="s">
        <v>7</v>
      </c>
      <c r="F307" t="s">
        <v>19</v>
      </c>
      <c r="G307" t="str">
        <f t="shared" si="35"/>
        <v xml:space="preserve"> Luxe </v>
      </c>
      <c r="H307" t="str">
        <f t="shared" si="36"/>
        <v xml:space="preserve"> luxe </v>
      </c>
      <c r="I307" t="str">
        <f t="shared" si="37"/>
        <v>Luxe</v>
      </c>
      <c r="J307" t="str">
        <f t="shared" si="38"/>
        <v xml:space="preserve"> Luxe </v>
      </c>
      <c r="K307" t="str">
        <f t="shared" si="39"/>
        <v>United Kingdom-Luxe</v>
      </c>
      <c r="L307" s="3">
        <v>990</v>
      </c>
      <c r="M307" s="2">
        <v>260</v>
      </c>
      <c r="N307" s="2">
        <v>350</v>
      </c>
      <c r="O307" s="2">
        <v>346500</v>
      </c>
      <c r="P307" s="2">
        <v>302904</v>
      </c>
      <c r="Q307" s="2">
        <v>539760</v>
      </c>
      <c r="R307" s="2">
        <v>-236856</v>
      </c>
      <c r="S307" s="1">
        <v>43110</v>
      </c>
    </row>
    <row r="308" spans="1:19" x14ac:dyDescent="0.2">
      <c r="A308" t="s">
        <v>333</v>
      </c>
      <c r="B308" t="str">
        <f t="shared" si="32"/>
        <v>677</v>
      </c>
      <c r="C308" t="str">
        <f t="shared" si="33"/>
        <v>537</v>
      </c>
      <c r="D308" t="str">
        <f t="shared" si="34"/>
        <v>317</v>
      </c>
      <c r="E308" t="s">
        <v>7</v>
      </c>
      <c r="F308" t="s">
        <v>10</v>
      </c>
      <c r="G308" t="str">
        <f t="shared" si="35"/>
        <v xml:space="preserve"> Royal Oak </v>
      </c>
      <c r="H308" t="str">
        <f t="shared" si="36"/>
        <v xml:space="preserve"> royal oak </v>
      </c>
      <c r="I308" t="str">
        <f t="shared" si="37"/>
        <v>Royal Oak</v>
      </c>
      <c r="J308" t="str">
        <f t="shared" si="38"/>
        <v xml:space="preserve"> Royal Oak </v>
      </c>
      <c r="K308" t="str">
        <f t="shared" si="39"/>
        <v>United Kingdom-Royal Oak</v>
      </c>
      <c r="L308" s="3">
        <v>1433</v>
      </c>
      <c r="M308" s="2">
        <v>5</v>
      </c>
      <c r="N308" s="2">
        <v>20</v>
      </c>
      <c r="O308" s="2">
        <v>28660</v>
      </c>
      <c r="P308" s="2">
        <v>26551.599999999999</v>
      </c>
      <c r="Q308" s="2">
        <v>17570</v>
      </c>
      <c r="R308" s="2">
        <v>8981.6</v>
      </c>
      <c r="S308" s="1">
        <v>43110</v>
      </c>
    </row>
    <row r="309" spans="1:19" x14ac:dyDescent="0.2">
      <c r="A309" t="s">
        <v>334</v>
      </c>
      <c r="B309" t="str">
        <f t="shared" si="32"/>
        <v>461</v>
      </c>
      <c r="C309" t="str">
        <f t="shared" si="33"/>
        <v>665</v>
      </c>
      <c r="D309" t="str">
        <f t="shared" si="34"/>
        <v>417</v>
      </c>
      <c r="E309" t="s">
        <v>12</v>
      </c>
      <c r="F309" t="s">
        <v>14</v>
      </c>
      <c r="G309" t="str">
        <f t="shared" si="35"/>
        <v xml:space="preserve"> Vermont </v>
      </c>
      <c r="H309" t="str">
        <f t="shared" si="36"/>
        <v xml:space="preserve"> vermont </v>
      </c>
      <c r="I309" t="str">
        <f t="shared" si="37"/>
        <v>Vermont</v>
      </c>
      <c r="J309" t="str">
        <f t="shared" si="38"/>
        <v xml:space="preserve"> Vermont </v>
      </c>
      <c r="K309" t="str">
        <f t="shared" si="39"/>
        <v>United States of America-Vermont</v>
      </c>
      <c r="L309" s="3">
        <v>1478</v>
      </c>
      <c r="M309" s="2">
        <v>10</v>
      </c>
      <c r="N309" s="2">
        <v>15</v>
      </c>
      <c r="O309" s="2">
        <v>22170</v>
      </c>
      <c r="P309" s="2">
        <v>20191.8</v>
      </c>
      <c r="Q309" s="2">
        <v>21980</v>
      </c>
      <c r="R309" s="2">
        <v>-1788.2</v>
      </c>
      <c r="S309" s="1">
        <v>43473</v>
      </c>
    </row>
    <row r="310" spans="1:19" x14ac:dyDescent="0.2">
      <c r="A310" t="s">
        <v>335</v>
      </c>
      <c r="B310" t="str">
        <f t="shared" si="32"/>
        <v>738</v>
      </c>
      <c r="C310" t="str">
        <f t="shared" si="33"/>
        <v>516</v>
      </c>
      <c r="D310" t="str">
        <f t="shared" si="34"/>
        <v>481</v>
      </c>
      <c r="E310" t="s">
        <v>5</v>
      </c>
      <c r="F310" t="s">
        <v>14</v>
      </c>
      <c r="G310" t="str">
        <f t="shared" si="35"/>
        <v xml:space="preserve"> Vermont </v>
      </c>
      <c r="H310" t="str">
        <f t="shared" si="36"/>
        <v xml:space="preserve"> vermont </v>
      </c>
      <c r="I310" t="str">
        <f t="shared" si="37"/>
        <v>Vermont</v>
      </c>
      <c r="J310" t="str">
        <f t="shared" si="38"/>
        <v xml:space="preserve"> Vermont </v>
      </c>
      <c r="K310" t="str">
        <f t="shared" si="39"/>
        <v>India-Vermont</v>
      </c>
      <c r="L310" s="3">
        <v>3798</v>
      </c>
      <c r="M310" s="2">
        <v>10</v>
      </c>
      <c r="N310" s="2">
        <v>15</v>
      </c>
      <c r="O310" s="2">
        <v>56970</v>
      </c>
      <c r="P310" s="2">
        <v>55401.3</v>
      </c>
      <c r="Q310" s="2">
        <v>17430</v>
      </c>
      <c r="R310" s="2">
        <v>37971.300000000003</v>
      </c>
      <c r="S310" s="1">
        <v>43473</v>
      </c>
    </row>
    <row r="311" spans="1:19" x14ac:dyDescent="0.2">
      <c r="A311" t="s">
        <v>336</v>
      </c>
      <c r="B311" t="str">
        <f t="shared" si="32"/>
        <v>602</v>
      </c>
      <c r="C311" t="str">
        <f t="shared" si="33"/>
        <v>584</v>
      </c>
      <c r="D311" t="str">
        <f t="shared" si="34"/>
        <v>490</v>
      </c>
      <c r="E311" t="s">
        <v>12</v>
      </c>
      <c r="F311" t="s">
        <v>14</v>
      </c>
      <c r="G311" t="str">
        <f t="shared" si="35"/>
        <v xml:space="preserve"> Vermont </v>
      </c>
      <c r="H311" t="str">
        <f t="shared" si="36"/>
        <v xml:space="preserve"> vermont </v>
      </c>
      <c r="I311" t="str">
        <f t="shared" si="37"/>
        <v>Vermont</v>
      </c>
      <c r="J311" t="str">
        <f t="shared" si="38"/>
        <v xml:space="preserve"> Vermont </v>
      </c>
      <c r="K311" t="str">
        <f t="shared" si="39"/>
        <v>United States of America-Vermont</v>
      </c>
      <c r="L311" s="3">
        <v>447</v>
      </c>
      <c r="M311" s="2">
        <v>10</v>
      </c>
      <c r="N311" s="2">
        <v>15</v>
      </c>
      <c r="O311" s="2">
        <v>6705</v>
      </c>
      <c r="P311" s="2">
        <v>5667.3</v>
      </c>
      <c r="Q311" s="2">
        <v>11530</v>
      </c>
      <c r="R311" s="2">
        <v>-5862.7</v>
      </c>
      <c r="S311" s="1">
        <v>43475</v>
      </c>
    </row>
    <row r="312" spans="1:19" x14ac:dyDescent="0.2">
      <c r="A312" t="s">
        <v>337</v>
      </c>
      <c r="B312" t="str">
        <f t="shared" si="32"/>
        <v>763</v>
      </c>
      <c r="C312" t="str">
        <f t="shared" si="33"/>
        <v>655</v>
      </c>
      <c r="D312" t="str">
        <f t="shared" si="34"/>
        <v>410</v>
      </c>
      <c r="E312" t="s">
        <v>7</v>
      </c>
      <c r="F312" t="s">
        <v>14</v>
      </c>
      <c r="G312" t="str">
        <f t="shared" si="35"/>
        <v xml:space="preserve"> Vermont </v>
      </c>
      <c r="H312" t="str">
        <f t="shared" si="36"/>
        <v xml:space="preserve"> vermont </v>
      </c>
      <c r="I312" t="str">
        <f t="shared" si="37"/>
        <v>Vermont</v>
      </c>
      <c r="J312" t="str">
        <f t="shared" si="38"/>
        <v xml:space="preserve"> Vermont </v>
      </c>
      <c r="K312" t="str">
        <f t="shared" si="39"/>
        <v>United Kingdom-Vermont</v>
      </c>
      <c r="L312" s="3">
        <v>1711</v>
      </c>
      <c r="M312" s="2">
        <v>10</v>
      </c>
      <c r="N312" s="2">
        <v>20</v>
      </c>
      <c r="O312" s="2">
        <v>34220</v>
      </c>
      <c r="P312" s="2">
        <v>32111.599999999999</v>
      </c>
      <c r="Q312" s="2">
        <v>17570</v>
      </c>
      <c r="R312" s="2">
        <v>14541.6</v>
      </c>
      <c r="S312" s="1">
        <v>43110</v>
      </c>
    </row>
    <row r="313" spans="1:19" x14ac:dyDescent="0.2">
      <c r="A313" t="s">
        <v>338</v>
      </c>
      <c r="B313" t="str">
        <f t="shared" si="32"/>
        <v>720</v>
      </c>
      <c r="C313" t="str">
        <f t="shared" si="33"/>
        <v>510</v>
      </c>
      <c r="D313" t="str">
        <f t="shared" si="34"/>
        <v>478</v>
      </c>
      <c r="E313" t="s">
        <v>5</v>
      </c>
      <c r="F313" t="s">
        <v>17</v>
      </c>
      <c r="G313" t="str">
        <f t="shared" si="35"/>
        <v xml:space="preserve"> Burlington </v>
      </c>
      <c r="H313" t="str">
        <f t="shared" si="36"/>
        <v xml:space="preserve"> burlington </v>
      </c>
      <c r="I313" t="str">
        <f t="shared" si="37"/>
        <v>Burlington</v>
      </c>
      <c r="J313" t="str">
        <f t="shared" si="38"/>
        <v xml:space="preserve"> Burlington </v>
      </c>
      <c r="K313" t="str">
        <f t="shared" si="39"/>
        <v>India-Burlington</v>
      </c>
      <c r="L313" s="3">
        <v>745</v>
      </c>
      <c r="M313" s="2">
        <v>120</v>
      </c>
      <c r="N313" s="2">
        <v>20</v>
      </c>
      <c r="O313" s="2">
        <v>14900</v>
      </c>
      <c r="P313" s="2">
        <v>13698.8</v>
      </c>
      <c r="Q313" s="2">
        <v>10010</v>
      </c>
      <c r="R313" s="2">
        <v>3688.8</v>
      </c>
      <c r="S313" s="1">
        <v>43473</v>
      </c>
    </row>
    <row r="314" spans="1:19" x14ac:dyDescent="0.2">
      <c r="A314" t="s">
        <v>339</v>
      </c>
      <c r="B314" t="str">
        <f t="shared" si="32"/>
        <v>654</v>
      </c>
      <c r="C314" t="str">
        <f t="shared" si="33"/>
        <v>489</v>
      </c>
      <c r="D314" t="str">
        <f t="shared" si="34"/>
        <v>340</v>
      </c>
      <c r="E314" t="s">
        <v>8</v>
      </c>
      <c r="F314" t="s">
        <v>17</v>
      </c>
      <c r="G314" t="str">
        <f t="shared" si="35"/>
        <v xml:space="preserve"> Burlington </v>
      </c>
      <c r="H314" t="str">
        <f t="shared" si="36"/>
        <v xml:space="preserve"> burlington </v>
      </c>
      <c r="I314" t="str">
        <f t="shared" si="37"/>
        <v>Burlington</v>
      </c>
      <c r="J314" t="str">
        <f t="shared" si="38"/>
        <v xml:space="preserve"> Burlington </v>
      </c>
      <c r="K314" t="str">
        <f t="shared" si="39"/>
        <v>Brazil-Burlington</v>
      </c>
      <c r="L314" s="3">
        <v>1732</v>
      </c>
      <c r="M314" s="2">
        <v>120</v>
      </c>
      <c r="N314" s="2">
        <v>7</v>
      </c>
      <c r="O314" s="2">
        <v>12124</v>
      </c>
      <c r="P314" s="2">
        <v>11564.14</v>
      </c>
      <c r="Q314" s="2">
        <v>6665</v>
      </c>
      <c r="R314" s="2">
        <v>4899.1400000000003</v>
      </c>
      <c r="S314" s="1">
        <v>43476</v>
      </c>
    </row>
    <row r="315" spans="1:19" x14ac:dyDescent="0.2">
      <c r="A315" t="s">
        <v>340</v>
      </c>
      <c r="B315" t="str">
        <f t="shared" si="32"/>
        <v>738</v>
      </c>
      <c r="C315" t="str">
        <f t="shared" si="33"/>
        <v>667</v>
      </c>
      <c r="D315" t="str">
        <f t="shared" si="34"/>
        <v>295</v>
      </c>
      <c r="E315" t="s">
        <v>12</v>
      </c>
      <c r="F315" t="s">
        <v>18</v>
      </c>
      <c r="G315" t="str">
        <f t="shared" si="35"/>
        <v xml:space="preserve"> Mandarin </v>
      </c>
      <c r="H315" t="str">
        <f t="shared" si="36"/>
        <v xml:space="preserve"> mandarin </v>
      </c>
      <c r="I315" t="str">
        <f t="shared" si="37"/>
        <v>Mandarin</v>
      </c>
      <c r="J315" t="str">
        <f t="shared" si="38"/>
        <v xml:space="preserve"> Mandarin </v>
      </c>
      <c r="K315" t="str">
        <f t="shared" si="39"/>
        <v>United States of America-Mandarin</v>
      </c>
      <c r="L315" s="3">
        <v>1759</v>
      </c>
      <c r="M315" s="2">
        <v>250</v>
      </c>
      <c r="N315" s="2">
        <v>15</v>
      </c>
      <c r="O315" s="2">
        <v>26385</v>
      </c>
      <c r="P315" s="2">
        <v>25347.3</v>
      </c>
      <c r="Q315" s="2">
        <v>11530</v>
      </c>
      <c r="R315" s="2">
        <v>13817.3</v>
      </c>
      <c r="S315" s="1">
        <v>43475</v>
      </c>
    </row>
    <row r="316" spans="1:19" x14ac:dyDescent="0.2">
      <c r="A316" t="s">
        <v>341</v>
      </c>
      <c r="B316" t="str">
        <f t="shared" si="32"/>
        <v>722</v>
      </c>
      <c r="C316" t="str">
        <f t="shared" si="33"/>
        <v>504</v>
      </c>
      <c r="D316" t="str">
        <f t="shared" si="34"/>
        <v>500</v>
      </c>
      <c r="E316" t="s">
        <v>8</v>
      </c>
      <c r="F316" t="s">
        <v>6</v>
      </c>
      <c r="G316" t="str">
        <f t="shared" si="35"/>
        <v xml:space="preserve"> Kensington </v>
      </c>
      <c r="H316" t="str">
        <f t="shared" si="36"/>
        <v xml:space="preserve"> kensington </v>
      </c>
      <c r="I316" t="str">
        <f t="shared" si="37"/>
        <v>Kensington</v>
      </c>
      <c r="J316" t="str">
        <f t="shared" si="38"/>
        <v xml:space="preserve"> Kensington </v>
      </c>
      <c r="K316" t="str">
        <f t="shared" si="39"/>
        <v>Brazil-Kensington</v>
      </c>
      <c r="L316" s="3">
        <v>338</v>
      </c>
      <c r="M316" s="2">
        <v>3</v>
      </c>
      <c r="N316" s="2">
        <v>12</v>
      </c>
      <c r="O316" s="2">
        <v>4056</v>
      </c>
      <c r="P316" s="2">
        <v>3445.32</v>
      </c>
      <c r="Q316" s="2">
        <v>2181</v>
      </c>
      <c r="R316" s="2">
        <v>1264.32</v>
      </c>
      <c r="S316" s="1">
        <v>43467</v>
      </c>
    </row>
    <row r="317" spans="1:19" x14ac:dyDescent="0.2">
      <c r="A317" t="s">
        <v>342</v>
      </c>
      <c r="B317" t="str">
        <f t="shared" si="32"/>
        <v>757</v>
      </c>
      <c r="C317" t="str">
        <f t="shared" si="33"/>
        <v>538</v>
      </c>
      <c r="D317" t="str">
        <f t="shared" si="34"/>
        <v>320</v>
      </c>
      <c r="E317" t="s">
        <v>3</v>
      </c>
      <c r="F317" t="s">
        <v>6</v>
      </c>
      <c r="G317" t="str">
        <f t="shared" si="35"/>
        <v xml:space="preserve"> Kensington </v>
      </c>
      <c r="H317" t="str">
        <f t="shared" si="36"/>
        <v xml:space="preserve"> kensington </v>
      </c>
      <c r="I317" t="str">
        <f t="shared" si="37"/>
        <v>Kensington</v>
      </c>
      <c r="J317" t="str">
        <f t="shared" si="38"/>
        <v xml:space="preserve"> Kensington </v>
      </c>
      <c r="K317" t="str">
        <f t="shared" si="39"/>
        <v>Japan-Kensington</v>
      </c>
      <c r="L317" s="3">
        <v>3911</v>
      </c>
      <c r="M317" s="2">
        <v>3</v>
      </c>
      <c r="N317" s="2">
        <v>12</v>
      </c>
      <c r="O317" s="2">
        <v>46932</v>
      </c>
      <c r="P317" s="2">
        <v>45349.440000000002</v>
      </c>
      <c r="Q317" s="2">
        <v>5652</v>
      </c>
      <c r="R317" s="2">
        <v>39697.440000000002</v>
      </c>
      <c r="S317" s="1">
        <v>43473</v>
      </c>
    </row>
    <row r="318" spans="1:19" x14ac:dyDescent="0.2">
      <c r="A318" t="s">
        <v>343</v>
      </c>
      <c r="B318" t="str">
        <f t="shared" si="32"/>
        <v>556</v>
      </c>
      <c r="C318" t="str">
        <f t="shared" si="33"/>
        <v>426</v>
      </c>
      <c r="D318" t="str">
        <f t="shared" si="34"/>
        <v>530</v>
      </c>
      <c r="E318" t="s">
        <v>8</v>
      </c>
      <c r="F318" t="s">
        <v>6</v>
      </c>
      <c r="G318" t="str">
        <f t="shared" si="35"/>
        <v xml:space="preserve"> Kensington </v>
      </c>
      <c r="H318" t="str">
        <f t="shared" si="36"/>
        <v xml:space="preserve"> kensington </v>
      </c>
      <c r="I318" t="str">
        <f t="shared" si="37"/>
        <v>Kensington</v>
      </c>
      <c r="J318" t="str">
        <f t="shared" si="38"/>
        <v xml:space="preserve"> Kensington </v>
      </c>
      <c r="K318" t="str">
        <f t="shared" si="39"/>
        <v>Brazil-Kensington</v>
      </c>
      <c r="L318" s="3">
        <v>3691</v>
      </c>
      <c r="M318" s="2">
        <v>3</v>
      </c>
      <c r="N318" s="2">
        <v>20</v>
      </c>
      <c r="O318" s="2">
        <v>73820</v>
      </c>
      <c r="P318" s="2">
        <v>71252.399999999994</v>
      </c>
      <c r="Q318" s="2">
        <v>18340</v>
      </c>
      <c r="R318" s="2">
        <v>52912.4</v>
      </c>
      <c r="S318" s="1">
        <v>43109</v>
      </c>
    </row>
    <row r="319" spans="1:19" x14ac:dyDescent="0.2">
      <c r="A319" t="s">
        <v>344</v>
      </c>
      <c r="B319" t="str">
        <f t="shared" si="32"/>
        <v>659</v>
      </c>
      <c r="C319" t="str">
        <f t="shared" si="33"/>
        <v>645</v>
      </c>
      <c r="D319" t="str">
        <f t="shared" si="34"/>
        <v>369</v>
      </c>
      <c r="E319" t="s">
        <v>8</v>
      </c>
      <c r="F319" t="s">
        <v>10</v>
      </c>
      <c r="G319" t="str">
        <f t="shared" si="35"/>
        <v xml:space="preserve"> Royal Oak </v>
      </c>
      <c r="H319" t="str">
        <f t="shared" si="36"/>
        <v xml:space="preserve"> royal oak </v>
      </c>
      <c r="I319" t="str">
        <f t="shared" si="37"/>
        <v>Royal Oak</v>
      </c>
      <c r="J319" t="str">
        <f t="shared" si="38"/>
        <v xml:space="preserve"> Royal Oak </v>
      </c>
      <c r="K319" t="str">
        <f t="shared" si="39"/>
        <v>Brazil-Royal Oak</v>
      </c>
      <c r="L319" s="3">
        <v>4473</v>
      </c>
      <c r="M319" s="2">
        <v>5</v>
      </c>
      <c r="N319" s="2">
        <v>12</v>
      </c>
      <c r="O319" s="2">
        <v>53676</v>
      </c>
      <c r="P319" s="2">
        <v>51710.400000000001</v>
      </c>
      <c r="Q319" s="2">
        <v>7020</v>
      </c>
      <c r="R319" s="2">
        <v>44690.400000000001</v>
      </c>
      <c r="S319" s="1">
        <v>43466</v>
      </c>
    </row>
    <row r="320" spans="1:19" x14ac:dyDescent="0.2">
      <c r="A320" t="s">
        <v>345</v>
      </c>
      <c r="B320" t="str">
        <f t="shared" si="32"/>
        <v>529</v>
      </c>
      <c r="C320" t="str">
        <f t="shared" si="33"/>
        <v>619</v>
      </c>
      <c r="D320" t="str">
        <f t="shared" si="34"/>
        <v>434</v>
      </c>
      <c r="E320" t="s">
        <v>7</v>
      </c>
      <c r="F320" t="s">
        <v>10</v>
      </c>
      <c r="G320" t="str">
        <f t="shared" si="35"/>
        <v xml:space="preserve"> Royal Oak </v>
      </c>
      <c r="H320" t="str">
        <f t="shared" si="36"/>
        <v xml:space="preserve"> royal oak </v>
      </c>
      <c r="I320" t="str">
        <f t="shared" si="37"/>
        <v>Royal Oak</v>
      </c>
      <c r="J320" t="str">
        <f t="shared" si="38"/>
        <v xml:space="preserve"> Royal Oak </v>
      </c>
      <c r="K320" t="str">
        <f t="shared" si="39"/>
        <v>United Kingdom-Royal Oak</v>
      </c>
      <c r="L320" s="3">
        <v>383</v>
      </c>
      <c r="M320" s="2">
        <v>5</v>
      </c>
      <c r="N320" s="2">
        <v>12</v>
      </c>
      <c r="O320" s="2">
        <v>4596</v>
      </c>
      <c r="P320" s="2">
        <v>2628.72</v>
      </c>
      <c r="Q320" s="2">
        <v>7026</v>
      </c>
      <c r="R320" s="2">
        <v>-4397.28</v>
      </c>
      <c r="S320" s="1">
        <v>43476</v>
      </c>
    </row>
    <row r="321" spans="1:19" x14ac:dyDescent="0.2">
      <c r="A321" t="s">
        <v>346</v>
      </c>
      <c r="B321" t="str">
        <f t="shared" si="32"/>
        <v>650</v>
      </c>
      <c r="C321" t="str">
        <f t="shared" si="33"/>
        <v>668</v>
      </c>
      <c r="D321" t="str">
        <f t="shared" si="34"/>
        <v>299</v>
      </c>
      <c r="E321" t="s">
        <v>7</v>
      </c>
      <c r="F321" t="s">
        <v>14</v>
      </c>
      <c r="G321" t="str">
        <f t="shared" si="35"/>
        <v xml:space="preserve"> Vermont </v>
      </c>
      <c r="H321" t="str">
        <f t="shared" si="36"/>
        <v xml:space="preserve"> vermont </v>
      </c>
      <c r="I321" t="str">
        <f t="shared" si="37"/>
        <v>Vermont</v>
      </c>
      <c r="J321" t="str">
        <f t="shared" si="38"/>
        <v xml:space="preserve"> Vermont </v>
      </c>
      <c r="K321" t="str">
        <f t="shared" si="39"/>
        <v>United Kingdom-Vermont</v>
      </c>
      <c r="L321" s="3">
        <v>3105</v>
      </c>
      <c r="M321" s="2">
        <v>10</v>
      </c>
      <c r="N321" s="2">
        <v>7</v>
      </c>
      <c r="O321" s="2">
        <v>21735</v>
      </c>
      <c r="P321" s="2">
        <v>21229.81</v>
      </c>
      <c r="Q321" s="2">
        <v>5155</v>
      </c>
      <c r="R321" s="2">
        <v>16074.81</v>
      </c>
      <c r="S321" s="1">
        <v>43109</v>
      </c>
    </row>
    <row r="322" spans="1:19" x14ac:dyDescent="0.2">
      <c r="A322" t="s">
        <v>347</v>
      </c>
      <c r="B322" t="str">
        <f t="shared" si="32"/>
        <v>587</v>
      </c>
      <c r="C322" t="str">
        <f t="shared" si="33"/>
        <v>589</v>
      </c>
      <c r="D322" t="str">
        <f t="shared" si="34"/>
        <v>462</v>
      </c>
      <c r="E322" t="s">
        <v>3</v>
      </c>
      <c r="F322" t="s">
        <v>17</v>
      </c>
      <c r="G322" t="str">
        <f t="shared" si="35"/>
        <v xml:space="preserve"> Burlington </v>
      </c>
      <c r="H322" t="str">
        <f t="shared" si="36"/>
        <v xml:space="preserve"> burlington </v>
      </c>
      <c r="I322" t="str">
        <f t="shared" si="37"/>
        <v>Burlington</v>
      </c>
      <c r="J322" t="str">
        <f t="shared" si="38"/>
        <v xml:space="preserve"> Burlington </v>
      </c>
      <c r="K322" t="str">
        <f t="shared" si="39"/>
        <v>Japan-Burlington</v>
      </c>
      <c r="L322" s="3">
        <v>1062</v>
      </c>
      <c r="M322" s="2">
        <v>120</v>
      </c>
      <c r="N322" s="2">
        <v>15</v>
      </c>
      <c r="O322" s="2">
        <v>15930</v>
      </c>
      <c r="P322" s="2">
        <v>14604.9</v>
      </c>
      <c r="Q322" s="2">
        <v>12620</v>
      </c>
      <c r="R322" s="2">
        <v>1984.9</v>
      </c>
      <c r="S322" s="1">
        <v>43470</v>
      </c>
    </row>
    <row r="323" spans="1:19" x14ac:dyDescent="0.2">
      <c r="A323" t="s">
        <v>348</v>
      </c>
      <c r="B323" t="str">
        <f t="shared" ref="B323:B386" si="40">LEFT(A323,3)</f>
        <v>706</v>
      </c>
      <c r="C323" t="str">
        <f t="shared" ref="C323:C386" si="41">MID(A323,5,3)</f>
        <v>693</v>
      </c>
      <c r="D323" t="str">
        <f t="shared" ref="D323:D386" si="42">RIGHT(A323,3)</f>
        <v>307</v>
      </c>
      <c r="E323" t="s">
        <v>3</v>
      </c>
      <c r="F323" t="s">
        <v>17</v>
      </c>
      <c r="G323" t="str">
        <f t="shared" ref="G323:G386" si="43">PROPER(F323)</f>
        <v xml:space="preserve"> Burlington </v>
      </c>
      <c r="H323" t="str">
        <f t="shared" ref="H323:H386" si="44">LOWER(G323)</f>
        <v xml:space="preserve"> burlington </v>
      </c>
      <c r="I323" t="str">
        <f t="shared" ref="I323:I386" si="45">TRIM(G323)</f>
        <v>Burlington</v>
      </c>
      <c r="J323" t="str">
        <f t="shared" ref="J323:J386" si="46">CLEAN(G323)</f>
        <v xml:space="preserve"> Burlington </v>
      </c>
      <c r="K323" t="str">
        <f t="shared" ref="K323:K386" si="47">CONCATENATE(E323,"-",I323)</f>
        <v>Japan-Burlington</v>
      </c>
      <c r="L323" s="3">
        <v>4083</v>
      </c>
      <c r="M323" s="2">
        <v>120</v>
      </c>
      <c r="N323" s="2">
        <v>7</v>
      </c>
      <c r="O323" s="2">
        <v>28581</v>
      </c>
      <c r="P323" s="2">
        <v>28024.85</v>
      </c>
      <c r="Q323" s="2">
        <v>5675</v>
      </c>
      <c r="R323" s="2">
        <v>22349.85</v>
      </c>
      <c r="S323" s="1">
        <v>43471</v>
      </c>
    </row>
    <row r="324" spans="1:19" x14ac:dyDescent="0.2">
      <c r="A324" t="s">
        <v>349</v>
      </c>
      <c r="B324" t="str">
        <f t="shared" si="40"/>
        <v>683</v>
      </c>
      <c r="C324" t="str">
        <f t="shared" si="41"/>
        <v>460</v>
      </c>
      <c r="D324" t="str">
        <f t="shared" si="42"/>
        <v>379</v>
      </c>
      <c r="E324" t="s">
        <v>12</v>
      </c>
      <c r="F324" t="s">
        <v>17</v>
      </c>
      <c r="G324" t="str">
        <f t="shared" si="43"/>
        <v xml:space="preserve"> Burlington </v>
      </c>
      <c r="H324" t="str">
        <f t="shared" si="44"/>
        <v xml:space="preserve"> burlington </v>
      </c>
      <c r="I324" t="str">
        <f t="shared" si="45"/>
        <v>Burlington</v>
      </c>
      <c r="J324" t="str">
        <f t="shared" si="46"/>
        <v xml:space="preserve"> Burlington </v>
      </c>
      <c r="K324" t="str">
        <f t="shared" si="47"/>
        <v>United States of America-Burlington</v>
      </c>
      <c r="L324" s="3">
        <v>3974</v>
      </c>
      <c r="M324" s="2">
        <v>120</v>
      </c>
      <c r="N324" s="2">
        <v>7</v>
      </c>
      <c r="O324" s="2">
        <v>27818</v>
      </c>
      <c r="P324" s="2">
        <v>27549.97</v>
      </c>
      <c r="Q324" s="2">
        <v>2735</v>
      </c>
      <c r="R324" s="2">
        <v>24814.97</v>
      </c>
      <c r="S324" s="1">
        <v>43476</v>
      </c>
    </row>
    <row r="325" spans="1:19" x14ac:dyDescent="0.2">
      <c r="A325" t="s">
        <v>350</v>
      </c>
      <c r="B325" t="str">
        <f t="shared" si="40"/>
        <v>469</v>
      </c>
      <c r="C325" t="str">
        <f t="shared" si="41"/>
        <v>452</v>
      </c>
      <c r="D325" t="str">
        <f t="shared" si="42"/>
        <v>492</v>
      </c>
      <c r="E325" t="s">
        <v>3</v>
      </c>
      <c r="F325" t="s">
        <v>17</v>
      </c>
      <c r="G325" t="str">
        <f t="shared" si="43"/>
        <v xml:space="preserve"> Burlington </v>
      </c>
      <c r="H325" t="str">
        <f t="shared" si="44"/>
        <v xml:space="preserve"> burlington </v>
      </c>
      <c r="I325" t="str">
        <f t="shared" si="45"/>
        <v>Burlington</v>
      </c>
      <c r="J325" t="str">
        <f t="shared" si="46"/>
        <v xml:space="preserve"> Burlington </v>
      </c>
      <c r="K325" t="str">
        <f t="shared" si="47"/>
        <v>Japan-Burlington</v>
      </c>
      <c r="L325" s="3">
        <v>3723</v>
      </c>
      <c r="M325" s="2">
        <v>120</v>
      </c>
      <c r="N325" s="2">
        <v>7</v>
      </c>
      <c r="O325" s="2">
        <v>26061</v>
      </c>
      <c r="P325" s="2">
        <v>25285.82</v>
      </c>
      <c r="Q325" s="2">
        <v>7910</v>
      </c>
      <c r="R325" s="2">
        <v>17375.82</v>
      </c>
      <c r="S325" s="1">
        <v>43477</v>
      </c>
    </row>
    <row r="326" spans="1:19" x14ac:dyDescent="0.2">
      <c r="A326" t="s">
        <v>351</v>
      </c>
      <c r="B326" t="str">
        <f t="shared" si="40"/>
        <v>717</v>
      </c>
      <c r="C326" t="str">
        <f t="shared" si="41"/>
        <v>528</v>
      </c>
      <c r="D326" t="str">
        <f t="shared" si="42"/>
        <v>423</v>
      </c>
      <c r="E326" t="s">
        <v>7</v>
      </c>
      <c r="F326" t="s">
        <v>18</v>
      </c>
      <c r="G326" t="str">
        <f t="shared" si="43"/>
        <v xml:space="preserve"> Mandarin </v>
      </c>
      <c r="H326" t="str">
        <f t="shared" si="44"/>
        <v xml:space="preserve"> mandarin </v>
      </c>
      <c r="I326" t="str">
        <f t="shared" si="45"/>
        <v>Mandarin</v>
      </c>
      <c r="J326" t="str">
        <f t="shared" si="46"/>
        <v xml:space="preserve"> Mandarin </v>
      </c>
      <c r="K326" t="str">
        <f t="shared" si="47"/>
        <v>United Kingdom-Mandarin</v>
      </c>
      <c r="L326" s="3">
        <v>2435</v>
      </c>
      <c r="M326" s="2">
        <v>250</v>
      </c>
      <c r="N326" s="2">
        <v>12</v>
      </c>
      <c r="O326" s="2">
        <v>29220</v>
      </c>
      <c r="P326" s="2">
        <v>27759.66</v>
      </c>
      <c r="Q326" s="2">
        <v>5215.5</v>
      </c>
      <c r="R326" s="2">
        <v>22544.16</v>
      </c>
      <c r="S326" s="1">
        <v>43469</v>
      </c>
    </row>
    <row r="327" spans="1:19" x14ac:dyDescent="0.2">
      <c r="A327" t="s">
        <v>352</v>
      </c>
      <c r="B327" t="str">
        <f t="shared" si="40"/>
        <v>661</v>
      </c>
      <c r="C327" t="str">
        <f t="shared" si="41"/>
        <v>480</v>
      </c>
      <c r="D327" t="str">
        <f t="shared" si="42"/>
        <v>487</v>
      </c>
      <c r="E327" t="s">
        <v>5</v>
      </c>
      <c r="F327" t="s">
        <v>18</v>
      </c>
      <c r="G327" t="str">
        <f t="shared" si="43"/>
        <v xml:space="preserve"> Mandarin </v>
      </c>
      <c r="H327" t="str">
        <f t="shared" si="44"/>
        <v xml:space="preserve"> mandarin </v>
      </c>
      <c r="I327" t="str">
        <f t="shared" si="45"/>
        <v>Mandarin</v>
      </c>
      <c r="J327" t="str">
        <f t="shared" si="46"/>
        <v xml:space="preserve"> Mandarin </v>
      </c>
      <c r="K327" t="str">
        <f t="shared" si="47"/>
        <v>India-Mandarin</v>
      </c>
      <c r="L327" s="3">
        <v>1678</v>
      </c>
      <c r="M327" s="2">
        <v>250</v>
      </c>
      <c r="N327" s="2">
        <v>12</v>
      </c>
      <c r="O327" s="2">
        <v>20136</v>
      </c>
      <c r="P327" s="2">
        <v>18275.400000000001</v>
      </c>
      <c r="Q327" s="2">
        <v>6645</v>
      </c>
      <c r="R327" s="2">
        <v>11630.4</v>
      </c>
      <c r="S327" s="1">
        <v>43109</v>
      </c>
    </row>
    <row r="328" spans="1:19" x14ac:dyDescent="0.2">
      <c r="A328" t="s">
        <v>353</v>
      </c>
      <c r="B328" t="str">
        <f t="shared" si="40"/>
        <v>703</v>
      </c>
      <c r="C328" t="str">
        <f t="shared" si="41"/>
        <v>506</v>
      </c>
      <c r="D328" t="str">
        <f t="shared" si="42"/>
        <v>494</v>
      </c>
      <c r="E328" t="s">
        <v>3</v>
      </c>
      <c r="F328" t="s">
        <v>18</v>
      </c>
      <c r="G328" t="str">
        <f t="shared" si="43"/>
        <v xml:space="preserve"> Mandarin </v>
      </c>
      <c r="H328" t="str">
        <f t="shared" si="44"/>
        <v xml:space="preserve"> mandarin </v>
      </c>
      <c r="I328" t="str">
        <f t="shared" si="45"/>
        <v>Mandarin</v>
      </c>
      <c r="J328" t="str">
        <f t="shared" si="46"/>
        <v xml:space="preserve"> Mandarin </v>
      </c>
      <c r="K328" t="str">
        <f t="shared" si="47"/>
        <v>Japan-Mandarin</v>
      </c>
      <c r="L328" s="3">
        <v>1763</v>
      </c>
      <c r="M328" s="2">
        <v>250</v>
      </c>
      <c r="N328" s="2">
        <v>7</v>
      </c>
      <c r="O328" s="2">
        <v>12341</v>
      </c>
      <c r="P328" s="2">
        <v>11565.82</v>
      </c>
      <c r="Q328" s="2">
        <v>7910</v>
      </c>
      <c r="R328" s="2">
        <v>3655.82</v>
      </c>
      <c r="S328" s="1">
        <v>43477</v>
      </c>
    </row>
    <row r="329" spans="1:19" x14ac:dyDescent="0.2">
      <c r="A329" t="s">
        <v>354</v>
      </c>
      <c r="B329" t="str">
        <f t="shared" si="40"/>
        <v>592</v>
      </c>
      <c r="C329" t="str">
        <f t="shared" si="41"/>
        <v>495</v>
      </c>
      <c r="D329" t="str">
        <f t="shared" si="42"/>
        <v>554</v>
      </c>
      <c r="E329" t="s">
        <v>3</v>
      </c>
      <c r="F329" t="s">
        <v>19</v>
      </c>
      <c r="G329" t="str">
        <f t="shared" si="43"/>
        <v xml:space="preserve"> Luxe </v>
      </c>
      <c r="H329" t="str">
        <f t="shared" si="44"/>
        <v xml:space="preserve"> luxe </v>
      </c>
      <c r="I329" t="str">
        <f t="shared" si="45"/>
        <v>Luxe</v>
      </c>
      <c r="J329" t="str">
        <f t="shared" si="46"/>
        <v xml:space="preserve"> Luxe </v>
      </c>
      <c r="K329" t="str">
        <f t="shared" si="47"/>
        <v>Japan-Luxe</v>
      </c>
      <c r="L329" s="3">
        <v>4473</v>
      </c>
      <c r="M329" s="2">
        <v>260</v>
      </c>
      <c r="N329" s="2">
        <v>7</v>
      </c>
      <c r="O329" s="2">
        <v>31311</v>
      </c>
      <c r="P329" s="2">
        <v>30754.85</v>
      </c>
      <c r="Q329" s="2">
        <v>5675</v>
      </c>
      <c r="R329" s="2">
        <v>25079.85</v>
      </c>
      <c r="S329" s="1">
        <v>43471</v>
      </c>
    </row>
    <row r="330" spans="1:19" x14ac:dyDescent="0.2">
      <c r="A330" t="s">
        <v>355</v>
      </c>
      <c r="B330" t="str">
        <f t="shared" si="40"/>
        <v>615</v>
      </c>
      <c r="C330" t="str">
        <f t="shared" si="41"/>
        <v>421</v>
      </c>
      <c r="D330" t="str">
        <f t="shared" si="42"/>
        <v>420</v>
      </c>
      <c r="E330" t="s">
        <v>12</v>
      </c>
      <c r="F330" t="s">
        <v>6</v>
      </c>
      <c r="G330" t="str">
        <f t="shared" si="43"/>
        <v xml:space="preserve"> Kensington </v>
      </c>
      <c r="H330" t="str">
        <f t="shared" si="44"/>
        <v xml:space="preserve"> kensington </v>
      </c>
      <c r="I330" t="str">
        <f t="shared" si="45"/>
        <v>Kensington</v>
      </c>
      <c r="J330" t="str">
        <f t="shared" si="46"/>
        <v xml:space="preserve"> Kensington </v>
      </c>
      <c r="K330" t="str">
        <f t="shared" si="47"/>
        <v>United States of America-Kensington</v>
      </c>
      <c r="L330" s="3">
        <v>1246</v>
      </c>
      <c r="M330" s="2">
        <v>3</v>
      </c>
      <c r="N330" s="2">
        <v>350</v>
      </c>
      <c r="O330" s="2">
        <v>436100</v>
      </c>
      <c r="P330" s="2">
        <v>392955.5</v>
      </c>
      <c r="Q330" s="2">
        <v>457860</v>
      </c>
      <c r="R330" s="2">
        <v>-64904.5</v>
      </c>
      <c r="S330" s="1">
        <v>43468</v>
      </c>
    </row>
    <row r="331" spans="1:19" x14ac:dyDescent="0.2">
      <c r="A331" t="s">
        <v>356</v>
      </c>
      <c r="B331" t="str">
        <f t="shared" si="40"/>
        <v>694</v>
      </c>
      <c r="C331" t="str">
        <f t="shared" si="41"/>
        <v>615</v>
      </c>
      <c r="D331" t="str">
        <f t="shared" si="42"/>
        <v>416</v>
      </c>
      <c r="E331" t="s">
        <v>7</v>
      </c>
      <c r="F331" t="s">
        <v>6</v>
      </c>
      <c r="G331" t="str">
        <f t="shared" si="43"/>
        <v xml:space="preserve"> Kensington </v>
      </c>
      <c r="H331" t="str">
        <f t="shared" si="44"/>
        <v xml:space="preserve"> kensington </v>
      </c>
      <c r="I331" t="str">
        <f t="shared" si="45"/>
        <v>Kensington</v>
      </c>
      <c r="J331" t="str">
        <f t="shared" si="46"/>
        <v xml:space="preserve"> Kensington </v>
      </c>
      <c r="K331" t="str">
        <f t="shared" si="47"/>
        <v>United Kingdom-Kensington</v>
      </c>
      <c r="L331" s="3">
        <v>1615</v>
      </c>
      <c r="M331" s="2">
        <v>3</v>
      </c>
      <c r="N331" s="2">
        <v>300</v>
      </c>
      <c r="O331" s="2">
        <v>484500</v>
      </c>
      <c r="P331" s="2">
        <v>475092</v>
      </c>
      <c r="Q331" s="2">
        <v>112000</v>
      </c>
      <c r="R331" s="2">
        <v>363092</v>
      </c>
      <c r="S331" s="1">
        <v>43471</v>
      </c>
    </row>
    <row r="332" spans="1:19" x14ac:dyDescent="0.2">
      <c r="A332" t="s">
        <v>357</v>
      </c>
      <c r="B332" t="str">
        <f t="shared" si="40"/>
        <v>670</v>
      </c>
      <c r="C332" t="str">
        <f t="shared" si="41"/>
        <v>578</v>
      </c>
      <c r="D332" t="str">
        <f t="shared" si="42"/>
        <v>532</v>
      </c>
      <c r="E332" t="s">
        <v>7</v>
      </c>
      <c r="F332" t="s">
        <v>6</v>
      </c>
      <c r="G332" t="str">
        <f t="shared" si="43"/>
        <v xml:space="preserve"> Kensington </v>
      </c>
      <c r="H332" t="str">
        <f t="shared" si="44"/>
        <v xml:space="preserve"> kensington </v>
      </c>
      <c r="I332" t="str">
        <f t="shared" si="45"/>
        <v>Kensington</v>
      </c>
      <c r="J332" t="str">
        <f t="shared" si="46"/>
        <v xml:space="preserve"> Kensington </v>
      </c>
      <c r="K332" t="str">
        <f t="shared" si="47"/>
        <v>United Kingdom-Kensington</v>
      </c>
      <c r="L332" s="3">
        <v>749</v>
      </c>
      <c r="M332" s="2">
        <v>3</v>
      </c>
      <c r="N332" s="2">
        <v>300</v>
      </c>
      <c r="O332" s="2">
        <v>224700</v>
      </c>
      <c r="P332" s="2">
        <v>178899</v>
      </c>
      <c r="Q332" s="2">
        <v>545250</v>
      </c>
      <c r="R332" s="2">
        <v>-366351</v>
      </c>
      <c r="S332" s="1">
        <v>43475</v>
      </c>
    </row>
    <row r="333" spans="1:19" x14ac:dyDescent="0.2">
      <c r="A333" t="s">
        <v>358</v>
      </c>
      <c r="B333" t="str">
        <f t="shared" si="40"/>
        <v>727</v>
      </c>
      <c r="C333" t="str">
        <f t="shared" si="41"/>
        <v>394</v>
      </c>
      <c r="D333" t="str">
        <f t="shared" si="42"/>
        <v>475</v>
      </c>
      <c r="E333" t="s">
        <v>7</v>
      </c>
      <c r="F333" t="s">
        <v>10</v>
      </c>
      <c r="G333" t="str">
        <f t="shared" si="43"/>
        <v xml:space="preserve"> Royal Oak </v>
      </c>
      <c r="H333" t="str">
        <f t="shared" si="44"/>
        <v xml:space="preserve"> royal oak </v>
      </c>
      <c r="I333" t="str">
        <f t="shared" si="45"/>
        <v>Royal Oak</v>
      </c>
      <c r="J333" t="str">
        <f t="shared" si="46"/>
        <v xml:space="preserve"> Royal Oak </v>
      </c>
      <c r="K333" t="str">
        <f t="shared" si="47"/>
        <v>United Kingdom-Royal Oak</v>
      </c>
      <c r="L333" s="3">
        <v>1318</v>
      </c>
      <c r="M333" s="2">
        <v>5</v>
      </c>
      <c r="N333" s="2">
        <v>20</v>
      </c>
      <c r="O333" s="2">
        <v>26360</v>
      </c>
      <c r="P333" s="2">
        <v>23593.599999999999</v>
      </c>
      <c r="Q333" s="2">
        <v>19760</v>
      </c>
      <c r="R333" s="2">
        <v>3833.6</v>
      </c>
      <c r="S333" s="1">
        <v>43475</v>
      </c>
    </row>
    <row r="334" spans="1:19" x14ac:dyDescent="0.2">
      <c r="A334" t="s">
        <v>359</v>
      </c>
      <c r="B334" t="str">
        <f t="shared" si="40"/>
        <v>713</v>
      </c>
      <c r="C334" t="str">
        <f t="shared" si="41"/>
        <v>474</v>
      </c>
      <c r="D334" t="str">
        <f t="shared" si="42"/>
        <v>457</v>
      </c>
      <c r="E334" t="s">
        <v>7</v>
      </c>
      <c r="F334" t="s">
        <v>10</v>
      </c>
      <c r="G334" t="str">
        <f t="shared" si="43"/>
        <v xml:space="preserve"> Royal Oak </v>
      </c>
      <c r="H334" t="str">
        <f t="shared" si="44"/>
        <v xml:space="preserve"> royal oak </v>
      </c>
      <c r="I334" t="str">
        <f t="shared" si="45"/>
        <v>Royal Oak</v>
      </c>
      <c r="J334" t="str">
        <f t="shared" si="46"/>
        <v xml:space="preserve"> Royal Oak </v>
      </c>
      <c r="K334" t="str">
        <f t="shared" si="47"/>
        <v>United Kingdom-Royal Oak</v>
      </c>
      <c r="L334" s="3">
        <v>2882</v>
      </c>
      <c r="M334" s="2">
        <v>5</v>
      </c>
      <c r="N334" s="2">
        <v>300</v>
      </c>
      <c r="O334" s="2">
        <v>864600</v>
      </c>
      <c r="P334" s="2">
        <v>818799</v>
      </c>
      <c r="Q334" s="2">
        <v>545250</v>
      </c>
      <c r="R334" s="2">
        <v>273549</v>
      </c>
      <c r="S334" s="1">
        <v>43475</v>
      </c>
    </row>
    <row r="335" spans="1:19" x14ac:dyDescent="0.2">
      <c r="A335" t="s">
        <v>360</v>
      </c>
      <c r="B335" t="str">
        <f t="shared" si="40"/>
        <v>562</v>
      </c>
      <c r="C335" t="str">
        <f t="shared" si="41"/>
        <v>531</v>
      </c>
      <c r="D335" t="str">
        <f t="shared" si="42"/>
        <v>471</v>
      </c>
      <c r="E335" t="s">
        <v>5</v>
      </c>
      <c r="F335" t="s">
        <v>10</v>
      </c>
      <c r="G335" t="str">
        <f t="shared" si="43"/>
        <v xml:space="preserve"> Royal Oak </v>
      </c>
      <c r="H335" t="str">
        <f t="shared" si="44"/>
        <v xml:space="preserve"> royal oak </v>
      </c>
      <c r="I335" t="str">
        <f t="shared" si="45"/>
        <v>Royal Oak</v>
      </c>
      <c r="J335" t="str">
        <f t="shared" si="46"/>
        <v xml:space="preserve"> Royal Oak </v>
      </c>
      <c r="K335" t="str">
        <f t="shared" si="47"/>
        <v>India-Royal Oak</v>
      </c>
      <c r="L335" s="3">
        <v>3039</v>
      </c>
      <c r="M335" s="2">
        <v>5</v>
      </c>
      <c r="N335" s="2">
        <v>125</v>
      </c>
      <c r="O335" s="2">
        <v>379875</v>
      </c>
      <c r="P335" s="2">
        <v>358000</v>
      </c>
      <c r="Q335" s="2">
        <v>300000</v>
      </c>
      <c r="R335" s="2">
        <v>58000</v>
      </c>
      <c r="S335" s="1">
        <v>43111</v>
      </c>
    </row>
    <row r="336" spans="1:19" x14ac:dyDescent="0.2">
      <c r="A336" t="s">
        <v>361</v>
      </c>
      <c r="B336" t="str">
        <f t="shared" si="40"/>
        <v>695</v>
      </c>
      <c r="C336" t="str">
        <f t="shared" si="41"/>
        <v>477</v>
      </c>
      <c r="D336" t="str">
        <f t="shared" si="42"/>
        <v>354</v>
      </c>
      <c r="E336" t="s">
        <v>3</v>
      </c>
      <c r="F336" t="s">
        <v>14</v>
      </c>
      <c r="G336" t="str">
        <f t="shared" si="43"/>
        <v xml:space="preserve"> Vermont </v>
      </c>
      <c r="H336" t="str">
        <f t="shared" si="44"/>
        <v xml:space="preserve"> vermont </v>
      </c>
      <c r="I336" t="str">
        <f t="shared" si="45"/>
        <v>Vermont</v>
      </c>
      <c r="J336" t="str">
        <f t="shared" si="46"/>
        <v xml:space="preserve"> Vermont </v>
      </c>
      <c r="K336" t="str">
        <f t="shared" si="47"/>
        <v>Japan-Vermont</v>
      </c>
      <c r="L336" s="3">
        <v>2484</v>
      </c>
      <c r="M336" s="2">
        <v>10</v>
      </c>
      <c r="N336" s="2">
        <v>300</v>
      </c>
      <c r="O336" s="2">
        <v>745200</v>
      </c>
      <c r="P336" s="2">
        <v>709458</v>
      </c>
      <c r="Q336" s="2">
        <v>425500</v>
      </c>
      <c r="R336" s="2">
        <v>283958</v>
      </c>
      <c r="S336" s="1">
        <v>43470</v>
      </c>
    </row>
    <row r="337" spans="1:19" x14ac:dyDescent="0.2">
      <c r="A337" t="s">
        <v>362</v>
      </c>
      <c r="B337" t="str">
        <f t="shared" si="40"/>
        <v>461</v>
      </c>
      <c r="C337" t="str">
        <f t="shared" si="41"/>
        <v>660</v>
      </c>
      <c r="D337" t="str">
        <f t="shared" si="42"/>
        <v>550</v>
      </c>
      <c r="E337" t="s">
        <v>7</v>
      </c>
      <c r="F337" t="s">
        <v>14</v>
      </c>
      <c r="G337" t="str">
        <f t="shared" si="43"/>
        <v xml:space="preserve"> Vermont </v>
      </c>
      <c r="H337" t="str">
        <f t="shared" si="44"/>
        <v xml:space="preserve"> vermont </v>
      </c>
      <c r="I337" t="str">
        <f t="shared" si="45"/>
        <v>Vermont</v>
      </c>
      <c r="J337" t="str">
        <f t="shared" si="46"/>
        <v xml:space="preserve"> Vermont </v>
      </c>
      <c r="K337" t="str">
        <f t="shared" si="47"/>
        <v>United Kingdom-Vermont</v>
      </c>
      <c r="L337" s="3">
        <v>3169</v>
      </c>
      <c r="M337" s="2">
        <v>10</v>
      </c>
      <c r="N337" s="2">
        <v>300</v>
      </c>
      <c r="O337" s="2">
        <v>950700</v>
      </c>
      <c r="P337" s="2">
        <v>941292</v>
      </c>
      <c r="Q337" s="2">
        <v>112000</v>
      </c>
      <c r="R337" s="2">
        <v>829292</v>
      </c>
      <c r="S337" s="1">
        <v>43471</v>
      </c>
    </row>
    <row r="338" spans="1:19" x14ac:dyDescent="0.2">
      <c r="A338" t="s">
        <v>363</v>
      </c>
      <c r="B338" t="str">
        <f t="shared" si="40"/>
        <v>480</v>
      </c>
      <c r="C338" t="str">
        <f t="shared" si="41"/>
        <v>657</v>
      </c>
      <c r="D338" t="str">
        <f t="shared" si="42"/>
        <v>319</v>
      </c>
      <c r="E338" t="s">
        <v>5</v>
      </c>
      <c r="F338" t="s">
        <v>14</v>
      </c>
      <c r="G338" t="str">
        <f t="shared" si="43"/>
        <v xml:space="preserve"> Vermont </v>
      </c>
      <c r="H338" t="str">
        <f t="shared" si="44"/>
        <v xml:space="preserve"> vermont </v>
      </c>
      <c r="I338" t="str">
        <f t="shared" si="45"/>
        <v>Vermont</v>
      </c>
      <c r="J338" t="str">
        <f t="shared" si="46"/>
        <v xml:space="preserve"> Vermont </v>
      </c>
      <c r="K338" t="str">
        <f t="shared" si="47"/>
        <v>India-Vermont</v>
      </c>
      <c r="L338" s="3">
        <v>4080</v>
      </c>
      <c r="M338" s="2">
        <v>10</v>
      </c>
      <c r="N338" s="2">
        <v>125</v>
      </c>
      <c r="O338" s="2">
        <v>510000</v>
      </c>
      <c r="P338" s="2">
        <v>479261.25</v>
      </c>
      <c r="Q338" s="2">
        <v>421560</v>
      </c>
      <c r="R338" s="2">
        <v>57701.25</v>
      </c>
      <c r="S338" s="1">
        <v>43472</v>
      </c>
    </row>
    <row r="339" spans="1:19" x14ac:dyDescent="0.2">
      <c r="A339" t="s">
        <v>364</v>
      </c>
      <c r="B339" t="str">
        <f t="shared" si="40"/>
        <v>753</v>
      </c>
      <c r="C339" t="str">
        <f t="shared" si="41"/>
        <v>512</v>
      </c>
      <c r="D339" t="str">
        <f t="shared" si="42"/>
        <v>457</v>
      </c>
      <c r="E339" t="s">
        <v>7</v>
      </c>
      <c r="F339" t="s">
        <v>14</v>
      </c>
      <c r="G339" t="str">
        <f t="shared" si="43"/>
        <v xml:space="preserve"> Vermont </v>
      </c>
      <c r="H339" t="str">
        <f t="shared" si="44"/>
        <v xml:space="preserve"> vermont </v>
      </c>
      <c r="I339" t="str">
        <f t="shared" si="45"/>
        <v>Vermont</v>
      </c>
      <c r="J339" t="str">
        <f t="shared" si="46"/>
        <v xml:space="preserve"> Vermont </v>
      </c>
      <c r="K339" t="str">
        <f t="shared" si="47"/>
        <v>United Kingdom-Vermont</v>
      </c>
      <c r="L339" s="3">
        <v>3943</v>
      </c>
      <c r="M339" s="2">
        <v>10</v>
      </c>
      <c r="N339" s="2">
        <v>15</v>
      </c>
      <c r="O339" s="2">
        <v>59145</v>
      </c>
      <c r="P339" s="2">
        <v>56938.95</v>
      </c>
      <c r="Q339" s="2">
        <v>21010</v>
      </c>
      <c r="R339" s="2">
        <v>35928.949999999997</v>
      </c>
      <c r="S339" s="1">
        <v>43473</v>
      </c>
    </row>
    <row r="340" spans="1:19" x14ac:dyDescent="0.2">
      <c r="A340" t="s">
        <v>365</v>
      </c>
      <c r="B340" t="str">
        <f t="shared" si="40"/>
        <v>530</v>
      </c>
      <c r="C340" t="str">
        <f t="shared" si="41"/>
        <v>495</v>
      </c>
      <c r="D340" t="str">
        <f t="shared" si="42"/>
        <v>442</v>
      </c>
      <c r="E340" t="s">
        <v>12</v>
      </c>
      <c r="F340" t="s">
        <v>14</v>
      </c>
      <c r="G340" t="str">
        <f t="shared" si="43"/>
        <v xml:space="preserve"> Vermont </v>
      </c>
      <c r="H340" t="str">
        <f t="shared" si="44"/>
        <v xml:space="preserve"> vermont </v>
      </c>
      <c r="I340" t="str">
        <f t="shared" si="45"/>
        <v>Vermont</v>
      </c>
      <c r="J340" t="str">
        <f t="shared" si="46"/>
        <v xml:space="preserve"> Vermont </v>
      </c>
      <c r="K340" t="str">
        <f t="shared" si="47"/>
        <v>United States of America-Vermont</v>
      </c>
      <c r="L340" s="3">
        <v>784</v>
      </c>
      <c r="M340" s="2">
        <v>10</v>
      </c>
      <c r="N340" s="2">
        <v>15</v>
      </c>
      <c r="O340" s="2">
        <v>11760</v>
      </c>
      <c r="P340" s="2">
        <v>8682.4500000000007</v>
      </c>
      <c r="Q340" s="2">
        <v>29310</v>
      </c>
      <c r="R340" s="2">
        <v>-20627.55</v>
      </c>
      <c r="S340" s="1">
        <v>43109</v>
      </c>
    </row>
    <row r="341" spans="1:19" x14ac:dyDescent="0.2">
      <c r="A341" t="s">
        <v>366</v>
      </c>
      <c r="B341" t="str">
        <f t="shared" si="40"/>
        <v>668</v>
      </c>
      <c r="C341" t="str">
        <f t="shared" si="41"/>
        <v>650</v>
      </c>
      <c r="D341" t="str">
        <f t="shared" si="42"/>
        <v>475</v>
      </c>
      <c r="E341" t="s">
        <v>7</v>
      </c>
      <c r="F341" t="s">
        <v>14</v>
      </c>
      <c r="G341" t="str">
        <f t="shared" si="43"/>
        <v xml:space="preserve"> Vermont </v>
      </c>
      <c r="H341" t="str">
        <f t="shared" si="44"/>
        <v xml:space="preserve"> vermont </v>
      </c>
      <c r="I341" t="str">
        <f t="shared" si="45"/>
        <v>Vermont</v>
      </c>
      <c r="J341" t="str">
        <f t="shared" si="46"/>
        <v xml:space="preserve"> Vermont </v>
      </c>
      <c r="K341" t="str">
        <f t="shared" si="47"/>
        <v>United Kingdom-Vermont</v>
      </c>
      <c r="L341" s="3">
        <v>253</v>
      </c>
      <c r="M341" s="2">
        <v>10</v>
      </c>
      <c r="N341" s="2">
        <v>20</v>
      </c>
      <c r="O341" s="2">
        <v>5060</v>
      </c>
      <c r="P341" s="2">
        <v>2911</v>
      </c>
      <c r="Q341" s="2">
        <v>15350</v>
      </c>
      <c r="R341" s="2">
        <v>-12439</v>
      </c>
      <c r="S341" s="1">
        <v>43474</v>
      </c>
    </row>
    <row r="342" spans="1:19" x14ac:dyDescent="0.2">
      <c r="A342" t="s">
        <v>367</v>
      </c>
      <c r="B342" t="str">
        <f t="shared" si="40"/>
        <v>526</v>
      </c>
      <c r="C342" t="str">
        <f t="shared" si="41"/>
        <v>417</v>
      </c>
      <c r="D342" t="str">
        <f t="shared" si="42"/>
        <v>364</v>
      </c>
      <c r="E342" t="s">
        <v>5</v>
      </c>
      <c r="F342" t="s">
        <v>14</v>
      </c>
      <c r="G342" t="str">
        <f t="shared" si="43"/>
        <v xml:space="preserve"> Vermont </v>
      </c>
      <c r="H342" t="str">
        <f t="shared" si="44"/>
        <v xml:space="preserve"> vermont </v>
      </c>
      <c r="I342" t="str">
        <f t="shared" si="45"/>
        <v>Vermont</v>
      </c>
      <c r="J342" t="str">
        <f t="shared" si="46"/>
        <v xml:space="preserve"> Vermont </v>
      </c>
      <c r="K342" t="str">
        <f t="shared" si="47"/>
        <v>India-Vermont</v>
      </c>
      <c r="L342" s="3">
        <v>1316</v>
      </c>
      <c r="M342" s="2">
        <v>10</v>
      </c>
      <c r="N342" s="2">
        <v>300</v>
      </c>
      <c r="O342" s="2">
        <v>394800</v>
      </c>
      <c r="P342" s="2">
        <v>371217</v>
      </c>
      <c r="Q342" s="2">
        <v>280750</v>
      </c>
      <c r="R342" s="2">
        <v>90467</v>
      </c>
      <c r="S342" s="1">
        <v>43109</v>
      </c>
    </row>
    <row r="343" spans="1:19" x14ac:dyDescent="0.2">
      <c r="A343" t="s">
        <v>368</v>
      </c>
      <c r="B343" t="str">
        <f t="shared" si="40"/>
        <v>642</v>
      </c>
      <c r="C343" t="str">
        <f t="shared" si="41"/>
        <v>465</v>
      </c>
      <c r="D343" t="str">
        <f t="shared" si="42"/>
        <v>559</v>
      </c>
      <c r="E343" t="s">
        <v>3</v>
      </c>
      <c r="F343" t="s">
        <v>14</v>
      </c>
      <c r="G343" t="str">
        <f t="shared" si="43"/>
        <v xml:space="preserve"> Vermont </v>
      </c>
      <c r="H343" t="str">
        <f t="shared" si="44"/>
        <v xml:space="preserve"> vermont </v>
      </c>
      <c r="I343" t="str">
        <f t="shared" si="45"/>
        <v>Vermont</v>
      </c>
      <c r="J343" t="str">
        <f t="shared" si="46"/>
        <v xml:space="preserve"> Vermont </v>
      </c>
      <c r="K343" t="str">
        <f t="shared" si="47"/>
        <v>Japan-Vermont</v>
      </c>
      <c r="L343" s="3">
        <v>808</v>
      </c>
      <c r="M343" s="2">
        <v>10</v>
      </c>
      <c r="N343" s="2">
        <v>300</v>
      </c>
      <c r="O343" s="2">
        <v>242400</v>
      </c>
      <c r="P343" s="2">
        <v>212916</v>
      </c>
      <c r="Q343" s="2">
        <v>351000</v>
      </c>
      <c r="R343" s="2">
        <v>-138084</v>
      </c>
      <c r="S343" s="1">
        <v>43111</v>
      </c>
    </row>
    <row r="344" spans="1:19" x14ac:dyDescent="0.2">
      <c r="A344" t="s">
        <v>369</v>
      </c>
      <c r="B344" t="str">
        <f t="shared" si="40"/>
        <v>752</v>
      </c>
      <c r="C344" t="str">
        <f t="shared" si="41"/>
        <v>592</v>
      </c>
      <c r="D344" t="str">
        <f t="shared" si="42"/>
        <v>480</v>
      </c>
      <c r="E344" t="s">
        <v>8</v>
      </c>
      <c r="F344" t="s">
        <v>14</v>
      </c>
      <c r="G344" t="str">
        <f t="shared" si="43"/>
        <v xml:space="preserve"> Vermont </v>
      </c>
      <c r="H344" t="str">
        <f t="shared" si="44"/>
        <v xml:space="preserve"> vermont </v>
      </c>
      <c r="I344" t="str">
        <f t="shared" si="45"/>
        <v>Vermont</v>
      </c>
      <c r="J344" t="str">
        <f t="shared" si="46"/>
        <v xml:space="preserve"> Vermont </v>
      </c>
      <c r="K344" t="str">
        <f t="shared" si="47"/>
        <v>Brazil-Vermont</v>
      </c>
      <c r="L344" s="3">
        <v>3295</v>
      </c>
      <c r="M344" s="2">
        <v>10</v>
      </c>
      <c r="N344" s="2">
        <v>12</v>
      </c>
      <c r="O344" s="2">
        <v>39540</v>
      </c>
      <c r="P344" s="2">
        <v>37219.08</v>
      </c>
      <c r="Q344" s="2">
        <v>8289</v>
      </c>
      <c r="R344" s="2">
        <v>28930.080000000002</v>
      </c>
      <c r="S344" s="1">
        <v>43111</v>
      </c>
    </row>
    <row r="345" spans="1:19" x14ac:dyDescent="0.2">
      <c r="A345" t="s">
        <v>370</v>
      </c>
      <c r="B345" t="str">
        <f t="shared" si="40"/>
        <v>662</v>
      </c>
      <c r="C345" t="str">
        <f t="shared" si="41"/>
        <v>444</v>
      </c>
      <c r="D345" t="str">
        <f t="shared" si="42"/>
        <v>336</v>
      </c>
      <c r="E345" t="s">
        <v>5</v>
      </c>
      <c r="F345" t="s">
        <v>14</v>
      </c>
      <c r="G345" t="str">
        <f t="shared" si="43"/>
        <v xml:space="preserve"> Vermont </v>
      </c>
      <c r="H345" t="str">
        <f t="shared" si="44"/>
        <v xml:space="preserve"> vermont </v>
      </c>
      <c r="I345" t="str">
        <f t="shared" si="45"/>
        <v>Vermont</v>
      </c>
      <c r="J345" t="str">
        <f t="shared" si="46"/>
        <v xml:space="preserve"> Vermont </v>
      </c>
      <c r="K345" t="str">
        <f t="shared" si="47"/>
        <v>India-Vermont</v>
      </c>
      <c r="L345" s="3">
        <v>520</v>
      </c>
      <c r="M345" s="2">
        <v>10</v>
      </c>
      <c r="N345" s="2">
        <v>7</v>
      </c>
      <c r="O345" s="2">
        <v>3640</v>
      </c>
      <c r="P345" s="2">
        <v>2598.75</v>
      </c>
      <c r="Q345" s="2">
        <v>10625</v>
      </c>
      <c r="R345" s="2">
        <v>-8026.25</v>
      </c>
      <c r="S345" s="1">
        <v>43112</v>
      </c>
    </row>
    <row r="346" spans="1:19" x14ac:dyDescent="0.2">
      <c r="A346" t="s">
        <v>371</v>
      </c>
      <c r="B346" t="str">
        <f t="shared" si="40"/>
        <v>672</v>
      </c>
      <c r="C346" t="str">
        <f t="shared" si="41"/>
        <v>549</v>
      </c>
      <c r="D346" t="str">
        <f t="shared" si="42"/>
        <v>332</v>
      </c>
      <c r="E346" t="s">
        <v>7</v>
      </c>
      <c r="F346" t="s">
        <v>17</v>
      </c>
      <c r="G346" t="str">
        <f t="shared" si="43"/>
        <v xml:space="preserve"> Burlington </v>
      </c>
      <c r="H346" t="str">
        <f t="shared" si="44"/>
        <v xml:space="preserve"> burlington </v>
      </c>
      <c r="I346" t="str">
        <f t="shared" si="45"/>
        <v>Burlington</v>
      </c>
      <c r="J346" t="str">
        <f t="shared" si="46"/>
        <v xml:space="preserve"> Burlington </v>
      </c>
      <c r="K346" t="str">
        <f t="shared" si="47"/>
        <v>United Kingdom-Burlington</v>
      </c>
      <c r="L346" s="3">
        <v>799</v>
      </c>
      <c r="M346" s="2">
        <v>120</v>
      </c>
      <c r="N346" s="2">
        <v>300</v>
      </c>
      <c r="O346" s="2">
        <v>239700</v>
      </c>
      <c r="P346" s="2">
        <v>204861</v>
      </c>
      <c r="Q346" s="2">
        <v>414750</v>
      </c>
      <c r="R346" s="2">
        <v>-209889</v>
      </c>
      <c r="S346" s="1">
        <v>43472</v>
      </c>
    </row>
    <row r="347" spans="1:19" x14ac:dyDescent="0.2">
      <c r="A347" t="s">
        <v>372</v>
      </c>
      <c r="B347" t="str">
        <f t="shared" si="40"/>
        <v>491</v>
      </c>
      <c r="C347" t="str">
        <f t="shared" si="41"/>
        <v>393</v>
      </c>
      <c r="D347" t="str">
        <f t="shared" si="42"/>
        <v>338</v>
      </c>
      <c r="E347" t="s">
        <v>8</v>
      </c>
      <c r="F347" t="s">
        <v>17</v>
      </c>
      <c r="G347" t="str">
        <f t="shared" si="43"/>
        <v xml:space="preserve"> Burlington </v>
      </c>
      <c r="H347" t="str">
        <f t="shared" si="44"/>
        <v xml:space="preserve"> burlington </v>
      </c>
      <c r="I347" t="str">
        <f t="shared" si="45"/>
        <v>Burlington</v>
      </c>
      <c r="J347" t="str">
        <f t="shared" si="46"/>
        <v xml:space="preserve"> Burlington </v>
      </c>
      <c r="K347" t="str">
        <f t="shared" si="47"/>
        <v>Brazil-Burlington</v>
      </c>
      <c r="L347" s="3">
        <v>3942</v>
      </c>
      <c r="M347" s="2">
        <v>120</v>
      </c>
      <c r="N347" s="2">
        <v>20</v>
      </c>
      <c r="O347" s="2">
        <v>78840</v>
      </c>
      <c r="P347" s="2">
        <v>77987.399999999994</v>
      </c>
      <c r="Q347" s="2">
        <v>6090</v>
      </c>
      <c r="R347" s="2">
        <v>71897.399999999994</v>
      </c>
      <c r="S347" s="1">
        <v>43473</v>
      </c>
    </row>
    <row r="348" spans="1:19" x14ac:dyDescent="0.2">
      <c r="A348" t="s">
        <v>373</v>
      </c>
      <c r="B348" t="str">
        <f t="shared" si="40"/>
        <v>572</v>
      </c>
      <c r="C348" t="str">
        <f t="shared" si="41"/>
        <v>400</v>
      </c>
      <c r="D348" t="str">
        <f t="shared" si="42"/>
        <v>293</v>
      </c>
      <c r="E348" t="s">
        <v>5</v>
      </c>
      <c r="F348" t="s">
        <v>17</v>
      </c>
      <c r="G348" t="str">
        <f t="shared" si="43"/>
        <v xml:space="preserve"> Burlington </v>
      </c>
      <c r="H348" t="str">
        <f t="shared" si="44"/>
        <v xml:space="preserve"> burlington </v>
      </c>
      <c r="I348" t="str">
        <f t="shared" si="45"/>
        <v>Burlington</v>
      </c>
      <c r="J348" t="str">
        <f t="shared" si="46"/>
        <v xml:space="preserve"> Burlington </v>
      </c>
      <c r="K348" t="str">
        <f t="shared" si="47"/>
        <v>India-Burlington</v>
      </c>
      <c r="L348" s="3">
        <v>2498</v>
      </c>
      <c r="M348" s="2">
        <v>120</v>
      </c>
      <c r="N348" s="2">
        <v>125</v>
      </c>
      <c r="O348" s="2">
        <v>312250</v>
      </c>
      <c r="P348" s="2">
        <v>293988.75</v>
      </c>
      <c r="Q348" s="2">
        <v>250440</v>
      </c>
      <c r="R348" s="2">
        <v>43548.75</v>
      </c>
      <c r="S348" s="1">
        <v>43474</v>
      </c>
    </row>
    <row r="349" spans="1:19" x14ac:dyDescent="0.2">
      <c r="A349" t="s">
        <v>374</v>
      </c>
      <c r="B349" t="str">
        <f t="shared" si="40"/>
        <v>601</v>
      </c>
      <c r="C349" t="str">
        <f t="shared" si="41"/>
        <v>559</v>
      </c>
      <c r="D349" t="str">
        <f t="shared" si="42"/>
        <v>516</v>
      </c>
      <c r="E349" t="s">
        <v>7</v>
      </c>
      <c r="F349" t="s">
        <v>17</v>
      </c>
      <c r="G349" t="str">
        <f t="shared" si="43"/>
        <v xml:space="preserve"> Burlington </v>
      </c>
      <c r="H349" t="str">
        <f t="shared" si="44"/>
        <v xml:space="preserve"> burlington </v>
      </c>
      <c r="I349" t="str">
        <f t="shared" si="45"/>
        <v>Burlington</v>
      </c>
      <c r="J349" t="str">
        <f t="shared" si="46"/>
        <v xml:space="preserve"> Burlington </v>
      </c>
      <c r="K349" t="str">
        <f t="shared" si="47"/>
        <v>United Kingdom-Burlington</v>
      </c>
      <c r="L349" s="3">
        <v>2517</v>
      </c>
      <c r="M349" s="2">
        <v>120</v>
      </c>
      <c r="N349" s="2">
        <v>20</v>
      </c>
      <c r="O349" s="2">
        <v>50340</v>
      </c>
      <c r="P349" s="2">
        <v>47573.599999999999</v>
      </c>
      <c r="Q349" s="2">
        <v>19760</v>
      </c>
      <c r="R349" s="2">
        <v>27813.599999999999</v>
      </c>
      <c r="S349" s="1">
        <v>43475</v>
      </c>
    </row>
    <row r="350" spans="1:19" x14ac:dyDescent="0.2">
      <c r="A350" t="s">
        <v>375</v>
      </c>
      <c r="B350" t="str">
        <f t="shared" si="40"/>
        <v>604</v>
      </c>
      <c r="C350" t="str">
        <f t="shared" si="41"/>
        <v>476</v>
      </c>
      <c r="D350" t="str">
        <f t="shared" si="42"/>
        <v>517</v>
      </c>
      <c r="E350" t="s">
        <v>12</v>
      </c>
      <c r="F350" t="s">
        <v>17</v>
      </c>
      <c r="G350" t="str">
        <f t="shared" si="43"/>
        <v xml:space="preserve"> Burlington </v>
      </c>
      <c r="H350" t="str">
        <f t="shared" si="44"/>
        <v xml:space="preserve"> burlington </v>
      </c>
      <c r="I350" t="str">
        <f t="shared" si="45"/>
        <v>Burlington</v>
      </c>
      <c r="J350" t="str">
        <f t="shared" si="46"/>
        <v xml:space="preserve"> Burlington </v>
      </c>
      <c r="K350" t="str">
        <f t="shared" si="47"/>
        <v>United States of America-Burlington</v>
      </c>
      <c r="L350" s="3">
        <v>3182</v>
      </c>
      <c r="M350" s="2">
        <v>120</v>
      </c>
      <c r="N350" s="2">
        <v>20</v>
      </c>
      <c r="O350" s="2">
        <v>63640</v>
      </c>
      <c r="P350" s="2">
        <v>61650.6</v>
      </c>
      <c r="Q350" s="2">
        <v>14210</v>
      </c>
      <c r="R350" s="2">
        <v>47440.6</v>
      </c>
      <c r="S350" s="1">
        <v>43112</v>
      </c>
    </row>
    <row r="351" spans="1:19" x14ac:dyDescent="0.2">
      <c r="A351" t="s">
        <v>376</v>
      </c>
      <c r="B351" t="str">
        <f t="shared" si="40"/>
        <v>753</v>
      </c>
      <c r="C351" t="str">
        <f t="shared" si="41"/>
        <v>614</v>
      </c>
      <c r="D351" t="str">
        <f t="shared" si="42"/>
        <v>453</v>
      </c>
      <c r="E351" t="s">
        <v>12</v>
      </c>
      <c r="F351" t="s">
        <v>17</v>
      </c>
      <c r="G351" t="str">
        <f t="shared" si="43"/>
        <v xml:space="preserve"> Burlington </v>
      </c>
      <c r="H351" t="str">
        <f t="shared" si="44"/>
        <v xml:space="preserve"> burlington </v>
      </c>
      <c r="I351" t="str">
        <f t="shared" si="45"/>
        <v>Burlington</v>
      </c>
      <c r="J351" t="str">
        <f t="shared" si="46"/>
        <v xml:space="preserve"> Burlington </v>
      </c>
      <c r="K351" t="str">
        <f t="shared" si="47"/>
        <v>United States of America-Burlington</v>
      </c>
      <c r="L351" s="3">
        <v>1145</v>
      </c>
      <c r="M351" s="2">
        <v>120</v>
      </c>
      <c r="N351" s="2">
        <v>300</v>
      </c>
      <c r="O351" s="2">
        <v>343500</v>
      </c>
      <c r="P351" s="2">
        <v>314688</v>
      </c>
      <c r="Q351" s="2">
        <v>343000</v>
      </c>
      <c r="R351" s="2">
        <v>-28312</v>
      </c>
      <c r="S351" s="1">
        <v>43477</v>
      </c>
    </row>
    <row r="352" spans="1:19" x14ac:dyDescent="0.2">
      <c r="A352" t="s">
        <v>377</v>
      </c>
      <c r="B352" t="str">
        <f t="shared" si="40"/>
        <v>757</v>
      </c>
      <c r="C352" t="str">
        <f t="shared" si="41"/>
        <v>397</v>
      </c>
      <c r="D352" t="str">
        <f t="shared" si="42"/>
        <v>484</v>
      </c>
      <c r="E352" t="s">
        <v>5</v>
      </c>
      <c r="F352" t="s">
        <v>17</v>
      </c>
      <c r="G352" t="str">
        <f t="shared" si="43"/>
        <v xml:space="preserve"> Burlington </v>
      </c>
      <c r="H352" t="str">
        <f t="shared" si="44"/>
        <v xml:space="preserve"> burlington </v>
      </c>
      <c r="I352" t="str">
        <f t="shared" si="45"/>
        <v>Burlington</v>
      </c>
      <c r="J352" t="str">
        <f t="shared" si="46"/>
        <v xml:space="preserve"> Burlington </v>
      </c>
      <c r="K352" t="str">
        <f t="shared" si="47"/>
        <v>India-Burlington</v>
      </c>
      <c r="L352" s="3">
        <v>895</v>
      </c>
      <c r="M352" s="2">
        <v>120</v>
      </c>
      <c r="N352" s="2">
        <v>20</v>
      </c>
      <c r="O352" s="2">
        <v>17900</v>
      </c>
      <c r="P352" s="2">
        <v>17076.8</v>
      </c>
      <c r="Q352" s="2">
        <v>5880</v>
      </c>
      <c r="R352" s="2">
        <v>11196.8</v>
      </c>
      <c r="S352" s="1">
        <v>43112</v>
      </c>
    </row>
    <row r="353" spans="1:19" x14ac:dyDescent="0.2">
      <c r="A353" t="s">
        <v>378</v>
      </c>
      <c r="B353" t="str">
        <f t="shared" si="40"/>
        <v>712</v>
      </c>
      <c r="C353" t="str">
        <f t="shared" si="41"/>
        <v>448</v>
      </c>
      <c r="D353" t="str">
        <f t="shared" si="42"/>
        <v>545</v>
      </c>
      <c r="E353" t="s">
        <v>3</v>
      </c>
      <c r="F353" t="s">
        <v>18</v>
      </c>
      <c r="G353" t="str">
        <f t="shared" si="43"/>
        <v xml:space="preserve"> Mandarin </v>
      </c>
      <c r="H353" t="str">
        <f t="shared" si="44"/>
        <v xml:space="preserve"> mandarin </v>
      </c>
      <c r="I353" t="str">
        <f t="shared" si="45"/>
        <v>Mandarin</v>
      </c>
      <c r="J353" t="str">
        <f t="shared" si="46"/>
        <v xml:space="preserve"> Mandarin </v>
      </c>
      <c r="K353" t="str">
        <f t="shared" si="47"/>
        <v>Japan-Mandarin</v>
      </c>
      <c r="L353" s="3">
        <v>3814</v>
      </c>
      <c r="M353" s="2">
        <v>250</v>
      </c>
      <c r="N353" s="2">
        <v>12</v>
      </c>
      <c r="O353" s="2">
        <v>45768</v>
      </c>
      <c r="P353" s="2">
        <v>43042.62</v>
      </c>
      <c r="Q353" s="2">
        <v>9733.5</v>
      </c>
      <c r="R353" s="2">
        <v>33309.120000000003</v>
      </c>
      <c r="S353" s="1">
        <v>43466</v>
      </c>
    </row>
    <row r="354" spans="1:19" x14ac:dyDescent="0.2">
      <c r="A354" t="s">
        <v>379</v>
      </c>
      <c r="B354" t="str">
        <f t="shared" si="40"/>
        <v>621</v>
      </c>
      <c r="C354" t="str">
        <f t="shared" si="41"/>
        <v>518</v>
      </c>
      <c r="D354" t="str">
        <f t="shared" si="42"/>
        <v>397</v>
      </c>
      <c r="E354" t="s">
        <v>7</v>
      </c>
      <c r="F354" t="s">
        <v>18</v>
      </c>
      <c r="G354" t="str">
        <f t="shared" si="43"/>
        <v xml:space="preserve"> Mandarin </v>
      </c>
      <c r="H354" t="str">
        <f t="shared" si="44"/>
        <v xml:space="preserve"> mandarin </v>
      </c>
      <c r="I354" t="str">
        <f t="shared" si="45"/>
        <v>Mandarin</v>
      </c>
      <c r="J354" t="str">
        <f t="shared" si="46"/>
        <v xml:space="preserve"> Mandarin </v>
      </c>
      <c r="K354" t="str">
        <f t="shared" si="47"/>
        <v>United Kingdom-Mandarin</v>
      </c>
      <c r="L354" s="3">
        <v>1188</v>
      </c>
      <c r="M354" s="2">
        <v>250</v>
      </c>
      <c r="N354" s="2">
        <v>300</v>
      </c>
      <c r="O354" s="2">
        <v>356400</v>
      </c>
      <c r="P354" s="2">
        <v>336261</v>
      </c>
      <c r="Q354" s="2">
        <v>239750</v>
      </c>
      <c r="R354" s="2">
        <v>96511</v>
      </c>
      <c r="S354" s="1">
        <v>43467</v>
      </c>
    </row>
    <row r="355" spans="1:19" x14ac:dyDescent="0.2">
      <c r="A355" t="s">
        <v>380</v>
      </c>
      <c r="B355" t="str">
        <f t="shared" si="40"/>
        <v>752</v>
      </c>
      <c r="C355" t="str">
        <f t="shared" si="41"/>
        <v>548</v>
      </c>
      <c r="D355" t="str">
        <f t="shared" si="42"/>
        <v>378</v>
      </c>
      <c r="E355" t="s">
        <v>8</v>
      </c>
      <c r="F355" t="s">
        <v>18</v>
      </c>
      <c r="G355" t="str">
        <f t="shared" si="43"/>
        <v xml:space="preserve"> Mandarin </v>
      </c>
      <c r="H355" t="str">
        <f t="shared" si="44"/>
        <v xml:space="preserve"> mandarin </v>
      </c>
      <c r="I355" t="str">
        <f t="shared" si="45"/>
        <v>Mandarin</v>
      </c>
      <c r="J355" t="str">
        <f t="shared" si="46"/>
        <v xml:space="preserve"> Mandarin </v>
      </c>
      <c r="K355" t="str">
        <f t="shared" si="47"/>
        <v>Brazil-Mandarin</v>
      </c>
      <c r="L355" s="3">
        <v>2233</v>
      </c>
      <c r="M355" s="2">
        <v>250</v>
      </c>
      <c r="N355" s="2">
        <v>300</v>
      </c>
      <c r="O355" s="2">
        <v>669900</v>
      </c>
      <c r="P355" s="2">
        <v>612213</v>
      </c>
      <c r="Q355" s="2">
        <v>686750</v>
      </c>
      <c r="R355" s="2">
        <v>-74537</v>
      </c>
      <c r="S355" s="1">
        <v>43467</v>
      </c>
    </row>
    <row r="356" spans="1:19" x14ac:dyDescent="0.2">
      <c r="A356" t="s">
        <v>381</v>
      </c>
      <c r="B356" t="str">
        <f t="shared" si="40"/>
        <v>518</v>
      </c>
      <c r="C356" t="str">
        <f t="shared" si="41"/>
        <v>615</v>
      </c>
      <c r="D356" t="str">
        <f t="shared" si="42"/>
        <v>417</v>
      </c>
      <c r="E356" t="s">
        <v>3</v>
      </c>
      <c r="F356" t="s">
        <v>19</v>
      </c>
      <c r="G356" t="str">
        <f t="shared" si="43"/>
        <v xml:space="preserve"> Luxe </v>
      </c>
      <c r="H356" t="str">
        <f t="shared" si="44"/>
        <v xml:space="preserve"> luxe </v>
      </c>
      <c r="I356" t="str">
        <f t="shared" si="45"/>
        <v>Luxe</v>
      </c>
      <c r="J356" t="str">
        <f t="shared" si="46"/>
        <v xml:space="preserve"> Luxe </v>
      </c>
      <c r="K356" t="str">
        <f t="shared" si="47"/>
        <v>Japan-Luxe</v>
      </c>
      <c r="L356" s="3">
        <v>421</v>
      </c>
      <c r="M356" s="2">
        <v>260</v>
      </c>
      <c r="N356" s="2">
        <v>125</v>
      </c>
      <c r="O356" s="2">
        <v>52625</v>
      </c>
      <c r="P356" s="2">
        <v>38231.25</v>
      </c>
      <c r="Q356" s="2">
        <v>197400</v>
      </c>
      <c r="R356" s="2">
        <v>-159168.75</v>
      </c>
      <c r="S356" s="1">
        <v>43470</v>
      </c>
    </row>
    <row r="357" spans="1:19" x14ac:dyDescent="0.2">
      <c r="A357" t="s">
        <v>382</v>
      </c>
      <c r="B357" t="str">
        <f t="shared" si="40"/>
        <v>510</v>
      </c>
      <c r="C357" t="str">
        <f t="shared" si="41"/>
        <v>408</v>
      </c>
      <c r="D357" t="str">
        <f t="shared" si="42"/>
        <v>479</v>
      </c>
      <c r="E357" t="s">
        <v>7</v>
      </c>
      <c r="F357" t="s">
        <v>19</v>
      </c>
      <c r="G357" t="str">
        <f t="shared" si="43"/>
        <v xml:space="preserve"> Luxe </v>
      </c>
      <c r="H357" t="str">
        <f t="shared" si="44"/>
        <v xml:space="preserve"> luxe </v>
      </c>
      <c r="I357" t="str">
        <f t="shared" si="45"/>
        <v>Luxe</v>
      </c>
      <c r="J357" t="str">
        <f t="shared" si="46"/>
        <v xml:space="preserve"> Luxe </v>
      </c>
      <c r="K357" t="str">
        <f t="shared" si="47"/>
        <v>United Kingdom-Luxe</v>
      </c>
      <c r="L357" s="3">
        <v>269</v>
      </c>
      <c r="M357" s="2">
        <v>260</v>
      </c>
      <c r="N357" s="2">
        <v>350</v>
      </c>
      <c r="O357" s="2">
        <v>94150</v>
      </c>
      <c r="P357" s="2">
        <v>23688</v>
      </c>
      <c r="Q357" s="2">
        <v>747760</v>
      </c>
      <c r="R357" s="2">
        <v>-724072</v>
      </c>
      <c r="S357" s="1">
        <v>43474</v>
      </c>
    </row>
    <row r="358" spans="1:19" x14ac:dyDescent="0.2">
      <c r="A358" t="s">
        <v>383</v>
      </c>
      <c r="B358" t="str">
        <f t="shared" si="40"/>
        <v>700</v>
      </c>
      <c r="C358" t="str">
        <f t="shared" si="41"/>
        <v>647</v>
      </c>
      <c r="D358" t="str">
        <f t="shared" si="42"/>
        <v>351</v>
      </c>
      <c r="E358" t="s">
        <v>5</v>
      </c>
      <c r="F358" t="s">
        <v>19</v>
      </c>
      <c r="G358" t="str">
        <f t="shared" si="43"/>
        <v xml:space="preserve"> Luxe </v>
      </c>
      <c r="H358" t="str">
        <f t="shared" si="44"/>
        <v xml:space="preserve"> luxe </v>
      </c>
      <c r="I358" t="str">
        <f t="shared" si="45"/>
        <v>Luxe</v>
      </c>
      <c r="J358" t="str">
        <f t="shared" si="46"/>
        <v xml:space="preserve"> Luxe </v>
      </c>
      <c r="K358" t="str">
        <f t="shared" si="47"/>
        <v>India-Luxe</v>
      </c>
      <c r="L358" s="3">
        <v>3766</v>
      </c>
      <c r="M358" s="2">
        <v>260</v>
      </c>
      <c r="N358" s="2">
        <v>125</v>
      </c>
      <c r="O358" s="2">
        <v>470750</v>
      </c>
      <c r="P358" s="2">
        <v>462052.5</v>
      </c>
      <c r="Q358" s="2">
        <v>119280</v>
      </c>
      <c r="R358" s="2">
        <v>342772.5</v>
      </c>
      <c r="S358" s="1">
        <v>43109</v>
      </c>
    </row>
    <row r="359" spans="1:19" x14ac:dyDescent="0.2">
      <c r="A359" t="s">
        <v>384</v>
      </c>
      <c r="B359" t="str">
        <f t="shared" si="40"/>
        <v>591</v>
      </c>
      <c r="C359" t="str">
        <f t="shared" si="41"/>
        <v>473</v>
      </c>
      <c r="D359" t="str">
        <f t="shared" si="42"/>
        <v>383</v>
      </c>
      <c r="E359" t="s">
        <v>3</v>
      </c>
      <c r="F359" t="s">
        <v>19</v>
      </c>
      <c r="G359" t="str">
        <f t="shared" si="43"/>
        <v xml:space="preserve"> Luxe </v>
      </c>
      <c r="H359" t="str">
        <f t="shared" si="44"/>
        <v xml:space="preserve"> luxe </v>
      </c>
      <c r="I359" t="str">
        <f t="shared" si="45"/>
        <v>Luxe</v>
      </c>
      <c r="J359" t="str">
        <f t="shared" si="46"/>
        <v xml:space="preserve"> Luxe </v>
      </c>
      <c r="K359" t="str">
        <f t="shared" si="47"/>
        <v>Japan-Luxe</v>
      </c>
      <c r="L359" s="3">
        <v>952</v>
      </c>
      <c r="M359" s="2">
        <v>260</v>
      </c>
      <c r="N359" s="2">
        <v>20</v>
      </c>
      <c r="O359" s="2">
        <v>19040</v>
      </c>
      <c r="P359" s="2">
        <v>17474.8</v>
      </c>
      <c r="Q359" s="2">
        <v>11180</v>
      </c>
      <c r="R359" s="2">
        <v>6294.8</v>
      </c>
      <c r="S359" s="1">
        <v>43476</v>
      </c>
    </row>
    <row r="360" spans="1:19" x14ac:dyDescent="0.2">
      <c r="A360" t="s">
        <v>385</v>
      </c>
      <c r="B360" t="str">
        <f t="shared" si="40"/>
        <v>497</v>
      </c>
      <c r="C360" t="str">
        <f t="shared" si="41"/>
        <v>553</v>
      </c>
      <c r="D360" t="str">
        <f t="shared" si="42"/>
        <v>475</v>
      </c>
      <c r="E360" t="s">
        <v>12</v>
      </c>
      <c r="F360" t="s">
        <v>19</v>
      </c>
      <c r="G360" t="str">
        <f t="shared" si="43"/>
        <v xml:space="preserve"> Luxe </v>
      </c>
      <c r="H360" t="str">
        <f t="shared" si="44"/>
        <v xml:space="preserve"> luxe </v>
      </c>
      <c r="I360" t="str">
        <f t="shared" si="45"/>
        <v>Luxe</v>
      </c>
      <c r="J360" t="str">
        <f t="shared" si="46"/>
        <v xml:space="preserve"> Luxe </v>
      </c>
      <c r="K360" t="str">
        <f t="shared" si="47"/>
        <v>United States of America-Luxe</v>
      </c>
      <c r="L360" s="3">
        <v>2964</v>
      </c>
      <c r="M360" s="2">
        <v>260</v>
      </c>
      <c r="N360" s="2">
        <v>300</v>
      </c>
      <c r="O360" s="2">
        <v>889200</v>
      </c>
      <c r="P360" s="2">
        <v>860388</v>
      </c>
      <c r="Q360" s="2">
        <v>343000</v>
      </c>
      <c r="R360" s="2">
        <v>517388</v>
      </c>
      <c r="S360" s="1">
        <v>43477</v>
      </c>
    </row>
    <row r="361" spans="1:19" x14ac:dyDescent="0.2">
      <c r="A361" t="s">
        <v>386</v>
      </c>
      <c r="B361" t="str">
        <f t="shared" si="40"/>
        <v>553</v>
      </c>
      <c r="C361" t="str">
        <f t="shared" si="41"/>
        <v>425</v>
      </c>
      <c r="D361" t="str">
        <f t="shared" si="42"/>
        <v>322</v>
      </c>
      <c r="E361" t="s">
        <v>3</v>
      </c>
      <c r="F361" t="s">
        <v>10</v>
      </c>
      <c r="G361" t="str">
        <f t="shared" si="43"/>
        <v xml:space="preserve"> Royal Oak </v>
      </c>
      <c r="H361" t="str">
        <f t="shared" si="44"/>
        <v xml:space="preserve"> royal oak </v>
      </c>
      <c r="I361" t="str">
        <f t="shared" si="45"/>
        <v>Royal Oak</v>
      </c>
      <c r="J361" t="str">
        <f t="shared" si="46"/>
        <v xml:space="preserve"> Royal Oak </v>
      </c>
      <c r="K361" t="str">
        <f t="shared" si="47"/>
        <v>Japan-Royal Oak</v>
      </c>
      <c r="L361" s="3">
        <v>1505</v>
      </c>
      <c r="M361" s="2">
        <v>5</v>
      </c>
      <c r="N361" s="2">
        <v>7</v>
      </c>
      <c r="O361" s="2">
        <v>10535</v>
      </c>
      <c r="P361" s="2">
        <v>10261.719999999999</v>
      </c>
      <c r="Q361" s="2">
        <v>2440</v>
      </c>
      <c r="R361" s="2">
        <v>7821.72</v>
      </c>
      <c r="S361" s="1">
        <v>43467</v>
      </c>
    </row>
    <row r="362" spans="1:19" x14ac:dyDescent="0.2">
      <c r="A362" t="s">
        <v>387</v>
      </c>
      <c r="B362" t="str">
        <f t="shared" si="40"/>
        <v>732</v>
      </c>
      <c r="C362" t="str">
        <f t="shared" si="41"/>
        <v>543</v>
      </c>
      <c r="D362" t="str">
        <f t="shared" si="42"/>
        <v>363</v>
      </c>
      <c r="E362" t="s">
        <v>12</v>
      </c>
      <c r="F362" t="s">
        <v>10</v>
      </c>
      <c r="G362" t="str">
        <f t="shared" si="43"/>
        <v xml:space="preserve"> Royal Oak </v>
      </c>
      <c r="H362" t="str">
        <f t="shared" si="44"/>
        <v xml:space="preserve"> royal oak </v>
      </c>
      <c r="I362" t="str">
        <f t="shared" si="45"/>
        <v>Royal Oak</v>
      </c>
      <c r="J362" t="str">
        <f t="shared" si="46"/>
        <v xml:space="preserve"> Royal Oak </v>
      </c>
      <c r="K362" t="str">
        <f t="shared" si="47"/>
        <v>United States of America-Royal Oak</v>
      </c>
      <c r="L362" s="3">
        <v>1678</v>
      </c>
      <c r="M362" s="2">
        <v>5</v>
      </c>
      <c r="N362" s="2">
        <v>20</v>
      </c>
      <c r="O362" s="2">
        <v>33560</v>
      </c>
      <c r="P362" s="2">
        <v>31508.799999999999</v>
      </c>
      <c r="Q362" s="2">
        <v>12820</v>
      </c>
      <c r="R362" s="2">
        <v>18688.8</v>
      </c>
      <c r="S362" s="1">
        <v>43471</v>
      </c>
    </row>
    <row r="363" spans="1:19" x14ac:dyDescent="0.2">
      <c r="A363" t="s">
        <v>388</v>
      </c>
      <c r="B363" t="str">
        <f t="shared" si="40"/>
        <v>733</v>
      </c>
      <c r="C363" t="str">
        <f t="shared" si="41"/>
        <v>607</v>
      </c>
      <c r="D363" t="str">
        <f t="shared" si="42"/>
        <v>390</v>
      </c>
      <c r="E363" t="s">
        <v>3</v>
      </c>
      <c r="F363" t="s">
        <v>14</v>
      </c>
      <c r="G363" t="str">
        <f t="shared" si="43"/>
        <v xml:space="preserve"> Vermont </v>
      </c>
      <c r="H363" t="str">
        <f t="shared" si="44"/>
        <v xml:space="preserve"> vermont </v>
      </c>
      <c r="I363" t="str">
        <f t="shared" si="45"/>
        <v>Vermont</v>
      </c>
      <c r="J363" t="str">
        <f t="shared" si="46"/>
        <v xml:space="preserve"> Vermont </v>
      </c>
      <c r="K363" t="str">
        <f t="shared" si="47"/>
        <v>Japan-Vermont</v>
      </c>
      <c r="L363" s="3">
        <v>4249</v>
      </c>
      <c r="M363" s="2">
        <v>10</v>
      </c>
      <c r="N363" s="2">
        <v>7</v>
      </c>
      <c r="O363" s="2">
        <v>29743</v>
      </c>
      <c r="P363" s="2">
        <v>29599.08</v>
      </c>
      <c r="Q363" s="2">
        <v>1285</v>
      </c>
      <c r="R363" s="2">
        <v>28314.080000000002</v>
      </c>
      <c r="S363" s="1">
        <v>43470</v>
      </c>
    </row>
    <row r="364" spans="1:19" x14ac:dyDescent="0.2">
      <c r="A364" t="s">
        <v>389</v>
      </c>
      <c r="B364" t="str">
        <f t="shared" si="40"/>
        <v>699</v>
      </c>
      <c r="C364" t="str">
        <f t="shared" si="41"/>
        <v>609</v>
      </c>
      <c r="D364" t="str">
        <f t="shared" si="42"/>
        <v>517</v>
      </c>
      <c r="E364" t="s">
        <v>12</v>
      </c>
      <c r="F364" t="s">
        <v>19</v>
      </c>
      <c r="G364" t="str">
        <f t="shared" si="43"/>
        <v xml:space="preserve"> Luxe </v>
      </c>
      <c r="H364" t="str">
        <f t="shared" si="44"/>
        <v xml:space="preserve"> luxe </v>
      </c>
      <c r="I364" t="str">
        <f t="shared" si="45"/>
        <v>Luxe</v>
      </c>
      <c r="J364" t="str">
        <f t="shared" si="46"/>
        <v xml:space="preserve"> Luxe </v>
      </c>
      <c r="K364" t="str">
        <f t="shared" si="47"/>
        <v>United States of America-Luxe</v>
      </c>
      <c r="L364" s="3">
        <v>1677</v>
      </c>
      <c r="M364" s="2">
        <v>260</v>
      </c>
      <c r="N364" s="2">
        <v>20</v>
      </c>
      <c r="O364" s="2">
        <v>33540</v>
      </c>
      <c r="P364" s="2">
        <v>31488.799999999999</v>
      </c>
      <c r="Q364" s="2">
        <v>12820</v>
      </c>
      <c r="R364" s="2">
        <v>18668.8</v>
      </c>
      <c r="S364" s="1">
        <v>43471</v>
      </c>
    </row>
    <row r="365" spans="1:19" x14ac:dyDescent="0.2">
      <c r="A365" t="s">
        <v>390</v>
      </c>
      <c r="B365" t="str">
        <f t="shared" si="40"/>
        <v>467</v>
      </c>
      <c r="C365" t="str">
        <f t="shared" si="41"/>
        <v>431</v>
      </c>
      <c r="D365" t="str">
        <f t="shared" si="42"/>
        <v>551</v>
      </c>
      <c r="E365" t="s">
        <v>8</v>
      </c>
      <c r="F365" t="s">
        <v>6</v>
      </c>
      <c r="G365" t="str">
        <f t="shared" si="43"/>
        <v xml:space="preserve"> Kensington </v>
      </c>
      <c r="H365" t="str">
        <f t="shared" si="44"/>
        <v xml:space="preserve"> kensington </v>
      </c>
      <c r="I365" t="str">
        <f t="shared" si="45"/>
        <v>Kensington</v>
      </c>
      <c r="J365" t="str">
        <f t="shared" si="46"/>
        <v xml:space="preserve"> Kensington </v>
      </c>
      <c r="K365" t="str">
        <f t="shared" si="47"/>
        <v>Brazil-Kensington</v>
      </c>
      <c r="L365" s="3">
        <v>3051</v>
      </c>
      <c r="M365" s="2">
        <v>3</v>
      </c>
      <c r="N365" s="2">
        <v>125</v>
      </c>
      <c r="O365" s="2">
        <v>381375</v>
      </c>
      <c r="P365" s="2">
        <v>365975</v>
      </c>
      <c r="Q365" s="2">
        <v>184800</v>
      </c>
      <c r="R365" s="2">
        <v>181175</v>
      </c>
      <c r="S365" s="1">
        <v>43473</v>
      </c>
    </row>
    <row r="366" spans="1:19" x14ac:dyDescent="0.2">
      <c r="A366" t="s">
        <v>391</v>
      </c>
      <c r="B366" t="str">
        <f t="shared" si="40"/>
        <v>542</v>
      </c>
      <c r="C366" t="str">
        <f t="shared" si="41"/>
        <v>405</v>
      </c>
      <c r="D366" t="str">
        <f t="shared" si="42"/>
        <v>351</v>
      </c>
      <c r="E366" t="s">
        <v>7</v>
      </c>
      <c r="F366" t="s">
        <v>6</v>
      </c>
      <c r="G366" t="str">
        <f t="shared" si="43"/>
        <v xml:space="preserve"> Kensington </v>
      </c>
      <c r="H366" t="str">
        <f t="shared" si="44"/>
        <v xml:space="preserve"> kensington </v>
      </c>
      <c r="I366" t="str">
        <f t="shared" si="45"/>
        <v>Kensington</v>
      </c>
      <c r="J366" t="str">
        <f t="shared" si="46"/>
        <v xml:space="preserve"> Kensington </v>
      </c>
      <c r="K366" t="str">
        <f t="shared" si="47"/>
        <v>United Kingdom-Kensington</v>
      </c>
      <c r="L366" s="3">
        <v>3372</v>
      </c>
      <c r="M366" s="2">
        <v>3</v>
      </c>
      <c r="N366" s="2">
        <v>15</v>
      </c>
      <c r="O366" s="2">
        <v>50580</v>
      </c>
      <c r="P366" s="2">
        <v>49992</v>
      </c>
      <c r="Q366" s="2">
        <v>4900</v>
      </c>
      <c r="R366" s="2">
        <v>45092</v>
      </c>
      <c r="S366" s="1">
        <v>43476</v>
      </c>
    </row>
    <row r="367" spans="1:19" x14ac:dyDescent="0.2">
      <c r="A367" t="s">
        <v>392</v>
      </c>
      <c r="B367" t="str">
        <f t="shared" si="40"/>
        <v>467</v>
      </c>
      <c r="C367" t="str">
        <f t="shared" si="41"/>
        <v>537</v>
      </c>
      <c r="D367" t="str">
        <f t="shared" si="42"/>
        <v>413</v>
      </c>
      <c r="E367" t="s">
        <v>8</v>
      </c>
      <c r="F367" t="s">
        <v>6</v>
      </c>
      <c r="G367" t="str">
        <f t="shared" si="43"/>
        <v xml:space="preserve"> Kensington </v>
      </c>
      <c r="H367" t="str">
        <f t="shared" si="44"/>
        <v xml:space="preserve"> kensington </v>
      </c>
      <c r="I367" t="str">
        <f t="shared" si="45"/>
        <v>Kensington</v>
      </c>
      <c r="J367" t="str">
        <f t="shared" si="46"/>
        <v xml:space="preserve"> Kensington </v>
      </c>
      <c r="K367" t="str">
        <f t="shared" si="47"/>
        <v>Brazil-Kensington</v>
      </c>
      <c r="L367" s="3">
        <v>1686</v>
      </c>
      <c r="M367" s="2">
        <v>3</v>
      </c>
      <c r="N367" s="2">
        <v>350</v>
      </c>
      <c r="O367" s="2">
        <v>590100</v>
      </c>
      <c r="P367" s="2">
        <v>551964</v>
      </c>
      <c r="Q367" s="2">
        <v>354120</v>
      </c>
      <c r="R367" s="2">
        <v>197844</v>
      </c>
      <c r="S367" s="1">
        <v>43477</v>
      </c>
    </row>
    <row r="368" spans="1:19" x14ac:dyDescent="0.2">
      <c r="A368" t="s">
        <v>393</v>
      </c>
      <c r="B368" t="str">
        <f t="shared" si="40"/>
        <v>773</v>
      </c>
      <c r="C368" t="str">
        <f t="shared" si="41"/>
        <v>433</v>
      </c>
      <c r="D368" t="str">
        <f t="shared" si="42"/>
        <v>333</v>
      </c>
      <c r="E368" t="s">
        <v>7</v>
      </c>
      <c r="F368" t="s">
        <v>10</v>
      </c>
      <c r="G368" t="str">
        <f t="shared" si="43"/>
        <v xml:space="preserve"> Royal Oak </v>
      </c>
      <c r="H368" t="str">
        <f t="shared" si="44"/>
        <v xml:space="preserve"> royal oak </v>
      </c>
      <c r="I368" t="str">
        <f t="shared" si="45"/>
        <v>Royal Oak</v>
      </c>
      <c r="J368" t="str">
        <f t="shared" si="46"/>
        <v xml:space="preserve"> Royal Oak </v>
      </c>
      <c r="K368" t="str">
        <f t="shared" si="47"/>
        <v>United Kingdom-Royal Oak</v>
      </c>
      <c r="L368" s="3">
        <v>3086</v>
      </c>
      <c r="M368" s="2">
        <v>5</v>
      </c>
      <c r="N368" s="2">
        <v>15</v>
      </c>
      <c r="O368" s="2">
        <v>46290</v>
      </c>
      <c r="P368" s="2">
        <v>43288.800000000003</v>
      </c>
      <c r="Q368" s="2">
        <v>25010</v>
      </c>
      <c r="R368" s="2">
        <v>18278.8</v>
      </c>
      <c r="S368" s="1">
        <v>43468</v>
      </c>
    </row>
    <row r="369" spans="1:19" x14ac:dyDescent="0.2">
      <c r="A369" t="s">
        <v>394</v>
      </c>
      <c r="B369" t="str">
        <f t="shared" si="40"/>
        <v>619</v>
      </c>
      <c r="C369" t="str">
        <f t="shared" si="41"/>
        <v>663</v>
      </c>
      <c r="D369" t="str">
        <f t="shared" si="42"/>
        <v>361</v>
      </c>
      <c r="E369" t="s">
        <v>3</v>
      </c>
      <c r="F369" t="s">
        <v>10</v>
      </c>
      <c r="G369" t="str">
        <f t="shared" si="43"/>
        <v xml:space="preserve"> Royal Oak </v>
      </c>
      <c r="H369" t="str">
        <f t="shared" si="44"/>
        <v xml:space="preserve"> royal oak </v>
      </c>
      <c r="I369" t="str">
        <f t="shared" si="45"/>
        <v>Royal Oak</v>
      </c>
      <c r="J369" t="str">
        <f t="shared" si="46"/>
        <v xml:space="preserve"> Royal Oak </v>
      </c>
      <c r="K369" t="str">
        <f t="shared" si="47"/>
        <v>Japan-Royal Oak</v>
      </c>
      <c r="L369" s="3">
        <v>4150</v>
      </c>
      <c r="M369" s="2">
        <v>5</v>
      </c>
      <c r="N369" s="2">
        <v>20</v>
      </c>
      <c r="O369" s="2">
        <v>83000</v>
      </c>
      <c r="P369" s="2">
        <v>81867.199999999997</v>
      </c>
      <c r="Q369" s="2">
        <v>7080</v>
      </c>
      <c r="R369" s="2">
        <v>74787.199999999997</v>
      </c>
      <c r="S369" s="1">
        <v>43471</v>
      </c>
    </row>
    <row r="370" spans="1:19" x14ac:dyDescent="0.2">
      <c r="A370" t="s">
        <v>395</v>
      </c>
      <c r="B370" t="str">
        <f t="shared" si="40"/>
        <v>467</v>
      </c>
      <c r="C370" t="str">
        <f t="shared" si="41"/>
        <v>483</v>
      </c>
      <c r="D370" t="str">
        <f t="shared" si="42"/>
        <v>510</v>
      </c>
      <c r="E370" t="s">
        <v>5</v>
      </c>
      <c r="F370" t="s">
        <v>10</v>
      </c>
      <c r="G370" t="str">
        <f t="shared" si="43"/>
        <v xml:space="preserve"> Royal Oak </v>
      </c>
      <c r="H370" t="str">
        <f t="shared" si="44"/>
        <v xml:space="preserve"> royal oak </v>
      </c>
      <c r="I370" t="str">
        <f t="shared" si="45"/>
        <v>Royal Oak</v>
      </c>
      <c r="J370" t="str">
        <f t="shared" si="46"/>
        <v xml:space="preserve"> Royal Oak </v>
      </c>
      <c r="K370" t="str">
        <f t="shared" si="47"/>
        <v>India-Royal Oak</v>
      </c>
      <c r="L370" s="3">
        <v>3027</v>
      </c>
      <c r="M370" s="2">
        <v>5</v>
      </c>
      <c r="N370" s="2">
        <v>20</v>
      </c>
      <c r="O370" s="2">
        <v>60540</v>
      </c>
      <c r="P370" s="2">
        <v>59508</v>
      </c>
      <c r="Q370" s="2">
        <v>6450</v>
      </c>
      <c r="R370" s="2">
        <v>53058</v>
      </c>
      <c r="S370" s="1">
        <v>43472</v>
      </c>
    </row>
    <row r="371" spans="1:19" x14ac:dyDescent="0.2">
      <c r="A371" t="s">
        <v>396</v>
      </c>
      <c r="B371" t="str">
        <f t="shared" si="40"/>
        <v>533</v>
      </c>
      <c r="C371" t="str">
        <f t="shared" si="41"/>
        <v>569</v>
      </c>
      <c r="D371" t="str">
        <f t="shared" si="42"/>
        <v>389</v>
      </c>
      <c r="E371" t="s">
        <v>7</v>
      </c>
      <c r="F371" t="s">
        <v>10</v>
      </c>
      <c r="G371" t="str">
        <f t="shared" si="43"/>
        <v xml:space="preserve"> Royal Oak </v>
      </c>
      <c r="H371" t="str">
        <f t="shared" si="44"/>
        <v xml:space="preserve"> royal oak </v>
      </c>
      <c r="I371" t="str">
        <f t="shared" si="45"/>
        <v>Royal Oak</v>
      </c>
      <c r="J371" t="str">
        <f t="shared" si="46"/>
        <v xml:space="preserve"> Royal Oak </v>
      </c>
      <c r="K371" t="str">
        <f t="shared" si="47"/>
        <v>United Kingdom-Royal Oak</v>
      </c>
      <c r="L371" s="3">
        <v>4359</v>
      </c>
      <c r="M371" s="2">
        <v>5</v>
      </c>
      <c r="N371" s="2">
        <v>300</v>
      </c>
      <c r="O371" s="2">
        <v>1307700</v>
      </c>
      <c r="P371" s="2">
        <v>1270212</v>
      </c>
      <c r="Q371" s="2">
        <v>390500</v>
      </c>
      <c r="R371" s="2">
        <v>879712</v>
      </c>
      <c r="S371" s="1">
        <v>43473</v>
      </c>
    </row>
    <row r="372" spans="1:19" x14ac:dyDescent="0.2">
      <c r="A372" t="s">
        <v>397</v>
      </c>
      <c r="B372" t="str">
        <f t="shared" si="40"/>
        <v>711</v>
      </c>
      <c r="C372" t="str">
        <f t="shared" si="41"/>
        <v>670</v>
      </c>
      <c r="D372" t="str">
        <f t="shared" si="42"/>
        <v>528</v>
      </c>
      <c r="E372" t="s">
        <v>3</v>
      </c>
      <c r="F372" t="s">
        <v>10</v>
      </c>
      <c r="G372" t="str">
        <f t="shared" si="43"/>
        <v xml:space="preserve"> Royal Oak </v>
      </c>
      <c r="H372" t="str">
        <f t="shared" si="44"/>
        <v xml:space="preserve"> royal oak </v>
      </c>
      <c r="I372" t="str">
        <f t="shared" si="45"/>
        <v>Royal Oak</v>
      </c>
      <c r="J372" t="str">
        <f t="shared" si="46"/>
        <v xml:space="preserve"> Royal Oak </v>
      </c>
      <c r="K372" t="str">
        <f t="shared" si="47"/>
        <v>Japan-Royal Oak</v>
      </c>
      <c r="L372" s="3">
        <v>3628</v>
      </c>
      <c r="M372" s="2">
        <v>5</v>
      </c>
      <c r="N372" s="2">
        <v>300</v>
      </c>
      <c r="O372" s="2">
        <v>1088400</v>
      </c>
      <c r="P372" s="2">
        <v>1057608</v>
      </c>
      <c r="Q372" s="2">
        <v>320750</v>
      </c>
      <c r="R372" s="2">
        <v>736858</v>
      </c>
      <c r="S372" s="1">
        <v>43109</v>
      </c>
    </row>
    <row r="373" spans="1:19" x14ac:dyDescent="0.2">
      <c r="A373" t="s">
        <v>398</v>
      </c>
      <c r="B373" t="str">
        <f t="shared" si="40"/>
        <v>754</v>
      </c>
      <c r="C373" t="str">
        <f t="shared" si="41"/>
        <v>625</v>
      </c>
      <c r="D373" t="str">
        <f t="shared" si="42"/>
        <v>343</v>
      </c>
      <c r="E373" t="s">
        <v>5</v>
      </c>
      <c r="F373" t="s">
        <v>10</v>
      </c>
      <c r="G373" t="str">
        <f t="shared" si="43"/>
        <v xml:space="preserve"> Royal Oak </v>
      </c>
      <c r="H373" t="str">
        <f t="shared" si="44"/>
        <v xml:space="preserve"> royal oak </v>
      </c>
      <c r="I373" t="str">
        <f t="shared" si="45"/>
        <v>Royal Oak</v>
      </c>
      <c r="J373" t="str">
        <f t="shared" si="46"/>
        <v xml:space="preserve"> Royal Oak </v>
      </c>
      <c r="K373" t="str">
        <f t="shared" si="47"/>
        <v>India-Royal Oak</v>
      </c>
      <c r="L373" s="3">
        <v>1589</v>
      </c>
      <c r="M373" s="2">
        <v>5</v>
      </c>
      <c r="N373" s="2">
        <v>15</v>
      </c>
      <c r="O373" s="2">
        <v>23835</v>
      </c>
      <c r="P373" s="2">
        <v>22981.8</v>
      </c>
      <c r="Q373" s="2">
        <v>7110</v>
      </c>
      <c r="R373" s="2">
        <v>15871.8</v>
      </c>
      <c r="S373" s="1">
        <v>43477</v>
      </c>
    </row>
    <row r="374" spans="1:19" x14ac:dyDescent="0.2">
      <c r="A374" t="s">
        <v>399</v>
      </c>
      <c r="B374" t="str">
        <f t="shared" si="40"/>
        <v>712</v>
      </c>
      <c r="C374" t="str">
        <f t="shared" si="41"/>
        <v>491</v>
      </c>
      <c r="D374" t="str">
        <f t="shared" si="42"/>
        <v>396</v>
      </c>
      <c r="E374" t="s">
        <v>8</v>
      </c>
      <c r="F374" t="s">
        <v>14</v>
      </c>
      <c r="G374" t="str">
        <f t="shared" si="43"/>
        <v xml:space="preserve"> Vermont </v>
      </c>
      <c r="H374" t="str">
        <f t="shared" si="44"/>
        <v xml:space="preserve"> vermont </v>
      </c>
      <c r="I374" t="str">
        <f t="shared" si="45"/>
        <v>Vermont</v>
      </c>
      <c r="J374" t="str">
        <f t="shared" si="46"/>
        <v xml:space="preserve"> Vermont </v>
      </c>
      <c r="K374" t="str">
        <f t="shared" si="47"/>
        <v>Brazil-Vermont</v>
      </c>
      <c r="L374" s="3">
        <v>2679</v>
      </c>
      <c r="M374" s="2">
        <v>10</v>
      </c>
      <c r="N374" s="2">
        <v>125</v>
      </c>
      <c r="O374" s="2">
        <v>334875</v>
      </c>
      <c r="P374" s="2">
        <v>323735</v>
      </c>
      <c r="Q374" s="2">
        <v>133680</v>
      </c>
      <c r="R374" s="2">
        <v>190055</v>
      </c>
      <c r="S374" s="1">
        <v>43468</v>
      </c>
    </row>
    <row r="375" spans="1:19" x14ac:dyDescent="0.2">
      <c r="A375" t="s">
        <v>400</v>
      </c>
      <c r="B375" t="str">
        <f t="shared" si="40"/>
        <v>493</v>
      </c>
      <c r="C375" t="str">
        <f t="shared" si="41"/>
        <v>525</v>
      </c>
      <c r="D375" t="str">
        <f t="shared" si="42"/>
        <v>309</v>
      </c>
      <c r="E375" t="s">
        <v>5</v>
      </c>
      <c r="F375" t="s">
        <v>14</v>
      </c>
      <c r="G375" t="str">
        <f t="shared" si="43"/>
        <v xml:space="preserve"> Vermont </v>
      </c>
      <c r="H375" t="str">
        <f t="shared" si="44"/>
        <v xml:space="preserve"> vermont </v>
      </c>
      <c r="I375" t="str">
        <f t="shared" si="45"/>
        <v>Vermont</v>
      </c>
      <c r="J375" t="str">
        <f t="shared" si="46"/>
        <v xml:space="preserve"> Vermont </v>
      </c>
      <c r="K375" t="str">
        <f t="shared" si="47"/>
        <v>India-Vermont</v>
      </c>
      <c r="L375" s="3">
        <v>3401</v>
      </c>
      <c r="M375" s="2">
        <v>10</v>
      </c>
      <c r="N375" s="2">
        <v>7</v>
      </c>
      <c r="O375" s="2">
        <v>23807</v>
      </c>
      <c r="P375" s="2">
        <v>23101.96</v>
      </c>
      <c r="Q375" s="2">
        <v>6295</v>
      </c>
      <c r="R375" s="2">
        <v>16806.96</v>
      </c>
      <c r="S375" s="1">
        <v>43469</v>
      </c>
    </row>
    <row r="376" spans="1:19" x14ac:dyDescent="0.2">
      <c r="A376" t="s">
        <v>401</v>
      </c>
      <c r="B376" t="str">
        <f t="shared" si="40"/>
        <v>700</v>
      </c>
      <c r="C376" t="str">
        <f t="shared" si="41"/>
        <v>649</v>
      </c>
      <c r="D376" t="str">
        <f t="shared" si="42"/>
        <v>472</v>
      </c>
      <c r="E376" t="s">
        <v>5</v>
      </c>
      <c r="F376" t="s">
        <v>14</v>
      </c>
      <c r="G376" t="str">
        <f t="shared" si="43"/>
        <v xml:space="preserve"> Vermont </v>
      </c>
      <c r="H376" t="str">
        <f t="shared" si="44"/>
        <v xml:space="preserve"> vermont </v>
      </c>
      <c r="I376" t="str">
        <f t="shared" si="45"/>
        <v>Vermont</v>
      </c>
      <c r="J376" t="str">
        <f t="shared" si="46"/>
        <v xml:space="preserve"> Vermont </v>
      </c>
      <c r="K376" t="str">
        <f t="shared" si="47"/>
        <v>India-Vermont</v>
      </c>
      <c r="L376" s="3">
        <v>2815</v>
      </c>
      <c r="M376" s="2">
        <v>10</v>
      </c>
      <c r="N376" s="2">
        <v>7</v>
      </c>
      <c r="O376" s="2">
        <v>19705</v>
      </c>
      <c r="P376" s="2">
        <v>19091.8</v>
      </c>
      <c r="Q376" s="2">
        <v>5475</v>
      </c>
      <c r="R376" s="2">
        <v>13616.8</v>
      </c>
      <c r="S376" s="1">
        <v>43470</v>
      </c>
    </row>
    <row r="377" spans="1:19" x14ac:dyDescent="0.2">
      <c r="A377" t="s">
        <v>402</v>
      </c>
      <c r="B377" t="str">
        <f t="shared" si="40"/>
        <v>665</v>
      </c>
      <c r="C377" t="str">
        <f t="shared" si="41"/>
        <v>409</v>
      </c>
      <c r="D377" t="str">
        <f t="shared" si="42"/>
        <v>541</v>
      </c>
      <c r="E377" t="s">
        <v>5</v>
      </c>
      <c r="F377" t="s">
        <v>14</v>
      </c>
      <c r="G377" t="str">
        <f t="shared" si="43"/>
        <v xml:space="preserve"> Vermont </v>
      </c>
      <c r="H377" t="str">
        <f t="shared" si="44"/>
        <v xml:space="preserve"> vermont </v>
      </c>
      <c r="I377" t="str">
        <f t="shared" si="45"/>
        <v>Vermont</v>
      </c>
      <c r="J377" t="str">
        <f t="shared" si="46"/>
        <v xml:space="preserve"> Vermont </v>
      </c>
      <c r="K377" t="str">
        <f t="shared" si="47"/>
        <v>India-Vermont</v>
      </c>
      <c r="L377" s="3">
        <v>2964</v>
      </c>
      <c r="M377" s="2">
        <v>10</v>
      </c>
      <c r="N377" s="2">
        <v>20</v>
      </c>
      <c r="O377" s="2">
        <v>59280</v>
      </c>
      <c r="P377" s="2">
        <v>57094.400000000001</v>
      </c>
      <c r="Q377" s="2">
        <v>13660</v>
      </c>
      <c r="R377" s="2">
        <v>43434.400000000001</v>
      </c>
      <c r="S377" s="1">
        <v>43471</v>
      </c>
    </row>
    <row r="378" spans="1:19" x14ac:dyDescent="0.2">
      <c r="A378" t="s">
        <v>403</v>
      </c>
      <c r="B378" t="str">
        <f t="shared" si="40"/>
        <v>523</v>
      </c>
      <c r="C378" t="str">
        <f t="shared" si="41"/>
        <v>567</v>
      </c>
      <c r="D378" t="str">
        <f t="shared" si="42"/>
        <v>346</v>
      </c>
      <c r="E378" t="s">
        <v>8</v>
      </c>
      <c r="F378" t="s">
        <v>14</v>
      </c>
      <c r="G378" t="str">
        <f t="shared" si="43"/>
        <v xml:space="preserve"> Vermont </v>
      </c>
      <c r="H378" t="str">
        <f t="shared" si="44"/>
        <v xml:space="preserve"> vermont </v>
      </c>
      <c r="I378" t="str">
        <f t="shared" si="45"/>
        <v>Vermont</v>
      </c>
      <c r="J378" t="str">
        <f t="shared" si="46"/>
        <v xml:space="preserve"> Vermont </v>
      </c>
      <c r="K378" t="str">
        <f t="shared" si="47"/>
        <v>Brazil-Vermont</v>
      </c>
      <c r="L378" s="3">
        <v>4173</v>
      </c>
      <c r="M378" s="2">
        <v>10</v>
      </c>
      <c r="N378" s="2">
        <v>300</v>
      </c>
      <c r="O378" s="2">
        <v>1251900</v>
      </c>
      <c r="P378" s="2">
        <v>1192860</v>
      </c>
      <c r="Q378" s="2">
        <v>615000</v>
      </c>
      <c r="R378" s="2">
        <v>577860</v>
      </c>
      <c r="S378" s="1">
        <v>43471</v>
      </c>
    </row>
    <row r="379" spans="1:19" x14ac:dyDescent="0.2">
      <c r="A379" t="s">
        <v>404</v>
      </c>
      <c r="B379" t="str">
        <f t="shared" si="40"/>
        <v>525</v>
      </c>
      <c r="C379" t="str">
        <f t="shared" si="41"/>
        <v>400</v>
      </c>
      <c r="D379" t="str">
        <f t="shared" si="42"/>
        <v>467</v>
      </c>
      <c r="E379" t="s">
        <v>12</v>
      </c>
      <c r="F379" t="s">
        <v>14</v>
      </c>
      <c r="G379" t="str">
        <f t="shared" si="43"/>
        <v xml:space="preserve"> Vermont </v>
      </c>
      <c r="H379" t="str">
        <f t="shared" si="44"/>
        <v xml:space="preserve"> vermont </v>
      </c>
      <c r="I379" t="str">
        <f t="shared" si="45"/>
        <v>Vermont</v>
      </c>
      <c r="J379" t="str">
        <f t="shared" si="46"/>
        <v xml:space="preserve"> Vermont </v>
      </c>
      <c r="K379" t="str">
        <f t="shared" si="47"/>
        <v>United States of America-Vermont</v>
      </c>
      <c r="L379" s="3">
        <v>1157</v>
      </c>
      <c r="M379" s="2">
        <v>10</v>
      </c>
      <c r="N379" s="2">
        <v>7</v>
      </c>
      <c r="O379" s="2">
        <v>8099</v>
      </c>
      <c r="P379" s="2">
        <v>7719.32</v>
      </c>
      <c r="Q379" s="2">
        <v>3390</v>
      </c>
      <c r="R379" s="2">
        <v>4329.32</v>
      </c>
      <c r="S379" s="1">
        <v>43473</v>
      </c>
    </row>
    <row r="380" spans="1:19" x14ac:dyDescent="0.2">
      <c r="A380" t="s">
        <v>405</v>
      </c>
      <c r="B380" t="str">
        <f t="shared" si="40"/>
        <v>565</v>
      </c>
      <c r="C380" t="str">
        <f t="shared" si="41"/>
        <v>545</v>
      </c>
      <c r="D380" t="str">
        <f t="shared" si="42"/>
        <v>533</v>
      </c>
      <c r="E380" t="s">
        <v>5</v>
      </c>
      <c r="F380" t="s">
        <v>14</v>
      </c>
      <c r="G380" t="str">
        <f t="shared" si="43"/>
        <v xml:space="preserve"> Vermont </v>
      </c>
      <c r="H380" t="str">
        <f t="shared" si="44"/>
        <v xml:space="preserve"> vermont </v>
      </c>
      <c r="I380" t="str">
        <f t="shared" si="45"/>
        <v>Vermont</v>
      </c>
      <c r="J380" t="str">
        <f t="shared" si="46"/>
        <v xml:space="preserve"> Vermont </v>
      </c>
      <c r="K380" t="str">
        <f t="shared" si="47"/>
        <v>India-Vermont</v>
      </c>
      <c r="L380" s="3">
        <v>3065</v>
      </c>
      <c r="M380" s="2">
        <v>10</v>
      </c>
      <c r="N380" s="2">
        <v>7</v>
      </c>
      <c r="O380" s="2">
        <v>21455</v>
      </c>
      <c r="P380" s="2">
        <v>20560.12</v>
      </c>
      <c r="Q380" s="2">
        <v>7990</v>
      </c>
      <c r="R380" s="2">
        <v>12570.12</v>
      </c>
      <c r="S380" s="1">
        <v>43473</v>
      </c>
    </row>
    <row r="381" spans="1:19" x14ac:dyDescent="0.2">
      <c r="A381" t="s">
        <v>406</v>
      </c>
      <c r="B381" t="str">
        <f t="shared" si="40"/>
        <v>617</v>
      </c>
      <c r="C381" t="str">
        <f t="shared" si="41"/>
        <v>617</v>
      </c>
      <c r="D381" t="str">
        <f t="shared" si="42"/>
        <v>533</v>
      </c>
      <c r="E381" t="s">
        <v>5</v>
      </c>
      <c r="F381" t="s">
        <v>14</v>
      </c>
      <c r="G381" t="str">
        <f t="shared" si="43"/>
        <v xml:space="preserve"> Vermont </v>
      </c>
      <c r="H381" t="str">
        <f t="shared" si="44"/>
        <v xml:space="preserve"> vermont </v>
      </c>
      <c r="I381" t="str">
        <f t="shared" si="45"/>
        <v>Vermont</v>
      </c>
      <c r="J381" t="str">
        <f t="shared" si="46"/>
        <v xml:space="preserve"> Vermont </v>
      </c>
      <c r="K381" t="str">
        <f t="shared" si="47"/>
        <v>India-Vermont</v>
      </c>
      <c r="L381" s="3">
        <v>1962</v>
      </c>
      <c r="M381" s="2">
        <v>10</v>
      </c>
      <c r="N381" s="2">
        <v>7</v>
      </c>
      <c r="O381" s="2">
        <v>13734</v>
      </c>
      <c r="P381" s="2">
        <v>12384.96</v>
      </c>
      <c r="Q381" s="2">
        <v>12045</v>
      </c>
      <c r="R381" s="2">
        <v>339.96</v>
      </c>
      <c r="S381" s="1">
        <v>43109</v>
      </c>
    </row>
    <row r="382" spans="1:19" x14ac:dyDescent="0.2">
      <c r="A382" t="s">
        <v>407</v>
      </c>
      <c r="B382" t="str">
        <f t="shared" si="40"/>
        <v>572</v>
      </c>
      <c r="C382" t="str">
        <f t="shared" si="41"/>
        <v>493</v>
      </c>
      <c r="D382" t="str">
        <f t="shared" si="42"/>
        <v>373</v>
      </c>
      <c r="E382" t="s">
        <v>5</v>
      </c>
      <c r="F382" t="s">
        <v>14</v>
      </c>
      <c r="G382" t="str">
        <f t="shared" si="43"/>
        <v xml:space="preserve"> Vermont </v>
      </c>
      <c r="H382" t="str">
        <f t="shared" si="44"/>
        <v xml:space="preserve"> vermont </v>
      </c>
      <c r="I382" t="str">
        <f t="shared" si="45"/>
        <v>Vermont</v>
      </c>
      <c r="J382" t="str">
        <f t="shared" si="46"/>
        <v xml:space="preserve"> Vermont </v>
      </c>
      <c r="K382" t="str">
        <f t="shared" si="47"/>
        <v>India-Vermont</v>
      </c>
      <c r="L382" s="3">
        <v>4080</v>
      </c>
      <c r="M382" s="2">
        <v>10</v>
      </c>
      <c r="N382" s="2">
        <v>20</v>
      </c>
      <c r="O382" s="2">
        <v>81600</v>
      </c>
      <c r="P382" s="2">
        <v>78505.600000000006</v>
      </c>
      <c r="Q382" s="2">
        <v>19340</v>
      </c>
      <c r="R382" s="2">
        <v>59165.599999999999</v>
      </c>
      <c r="S382" s="1">
        <v>43474</v>
      </c>
    </row>
    <row r="383" spans="1:19" x14ac:dyDescent="0.2">
      <c r="A383" t="s">
        <v>408</v>
      </c>
      <c r="B383" t="str">
        <f t="shared" si="40"/>
        <v>650</v>
      </c>
      <c r="C383" t="str">
        <f t="shared" si="41"/>
        <v>532</v>
      </c>
      <c r="D383" t="str">
        <f t="shared" si="42"/>
        <v>382</v>
      </c>
      <c r="E383" t="s">
        <v>8</v>
      </c>
      <c r="F383" t="s">
        <v>14</v>
      </c>
      <c r="G383" t="str">
        <f t="shared" si="43"/>
        <v xml:space="preserve"> Vermont </v>
      </c>
      <c r="H383" t="str">
        <f t="shared" si="44"/>
        <v xml:space="preserve"> vermont </v>
      </c>
      <c r="I383" t="str">
        <f t="shared" si="45"/>
        <v>Vermont</v>
      </c>
      <c r="J383" t="str">
        <f t="shared" si="46"/>
        <v xml:space="preserve"> Vermont </v>
      </c>
      <c r="K383" t="str">
        <f t="shared" si="47"/>
        <v>Brazil-Vermont</v>
      </c>
      <c r="L383" s="3">
        <v>1713</v>
      </c>
      <c r="M383" s="2">
        <v>10</v>
      </c>
      <c r="N383" s="2">
        <v>20</v>
      </c>
      <c r="O383" s="2">
        <v>34260</v>
      </c>
      <c r="P383" s="2">
        <v>29471.200000000001</v>
      </c>
      <c r="Q383" s="2">
        <v>29930</v>
      </c>
      <c r="R383" s="2">
        <v>-458.8</v>
      </c>
      <c r="S383" s="1">
        <v>43474</v>
      </c>
    </row>
    <row r="384" spans="1:19" x14ac:dyDescent="0.2">
      <c r="A384" t="s">
        <v>409</v>
      </c>
      <c r="B384" t="str">
        <f t="shared" si="40"/>
        <v>505</v>
      </c>
      <c r="C384" t="str">
        <f t="shared" si="41"/>
        <v>487</v>
      </c>
      <c r="D384" t="str">
        <f t="shared" si="42"/>
        <v>358</v>
      </c>
      <c r="E384" t="s">
        <v>5</v>
      </c>
      <c r="F384" t="s">
        <v>14</v>
      </c>
      <c r="G384" t="str">
        <f t="shared" si="43"/>
        <v xml:space="preserve"> Vermont </v>
      </c>
      <c r="H384" t="str">
        <f t="shared" si="44"/>
        <v xml:space="preserve"> vermont </v>
      </c>
      <c r="I384" t="str">
        <f t="shared" si="45"/>
        <v>Vermont</v>
      </c>
      <c r="J384" t="str">
        <f t="shared" si="46"/>
        <v xml:space="preserve"> Vermont </v>
      </c>
      <c r="K384" t="str">
        <f t="shared" si="47"/>
        <v>India-Vermont</v>
      </c>
      <c r="L384" s="3">
        <v>2795</v>
      </c>
      <c r="M384" s="2">
        <v>10</v>
      </c>
      <c r="N384" s="2">
        <v>350</v>
      </c>
      <c r="O384" s="2">
        <v>978250</v>
      </c>
      <c r="P384" s="2">
        <v>918162</v>
      </c>
      <c r="Q384" s="2">
        <v>557960</v>
      </c>
      <c r="R384" s="2">
        <v>360202</v>
      </c>
      <c r="S384" s="1">
        <v>43111</v>
      </c>
    </row>
    <row r="385" spans="1:19" x14ac:dyDescent="0.2">
      <c r="A385" t="s">
        <v>410</v>
      </c>
      <c r="B385" t="str">
        <f t="shared" si="40"/>
        <v>541</v>
      </c>
      <c r="C385" t="str">
        <f t="shared" si="41"/>
        <v>500</v>
      </c>
      <c r="D385" t="str">
        <f t="shared" si="42"/>
        <v>366</v>
      </c>
      <c r="E385" t="s">
        <v>8</v>
      </c>
      <c r="F385" t="s">
        <v>14</v>
      </c>
      <c r="G385" t="str">
        <f t="shared" si="43"/>
        <v xml:space="preserve"> Vermont </v>
      </c>
      <c r="H385" t="str">
        <f t="shared" si="44"/>
        <v xml:space="preserve"> vermont </v>
      </c>
      <c r="I385" t="str">
        <f t="shared" si="45"/>
        <v>Vermont</v>
      </c>
      <c r="J385" t="str">
        <f t="shared" si="46"/>
        <v xml:space="preserve"> Vermont </v>
      </c>
      <c r="K385" t="str">
        <f t="shared" si="47"/>
        <v>Brazil-Vermont</v>
      </c>
      <c r="L385" s="3">
        <v>4082</v>
      </c>
      <c r="M385" s="2">
        <v>10</v>
      </c>
      <c r="N385" s="2">
        <v>7</v>
      </c>
      <c r="O385" s="2">
        <v>28574</v>
      </c>
      <c r="P385" s="2">
        <v>27484.240000000002</v>
      </c>
      <c r="Q385" s="2">
        <v>9730</v>
      </c>
      <c r="R385" s="2">
        <v>17754.240000000002</v>
      </c>
      <c r="S385" s="1">
        <v>43112</v>
      </c>
    </row>
    <row r="386" spans="1:19" x14ac:dyDescent="0.2">
      <c r="A386" t="s">
        <v>411</v>
      </c>
      <c r="B386" t="str">
        <f t="shared" si="40"/>
        <v>664</v>
      </c>
      <c r="C386" t="str">
        <f t="shared" si="41"/>
        <v>521</v>
      </c>
      <c r="D386" t="str">
        <f t="shared" si="42"/>
        <v>559</v>
      </c>
      <c r="E386" t="s">
        <v>8</v>
      </c>
      <c r="F386" t="s">
        <v>14</v>
      </c>
      <c r="G386" t="str">
        <f t="shared" si="43"/>
        <v xml:space="preserve"> Vermont </v>
      </c>
      <c r="H386" t="str">
        <f t="shared" si="44"/>
        <v xml:space="preserve"> vermont </v>
      </c>
      <c r="I386" t="str">
        <f t="shared" si="45"/>
        <v>Vermont</v>
      </c>
      <c r="J386" t="str">
        <f t="shared" si="46"/>
        <v xml:space="preserve"> Vermont </v>
      </c>
      <c r="K386" t="str">
        <f t="shared" si="47"/>
        <v>Brazil-Vermont</v>
      </c>
      <c r="L386" s="3">
        <v>1691</v>
      </c>
      <c r="M386" s="2">
        <v>10</v>
      </c>
      <c r="N386" s="2">
        <v>350</v>
      </c>
      <c r="O386" s="2">
        <v>591850</v>
      </c>
      <c r="P386" s="2">
        <v>553714</v>
      </c>
      <c r="Q386" s="2">
        <v>354120</v>
      </c>
      <c r="R386" s="2">
        <v>199594</v>
      </c>
      <c r="S386" s="1">
        <v>43477</v>
      </c>
    </row>
    <row r="387" spans="1:19" x14ac:dyDescent="0.2">
      <c r="A387" t="s">
        <v>412</v>
      </c>
      <c r="B387" t="str">
        <f t="shared" ref="B387:B450" si="48">LEFT(A387,3)</f>
        <v>559</v>
      </c>
      <c r="C387" t="str">
        <f t="shared" ref="C387:C450" si="49">MID(A387,5,3)</f>
        <v>553</v>
      </c>
      <c r="D387" t="str">
        <f t="shared" ref="D387:D450" si="50">RIGHT(A387,3)</f>
        <v>413</v>
      </c>
      <c r="E387" t="s">
        <v>3</v>
      </c>
      <c r="F387" t="s">
        <v>17</v>
      </c>
      <c r="G387" t="str">
        <f t="shared" ref="G387:G450" si="51">PROPER(F387)</f>
        <v xml:space="preserve"> Burlington </v>
      </c>
      <c r="H387" t="str">
        <f t="shared" ref="H387:H450" si="52">LOWER(G387)</f>
        <v xml:space="preserve"> burlington </v>
      </c>
      <c r="I387" t="str">
        <f t="shared" ref="I387:I450" si="53">TRIM(G387)</f>
        <v>Burlington</v>
      </c>
      <c r="J387" t="str">
        <f t="shared" ref="J387:J450" si="54">CLEAN(G387)</f>
        <v xml:space="preserve"> Burlington </v>
      </c>
      <c r="K387" t="str">
        <f t="shared" ref="K387:K450" si="55">CONCATENATE(E387,"-",I387)</f>
        <v>Japan-Burlington</v>
      </c>
      <c r="L387" s="3">
        <v>2305</v>
      </c>
      <c r="M387" s="2">
        <v>120</v>
      </c>
      <c r="N387" s="2">
        <v>12</v>
      </c>
      <c r="O387" s="2">
        <v>27660</v>
      </c>
      <c r="P387" s="2">
        <v>27085.919999999998</v>
      </c>
      <c r="Q387" s="2">
        <v>1794</v>
      </c>
      <c r="R387" s="2">
        <v>25291.919999999998</v>
      </c>
      <c r="S387" s="1">
        <v>43468</v>
      </c>
    </row>
    <row r="388" spans="1:19" x14ac:dyDescent="0.2">
      <c r="A388" t="s">
        <v>413</v>
      </c>
      <c r="B388" t="str">
        <f t="shared" si="48"/>
        <v>581</v>
      </c>
      <c r="C388" t="str">
        <f t="shared" si="49"/>
        <v>560</v>
      </c>
      <c r="D388" t="str">
        <f t="shared" si="50"/>
        <v>364</v>
      </c>
      <c r="E388" t="s">
        <v>12</v>
      </c>
      <c r="F388" t="s">
        <v>17</v>
      </c>
      <c r="G388" t="str">
        <f t="shared" si="51"/>
        <v xml:space="preserve"> Burlington </v>
      </c>
      <c r="H388" t="str">
        <f t="shared" si="52"/>
        <v xml:space="preserve"> burlington </v>
      </c>
      <c r="I388" t="str">
        <f t="shared" si="53"/>
        <v>Burlington</v>
      </c>
      <c r="J388" t="str">
        <f t="shared" si="54"/>
        <v xml:space="preserve"> Burlington </v>
      </c>
      <c r="K388" t="str">
        <f t="shared" si="55"/>
        <v>United States of America-Burlington</v>
      </c>
      <c r="L388" s="3">
        <v>3401</v>
      </c>
      <c r="M388" s="2">
        <v>120</v>
      </c>
      <c r="N388" s="2">
        <v>7</v>
      </c>
      <c r="O388" s="2">
        <v>23807</v>
      </c>
      <c r="P388" s="2">
        <v>22179.08</v>
      </c>
      <c r="Q388" s="2">
        <v>14535</v>
      </c>
      <c r="R388" s="2">
        <v>7644.08</v>
      </c>
      <c r="S388" s="1">
        <v>43471</v>
      </c>
    </row>
    <row r="389" spans="1:19" x14ac:dyDescent="0.2">
      <c r="A389" t="s">
        <v>414</v>
      </c>
      <c r="B389" t="str">
        <f t="shared" si="48"/>
        <v>768</v>
      </c>
      <c r="C389" t="str">
        <f t="shared" si="49"/>
        <v>463</v>
      </c>
      <c r="D389" t="str">
        <f t="shared" si="50"/>
        <v>443</v>
      </c>
      <c r="E389" t="s">
        <v>5</v>
      </c>
      <c r="F389" t="s">
        <v>17</v>
      </c>
      <c r="G389" t="str">
        <f t="shared" si="51"/>
        <v xml:space="preserve"> Burlington </v>
      </c>
      <c r="H389" t="str">
        <f t="shared" si="52"/>
        <v xml:space="preserve"> burlington </v>
      </c>
      <c r="I389" t="str">
        <f t="shared" si="53"/>
        <v>Burlington</v>
      </c>
      <c r="J389" t="str">
        <f t="shared" si="54"/>
        <v xml:space="preserve"> Burlington </v>
      </c>
      <c r="K389" t="str">
        <f t="shared" si="55"/>
        <v>India-Burlington</v>
      </c>
      <c r="L389" s="3">
        <v>2288</v>
      </c>
      <c r="M389" s="2">
        <v>120</v>
      </c>
      <c r="N389" s="2">
        <v>7</v>
      </c>
      <c r="O389" s="2">
        <v>16016</v>
      </c>
      <c r="P389" s="2">
        <v>14706.72</v>
      </c>
      <c r="Q389" s="2">
        <v>11690</v>
      </c>
      <c r="R389" s="2">
        <v>3016.72</v>
      </c>
      <c r="S389" s="1">
        <v>43471</v>
      </c>
    </row>
    <row r="390" spans="1:19" x14ac:dyDescent="0.2">
      <c r="A390" t="s">
        <v>415</v>
      </c>
      <c r="B390" t="str">
        <f t="shared" si="48"/>
        <v>753</v>
      </c>
      <c r="C390" t="str">
        <f t="shared" si="49"/>
        <v>573</v>
      </c>
      <c r="D390" t="str">
        <f t="shared" si="50"/>
        <v>478</v>
      </c>
      <c r="E390" t="s">
        <v>7</v>
      </c>
      <c r="F390" t="s">
        <v>17</v>
      </c>
      <c r="G390" t="str">
        <f t="shared" si="51"/>
        <v xml:space="preserve"> Burlington </v>
      </c>
      <c r="H390" t="str">
        <f t="shared" si="52"/>
        <v xml:space="preserve"> burlington </v>
      </c>
      <c r="I390" t="str">
        <f t="shared" si="53"/>
        <v>Burlington</v>
      </c>
      <c r="J390" t="str">
        <f t="shared" si="54"/>
        <v xml:space="preserve"> Burlington </v>
      </c>
      <c r="K390" t="str">
        <f t="shared" si="55"/>
        <v>United Kingdom-Burlington</v>
      </c>
      <c r="L390" s="3">
        <v>2399</v>
      </c>
      <c r="M390" s="2">
        <v>120</v>
      </c>
      <c r="N390" s="2">
        <v>300</v>
      </c>
      <c r="O390" s="2">
        <v>719700</v>
      </c>
      <c r="P390" s="2">
        <v>710436</v>
      </c>
      <c r="Q390" s="2">
        <v>96500</v>
      </c>
      <c r="R390" s="2">
        <v>613936</v>
      </c>
      <c r="S390" s="1">
        <v>43111</v>
      </c>
    </row>
    <row r="391" spans="1:19" x14ac:dyDescent="0.2">
      <c r="A391" t="s">
        <v>416</v>
      </c>
      <c r="B391" t="str">
        <f t="shared" si="48"/>
        <v>505</v>
      </c>
      <c r="C391" t="str">
        <f t="shared" si="49"/>
        <v>555</v>
      </c>
      <c r="D391" t="str">
        <f t="shared" si="50"/>
        <v>368</v>
      </c>
      <c r="E391" t="s">
        <v>8</v>
      </c>
      <c r="F391" t="s">
        <v>17</v>
      </c>
      <c r="G391" t="str">
        <f t="shared" si="51"/>
        <v xml:space="preserve"> Burlington </v>
      </c>
      <c r="H391" t="str">
        <f t="shared" si="52"/>
        <v xml:space="preserve"> burlington </v>
      </c>
      <c r="I391" t="str">
        <f t="shared" si="53"/>
        <v>Burlington</v>
      </c>
      <c r="J391" t="str">
        <f t="shared" si="54"/>
        <v xml:space="preserve"> Burlington </v>
      </c>
      <c r="K391" t="str">
        <f t="shared" si="55"/>
        <v>Brazil-Burlington</v>
      </c>
      <c r="L391" s="3">
        <v>4086</v>
      </c>
      <c r="M391" s="2">
        <v>120</v>
      </c>
      <c r="N391" s="2">
        <v>300</v>
      </c>
      <c r="O391" s="2">
        <v>1225800</v>
      </c>
      <c r="P391" s="2">
        <v>1210560</v>
      </c>
      <c r="Q391" s="2">
        <v>158750</v>
      </c>
      <c r="R391" s="2">
        <v>1051810</v>
      </c>
      <c r="S391" s="1">
        <v>43477</v>
      </c>
    </row>
    <row r="392" spans="1:19" x14ac:dyDescent="0.2">
      <c r="A392" t="s">
        <v>417</v>
      </c>
      <c r="B392" t="str">
        <f t="shared" si="48"/>
        <v>783</v>
      </c>
      <c r="C392" t="str">
        <f t="shared" si="49"/>
        <v>474</v>
      </c>
      <c r="D392" t="str">
        <f t="shared" si="50"/>
        <v>467</v>
      </c>
      <c r="E392" t="s">
        <v>7</v>
      </c>
      <c r="F392" t="s">
        <v>18</v>
      </c>
      <c r="G392" t="str">
        <f t="shared" si="51"/>
        <v xml:space="preserve"> Mandarin </v>
      </c>
      <c r="H392" t="str">
        <f t="shared" si="52"/>
        <v xml:space="preserve"> mandarin </v>
      </c>
      <c r="I392" t="str">
        <f t="shared" si="53"/>
        <v>Mandarin</v>
      </c>
      <c r="J392" t="str">
        <f t="shared" si="54"/>
        <v xml:space="preserve"> Mandarin </v>
      </c>
      <c r="K392" t="str">
        <f t="shared" si="55"/>
        <v>United Kingdom-Mandarin</v>
      </c>
      <c r="L392" s="3">
        <v>2651</v>
      </c>
      <c r="M392" s="2">
        <v>250</v>
      </c>
      <c r="N392" s="2">
        <v>350</v>
      </c>
      <c r="O392" s="2">
        <v>927850</v>
      </c>
      <c r="P392" s="2">
        <v>911764</v>
      </c>
      <c r="Q392" s="2">
        <v>149370</v>
      </c>
      <c r="R392" s="2">
        <v>762394</v>
      </c>
      <c r="S392" s="1">
        <v>43469</v>
      </c>
    </row>
    <row r="393" spans="1:19" x14ac:dyDescent="0.2">
      <c r="A393" t="s">
        <v>418</v>
      </c>
      <c r="B393" t="str">
        <f t="shared" si="48"/>
        <v>477</v>
      </c>
      <c r="C393" t="str">
        <f t="shared" si="49"/>
        <v>623</v>
      </c>
      <c r="D393" t="str">
        <f t="shared" si="50"/>
        <v>335</v>
      </c>
      <c r="E393" t="s">
        <v>5</v>
      </c>
      <c r="F393" t="s">
        <v>18</v>
      </c>
      <c r="G393" t="str">
        <f t="shared" si="51"/>
        <v xml:space="preserve"> Mandarin </v>
      </c>
      <c r="H393" t="str">
        <f t="shared" si="52"/>
        <v xml:space="preserve"> mandarin </v>
      </c>
      <c r="I393" t="str">
        <f t="shared" si="53"/>
        <v>Mandarin</v>
      </c>
      <c r="J393" t="str">
        <f t="shared" si="54"/>
        <v xml:space="preserve"> Mandarin </v>
      </c>
      <c r="K393" t="str">
        <f t="shared" si="55"/>
        <v>India-Mandarin</v>
      </c>
      <c r="L393" s="3">
        <v>3971</v>
      </c>
      <c r="M393" s="2">
        <v>250</v>
      </c>
      <c r="N393" s="2">
        <v>7</v>
      </c>
      <c r="O393" s="2">
        <v>27797</v>
      </c>
      <c r="P393" s="2">
        <v>26487.72</v>
      </c>
      <c r="Q393" s="2">
        <v>11690</v>
      </c>
      <c r="R393" s="2">
        <v>14797.72</v>
      </c>
      <c r="S393" s="1">
        <v>43471</v>
      </c>
    </row>
    <row r="394" spans="1:19" x14ac:dyDescent="0.2">
      <c r="A394" t="s">
        <v>419</v>
      </c>
      <c r="B394" t="str">
        <f t="shared" si="48"/>
        <v>625</v>
      </c>
      <c r="C394" t="str">
        <f t="shared" si="49"/>
        <v>502</v>
      </c>
      <c r="D394" t="str">
        <f t="shared" si="50"/>
        <v>553</v>
      </c>
      <c r="E394" t="s">
        <v>7</v>
      </c>
      <c r="F394" t="s">
        <v>18</v>
      </c>
      <c r="G394" t="str">
        <f t="shared" si="51"/>
        <v xml:space="preserve"> Mandarin </v>
      </c>
      <c r="H394" t="str">
        <f t="shared" si="52"/>
        <v xml:space="preserve"> mandarin </v>
      </c>
      <c r="I394" t="str">
        <f t="shared" si="53"/>
        <v>Mandarin</v>
      </c>
      <c r="J394" t="str">
        <f t="shared" si="54"/>
        <v xml:space="preserve"> Mandarin </v>
      </c>
      <c r="K394" t="str">
        <f t="shared" si="55"/>
        <v>United Kingdom-Mandarin</v>
      </c>
      <c r="L394" s="3">
        <v>2512</v>
      </c>
      <c r="M394" s="2">
        <v>250</v>
      </c>
      <c r="N394" s="2">
        <v>350</v>
      </c>
      <c r="O394" s="2">
        <v>879200</v>
      </c>
      <c r="P394" s="2">
        <v>868532</v>
      </c>
      <c r="Q394" s="2">
        <v>99060</v>
      </c>
      <c r="R394" s="2">
        <v>769472</v>
      </c>
      <c r="S394" s="1">
        <v>43473</v>
      </c>
    </row>
    <row r="395" spans="1:19" x14ac:dyDescent="0.2">
      <c r="A395" t="s">
        <v>420</v>
      </c>
      <c r="B395" t="str">
        <f t="shared" si="48"/>
        <v>476</v>
      </c>
      <c r="C395" t="str">
        <f t="shared" si="49"/>
        <v>479</v>
      </c>
      <c r="D395" t="str">
        <f t="shared" si="50"/>
        <v>502</v>
      </c>
      <c r="E395" t="s">
        <v>5</v>
      </c>
      <c r="F395" t="s">
        <v>18</v>
      </c>
      <c r="G395" t="str">
        <f t="shared" si="51"/>
        <v xml:space="preserve"> Mandarin </v>
      </c>
      <c r="H395" t="str">
        <f t="shared" si="52"/>
        <v xml:space="preserve"> mandarin </v>
      </c>
      <c r="I395" t="str">
        <f t="shared" si="53"/>
        <v>Mandarin</v>
      </c>
      <c r="J395" t="str">
        <f t="shared" si="54"/>
        <v xml:space="preserve"> Mandarin </v>
      </c>
      <c r="K395" t="str">
        <f t="shared" si="55"/>
        <v>India-Mandarin</v>
      </c>
      <c r="L395" s="3">
        <v>2745</v>
      </c>
      <c r="M395" s="2">
        <v>250</v>
      </c>
      <c r="N395" s="2">
        <v>350</v>
      </c>
      <c r="O395" s="2">
        <v>960750</v>
      </c>
      <c r="P395" s="2">
        <v>948934</v>
      </c>
      <c r="Q395" s="2">
        <v>109720</v>
      </c>
      <c r="R395" s="2">
        <v>839214</v>
      </c>
      <c r="S395" s="1">
        <v>43473</v>
      </c>
    </row>
    <row r="396" spans="1:19" x14ac:dyDescent="0.2">
      <c r="A396" t="s">
        <v>421</v>
      </c>
      <c r="B396" t="str">
        <f t="shared" si="48"/>
        <v>615</v>
      </c>
      <c r="C396" t="str">
        <f t="shared" si="49"/>
        <v>438</v>
      </c>
      <c r="D396" t="str">
        <f t="shared" si="50"/>
        <v>318</v>
      </c>
      <c r="E396" t="s">
        <v>3</v>
      </c>
      <c r="F396" t="s">
        <v>18</v>
      </c>
      <c r="G396" t="str">
        <f t="shared" si="51"/>
        <v xml:space="preserve"> Mandarin </v>
      </c>
      <c r="H396" t="str">
        <f t="shared" si="52"/>
        <v xml:space="preserve"> mandarin </v>
      </c>
      <c r="I396" t="str">
        <f t="shared" si="53"/>
        <v>Mandarin</v>
      </c>
      <c r="J396" t="str">
        <f t="shared" si="54"/>
        <v xml:space="preserve"> Mandarin </v>
      </c>
      <c r="K396" t="str">
        <f t="shared" si="55"/>
        <v>Japan-Mandarin</v>
      </c>
      <c r="L396" s="3">
        <v>1903</v>
      </c>
      <c r="M396" s="2">
        <v>250</v>
      </c>
      <c r="N396" s="2">
        <v>300</v>
      </c>
      <c r="O396" s="2">
        <v>570900</v>
      </c>
      <c r="P396" s="2">
        <v>519684</v>
      </c>
      <c r="Q396" s="2">
        <v>533500</v>
      </c>
      <c r="R396" s="2">
        <v>-13816</v>
      </c>
      <c r="S396" s="1">
        <v>43474</v>
      </c>
    </row>
    <row r="397" spans="1:19" x14ac:dyDescent="0.2">
      <c r="A397" t="s">
        <v>422</v>
      </c>
      <c r="B397" t="str">
        <f t="shared" si="48"/>
        <v>535</v>
      </c>
      <c r="C397" t="str">
        <f t="shared" si="49"/>
        <v>438</v>
      </c>
      <c r="D397" t="str">
        <f t="shared" si="50"/>
        <v>475</v>
      </c>
      <c r="E397" t="s">
        <v>12</v>
      </c>
      <c r="F397" t="s">
        <v>18</v>
      </c>
      <c r="G397" t="str">
        <f t="shared" si="51"/>
        <v xml:space="preserve"> Mandarin </v>
      </c>
      <c r="H397" t="str">
        <f t="shared" si="52"/>
        <v xml:space="preserve"> mandarin </v>
      </c>
      <c r="I397" t="str">
        <f t="shared" si="53"/>
        <v>Mandarin</v>
      </c>
      <c r="J397" t="str">
        <f t="shared" si="54"/>
        <v xml:space="preserve"> Mandarin </v>
      </c>
      <c r="K397" t="str">
        <f t="shared" si="55"/>
        <v>United States of America-Mandarin</v>
      </c>
      <c r="L397" s="3">
        <v>647</v>
      </c>
      <c r="M397" s="2">
        <v>250</v>
      </c>
      <c r="N397" s="2">
        <v>300</v>
      </c>
      <c r="O397" s="2">
        <v>194100</v>
      </c>
      <c r="P397" s="2">
        <v>174708</v>
      </c>
      <c r="Q397" s="2">
        <v>202000</v>
      </c>
      <c r="R397" s="2">
        <v>-27292</v>
      </c>
      <c r="S397" s="1">
        <v>43112</v>
      </c>
    </row>
    <row r="398" spans="1:19" x14ac:dyDescent="0.2">
      <c r="A398" t="s">
        <v>423</v>
      </c>
      <c r="B398" t="str">
        <f t="shared" si="48"/>
        <v>625</v>
      </c>
      <c r="C398" t="str">
        <f t="shared" si="49"/>
        <v>465</v>
      </c>
      <c r="D398" t="str">
        <f t="shared" si="50"/>
        <v>480</v>
      </c>
      <c r="E398" t="s">
        <v>3</v>
      </c>
      <c r="F398" t="s">
        <v>19</v>
      </c>
      <c r="G398" t="str">
        <f t="shared" si="51"/>
        <v xml:space="preserve"> Luxe </v>
      </c>
      <c r="H398" t="str">
        <f t="shared" si="52"/>
        <v xml:space="preserve"> luxe </v>
      </c>
      <c r="I398" t="str">
        <f t="shared" si="53"/>
        <v>Luxe</v>
      </c>
      <c r="J398" t="str">
        <f t="shared" si="54"/>
        <v xml:space="preserve"> Luxe </v>
      </c>
      <c r="K398" t="str">
        <f t="shared" si="55"/>
        <v>Japan-Luxe</v>
      </c>
      <c r="L398" s="3">
        <v>2914</v>
      </c>
      <c r="M398" s="2">
        <v>260</v>
      </c>
      <c r="N398" s="2">
        <v>20</v>
      </c>
      <c r="O398" s="2">
        <v>58280</v>
      </c>
      <c r="P398" s="2">
        <v>57147.199999999997</v>
      </c>
      <c r="Q398" s="2">
        <v>7080</v>
      </c>
      <c r="R398" s="2">
        <v>50067.199999999997</v>
      </c>
      <c r="S398" s="1">
        <v>43471</v>
      </c>
    </row>
    <row r="399" spans="1:19" x14ac:dyDescent="0.2">
      <c r="A399" t="s">
        <v>424</v>
      </c>
      <c r="B399" t="str">
        <f t="shared" si="48"/>
        <v>619</v>
      </c>
      <c r="C399" t="str">
        <f t="shared" si="49"/>
        <v>597</v>
      </c>
      <c r="D399" t="str">
        <f t="shared" si="50"/>
        <v>412</v>
      </c>
      <c r="E399" t="s">
        <v>12</v>
      </c>
      <c r="F399" t="s">
        <v>19</v>
      </c>
      <c r="G399" t="str">
        <f t="shared" si="51"/>
        <v xml:space="preserve"> Luxe </v>
      </c>
      <c r="H399" t="str">
        <f t="shared" si="52"/>
        <v xml:space="preserve"> luxe </v>
      </c>
      <c r="I399" t="str">
        <f t="shared" si="53"/>
        <v>Luxe</v>
      </c>
      <c r="J399" t="str">
        <f t="shared" si="54"/>
        <v xml:space="preserve"> Luxe </v>
      </c>
      <c r="K399" t="str">
        <f t="shared" si="55"/>
        <v>United States of America-Luxe</v>
      </c>
      <c r="L399" s="3">
        <v>1889</v>
      </c>
      <c r="M399" s="2">
        <v>260</v>
      </c>
      <c r="N399" s="2">
        <v>7</v>
      </c>
      <c r="O399" s="2">
        <v>13223</v>
      </c>
      <c r="P399" s="2">
        <v>11595.08</v>
      </c>
      <c r="Q399" s="2">
        <v>14535</v>
      </c>
      <c r="R399" s="2">
        <v>-2939.92</v>
      </c>
      <c r="S399" s="1">
        <v>43471</v>
      </c>
    </row>
    <row r="400" spans="1:19" x14ac:dyDescent="0.2">
      <c r="A400" t="s">
        <v>425</v>
      </c>
      <c r="B400" t="str">
        <f t="shared" si="48"/>
        <v>548</v>
      </c>
      <c r="C400" t="str">
        <f t="shared" si="49"/>
        <v>464</v>
      </c>
      <c r="D400" t="str">
        <f t="shared" si="50"/>
        <v>325</v>
      </c>
      <c r="E400" t="s">
        <v>5</v>
      </c>
      <c r="F400" t="s">
        <v>19</v>
      </c>
      <c r="G400" t="str">
        <f t="shared" si="51"/>
        <v xml:space="preserve"> Luxe </v>
      </c>
      <c r="H400" t="str">
        <f t="shared" si="52"/>
        <v xml:space="preserve"> luxe </v>
      </c>
      <c r="I400" t="str">
        <f t="shared" si="53"/>
        <v>Luxe</v>
      </c>
      <c r="J400" t="str">
        <f t="shared" si="54"/>
        <v xml:space="preserve"> Luxe </v>
      </c>
      <c r="K400" t="str">
        <f t="shared" si="55"/>
        <v>India-Luxe</v>
      </c>
      <c r="L400" s="3">
        <v>1466</v>
      </c>
      <c r="M400" s="2">
        <v>260</v>
      </c>
      <c r="N400" s="2">
        <v>20</v>
      </c>
      <c r="O400" s="2">
        <v>29320</v>
      </c>
      <c r="P400" s="2">
        <v>27134.400000000001</v>
      </c>
      <c r="Q400" s="2">
        <v>13660</v>
      </c>
      <c r="R400" s="2">
        <v>13474.4</v>
      </c>
      <c r="S400" s="1">
        <v>43471</v>
      </c>
    </row>
    <row r="401" spans="1:19" x14ac:dyDescent="0.2">
      <c r="A401" t="s">
        <v>426</v>
      </c>
      <c r="B401" t="str">
        <f t="shared" si="48"/>
        <v>594</v>
      </c>
      <c r="C401" t="str">
        <f t="shared" si="49"/>
        <v>660</v>
      </c>
      <c r="D401" t="str">
        <f t="shared" si="50"/>
        <v>468</v>
      </c>
      <c r="E401" t="s">
        <v>8</v>
      </c>
      <c r="F401" t="s">
        <v>19</v>
      </c>
      <c r="G401" t="str">
        <f t="shared" si="51"/>
        <v xml:space="preserve"> Luxe </v>
      </c>
      <c r="H401" t="str">
        <f t="shared" si="52"/>
        <v xml:space="preserve"> luxe </v>
      </c>
      <c r="I401" t="str">
        <f t="shared" si="53"/>
        <v>Luxe</v>
      </c>
      <c r="J401" t="str">
        <f t="shared" si="54"/>
        <v xml:space="preserve"> Luxe </v>
      </c>
      <c r="K401" t="str">
        <f t="shared" si="55"/>
        <v>Brazil-Luxe</v>
      </c>
      <c r="L401" s="3">
        <v>887</v>
      </c>
      <c r="M401" s="2">
        <v>260</v>
      </c>
      <c r="N401" s="2">
        <v>300</v>
      </c>
      <c r="O401" s="2">
        <v>266100</v>
      </c>
      <c r="P401" s="2">
        <v>207060</v>
      </c>
      <c r="Q401" s="2">
        <v>615000</v>
      </c>
      <c r="R401" s="2">
        <v>-407940</v>
      </c>
      <c r="S401" s="1">
        <v>43471</v>
      </c>
    </row>
    <row r="402" spans="1:19" x14ac:dyDescent="0.2">
      <c r="A402" t="s">
        <v>427</v>
      </c>
      <c r="B402" t="str">
        <f t="shared" si="48"/>
        <v>537</v>
      </c>
      <c r="C402" t="str">
        <f t="shared" si="49"/>
        <v>631</v>
      </c>
      <c r="D402" t="str">
        <f t="shared" si="50"/>
        <v>425</v>
      </c>
      <c r="E402" t="s">
        <v>5</v>
      </c>
      <c r="F402" t="s">
        <v>19</v>
      </c>
      <c r="G402" t="str">
        <f t="shared" si="51"/>
        <v xml:space="preserve"> Luxe </v>
      </c>
      <c r="H402" t="str">
        <f t="shared" si="52"/>
        <v xml:space="preserve"> luxe </v>
      </c>
      <c r="I402" t="str">
        <f t="shared" si="53"/>
        <v>Luxe</v>
      </c>
      <c r="J402" t="str">
        <f t="shared" si="54"/>
        <v xml:space="preserve"> Luxe </v>
      </c>
      <c r="K402" t="str">
        <f t="shared" si="55"/>
        <v>India-Luxe</v>
      </c>
      <c r="L402" s="3">
        <v>395</v>
      </c>
      <c r="M402" s="2">
        <v>260</v>
      </c>
      <c r="N402" s="2">
        <v>20</v>
      </c>
      <c r="O402" s="2">
        <v>7900</v>
      </c>
      <c r="P402" s="2">
        <v>5468</v>
      </c>
      <c r="Q402" s="2">
        <v>15200</v>
      </c>
      <c r="R402" s="2">
        <v>-9732</v>
      </c>
      <c r="S402" s="1">
        <v>43476</v>
      </c>
    </row>
    <row r="403" spans="1:19" x14ac:dyDescent="0.2">
      <c r="A403" t="s">
        <v>428</v>
      </c>
      <c r="B403" t="str">
        <f t="shared" si="48"/>
        <v>640</v>
      </c>
      <c r="C403" t="str">
        <f t="shared" si="49"/>
        <v>666</v>
      </c>
      <c r="D403" t="str">
        <f t="shared" si="50"/>
        <v>532</v>
      </c>
      <c r="E403" t="s">
        <v>5</v>
      </c>
      <c r="F403" t="s">
        <v>19</v>
      </c>
      <c r="G403" t="str">
        <f t="shared" si="51"/>
        <v xml:space="preserve"> Luxe </v>
      </c>
      <c r="H403" t="str">
        <f t="shared" si="52"/>
        <v xml:space="preserve"> luxe </v>
      </c>
      <c r="I403" t="str">
        <f t="shared" si="53"/>
        <v>Luxe</v>
      </c>
      <c r="J403" t="str">
        <f t="shared" si="54"/>
        <v xml:space="preserve"> Luxe </v>
      </c>
      <c r="K403" t="str">
        <f t="shared" si="55"/>
        <v>India-Luxe</v>
      </c>
      <c r="L403" s="3">
        <v>1693</v>
      </c>
      <c r="M403" s="2">
        <v>260</v>
      </c>
      <c r="N403" s="2">
        <v>15</v>
      </c>
      <c r="O403" s="2">
        <v>25395</v>
      </c>
      <c r="P403" s="2">
        <v>24541.8</v>
      </c>
      <c r="Q403" s="2">
        <v>7110</v>
      </c>
      <c r="R403" s="2">
        <v>17431.8</v>
      </c>
      <c r="S403" s="1">
        <v>43477</v>
      </c>
    </row>
    <row r="404" spans="1:19" x14ac:dyDescent="0.2">
      <c r="A404" t="s">
        <v>429</v>
      </c>
      <c r="B404" t="str">
        <f t="shared" si="48"/>
        <v>518</v>
      </c>
      <c r="C404" t="str">
        <f t="shared" si="49"/>
        <v>540</v>
      </c>
      <c r="D404" t="str">
        <f t="shared" si="50"/>
        <v>388</v>
      </c>
      <c r="E404" t="s">
        <v>8</v>
      </c>
      <c r="F404" t="s">
        <v>19</v>
      </c>
      <c r="G404" t="str">
        <f t="shared" si="51"/>
        <v xml:space="preserve"> Luxe </v>
      </c>
      <c r="H404" t="str">
        <f t="shared" si="52"/>
        <v xml:space="preserve"> luxe </v>
      </c>
      <c r="I404" t="str">
        <f t="shared" si="53"/>
        <v>Luxe</v>
      </c>
      <c r="J404" t="str">
        <f t="shared" si="54"/>
        <v xml:space="preserve"> Luxe </v>
      </c>
      <c r="K404" t="str">
        <f t="shared" si="55"/>
        <v>Brazil-Luxe</v>
      </c>
      <c r="L404" s="3">
        <v>2459</v>
      </c>
      <c r="M404" s="2">
        <v>260</v>
      </c>
      <c r="N404" s="2">
        <v>12</v>
      </c>
      <c r="O404" s="2">
        <v>29508</v>
      </c>
      <c r="P404" s="2">
        <v>28188</v>
      </c>
      <c r="Q404" s="2">
        <v>4125</v>
      </c>
      <c r="R404" s="2">
        <v>24063</v>
      </c>
      <c r="S404" s="1">
        <v>43112</v>
      </c>
    </row>
    <row r="405" spans="1:19" x14ac:dyDescent="0.2">
      <c r="A405" t="s">
        <v>430</v>
      </c>
      <c r="B405" t="str">
        <f t="shared" si="48"/>
        <v>622</v>
      </c>
      <c r="C405" t="str">
        <f t="shared" si="49"/>
        <v>570</v>
      </c>
      <c r="D405" t="str">
        <f t="shared" si="50"/>
        <v>351</v>
      </c>
      <c r="E405" t="s">
        <v>8</v>
      </c>
      <c r="F405" t="s">
        <v>19</v>
      </c>
      <c r="G405" t="str">
        <f t="shared" si="51"/>
        <v xml:space="preserve"> Luxe </v>
      </c>
      <c r="H405" t="str">
        <f t="shared" si="52"/>
        <v xml:space="preserve"> luxe </v>
      </c>
      <c r="I405" t="str">
        <f t="shared" si="53"/>
        <v>Luxe</v>
      </c>
      <c r="J405" t="str">
        <f t="shared" si="54"/>
        <v xml:space="preserve"> Luxe </v>
      </c>
      <c r="K405" t="str">
        <f t="shared" si="55"/>
        <v>Brazil-Luxe</v>
      </c>
      <c r="L405" s="3">
        <v>2649</v>
      </c>
      <c r="M405" s="2">
        <v>260</v>
      </c>
      <c r="N405" s="2">
        <v>300</v>
      </c>
      <c r="O405" s="2">
        <v>794700</v>
      </c>
      <c r="P405" s="2">
        <v>779460</v>
      </c>
      <c r="Q405" s="2">
        <v>158750</v>
      </c>
      <c r="R405" s="2">
        <v>620710</v>
      </c>
      <c r="S405" s="1">
        <v>43477</v>
      </c>
    </row>
    <row r="406" spans="1:19" x14ac:dyDescent="0.2">
      <c r="A406" t="s">
        <v>431</v>
      </c>
      <c r="B406" t="str">
        <f t="shared" si="48"/>
        <v>650</v>
      </c>
      <c r="C406" t="str">
        <f t="shared" si="49"/>
        <v>524</v>
      </c>
      <c r="D406" t="str">
        <f t="shared" si="50"/>
        <v>379</v>
      </c>
      <c r="E406" t="s">
        <v>12</v>
      </c>
      <c r="F406" t="s">
        <v>18</v>
      </c>
      <c r="G406" t="str">
        <f t="shared" si="51"/>
        <v xml:space="preserve"> Mandarin </v>
      </c>
      <c r="H406" t="str">
        <f t="shared" si="52"/>
        <v xml:space="preserve"> mandarin </v>
      </c>
      <c r="I406" t="str">
        <f t="shared" si="53"/>
        <v>Mandarin</v>
      </c>
      <c r="J406" t="str">
        <f t="shared" si="54"/>
        <v xml:space="preserve"> Mandarin </v>
      </c>
      <c r="K406" t="str">
        <f t="shared" si="55"/>
        <v>United States of America-Mandarin</v>
      </c>
      <c r="L406" s="3">
        <v>3608</v>
      </c>
      <c r="M406" s="2">
        <v>250</v>
      </c>
      <c r="N406" s="2">
        <v>20</v>
      </c>
      <c r="O406" s="2">
        <v>72160</v>
      </c>
      <c r="P406" s="2">
        <v>71461.600000000006</v>
      </c>
      <c r="Q406" s="2">
        <v>4365</v>
      </c>
      <c r="R406" s="2">
        <v>67096.600000000006</v>
      </c>
      <c r="S406" s="1">
        <v>43472</v>
      </c>
    </row>
    <row r="407" spans="1:19" x14ac:dyDescent="0.2">
      <c r="A407" t="s">
        <v>432</v>
      </c>
      <c r="B407" t="str">
        <f t="shared" si="48"/>
        <v>572</v>
      </c>
      <c r="C407" t="str">
        <f t="shared" si="49"/>
        <v>541</v>
      </c>
      <c r="D407" t="str">
        <f t="shared" si="50"/>
        <v>520</v>
      </c>
      <c r="E407" t="s">
        <v>3</v>
      </c>
      <c r="F407" t="s">
        <v>6</v>
      </c>
      <c r="G407" t="str">
        <f t="shared" si="51"/>
        <v xml:space="preserve"> Kensington </v>
      </c>
      <c r="H407" t="str">
        <f t="shared" si="52"/>
        <v xml:space="preserve"> kensington </v>
      </c>
      <c r="I407" t="str">
        <f t="shared" si="53"/>
        <v>Kensington</v>
      </c>
      <c r="J407" t="str">
        <f t="shared" si="54"/>
        <v xml:space="preserve"> Kensington </v>
      </c>
      <c r="K407" t="str">
        <f t="shared" si="55"/>
        <v>Japan-Kensington</v>
      </c>
      <c r="L407" s="3">
        <v>1073</v>
      </c>
      <c r="M407" s="2">
        <v>3</v>
      </c>
      <c r="N407" s="2">
        <v>300</v>
      </c>
      <c r="O407" s="2">
        <v>321900</v>
      </c>
      <c r="P407" s="2">
        <v>292362</v>
      </c>
      <c r="Q407" s="2">
        <v>273500</v>
      </c>
      <c r="R407" s="2">
        <v>18862</v>
      </c>
      <c r="S407" s="1">
        <v>43471</v>
      </c>
    </row>
    <row r="408" spans="1:19" x14ac:dyDescent="0.2">
      <c r="A408" t="s">
        <v>433</v>
      </c>
      <c r="B408" t="str">
        <f t="shared" si="48"/>
        <v>629</v>
      </c>
      <c r="C408" t="str">
        <f t="shared" si="49"/>
        <v>416</v>
      </c>
      <c r="D408" t="str">
        <f t="shared" si="50"/>
        <v>488</v>
      </c>
      <c r="E408" t="s">
        <v>8</v>
      </c>
      <c r="F408" t="s">
        <v>6</v>
      </c>
      <c r="G408" t="str">
        <f t="shared" si="51"/>
        <v xml:space="preserve"> Kensington </v>
      </c>
      <c r="H408" t="str">
        <f t="shared" si="52"/>
        <v xml:space="preserve"> kensington </v>
      </c>
      <c r="I408" t="str">
        <f t="shared" si="53"/>
        <v>Kensington</v>
      </c>
      <c r="J408" t="str">
        <f t="shared" si="54"/>
        <v xml:space="preserve"> Kensington </v>
      </c>
      <c r="K408" t="str">
        <f t="shared" si="55"/>
        <v>Brazil-Kensington</v>
      </c>
      <c r="L408" s="3">
        <v>1754</v>
      </c>
      <c r="M408" s="2">
        <v>3</v>
      </c>
      <c r="N408" s="2">
        <v>12</v>
      </c>
      <c r="O408" s="2">
        <v>21048</v>
      </c>
      <c r="P408" s="2">
        <v>20651.64</v>
      </c>
      <c r="Q408" s="2">
        <v>1101</v>
      </c>
      <c r="R408" s="2">
        <v>19550.64</v>
      </c>
      <c r="S408" s="1">
        <v>43110</v>
      </c>
    </row>
    <row r="409" spans="1:19" x14ac:dyDescent="0.2">
      <c r="A409" t="s">
        <v>434</v>
      </c>
      <c r="B409" t="str">
        <f t="shared" si="48"/>
        <v>675</v>
      </c>
      <c r="C409" t="str">
        <f t="shared" si="49"/>
        <v>654</v>
      </c>
      <c r="D409" t="str">
        <f t="shared" si="50"/>
        <v>494</v>
      </c>
      <c r="E409" t="s">
        <v>3</v>
      </c>
      <c r="F409" t="s">
        <v>10</v>
      </c>
      <c r="G409" t="str">
        <f t="shared" si="51"/>
        <v xml:space="preserve"> Royal Oak </v>
      </c>
      <c r="H409" t="str">
        <f t="shared" si="52"/>
        <v xml:space="preserve"> royal oak </v>
      </c>
      <c r="I409" t="str">
        <f t="shared" si="53"/>
        <v>Royal Oak</v>
      </c>
      <c r="J409" t="str">
        <f t="shared" si="54"/>
        <v xml:space="preserve"> Royal Oak </v>
      </c>
      <c r="K409" t="str">
        <f t="shared" si="55"/>
        <v>Japan-Royal Oak</v>
      </c>
      <c r="L409" s="3">
        <v>2167</v>
      </c>
      <c r="M409" s="2">
        <v>5</v>
      </c>
      <c r="N409" s="2">
        <v>300</v>
      </c>
      <c r="O409" s="2">
        <v>650100</v>
      </c>
      <c r="P409" s="2">
        <v>547432.5</v>
      </c>
      <c r="Q409" s="2">
        <v>950625</v>
      </c>
      <c r="R409" s="2">
        <v>-403192.5</v>
      </c>
      <c r="S409" s="1">
        <v>43469</v>
      </c>
    </row>
    <row r="410" spans="1:19" x14ac:dyDescent="0.2">
      <c r="A410" t="s">
        <v>435</v>
      </c>
      <c r="B410" t="str">
        <f t="shared" si="48"/>
        <v>784</v>
      </c>
      <c r="C410" t="str">
        <f t="shared" si="49"/>
        <v>390</v>
      </c>
      <c r="D410" t="str">
        <f t="shared" si="50"/>
        <v>421</v>
      </c>
      <c r="E410" t="s">
        <v>7</v>
      </c>
      <c r="F410" t="s">
        <v>10</v>
      </c>
      <c r="G410" t="str">
        <f t="shared" si="51"/>
        <v xml:space="preserve"> Royal Oak </v>
      </c>
      <c r="H410" t="str">
        <f t="shared" si="52"/>
        <v xml:space="preserve"> royal oak </v>
      </c>
      <c r="I410" t="str">
        <f t="shared" si="53"/>
        <v>Royal Oak</v>
      </c>
      <c r="J410" t="str">
        <f t="shared" si="54"/>
        <v xml:space="preserve"> Royal Oak </v>
      </c>
      <c r="K410" t="str">
        <f t="shared" si="55"/>
        <v>United Kingdom-Royal Oak</v>
      </c>
      <c r="L410" s="3">
        <v>1319</v>
      </c>
      <c r="M410" s="2">
        <v>5</v>
      </c>
      <c r="N410" s="2">
        <v>350</v>
      </c>
      <c r="O410" s="2">
        <v>461650</v>
      </c>
      <c r="P410" s="2">
        <v>409171</v>
      </c>
      <c r="Q410" s="2">
        <v>433160</v>
      </c>
      <c r="R410" s="2">
        <v>-23989</v>
      </c>
      <c r="S410" s="1">
        <v>43470</v>
      </c>
    </row>
    <row r="411" spans="1:19" x14ac:dyDescent="0.2">
      <c r="A411" t="s">
        <v>436</v>
      </c>
      <c r="B411" t="str">
        <f t="shared" si="48"/>
        <v>640</v>
      </c>
      <c r="C411" t="str">
        <f t="shared" si="49"/>
        <v>422</v>
      </c>
      <c r="D411" t="str">
        <f t="shared" si="50"/>
        <v>493</v>
      </c>
      <c r="E411" t="s">
        <v>7</v>
      </c>
      <c r="F411" t="s">
        <v>10</v>
      </c>
      <c r="G411" t="str">
        <f t="shared" si="51"/>
        <v xml:space="preserve"> Royal Oak </v>
      </c>
      <c r="H411" t="str">
        <f t="shared" si="52"/>
        <v xml:space="preserve"> royal oak </v>
      </c>
      <c r="I411" t="str">
        <f t="shared" si="53"/>
        <v>Royal Oak</v>
      </c>
      <c r="J411" t="str">
        <f t="shared" si="54"/>
        <v xml:space="preserve"> Royal Oak </v>
      </c>
      <c r="K411" t="str">
        <f t="shared" si="55"/>
        <v>United Kingdom-Royal Oak</v>
      </c>
      <c r="L411" s="3">
        <v>1679</v>
      </c>
      <c r="M411" s="2">
        <v>5</v>
      </c>
      <c r="N411" s="2">
        <v>300</v>
      </c>
      <c r="O411" s="2">
        <v>503700</v>
      </c>
      <c r="P411" s="2">
        <v>495006</v>
      </c>
      <c r="Q411" s="2">
        <v>80500</v>
      </c>
      <c r="R411" s="2">
        <v>414506</v>
      </c>
      <c r="S411" s="1">
        <v>43109</v>
      </c>
    </row>
    <row r="412" spans="1:19" x14ac:dyDescent="0.2">
      <c r="A412" t="s">
        <v>437</v>
      </c>
      <c r="B412" t="str">
        <f t="shared" si="48"/>
        <v>458</v>
      </c>
      <c r="C412" t="str">
        <f t="shared" si="49"/>
        <v>535</v>
      </c>
      <c r="D412" t="str">
        <f t="shared" si="50"/>
        <v>423</v>
      </c>
      <c r="E412" t="s">
        <v>3</v>
      </c>
      <c r="F412" t="s">
        <v>10</v>
      </c>
      <c r="G412" t="str">
        <f t="shared" si="51"/>
        <v xml:space="preserve"> Royal Oak </v>
      </c>
      <c r="H412" t="str">
        <f t="shared" si="52"/>
        <v xml:space="preserve"> royal oak </v>
      </c>
      <c r="I412" t="str">
        <f t="shared" si="53"/>
        <v>Royal Oak</v>
      </c>
      <c r="J412" t="str">
        <f t="shared" si="54"/>
        <v xml:space="preserve"> Royal Oak </v>
      </c>
      <c r="K412" t="str">
        <f t="shared" si="55"/>
        <v>Japan-Royal Oak</v>
      </c>
      <c r="L412" s="3">
        <v>1252</v>
      </c>
      <c r="M412" s="2">
        <v>5</v>
      </c>
      <c r="N412" s="2">
        <v>12</v>
      </c>
      <c r="O412" s="2">
        <v>15024</v>
      </c>
      <c r="P412" s="2">
        <v>12517.32</v>
      </c>
      <c r="Q412" s="2">
        <v>6963</v>
      </c>
      <c r="R412" s="2">
        <v>5554.32</v>
      </c>
      <c r="S412" s="1">
        <v>43476</v>
      </c>
    </row>
    <row r="413" spans="1:19" x14ac:dyDescent="0.2">
      <c r="A413" t="s">
        <v>438</v>
      </c>
      <c r="B413" t="str">
        <f t="shared" si="48"/>
        <v>460</v>
      </c>
      <c r="C413" t="str">
        <f t="shared" si="49"/>
        <v>667</v>
      </c>
      <c r="D413" t="str">
        <f t="shared" si="50"/>
        <v>519</v>
      </c>
      <c r="E413" t="s">
        <v>7</v>
      </c>
      <c r="F413" t="s">
        <v>10</v>
      </c>
      <c r="G413" t="str">
        <f t="shared" si="51"/>
        <v xml:space="preserve"> Royal Oak </v>
      </c>
      <c r="H413" t="str">
        <f t="shared" si="52"/>
        <v xml:space="preserve"> royal oak </v>
      </c>
      <c r="I413" t="str">
        <f t="shared" si="53"/>
        <v>Royal Oak</v>
      </c>
      <c r="J413" t="str">
        <f t="shared" si="54"/>
        <v xml:space="preserve"> Royal Oak </v>
      </c>
      <c r="K413" t="str">
        <f t="shared" si="55"/>
        <v>United Kingdom-Royal Oak</v>
      </c>
      <c r="L413" s="3">
        <v>3493</v>
      </c>
      <c r="M413" s="2">
        <v>5</v>
      </c>
      <c r="N413" s="2">
        <v>125</v>
      </c>
      <c r="O413" s="2">
        <v>436625</v>
      </c>
      <c r="P413" s="2">
        <v>415733.75</v>
      </c>
      <c r="Q413" s="2">
        <v>222840</v>
      </c>
      <c r="R413" s="2">
        <v>192893.75</v>
      </c>
      <c r="S413" s="1">
        <v>43111</v>
      </c>
    </row>
    <row r="414" spans="1:19" x14ac:dyDescent="0.2">
      <c r="A414" t="s">
        <v>439</v>
      </c>
      <c r="B414" t="str">
        <f t="shared" si="48"/>
        <v>540</v>
      </c>
      <c r="C414" t="str">
        <f t="shared" si="49"/>
        <v>681</v>
      </c>
      <c r="D414" t="str">
        <f t="shared" si="50"/>
        <v>504</v>
      </c>
      <c r="E414" t="s">
        <v>3</v>
      </c>
      <c r="F414" t="s">
        <v>10</v>
      </c>
      <c r="G414" t="str">
        <f t="shared" si="51"/>
        <v xml:space="preserve"> Royal Oak </v>
      </c>
      <c r="H414" t="str">
        <f t="shared" si="52"/>
        <v xml:space="preserve"> royal oak </v>
      </c>
      <c r="I414" t="str">
        <f t="shared" si="53"/>
        <v>Royal Oak</v>
      </c>
      <c r="J414" t="str">
        <f t="shared" si="54"/>
        <v xml:space="preserve"> Royal Oak </v>
      </c>
      <c r="K414" t="str">
        <f t="shared" si="55"/>
        <v>Japan-Royal Oak</v>
      </c>
      <c r="L414" s="3">
        <v>1697</v>
      </c>
      <c r="M414" s="2">
        <v>5</v>
      </c>
      <c r="N414" s="2">
        <v>7</v>
      </c>
      <c r="O414" s="2">
        <v>11879</v>
      </c>
      <c r="P414" s="2">
        <v>10864.07</v>
      </c>
      <c r="Q414" s="2">
        <v>8055</v>
      </c>
      <c r="R414" s="2">
        <v>2809.07</v>
      </c>
      <c r="S414" s="1">
        <v>43112</v>
      </c>
    </row>
    <row r="415" spans="1:19" x14ac:dyDescent="0.2">
      <c r="A415" t="s">
        <v>440</v>
      </c>
      <c r="B415" t="str">
        <f t="shared" si="48"/>
        <v>619</v>
      </c>
      <c r="C415" t="str">
        <f t="shared" si="49"/>
        <v>486</v>
      </c>
      <c r="D415" t="str">
        <f t="shared" si="50"/>
        <v>539</v>
      </c>
      <c r="E415" t="s">
        <v>12</v>
      </c>
      <c r="F415" t="s">
        <v>10</v>
      </c>
      <c r="G415" t="str">
        <f t="shared" si="51"/>
        <v xml:space="preserve"> Royal Oak </v>
      </c>
      <c r="H415" t="str">
        <f t="shared" si="52"/>
        <v xml:space="preserve"> royal oak </v>
      </c>
      <c r="I415" t="str">
        <f t="shared" si="53"/>
        <v>Royal Oak</v>
      </c>
      <c r="J415" t="str">
        <f t="shared" si="54"/>
        <v xml:space="preserve"> Royal Oak </v>
      </c>
      <c r="K415" t="str">
        <f t="shared" si="55"/>
        <v>United States of America-Royal Oak</v>
      </c>
      <c r="L415" s="3">
        <v>1156</v>
      </c>
      <c r="M415" s="2">
        <v>5</v>
      </c>
      <c r="N415" s="2">
        <v>125</v>
      </c>
      <c r="O415" s="2">
        <v>144500</v>
      </c>
      <c r="P415" s="2">
        <v>113033.75</v>
      </c>
      <c r="Q415" s="2">
        <v>335640</v>
      </c>
      <c r="R415" s="2">
        <v>-222606.25</v>
      </c>
      <c r="S415" s="1">
        <v>43477</v>
      </c>
    </row>
    <row r="416" spans="1:19" x14ac:dyDescent="0.2">
      <c r="A416" t="s">
        <v>441</v>
      </c>
      <c r="B416" t="str">
        <f t="shared" si="48"/>
        <v>710</v>
      </c>
      <c r="C416" t="str">
        <f t="shared" si="49"/>
        <v>580</v>
      </c>
      <c r="D416" t="str">
        <f t="shared" si="50"/>
        <v>443</v>
      </c>
      <c r="E416" t="s">
        <v>5</v>
      </c>
      <c r="F416" t="s">
        <v>10</v>
      </c>
      <c r="G416" t="str">
        <f t="shared" si="51"/>
        <v xml:space="preserve"> Royal Oak </v>
      </c>
      <c r="H416" t="str">
        <f t="shared" si="52"/>
        <v xml:space="preserve"> royal oak </v>
      </c>
      <c r="I416" t="str">
        <f t="shared" si="53"/>
        <v>Royal Oak</v>
      </c>
      <c r="J416" t="str">
        <f t="shared" si="54"/>
        <v xml:space="preserve"> Royal Oak </v>
      </c>
      <c r="K416" t="str">
        <f t="shared" si="55"/>
        <v>India-Royal Oak</v>
      </c>
      <c r="L416" s="3">
        <v>726</v>
      </c>
      <c r="M416" s="2">
        <v>5</v>
      </c>
      <c r="N416" s="2">
        <v>300</v>
      </c>
      <c r="O416" s="2">
        <v>217800</v>
      </c>
      <c r="P416" s="2">
        <v>208782</v>
      </c>
      <c r="Q416" s="2">
        <v>83500</v>
      </c>
      <c r="R416" s="2">
        <v>125282</v>
      </c>
      <c r="S416" s="1">
        <v>43112</v>
      </c>
    </row>
    <row r="417" spans="1:19" x14ac:dyDescent="0.2">
      <c r="A417" t="s">
        <v>442</v>
      </c>
      <c r="B417" t="str">
        <f t="shared" si="48"/>
        <v>529</v>
      </c>
      <c r="C417" t="str">
        <f t="shared" si="49"/>
        <v>635</v>
      </c>
      <c r="D417" t="str">
        <f t="shared" si="50"/>
        <v>332</v>
      </c>
      <c r="E417" t="s">
        <v>8</v>
      </c>
      <c r="F417" t="s">
        <v>14</v>
      </c>
      <c r="G417" t="str">
        <f t="shared" si="51"/>
        <v xml:space="preserve"> Vermont </v>
      </c>
      <c r="H417" t="str">
        <f t="shared" si="52"/>
        <v xml:space="preserve"> vermont </v>
      </c>
      <c r="I417" t="str">
        <f t="shared" si="53"/>
        <v>Vermont</v>
      </c>
      <c r="J417" t="str">
        <f t="shared" si="54"/>
        <v xml:space="preserve"> Vermont </v>
      </c>
      <c r="K417" t="str">
        <f t="shared" si="55"/>
        <v>Brazil-Vermont</v>
      </c>
      <c r="L417" s="3">
        <v>1153</v>
      </c>
      <c r="M417" s="2">
        <v>10</v>
      </c>
      <c r="N417" s="2">
        <v>300</v>
      </c>
      <c r="O417" s="2">
        <v>345900</v>
      </c>
      <c r="P417" s="2">
        <v>276645</v>
      </c>
      <c r="Q417" s="2">
        <v>641250</v>
      </c>
      <c r="R417" s="2">
        <v>-364605</v>
      </c>
      <c r="S417" s="1">
        <v>43466</v>
      </c>
    </row>
    <row r="418" spans="1:19" x14ac:dyDescent="0.2">
      <c r="A418" t="s">
        <v>443</v>
      </c>
      <c r="B418" t="str">
        <f t="shared" si="48"/>
        <v>736</v>
      </c>
      <c r="C418" t="str">
        <f t="shared" si="49"/>
        <v>491</v>
      </c>
      <c r="D418" t="str">
        <f t="shared" si="50"/>
        <v>552</v>
      </c>
      <c r="E418" t="s">
        <v>8</v>
      </c>
      <c r="F418" t="s">
        <v>14</v>
      </c>
      <c r="G418" t="str">
        <f t="shared" si="51"/>
        <v xml:space="preserve"> Vermont </v>
      </c>
      <c r="H418" t="str">
        <f t="shared" si="52"/>
        <v xml:space="preserve"> vermont </v>
      </c>
      <c r="I418" t="str">
        <f t="shared" si="53"/>
        <v>Vermont</v>
      </c>
      <c r="J418" t="str">
        <f t="shared" si="54"/>
        <v xml:space="preserve"> Vermont </v>
      </c>
      <c r="K418" t="str">
        <f t="shared" si="55"/>
        <v>Brazil-Vermont</v>
      </c>
      <c r="L418" s="3">
        <v>2720</v>
      </c>
      <c r="M418" s="2">
        <v>10</v>
      </c>
      <c r="N418" s="2">
        <v>350</v>
      </c>
      <c r="O418" s="2">
        <v>952000</v>
      </c>
      <c r="P418" s="2">
        <v>875864.5</v>
      </c>
      <c r="Q418" s="2">
        <v>628420</v>
      </c>
      <c r="R418" s="2">
        <v>247444.5</v>
      </c>
      <c r="S418" s="1">
        <v>43466</v>
      </c>
    </row>
    <row r="419" spans="1:19" x14ac:dyDescent="0.2">
      <c r="A419" t="s">
        <v>444</v>
      </c>
      <c r="B419" t="str">
        <f t="shared" si="48"/>
        <v>610</v>
      </c>
      <c r="C419" t="str">
        <f t="shared" si="49"/>
        <v>671</v>
      </c>
      <c r="D419" t="str">
        <f t="shared" si="50"/>
        <v>485</v>
      </c>
      <c r="E419" t="s">
        <v>12</v>
      </c>
      <c r="F419" t="s">
        <v>14</v>
      </c>
      <c r="G419" t="str">
        <f t="shared" si="51"/>
        <v xml:space="preserve"> Vermont </v>
      </c>
      <c r="H419" t="str">
        <f t="shared" si="52"/>
        <v xml:space="preserve"> vermont </v>
      </c>
      <c r="I419" t="str">
        <f t="shared" si="53"/>
        <v>Vermont</v>
      </c>
      <c r="J419" t="str">
        <f t="shared" si="54"/>
        <v xml:space="preserve"> Vermont </v>
      </c>
      <c r="K419" t="str">
        <f t="shared" si="55"/>
        <v>United States of America-Vermont</v>
      </c>
      <c r="L419" s="3">
        <v>3658</v>
      </c>
      <c r="M419" s="2">
        <v>10</v>
      </c>
      <c r="N419" s="2">
        <v>15</v>
      </c>
      <c r="O419" s="2">
        <v>54870</v>
      </c>
      <c r="P419" s="2">
        <v>49908.75</v>
      </c>
      <c r="Q419" s="2">
        <v>36750</v>
      </c>
      <c r="R419" s="2">
        <v>13158.75</v>
      </c>
      <c r="S419" s="1">
        <v>43469</v>
      </c>
    </row>
    <row r="420" spans="1:19" x14ac:dyDescent="0.2">
      <c r="A420" t="s">
        <v>445</v>
      </c>
      <c r="B420" t="str">
        <f t="shared" si="48"/>
        <v>680</v>
      </c>
      <c r="C420" t="str">
        <f t="shared" si="49"/>
        <v>681</v>
      </c>
      <c r="D420" t="str">
        <f t="shared" si="50"/>
        <v>360</v>
      </c>
      <c r="E420" t="s">
        <v>3</v>
      </c>
      <c r="F420" t="s">
        <v>14</v>
      </c>
      <c r="G420" t="str">
        <f t="shared" si="51"/>
        <v xml:space="preserve"> Vermont </v>
      </c>
      <c r="H420" t="str">
        <f t="shared" si="52"/>
        <v xml:space="preserve"> vermont </v>
      </c>
      <c r="I420" t="str">
        <f t="shared" si="53"/>
        <v>Vermont</v>
      </c>
      <c r="J420" t="str">
        <f t="shared" si="54"/>
        <v xml:space="preserve"> Vermont </v>
      </c>
      <c r="K420" t="str">
        <f t="shared" si="55"/>
        <v>Japan-Vermont</v>
      </c>
      <c r="L420" s="3">
        <v>2950</v>
      </c>
      <c r="M420" s="2">
        <v>10</v>
      </c>
      <c r="N420" s="2">
        <v>300</v>
      </c>
      <c r="O420" s="2">
        <v>885000</v>
      </c>
      <c r="P420" s="2">
        <v>855462</v>
      </c>
      <c r="Q420" s="2">
        <v>273500</v>
      </c>
      <c r="R420" s="2">
        <v>581962</v>
      </c>
      <c r="S420" s="1">
        <v>43471</v>
      </c>
    </row>
    <row r="421" spans="1:19" x14ac:dyDescent="0.2">
      <c r="A421" t="s">
        <v>446</v>
      </c>
      <c r="B421" t="str">
        <f t="shared" si="48"/>
        <v>507</v>
      </c>
      <c r="C421" t="str">
        <f t="shared" si="49"/>
        <v>406</v>
      </c>
      <c r="D421" t="str">
        <f t="shared" si="50"/>
        <v>392</v>
      </c>
      <c r="E421" t="s">
        <v>7</v>
      </c>
      <c r="F421" t="s">
        <v>14</v>
      </c>
      <c r="G421" t="str">
        <f t="shared" si="51"/>
        <v xml:space="preserve"> Vermont </v>
      </c>
      <c r="H421" t="str">
        <f t="shared" si="52"/>
        <v xml:space="preserve"> vermont </v>
      </c>
      <c r="I421" t="str">
        <f t="shared" si="53"/>
        <v>Vermont</v>
      </c>
      <c r="J421" t="str">
        <f t="shared" si="54"/>
        <v xml:space="preserve"> Vermont </v>
      </c>
      <c r="K421" t="str">
        <f t="shared" si="55"/>
        <v>United Kingdom-Vermont</v>
      </c>
      <c r="L421" s="3">
        <v>1821</v>
      </c>
      <c r="M421" s="2">
        <v>10</v>
      </c>
      <c r="N421" s="2">
        <v>15</v>
      </c>
      <c r="O421" s="2">
        <v>27315</v>
      </c>
      <c r="P421" s="2">
        <v>25658.55</v>
      </c>
      <c r="Q421" s="2">
        <v>12270</v>
      </c>
      <c r="R421" s="2">
        <v>13388.55</v>
      </c>
      <c r="S421" s="1">
        <v>43475</v>
      </c>
    </row>
    <row r="422" spans="1:19" x14ac:dyDescent="0.2">
      <c r="A422" t="s">
        <v>447</v>
      </c>
      <c r="B422" t="str">
        <f t="shared" si="48"/>
        <v>770</v>
      </c>
      <c r="C422" t="str">
        <f t="shared" si="49"/>
        <v>458</v>
      </c>
      <c r="D422" t="str">
        <f t="shared" si="50"/>
        <v>532</v>
      </c>
      <c r="E422" t="s">
        <v>8</v>
      </c>
      <c r="F422" t="s">
        <v>14</v>
      </c>
      <c r="G422" t="str">
        <f t="shared" si="51"/>
        <v xml:space="preserve"> Vermont </v>
      </c>
      <c r="H422" t="str">
        <f t="shared" si="52"/>
        <v xml:space="preserve"> vermont </v>
      </c>
      <c r="I422" t="str">
        <f t="shared" si="53"/>
        <v>Vermont</v>
      </c>
      <c r="J422" t="str">
        <f t="shared" si="54"/>
        <v xml:space="preserve"> Vermont </v>
      </c>
      <c r="K422" t="str">
        <f t="shared" si="55"/>
        <v>Brazil-Vermont</v>
      </c>
      <c r="L422" s="3">
        <v>4174</v>
      </c>
      <c r="M422" s="2">
        <v>10</v>
      </c>
      <c r="N422" s="2">
        <v>12</v>
      </c>
      <c r="O422" s="2">
        <v>50088</v>
      </c>
      <c r="P422" s="2">
        <v>49691.64</v>
      </c>
      <c r="Q422" s="2">
        <v>1101</v>
      </c>
      <c r="R422" s="2">
        <v>48590.64</v>
      </c>
      <c r="S422" s="1">
        <v>43110</v>
      </c>
    </row>
    <row r="423" spans="1:19" x14ac:dyDescent="0.2">
      <c r="A423" t="s">
        <v>448</v>
      </c>
      <c r="B423" t="str">
        <f t="shared" si="48"/>
        <v>634</v>
      </c>
      <c r="C423" t="str">
        <f t="shared" si="49"/>
        <v>617</v>
      </c>
      <c r="D423" t="str">
        <f t="shared" si="50"/>
        <v>399</v>
      </c>
      <c r="E423" t="s">
        <v>7</v>
      </c>
      <c r="F423" t="s">
        <v>14</v>
      </c>
      <c r="G423" t="str">
        <f t="shared" si="51"/>
        <v xml:space="preserve"> Vermont </v>
      </c>
      <c r="H423" t="str">
        <f t="shared" si="52"/>
        <v xml:space="preserve"> vermont </v>
      </c>
      <c r="I423" t="str">
        <f t="shared" si="53"/>
        <v>Vermont</v>
      </c>
      <c r="J423" t="str">
        <f t="shared" si="54"/>
        <v xml:space="preserve"> Vermont </v>
      </c>
      <c r="K423" t="str">
        <f t="shared" si="55"/>
        <v>United Kingdom-Vermont</v>
      </c>
      <c r="L423" s="3">
        <v>1127</v>
      </c>
      <c r="M423" s="2">
        <v>10</v>
      </c>
      <c r="N423" s="2">
        <v>300</v>
      </c>
      <c r="O423" s="2">
        <v>338100</v>
      </c>
      <c r="P423" s="2">
        <v>302352</v>
      </c>
      <c r="Q423" s="2">
        <v>331000</v>
      </c>
      <c r="R423" s="2">
        <v>-28648</v>
      </c>
      <c r="S423" s="1">
        <v>43476</v>
      </c>
    </row>
    <row r="424" spans="1:19" x14ac:dyDescent="0.2">
      <c r="A424" t="s">
        <v>449</v>
      </c>
      <c r="B424" t="str">
        <f t="shared" si="48"/>
        <v>591</v>
      </c>
      <c r="C424" t="str">
        <f t="shared" si="49"/>
        <v>511</v>
      </c>
      <c r="D424" t="str">
        <f t="shared" si="50"/>
        <v>363</v>
      </c>
      <c r="E424" t="s">
        <v>5</v>
      </c>
      <c r="F424" t="s">
        <v>14</v>
      </c>
      <c r="G424" t="str">
        <f t="shared" si="51"/>
        <v xml:space="preserve"> Vermont </v>
      </c>
      <c r="H424" t="str">
        <f t="shared" si="52"/>
        <v xml:space="preserve"> vermont </v>
      </c>
      <c r="I424" t="str">
        <f t="shared" si="53"/>
        <v>Vermont</v>
      </c>
      <c r="J424" t="str">
        <f t="shared" si="54"/>
        <v xml:space="preserve"> Vermont </v>
      </c>
      <c r="K424" t="str">
        <f t="shared" si="55"/>
        <v>India-Vermont</v>
      </c>
      <c r="L424" s="3">
        <v>2209</v>
      </c>
      <c r="M424" s="2">
        <v>10</v>
      </c>
      <c r="N424" s="2">
        <v>12</v>
      </c>
      <c r="O424" s="2">
        <v>26508</v>
      </c>
      <c r="P424" s="2">
        <v>24591</v>
      </c>
      <c r="Q424" s="2">
        <v>5325</v>
      </c>
      <c r="R424" s="2">
        <v>19266</v>
      </c>
      <c r="S424" s="1">
        <v>43111</v>
      </c>
    </row>
    <row r="425" spans="1:19" x14ac:dyDescent="0.2">
      <c r="A425" t="s">
        <v>450</v>
      </c>
      <c r="B425" t="str">
        <f t="shared" si="48"/>
        <v>471</v>
      </c>
      <c r="C425" t="str">
        <f t="shared" si="49"/>
        <v>423</v>
      </c>
      <c r="D425" t="str">
        <f t="shared" si="50"/>
        <v>470</v>
      </c>
      <c r="E425" t="s">
        <v>12</v>
      </c>
      <c r="F425" t="s">
        <v>14</v>
      </c>
      <c r="G425" t="str">
        <f t="shared" si="51"/>
        <v xml:space="preserve"> Vermont </v>
      </c>
      <c r="H425" t="str">
        <f t="shared" si="52"/>
        <v xml:space="preserve"> vermont </v>
      </c>
      <c r="I425" t="str">
        <f t="shared" si="53"/>
        <v>Vermont</v>
      </c>
      <c r="J425" t="str">
        <f t="shared" si="54"/>
        <v xml:space="preserve"> Vermont </v>
      </c>
      <c r="K425" t="str">
        <f t="shared" si="55"/>
        <v>United States of America-Vermont</v>
      </c>
      <c r="L425" s="3">
        <v>862</v>
      </c>
      <c r="M425" s="2">
        <v>10</v>
      </c>
      <c r="N425" s="2">
        <v>125</v>
      </c>
      <c r="O425" s="2">
        <v>107750</v>
      </c>
      <c r="P425" s="2">
        <v>76283.75</v>
      </c>
      <c r="Q425" s="2">
        <v>335640</v>
      </c>
      <c r="R425" s="2">
        <v>-259356.25</v>
      </c>
      <c r="S425" s="1">
        <v>43477</v>
      </c>
    </row>
    <row r="426" spans="1:19" x14ac:dyDescent="0.2">
      <c r="A426" t="s">
        <v>451</v>
      </c>
      <c r="B426" t="str">
        <f t="shared" si="48"/>
        <v>539</v>
      </c>
      <c r="C426" t="str">
        <f t="shared" si="49"/>
        <v>476</v>
      </c>
      <c r="D426" t="str">
        <f t="shared" si="50"/>
        <v>324</v>
      </c>
      <c r="E426" t="s">
        <v>8</v>
      </c>
      <c r="F426" t="s">
        <v>17</v>
      </c>
      <c r="G426" t="str">
        <f t="shared" si="51"/>
        <v xml:space="preserve"> Burlington </v>
      </c>
      <c r="H426" t="str">
        <f t="shared" si="52"/>
        <v xml:space="preserve"> burlington </v>
      </c>
      <c r="I426" t="str">
        <f t="shared" si="53"/>
        <v>Burlington</v>
      </c>
      <c r="J426" t="str">
        <f t="shared" si="54"/>
        <v xml:space="preserve"> Burlington </v>
      </c>
      <c r="K426" t="str">
        <f t="shared" si="55"/>
        <v>Brazil-Burlington</v>
      </c>
      <c r="L426" s="3">
        <v>3805</v>
      </c>
      <c r="M426" s="2">
        <v>120</v>
      </c>
      <c r="N426" s="2">
        <v>15</v>
      </c>
      <c r="O426" s="2">
        <v>57075</v>
      </c>
      <c r="P426" s="2">
        <v>56744.25</v>
      </c>
      <c r="Q426" s="2">
        <v>2450</v>
      </c>
      <c r="R426" s="2">
        <v>54294.25</v>
      </c>
      <c r="S426" s="1">
        <v>43470</v>
      </c>
    </row>
    <row r="427" spans="1:19" x14ac:dyDescent="0.2">
      <c r="A427" t="s">
        <v>452</v>
      </c>
      <c r="B427" t="str">
        <f t="shared" si="48"/>
        <v>619</v>
      </c>
      <c r="C427" t="str">
        <f t="shared" si="49"/>
        <v>548</v>
      </c>
      <c r="D427" t="str">
        <f t="shared" si="50"/>
        <v>556</v>
      </c>
      <c r="E427" t="s">
        <v>3</v>
      </c>
      <c r="F427" t="s">
        <v>17</v>
      </c>
      <c r="G427" t="str">
        <f t="shared" si="51"/>
        <v xml:space="preserve"> Burlington </v>
      </c>
      <c r="H427" t="str">
        <f t="shared" si="52"/>
        <v xml:space="preserve"> burlington </v>
      </c>
      <c r="I427" t="str">
        <f t="shared" si="53"/>
        <v>Burlington</v>
      </c>
      <c r="J427" t="str">
        <f t="shared" si="54"/>
        <v xml:space="preserve"> Burlington </v>
      </c>
      <c r="K427" t="str">
        <f t="shared" si="55"/>
        <v>Japan-Burlington</v>
      </c>
      <c r="L427" s="3">
        <v>1415</v>
      </c>
      <c r="M427" s="2">
        <v>120</v>
      </c>
      <c r="N427" s="2">
        <v>300</v>
      </c>
      <c r="O427" s="2">
        <v>424500</v>
      </c>
      <c r="P427" s="2">
        <v>322075.5</v>
      </c>
      <c r="Q427" s="2">
        <v>948375</v>
      </c>
      <c r="R427" s="2">
        <v>-626299.5</v>
      </c>
      <c r="S427" s="1">
        <v>43472</v>
      </c>
    </row>
    <row r="428" spans="1:19" x14ac:dyDescent="0.2">
      <c r="A428" t="s">
        <v>453</v>
      </c>
      <c r="B428" t="str">
        <f t="shared" si="48"/>
        <v>583</v>
      </c>
      <c r="C428" t="str">
        <f t="shared" si="49"/>
        <v>591</v>
      </c>
      <c r="D428" t="str">
        <f t="shared" si="50"/>
        <v>540</v>
      </c>
      <c r="E428" t="s">
        <v>5</v>
      </c>
      <c r="F428" t="s">
        <v>17</v>
      </c>
      <c r="G428" t="str">
        <f t="shared" si="51"/>
        <v xml:space="preserve"> Burlington </v>
      </c>
      <c r="H428" t="str">
        <f t="shared" si="52"/>
        <v xml:space="preserve"> burlington </v>
      </c>
      <c r="I428" t="str">
        <f t="shared" si="53"/>
        <v>Burlington</v>
      </c>
      <c r="J428" t="str">
        <f t="shared" si="54"/>
        <v xml:space="preserve"> Burlington </v>
      </c>
      <c r="K428" t="str">
        <f t="shared" si="55"/>
        <v>India-Burlington</v>
      </c>
      <c r="L428" s="3">
        <v>2231</v>
      </c>
      <c r="M428" s="2">
        <v>120</v>
      </c>
      <c r="N428" s="2">
        <v>350</v>
      </c>
      <c r="O428" s="2">
        <v>780850</v>
      </c>
      <c r="P428" s="2">
        <v>739679.5</v>
      </c>
      <c r="Q428" s="2">
        <v>339820</v>
      </c>
      <c r="R428" s="2">
        <v>399859.5</v>
      </c>
      <c r="S428" s="1">
        <v>43472</v>
      </c>
    </row>
    <row r="429" spans="1:19" x14ac:dyDescent="0.2">
      <c r="A429" t="s">
        <v>454</v>
      </c>
      <c r="B429" t="str">
        <f t="shared" si="48"/>
        <v>724</v>
      </c>
      <c r="C429" t="str">
        <f t="shared" si="49"/>
        <v>421</v>
      </c>
      <c r="D429" t="str">
        <f t="shared" si="50"/>
        <v>450</v>
      </c>
      <c r="E429" t="s">
        <v>3</v>
      </c>
      <c r="F429" t="s">
        <v>17</v>
      </c>
      <c r="G429" t="str">
        <f t="shared" si="51"/>
        <v xml:space="preserve"> Burlington </v>
      </c>
      <c r="H429" t="str">
        <f t="shared" si="52"/>
        <v xml:space="preserve"> burlington </v>
      </c>
      <c r="I429" t="str">
        <f t="shared" si="53"/>
        <v>Burlington</v>
      </c>
      <c r="J429" t="str">
        <f t="shared" si="54"/>
        <v xml:space="preserve"> Burlington </v>
      </c>
      <c r="K429" t="str">
        <f t="shared" si="55"/>
        <v>Japan-Burlington</v>
      </c>
      <c r="L429" s="3">
        <v>3649</v>
      </c>
      <c r="M429" s="2">
        <v>120</v>
      </c>
      <c r="N429" s="2">
        <v>125</v>
      </c>
      <c r="O429" s="2">
        <v>456125</v>
      </c>
      <c r="P429" s="2">
        <v>449746.25</v>
      </c>
      <c r="Q429" s="2">
        <v>68040</v>
      </c>
      <c r="R429" s="2">
        <v>381706.25</v>
      </c>
      <c r="S429" s="1">
        <v>43474</v>
      </c>
    </row>
    <row r="430" spans="1:19" x14ac:dyDescent="0.2">
      <c r="A430" t="s">
        <v>455</v>
      </c>
      <c r="B430" t="str">
        <f t="shared" si="48"/>
        <v>528</v>
      </c>
      <c r="C430" t="str">
        <f t="shared" si="49"/>
        <v>578</v>
      </c>
      <c r="D430" t="str">
        <f t="shared" si="50"/>
        <v>337</v>
      </c>
      <c r="E430" t="s">
        <v>8</v>
      </c>
      <c r="F430" t="s">
        <v>17</v>
      </c>
      <c r="G430" t="str">
        <f t="shared" si="51"/>
        <v xml:space="preserve"> Burlington </v>
      </c>
      <c r="H430" t="str">
        <f t="shared" si="52"/>
        <v xml:space="preserve"> burlington </v>
      </c>
      <c r="I430" t="str">
        <f t="shared" si="53"/>
        <v>Burlington</v>
      </c>
      <c r="J430" t="str">
        <f t="shared" si="54"/>
        <v xml:space="preserve"> Burlington </v>
      </c>
      <c r="K430" t="str">
        <f t="shared" si="55"/>
        <v>Brazil-Burlington</v>
      </c>
      <c r="L430" s="3">
        <v>2948</v>
      </c>
      <c r="M430" s="2">
        <v>120</v>
      </c>
      <c r="N430" s="2">
        <v>125</v>
      </c>
      <c r="O430" s="2">
        <v>368500</v>
      </c>
      <c r="P430" s="2">
        <v>344762.5</v>
      </c>
      <c r="Q430" s="2">
        <v>253200</v>
      </c>
      <c r="R430" s="2">
        <v>91562.5</v>
      </c>
      <c r="S430" s="1">
        <v>43474</v>
      </c>
    </row>
    <row r="431" spans="1:19" x14ac:dyDescent="0.2">
      <c r="A431" t="s">
        <v>456</v>
      </c>
      <c r="B431" t="str">
        <f t="shared" si="48"/>
        <v>593</v>
      </c>
      <c r="C431" t="str">
        <f t="shared" si="49"/>
        <v>563</v>
      </c>
      <c r="D431" t="str">
        <f t="shared" si="50"/>
        <v>322</v>
      </c>
      <c r="E431" t="s">
        <v>3</v>
      </c>
      <c r="F431" t="s">
        <v>17</v>
      </c>
      <c r="G431" t="str">
        <f t="shared" si="51"/>
        <v xml:space="preserve"> Burlington </v>
      </c>
      <c r="H431" t="str">
        <f t="shared" si="52"/>
        <v xml:space="preserve"> burlington </v>
      </c>
      <c r="I431" t="str">
        <f t="shared" si="53"/>
        <v>Burlington</v>
      </c>
      <c r="J431" t="str">
        <f t="shared" si="54"/>
        <v xml:space="preserve"> Burlington </v>
      </c>
      <c r="K431" t="str">
        <f t="shared" si="55"/>
        <v>Japan-Burlington</v>
      </c>
      <c r="L431" s="3">
        <v>3395</v>
      </c>
      <c r="M431" s="2">
        <v>120</v>
      </c>
      <c r="N431" s="2">
        <v>350</v>
      </c>
      <c r="O431" s="2">
        <v>1188250</v>
      </c>
      <c r="P431" s="2">
        <v>1148276.5</v>
      </c>
      <c r="Q431" s="2">
        <v>329940</v>
      </c>
      <c r="R431" s="2">
        <v>818336.5</v>
      </c>
      <c r="S431" s="1">
        <v>43475</v>
      </c>
    </row>
    <row r="432" spans="1:19" x14ac:dyDescent="0.2">
      <c r="A432" t="s">
        <v>457</v>
      </c>
      <c r="B432" t="str">
        <f t="shared" si="48"/>
        <v>549</v>
      </c>
      <c r="C432" t="str">
        <f t="shared" si="49"/>
        <v>644</v>
      </c>
      <c r="D432" t="str">
        <f t="shared" si="50"/>
        <v>302</v>
      </c>
      <c r="E432" t="s">
        <v>12</v>
      </c>
      <c r="F432" t="s">
        <v>18</v>
      </c>
      <c r="G432" t="str">
        <f t="shared" si="51"/>
        <v xml:space="preserve"> Mandarin </v>
      </c>
      <c r="H432" t="str">
        <f t="shared" si="52"/>
        <v xml:space="preserve"> mandarin </v>
      </c>
      <c r="I432" t="str">
        <f t="shared" si="53"/>
        <v>Mandarin</v>
      </c>
      <c r="J432" t="str">
        <f t="shared" si="54"/>
        <v xml:space="preserve"> Mandarin </v>
      </c>
      <c r="K432" t="str">
        <f t="shared" si="55"/>
        <v>United States of America-Mandarin</v>
      </c>
      <c r="L432" s="3">
        <v>2650</v>
      </c>
      <c r="M432" s="2">
        <v>250</v>
      </c>
      <c r="N432" s="2">
        <v>12</v>
      </c>
      <c r="O432" s="2">
        <v>31800</v>
      </c>
      <c r="P432" s="2">
        <v>29687.52</v>
      </c>
      <c r="Q432" s="2">
        <v>5868</v>
      </c>
      <c r="R432" s="2">
        <v>23819.52</v>
      </c>
      <c r="S432" s="1">
        <v>43466</v>
      </c>
    </row>
    <row r="433" spans="1:19" x14ac:dyDescent="0.2">
      <c r="A433" t="s">
        <v>458</v>
      </c>
      <c r="B433" t="str">
        <f t="shared" si="48"/>
        <v>596</v>
      </c>
      <c r="C433" t="str">
        <f t="shared" si="49"/>
        <v>680</v>
      </c>
      <c r="D433" t="str">
        <f t="shared" si="50"/>
        <v>515</v>
      </c>
      <c r="E433" t="s">
        <v>5</v>
      </c>
      <c r="F433" t="s">
        <v>18</v>
      </c>
      <c r="G433" t="str">
        <f t="shared" si="51"/>
        <v xml:space="preserve"> Mandarin </v>
      </c>
      <c r="H433" t="str">
        <f t="shared" si="52"/>
        <v xml:space="preserve"> mandarin </v>
      </c>
      <c r="I433" t="str">
        <f t="shared" si="53"/>
        <v>Mandarin</v>
      </c>
      <c r="J433" t="str">
        <f t="shared" si="54"/>
        <v xml:space="preserve"> Mandarin </v>
      </c>
      <c r="K433" t="str">
        <f t="shared" si="55"/>
        <v>India-Mandarin</v>
      </c>
      <c r="L433" s="3">
        <v>585</v>
      </c>
      <c r="M433" s="2">
        <v>250</v>
      </c>
      <c r="N433" s="2">
        <v>300</v>
      </c>
      <c r="O433" s="2">
        <v>175500</v>
      </c>
      <c r="P433" s="2">
        <v>103707</v>
      </c>
      <c r="Q433" s="2">
        <v>664750</v>
      </c>
      <c r="R433" s="2">
        <v>-561043</v>
      </c>
      <c r="S433" s="1">
        <v>43467</v>
      </c>
    </row>
    <row r="434" spans="1:19" x14ac:dyDescent="0.2">
      <c r="A434" t="s">
        <v>459</v>
      </c>
      <c r="B434" t="str">
        <f t="shared" si="48"/>
        <v>501</v>
      </c>
      <c r="C434" t="str">
        <f t="shared" si="49"/>
        <v>397</v>
      </c>
      <c r="D434" t="str">
        <f t="shared" si="50"/>
        <v>331</v>
      </c>
      <c r="E434" t="s">
        <v>12</v>
      </c>
      <c r="F434" t="s">
        <v>18</v>
      </c>
      <c r="G434" t="str">
        <f t="shared" si="51"/>
        <v xml:space="preserve"> Mandarin </v>
      </c>
      <c r="H434" t="str">
        <f t="shared" si="52"/>
        <v xml:space="preserve"> mandarin </v>
      </c>
      <c r="I434" t="str">
        <f t="shared" si="53"/>
        <v>Mandarin</v>
      </c>
      <c r="J434" t="str">
        <f t="shared" si="54"/>
        <v xml:space="preserve"> Mandarin </v>
      </c>
      <c r="K434" t="str">
        <f t="shared" si="55"/>
        <v>United States of America-Mandarin</v>
      </c>
      <c r="L434" s="3">
        <v>1316</v>
      </c>
      <c r="M434" s="2">
        <v>250</v>
      </c>
      <c r="N434" s="2">
        <v>350</v>
      </c>
      <c r="O434" s="2">
        <v>460600</v>
      </c>
      <c r="P434" s="2">
        <v>418027.75</v>
      </c>
      <c r="Q434" s="2">
        <v>351390</v>
      </c>
      <c r="R434" s="2">
        <v>66637.75</v>
      </c>
      <c r="S434" s="1">
        <v>43469</v>
      </c>
    </row>
    <row r="435" spans="1:19" x14ac:dyDescent="0.2">
      <c r="A435" t="s">
        <v>460</v>
      </c>
      <c r="B435" t="str">
        <f t="shared" si="48"/>
        <v>558</v>
      </c>
      <c r="C435" t="str">
        <f t="shared" si="49"/>
        <v>636</v>
      </c>
      <c r="D435" t="str">
        <f t="shared" si="50"/>
        <v>503</v>
      </c>
      <c r="E435" t="s">
        <v>5</v>
      </c>
      <c r="F435" t="s">
        <v>18</v>
      </c>
      <c r="G435" t="str">
        <f t="shared" si="51"/>
        <v xml:space="preserve"> Mandarin </v>
      </c>
      <c r="H435" t="str">
        <f t="shared" si="52"/>
        <v xml:space="preserve"> mandarin </v>
      </c>
      <c r="I435" t="str">
        <f t="shared" si="53"/>
        <v>Mandarin</v>
      </c>
      <c r="J435" t="str">
        <f t="shared" si="54"/>
        <v xml:space="preserve"> Mandarin </v>
      </c>
      <c r="K435" t="str">
        <f t="shared" si="55"/>
        <v>India-Mandarin</v>
      </c>
      <c r="L435" s="3">
        <v>4459</v>
      </c>
      <c r="M435" s="2">
        <v>250</v>
      </c>
      <c r="N435" s="2">
        <v>12</v>
      </c>
      <c r="O435" s="2">
        <v>53508</v>
      </c>
      <c r="P435" s="2">
        <v>52557.599999999999</v>
      </c>
      <c r="Q435" s="2">
        <v>2640</v>
      </c>
      <c r="R435" s="2">
        <v>49917.599999999999</v>
      </c>
      <c r="S435" s="1">
        <v>43470</v>
      </c>
    </row>
    <row r="436" spans="1:19" x14ac:dyDescent="0.2">
      <c r="A436" t="s">
        <v>461</v>
      </c>
      <c r="B436" t="str">
        <f t="shared" si="48"/>
        <v>751</v>
      </c>
      <c r="C436" t="str">
        <f t="shared" si="49"/>
        <v>389</v>
      </c>
      <c r="D436" t="str">
        <f t="shared" si="50"/>
        <v>292</v>
      </c>
      <c r="E436" t="s">
        <v>12</v>
      </c>
      <c r="F436" t="s">
        <v>18</v>
      </c>
      <c r="G436" t="str">
        <f t="shared" si="51"/>
        <v xml:space="preserve"> Mandarin </v>
      </c>
      <c r="H436" t="str">
        <f t="shared" si="52"/>
        <v xml:space="preserve"> mandarin </v>
      </c>
      <c r="I436" t="str">
        <f t="shared" si="53"/>
        <v>Mandarin</v>
      </c>
      <c r="J436" t="str">
        <f t="shared" si="54"/>
        <v xml:space="preserve"> Mandarin </v>
      </c>
      <c r="K436" t="str">
        <f t="shared" si="55"/>
        <v>United States of America-Mandarin</v>
      </c>
      <c r="L436" s="3">
        <v>2711</v>
      </c>
      <c r="M436" s="2">
        <v>250</v>
      </c>
      <c r="N436" s="2">
        <v>300</v>
      </c>
      <c r="O436" s="2">
        <v>813300</v>
      </c>
      <c r="P436" s="2">
        <v>762891</v>
      </c>
      <c r="Q436" s="2">
        <v>466750</v>
      </c>
      <c r="R436" s="2">
        <v>296141</v>
      </c>
      <c r="S436" s="1">
        <v>43474</v>
      </c>
    </row>
    <row r="437" spans="1:19" x14ac:dyDescent="0.2">
      <c r="A437" t="s">
        <v>462</v>
      </c>
      <c r="B437" t="str">
        <f t="shared" si="48"/>
        <v>621</v>
      </c>
      <c r="C437" t="str">
        <f t="shared" si="49"/>
        <v>559</v>
      </c>
      <c r="D437" t="str">
        <f t="shared" si="50"/>
        <v>361</v>
      </c>
      <c r="E437" t="s">
        <v>7</v>
      </c>
      <c r="F437" t="s">
        <v>18</v>
      </c>
      <c r="G437" t="str">
        <f t="shared" si="51"/>
        <v xml:space="preserve"> Mandarin </v>
      </c>
      <c r="H437" t="str">
        <f t="shared" si="52"/>
        <v xml:space="preserve"> mandarin </v>
      </c>
      <c r="I437" t="str">
        <f t="shared" si="53"/>
        <v>Mandarin</v>
      </c>
      <c r="J437" t="str">
        <f t="shared" si="54"/>
        <v xml:space="preserve"> Mandarin </v>
      </c>
      <c r="K437" t="str">
        <f t="shared" si="55"/>
        <v>United Kingdom-Mandarin</v>
      </c>
      <c r="L437" s="3">
        <v>2621</v>
      </c>
      <c r="M437" s="2">
        <v>250</v>
      </c>
      <c r="N437" s="2">
        <v>12</v>
      </c>
      <c r="O437" s="2">
        <v>31452</v>
      </c>
      <c r="P437" s="2">
        <v>29039.279999999999</v>
      </c>
      <c r="Q437" s="2">
        <v>6702</v>
      </c>
      <c r="R437" s="2">
        <v>22337.279999999999</v>
      </c>
      <c r="S437" s="1">
        <v>43109</v>
      </c>
    </row>
    <row r="438" spans="1:19" x14ac:dyDescent="0.2">
      <c r="A438" t="s">
        <v>463</v>
      </c>
      <c r="B438" t="str">
        <f t="shared" si="48"/>
        <v>788</v>
      </c>
      <c r="C438" t="str">
        <f t="shared" si="49"/>
        <v>682</v>
      </c>
      <c r="D438" t="str">
        <f t="shared" si="50"/>
        <v>446</v>
      </c>
      <c r="E438" t="s">
        <v>7</v>
      </c>
      <c r="F438" t="s">
        <v>18</v>
      </c>
      <c r="G438" t="str">
        <f t="shared" si="51"/>
        <v xml:space="preserve"> Mandarin </v>
      </c>
      <c r="H438" t="str">
        <f t="shared" si="52"/>
        <v xml:space="preserve"> mandarin </v>
      </c>
      <c r="I438" t="str">
        <f t="shared" si="53"/>
        <v>Mandarin</v>
      </c>
      <c r="J438" t="str">
        <f t="shared" si="54"/>
        <v xml:space="preserve"> Mandarin </v>
      </c>
      <c r="K438" t="str">
        <f t="shared" si="55"/>
        <v>United Kingdom-Mandarin</v>
      </c>
      <c r="L438" s="3">
        <v>3613</v>
      </c>
      <c r="M438" s="2">
        <v>250</v>
      </c>
      <c r="N438" s="2">
        <v>15</v>
      </c>
      <c r="O438" s="2">
        <v>54195</v>
      </c>
      <c r="P438" s="2">
        <v>52538.55</v>
      </c>
      <c r="Q438" s="2">
        <v>12270</v>
      </c>
      <c r="R438" s="2">
        <v>40268.550000000003</v>
      </c>
      <c r="S438" s="1">
        <v>43475</v>
      </c>
    </row>
    <row r="439" spans="1:19" x14ac:dyDescent="0.2">
      <c r="A439" t="s">
        <v>464</v>
      </c>
      <c r="B439" t="str">
        <f t="shared" si="48"/>
        <v>620</v>
      </c>
      <c r="C439" t="str">
        <f t="shared" si="49"/>
        <v>470</v>
      </c>
      <c r="D439" t="str">
        <f t="shared" si="50"/>
        <v>432</v>
      </c>
      <c r="E439" t="s">
        <v>8</v>
      </c>
      <c r="F439" t="s">
        <v>18</v>
      </c>
      <c r="G439" t="str">
        <f t="shared" si="51"/>
        <v xml:space="preserve"> Mandarin </v>
      </c>
      <c r="H439" t="str">
        <f t="shared" si="52"/>
        <v xml:space="preserve"> mandarin </v>
      </c>
      <c r="I439" t="str">
        <f t="shared" si="53"/>
        <v>Mandarin</v>
      </c>
      <c r="J439" t="str">
        <f t="shared" si="54"/>
        <v xml:space="preserve"> Mandarin </v>
      </c>
      <c r="K439" t="str">
        <f t="shared" si="55"/>
        <v>Brazil-Mandarin</v>
      </c>
      <c r="L439" s="3">
        <v>1847</v>
      </c>
      <c r="M439" s="2">
        <v>250</v>
      </c>
      <c r="N439" s="2">
        <v>125</v>
      </c>
      <c r="O439" s="2">
        <v>230875</v>
      </c>
      <c r="P439" s="2">
        <v>221008.75</v>
      </c>
      <c r="Q439" s="2">
        <v>105240</v>
      </c>
      <c r="R439" s="2">
        <v>115768.75</v>
      </c>
      <c r="S439" s="1">
        <v>43476</v>
      </c>
    </row>
    <row r="440" spans="1:19" x14ac:dyDescent="0.2">
      <c r="A440" t="s">
        <v>465</v>
      </c>
      <c r="B440" t="str">
        <f t="shared" si="48"/>
        <v>555</v>
      </c>
      <c r="C440" t="str">
        <f t="shared" si="49"/>
        <v>625</v>
      </c>
      <c r="D440" t="str">
        <f t="shared" si="50"/>
        <v>396</v>
      </c>
      <c r="E440" t="s">
        <v>12</v>
      </c>
      <c r="F440" t="s">
        <v>19</v>
      </c>
      <c r="G440" t="str">
        <f t="shared" si="51"/>
        <v xml:space="preserve"> Luxe </v>
      </c>
      <c r="H440" t="str">
        <f t="shared" si="52"/>
        <v xml:space="preserve"> luxe </v>
      </c>
      <c r="I440" t="str">
        <f t="shared" si="53"/>
        <v>Luxe</v>
      </c>
      <c r="J440" t="str">
        <f t="shared" si="54"/>
        <v xml:space="preserve"> Luxe </v>
      </c>
      <c r="K440" t="str">
        <f t="shared" si="55"/>
        <v>United States of America-Luxe</v>
      </c>
      <c r="L440" s="3">
        <v>2996</v>
      </c>
      <c r="M440" s="2">
        <v>260</v>
      </c>
      <c r="N440" s="2">
        <v>350</v>
      </c>
      <c r="O440" s="2">
        <v>1048600</v>
      </c>
      <c r="P440" s="2">
        <v>983363.5</v>
      </c>
      <c r="Q440" s="2">
        <v>538460</v>
      </c>
      <c r="R440" s="2">
        <v>444903.5</v>
      </c>
      <c r="S440" s="1">
        <v>43474</v>
      </c>
    </row>
    <row r="441" spans="1:19" x14ac:dyDescent="0.2">
      <c r="A441" t="s">
        <v>466</v>
      </c>
      <c r="B441" t="str">
        <f t="shared" si="48"/>
        <v>508</v>
      </c>
      <c r="C441" t="str">
        <f t="shared" si="49"/>
        <v>634</v>
      </c>
      <c r="D441" t="str">
        <f t="shared" si="50"/>
        <v>350</v>
      </c>
      <c r="E441" t="s">
        <v>3</v>
      </c>
      <c r="F441" t="s">
        <v>19</v>
      </c>
      <c r="G441" t="str">
        <f t="shared" si="51"/>
        <v xml:space="preserve"> Luxe </v>
      </c>
      <c r="H441" t="str">
        <f t="shared" si="52"/>
        <v xml:space="preserve"> luxe </v>
      </c>
      <c r="I441" t="str">
        <f t="shared" si="53"/>
        <v>Luxe</v>
      </c>
      <c r="J441" t="str">
        <f t="shared" si="54"/>
        <v xml:space="preserve"> Luxe </v>
      </c>
      <c r="K441" t="str">
        <f t="shared" si="55"/>
        <v>Japan-Luxe</v>
      </c>
      <c r="L441" s="3">
        <v>2838</v>
      </c>
      <c r="M441" s="2">
        <v>260</v>
      </c>
      <c r="N441" s="2">
        <v>350</v>
      </c>
      <c r="O441" s="2">
        <v>993300</v>
      </c>
      <c r="P441" s="2">
        <v>953326.5</v>
      </c>
      <c r="Q441" s="2">
        <v>329940</v>
      </c>
      <c r="R441" s="2">
        <v>623386.5</v>
      </c>
      <c r="S441" s="1">
        <v>43475</v>
      </c>
    </row>
    <row r="442" spans="1:19" x14ac:dyDescent="0.2">
      <c r="A442" t="s">
        <v>467</v>
      </c>
      <c r="B442" t="str">
        <f t="shared" si="48"/>
        <v>651</v>
      </c>
      <c r="C442" t="str">
        <f t="shared" si="49"/>
        <v>434</v>
      </c>
      <c r="D442" t="str">
        <f t="shared" si="50"/>
        <v>534</v>
      </c>
      <c r="E442" t="s">
        <v>5</v>
      </c>
      <c r="F442" t="s">
        <v>19</v>
      </c>
      <c r="G442" t="str">
        <f t="shared" si="51"/>
        <v xml:space="preserve"> Luxe </v>
      </c>
      <c r="H442" t="str">
        <f t="shared" si="52"/>
        <v xml:space="preserve"> luxe </v>
      </c>
      <c r="I442" t="str">
        <f t="shared" si="53"/>
        <v>Luxe</v>
      </c>
      <c r="J442" t="str">
        <f t="shared" si="54"/>
        <v xml:space="preserve"> Luxe </v>
      </c>
      <c r="K442" t="str">
        <f t="shared" si="55"/>
        <v>India-Luxe</v>
      </c>
      <c r="L442" s="3">
        <v>1302</v>
      </c>
      <c r="M442" s="2">
        <v>260</v>
      </c>
      <c r="N442" s="2">
        <v>15</v>
      </c>
      <c r="O442" s="2">
        <v>19530</v>
      </c>
      <c r="P442" s="2">
        <v>18220.5</v>
      </c>
      <c r="Q442" s="2">
        <v>9700</v>
      </c>
      <c r="R442" s="2">
        <v>8520.5</v>
      </c>
      <c r="S442" s="1">
        <v>43111</v>
      </c>
    </row>
    <row r="443" spans="1:19" x14ac:dyDescent="0.2">
      <c r="A443" t="s">
        <v>468</v>
      </c>
      <c r="B443" t="str">
        <f t="shared" si="48"/>
        <v>615</v>
      </c>
      <c r="C443" t="str">
        <f t="shared" si="49"/>
        <v>665</v>
      </c>
      <c r="D443" t="str">
        <f t="shared" si="50"/>
        <v>353</v>
      </c>
      <c r="E443" t="s">
        <v>8</v>
      </c>
      <c r="F443" t="s">
        <v>19</v>
      </c>
      <c r="G443" t="str">
        <f t="shared" si="51"/>
        <v xml:space="preserve"> Luxe </v>
      </c>
      <c r="H443" t="str">
        <f t="shared" si="52"/>
        <v xml:space="preserve"> luxe </v>
      </c>
      <c r="I443" t="str">
        <f t="shared" si="53"/>
        <v>Luxe</v>
      </c>
      <c r="J443" t="str">
        <f t="shared" si="54"/>
        <v xml:space="preserve"> Luxe </v>
      </c>
      <c r="K443" t="str">
        <f t="shared" si="55"/>
        <v>Brazil-Luxe</v>
      </c>
      <c r="L443" s="3">
        <v>1536</v>
      </c>
      <c r="M443" s="2">
        <v>260</v>
      </c>
      <c r="N443" s="2">
        <v>20</v>
      </c>
      <c r="O443" s="2">
        <v>30720</v>
      </c>
      <c r="P443" s="2">
        <v>27670.799999999999</v>
      </c>
      <c r="Q443" s="2">
        <v>16940</v>
      </c>
      <c r="R443" s="2">
        <v>10730.8</v>
      </c>
      <c r="S443" s="1">
        <v>43476</v>
      </c>
    </row>
    <row r="444" spans="1:19" x14ac:dyDescent="0.2">
      <c r="A444" t="s">
        <v>469</v>
      </c>
      <c r="B444" t="str">
        <f t="shared" si="48"/>
        <v>516</v>
      </c>
      <c r="C444" t="str">
        <f t="shared" si="49"/>
        <v>611</v>
      </c>
      <c r="D444" t="str">
        <f t="shared" si="50"/>
        <v>479</v>
      </c>
      <c r="E444" t="s">
        <v>5</v>
      </c>
      <c r="F444" t="s">
        <v>6</v>
      </c>
      <c r="G444" t="str">
        <f t="shared" si="51"/>
        <v xml:space="preserve"> Kensington </v>
      </c>
      <c r="H444" t="str">
        <f t="shared" si="52"/>
        <v xml:space="preserve"> kensington </v>
      </c>
      <c r="I444" t="str">
        <f t="shared" si="53"/>
        <v>Kensington</v>
      </c>
      <c r="J444" t="str">
        <f t="shared" si="54"/>
        <v xml:space="preserve"> Kensington </v>
      </c>
      <c r="K444" t="str">
        <f t="shared" si="55"/>
        <v>India-Kensington</v>
      </c>
      <c r="L444" s="3">
        <v>1291</v>
      </c>
      <c r="M444" s="2">
        <v>3</v>
      </c>
      <c r="N444" s="2">
        <v>20</v>
      </c>
      <c r="O444" s="2">
        <v>25820</v>
      </c>
      <c r="P444" s="2">
        <v>24626.6</v>
      </c>
      <c r="Q444" s="2">
        <v>6630</v>
      </c>
      <c r="R444" s="2">
        <v>17996.599999999999</v>
      </c>
      <c r="S444" s="1">
        <v>43470</v>
      </c>
    </row>
    <row r="445" spans="1:19" x14ac:dyDescent="0.2">
      <c r="A445" t="s">
        <v>470</v>
      </c>
      <c r="B445" t="str">
        <f t="shared" si="48"/>
        <v>746</v>
      </c>
      <c r="C445" t="str">
        <f t="shared" si="49"/>
        <v>629</v>
      </c>
      <c r="D445" t="str">
        <f t="shared" si="50"/>
        <v>423</v>
      </c>
      <c r="E445" t="s">
        <v>3</v>
      </c>
      <c r="F445" t="s">
        <v>6</v>
      </c>
      <c r="G445" t="str">
        <f t="shared" si="51"/>
        <v xml:space="preserve"> Kensington </v>
      </c>
      <c r="H445" t="str">
        <f t="shared" si="52"/>
        <v xml:space="preserve"> kensington </v>
      </c>
      <c r="I445" t="str">
        <f t="shared" si="53"/>
        <v>Kensington</v>
      </c>
      <c r="J445" t="str">
        <f t="shared" si="54"/>
        <v xml:space="preserve"> Kensington </v>
      </c>
      <c r="K445" t="str">
        <f t="shared" si="55"/>
        <v>Japan-Kensington</v>
      </c>
      <c r="L445" s="3">
        <v>1213</v>
      </c>
      <c r="M445" s="2">
        <v>3</v>
      </c>
      <c r="N445" s="2">
        <v>7</v>
      </c>
      <c r="O445" s="2">
        <v>8491</v>
      </c>
      <c r="P445" s="2">
        <v>7975.03</v>
      </c>
      <c r="Q445" s="2">
        <v>4095</v>
      </c>
      <c r="R445" s="2">
        <v>3880.03</v>
      </c>
      <c r="S445" s="1">
        <v>43472</v>
      </c>
    </row>
    <row r="446" spans="1:19" x14ac:dyDescent="0.2">
      <c r="A446" t="s">
        <v>471</v>
      </c>
      <c r="B446" t="str">
        <f t="shared" si="48"/>
        <v>649</v>
      </c>
      <c r="C446" t="str">
        <f t="shared" si="49"/>
        <v>625</v>
      </c>
      <c r="D446" t="str">
        <f t="shared" si="50"/>
        <v>306</v>
      </c>
      <c r="E446" t="s">
        <v>5</v>
      </c>
      <c r="F446" t="s">
        <v>6</v>
      </c>
      <c r="G446" t="str">
        <f t="shared" si="51"/>
        <v xml:space="preserve"> Kensington </v>
      </c>
      <c r="H446" t="str">
        <f t="shared" si="52"/>
        <v xml:space="preserve"> kensington </v>
      </c>
      <c r="I446" t="str">
        <f t="shared" si="53"/>
        <v>Kensington</v>
      </c>
      <c r="J446" t="str">
        <f t="shared" si="54"/>
        <v xml:space="preserve"> Kensington </v>
      </c>
      <c r="K446" t="str">
        <f t="shared" si="55"/>
        <v>India-Kensington</v>
      </c>
      <c r="L446" s="3">
        <v>2370</v>
      </c>
      <c r="M446" s="2">
        <v>3</v>
      </c>
      <c r="N446" s="2">
        <v>12</v>
      </c>
      <c r="O446" s="2">
        <v>28440</v>
      </c>
      <c r="P446" s="2">
        <v>26733.599999999999</v>
      </c>
      <c r="Q446" s="2">
        <v>4740</v>
      </c>
      <c r="R446" s="2">
        <v>21993.599999999999</v>
      </c>
      <c r="S446" s="1">
        <v>43474</v>
      </c>
    </row>
    <row r="447" spans="1:19" x14ac:dyDescent="0.2">
      <c r="A447" t="s">
        <v>472</v>
      </c>
      <c r="B447" t="str">
        <f t="shared" si="48"/>
        <v>762</v>
      </c>
      <c r="C447" t="str">
        <f t="shared" si="49"/>
        <v>509</v>
      </c>
      <c r="D447" t="str">
        <f t="shared" si="50"/>
        <v>488</v>
      </c>
      <c r="E447" t="s">
        <v>8</v>
      </c>
      <c r="F447" t="s">
        <v>6</v>
      </c>
      <c r="G447" t="str">
        <f t="shared" si="51"/>
        <v xml:space="preserve"> Kensington </v>
      </c>
      <c r="H447" t="str">
        <f t="shared" si="52"/>
        <v xml:space="preserve"> kensington </v>
      </c>
      <c r="I447" t="str">
        <f t="shared" si="53"/>
        <v>Kensington</v>
      </c>
      <c r="J447" t="str">
        <f t="shared" si="54"/>
        <v xml:space="preserve"> Kensington </v>
      </c>
      <c r="K447" t="str">
        <f t="shared" si="55"/>
        <v>Brazil-Kensington</v>
      </c>
      <c r="L447" s="3">
        <v>1979</v>
      </c>
      <c r="M447" s="2">
        <v>3</v>
      </c>
      <c r="N447" s="2">
        <v>7</v>
      </c>
      <c r="O447" s="2">
        <v>13853</v>
      </c>
      <c r="P447" s="2">
        <v>13524.77</v>
      </c>
      <c r="Q447" s="2">
        <v>2605</v>
      </c>
      <c r="R447" s="2">
        <v>10919.77</v>
      </c>
      <c r="S447" s="1">
        <v>43477</v>
      </c>
    </row>
    <row r="448" spans="1:19" x14ac:dyDescent="0.2">
      <c r="A448" t="s">
        <v>473</v>
      </c>
      <c r="B448" t="str">
        <f t="shared" si="48"/>
        <v>657</v>
      </c>
      <c r="C448" t="str">
        <f t="shared" si="49"/>
        <v>603</v>
      </c>
      <c r="D448" t="str">
        <f t="shared" si="50"/>
        <v>430</v>
      </c>
      <c r="E448" t="s">
        <v>12</v>
      </c>
      <c r="F448" t="s">
        <v>14</v>
      </c>
      <c r="G448" t="str">
        <f t="shared" si="51"/>
        <v xml:space="preserve"> Vermont </v>
      </c>
      <c r="H448" t="str">
        <f t="shared" si="52"/>
        <v xml:space="preserve"> vermont </v>
      </c>
      <c r="I448" t="str">
        <f t="shared" si="53"/>
        <v>Vermont</v>
      </c>
      <c r="J448" t="str">
        <f t="shared" si="54"/>
        <v xml:space="preserve"> Vermont </v>
      </c>
      <c r="K448" t="str">
        <f t="shared" si="55"/>
        <v>United States of America-Vermont</v>
      </c>
      <c r="L448" s="3">
        <v>2879</v>
      </c>
      <c r="M448" s="2">
        <v>10</v>
      </c>
      <c r="N448" s="2">
        <v>20</v>
      </c>
      <c r="O448" s="2">
        <v>57580</v>
      </c>
      <c r="P448" s="2">
        <v>55828.6</v>
      </c>
      <c r="Q448" s="2">
        <v>9730</v>
      </c>
      <c r="R448" s="2">
        <v>46098.6</v>
      </c>
      <c r="S448" s="1">
        <v>43468</v>
      </c>
    </row>
    <row r="449" spans="1:19" x14ac:dyDescent="0.2">
      <c r="A449" t="s">
        <v>474</v>
      </c>
      <c r="B449" t="str">
        <f t="shared" si="48"/>
        <v>727</v>
      </c>
      <c r="C449" t="str">
        <f t="shared" si="49"/>
        <v>523</v>
      </c>
      <c r="D449" t="str">
        <f t="shared" si="50"/>
        <v>380</v>
      </c>
      <c r="E449" t="s">
        <v>8</v>
      </c>
      <c r="F449" t="s">
        <v>14</v>
      </c>
      <c r="G449" t="str">
        <f t="shared" si="51"/>
        <v xml:space="preserve"> Vermont </v>
      </c>
      <c r="H449" t="str">
        <f t="shared" si="52"/>
        <v xml:space="preserve"> vermont </v>
      </c>
      <c r="I449" t="str">
        <f t="shared" si="53"/>
        <v>Vermont</v>
      </c>
      <c r="J449" t="str">
        <f t="shared" si="54"/>
        <v xml:space="preserve"> Vermont </v>
      </c>
      <c r="K449" t="str">
        <f t="shared" si="55"/>
        <v>Brazil-Vermont</v>
      </c>
      <c r="L449" s="3">
        <v>1707</v>
      </c>
      <c r="M449" s="2">
        <v>10</v>
      </c>
      <c r="N449" s="2">
        <v>20</v>
      </c>
      <c r="O449" s="2">
        <v>34140</v>
      </c>
      <c r="P449" s="2">
        <v>32271.599999999999</v>
      </c>
      <c r="Q449" s="2">
        <v>10380</v>
      </c>
      <c r="R449" s="2">
        <v>21891.599999999999</v>
      </c>
      <c r="S449" s="1">
        <v>43471</v>
      </c>
    </row>
    <row r="450" spans="1:19" x14ac:dyDescent="0.2">
      <c r="A450" t="s">
        <v>475</v>
      </c>
      <c r="B450" t="str">
        <f t="shared" si="48"/>
        <v>616</v>
      </c>
      <c r="C450" t="str">
        <f t="shared" si="49"/>
        <v>391</v>
      </c>
      <c r="D450" t="str">
        <f t="shared" si="50"/>
        <v>298</v>
      </c>
      <c r="E450" t="s">
        <v>5</v>
      </c>
      <c r="F450" t="s">
        <v>14</v>
      </c>
      <c r="G450" t="str">
        <f t="shared" si="51"/>
        <v xml:space="preserve"> Vermont </v>
      </c>
      <c r="H450" t="str">
        <f t="shared" si="52"/>
        <v xml:space="preserve"> vermont </v>
      </c>
      <c r="I450" t="str">
        <f t="shared" si="53"/>
        <v>Vermont</v>
      </c>
      <c r="J450" t="str">
        <f t="shared" si="54"/>
        <v xml:space="preserve"> Vermont </v>
      </c>
      <c r="K450" t="str">
        <f t="shared" si="55"/>
        <v>India-Vermont</v>
      </c>
      <c r="L450" s="3">
        <v>2933</v>
      </c>
      <c r="M450" s="2">
        <v>10</v>
      </c>
      <c r="N450" s="2">
        <v>7</v>
      </c>
      <c r="O450" s="2">
        <v>20531</v>
      </c>
      <c r="P450" s="2">
        <v>20304.2</v>
      </c>
      <c r="Q450" s="2">
        <v>1800</v>
      </c>
      <c r="R450" s="2">
        <v>18504.2</v>
      </c>
      <c r="S450" s="1">
        <v>43475</v>
      </c>
    </row>
    <row r="451" spans="1:19" x14ac:dyDescent="0.2">
      <c r="A451" t="s">
        <v>476</v>
      </c>
      <c r="B451" t="str">
        <f t="shared" ref="B451:B514" si="56">LEFT(A451,3)</f>
        <v>772</v>
      </c>
      <c r="C451" t="str">
        <f t="shared" ref="C451:C514" si="57">MID(A451,5,3)</f>
        <v>462</v>
      </c>
      <c r="D451" t="str">
        <f t="shared" ref="D451:D514" si="58">RIGHT(A451,3)</f>
        <v>547</v>
      </c>
      <c r="E451" t="s">
        <v>7</v>
      </c>
      <c r="F451" t="s">
        <v>17</v>
      </c>
      <c r="G451" t="str">
        <f t="shared" ref="G451:G514" si="59">PROPER(F451)</f>
        <v xml:space="preserve"> Burlington </v>
      </c>
      <c r="H451" t="str">
        <f t="shared" ref="H451:H514" si="60">LOWER(G451)</f>
        <v xml:space="preserve"> burlington </v>
      </c>
      <c r="I451" t="str">
        <f t="shared" ref="I451:I514" si="61">TRIM(G451)</f>
        <v>Burlington</v>
      </c>
      <c r="J451" t="str">
        <f t="shared" ref="J451:J514" si="62">CLEAN(G451)</f>
        <v xml:space="preserve"> Burlington </v>
      </c>
      <c r="K451" t="str">
        <f t="shared" ref="K451:K514" si="63">CONCATENATE(E451,"-",I451)</f>
        <v>United Kingdom-Burlington</v>
      </c>
      <c r="L451" s="3">
        <v>1014</v>
      </c>
      <c r="M451" s="2">
        <v>120</v>
      </c>
      <c r="N451" s="2">
        <v>12</v>
      </c>
      <c r="O451" s="2">
        <v>12168</v>
      </c>
      <c r="P451" s="2">
        <v>10043.64</v>
      </c>
      <c r="Q451" s="2">
        <v>5901</v>
      </c>
      <c r="R451" s="2">
        <v>4142.6400000000003</v>
      </c>
      <c r="S451" s="1">
        <v>43468</v>
      </c>
    </row>
    <row r="452" spans="1:19" x14ac:dyDescent="0.2">
      <c r="A452" t="s">
        <v>477</v>
      </c>
      <c r="B452" t="str">
        <f t="shared" si="56"/>
        <v>521</v>
      </c>
      <c r="C452" t="str">
        <f t="shared" si="57"/>
        <v>588</v>
      </c>
      <c r="D452" t="str">
        <f t="shared" si="58"/>
        <v>502</v>
      </c>
      <c r="E452" t="s">
        <v>8</v>
      </c>
      <c r="F452" t="s">
        <v>17</v>
      </c>
      <c r="G452" t="str">
        <f t="shared" si="59"/>
        <v xml:space="preserve"> Burlington </v>
      </c>
      <c r="H452" t="str">
        <f t="shared" si="60"/>
        <v xml:space="preserve"> burlington </v>
      </c>
      <c r="I452" t="str">
        <f t="shared" si="61"/>
        <v>Burlington</v>
      </c>
      <c r="J452" t="str">
        <f t="shared" si="62"/>
        <v xml:space="preserve"> Burlington </v>
      </c>
      <c r="K452" t="str">
        <f t="shared" si="63"/>
        <v>Brazil-Burlington</v>
      </c>
      <c r="L452" s="3">
        <v>693</v>
      </c>
      <c r="M452" s="2">
        <v>120</v>
      </c>
      <c r="N452" s="2">
        <v>15</v>
      </c>
      <c r="O452" s="2">
        <v>10395</v>
      </c>
      <c r="P452" s="2">
        <v>6847.2</v>
      </c>
      <c r="Q452" s="2">
        <v>26280</v>
      </c>
      <c r="R452" s="2">
        <v>-19432.8</v>
      </c>
      <c r="S452" s="1">
        <v>43469</v>
      </c>
    </row>
    <row r="453" spans="1:19" x14ac:dyDescent="0.2">
      <c r="A453" t="s">
        <v>478</v>
      </c>
      <c r="B453" t="str">
        <f t="shared" si="56"/>
        <v>752</v>
      </c>
      <c r="C453" t="str">
        <f t="shared" si="57"/>
        <v>630</v>
      </c>
      <c r="D453" t="str">
        <f t="shared" si="58"/>
        <v>486</v>
      </c>
      <c r="E453" t="s">
        <v>5</v>
      </c>
      <c r="F453" t="s">
        <v>18</v>
      </c>
      <c r="G453" t="str">
        <f t="shared" si="59"/>
        <v xml:space="preserve"> Mandarin </v>
      </c>
      <c r="H453" t="str">
        <f t="shared" si="60"/>
        <v xml:space="preserve"> mandarin </v>
      </c>
      <c r="I453" t="str">
        <f t="shared" si="61"/>
        <v>Mandarin</v>
      </c>
      <c r="J453" t="str">
        <f t="shared" si="62"/>
        <v xml:space="preserve"> Mandarin </v>
      </c>
      <c r="K453" t="str">
        <f t="shared" si="63"/>
        <v>India-Mandarin</v>
      </c>
      <c r="L453" s="3">
        <v>3741</v>
      </c>
      <c r="M453" s="2">
        <v>250</v>
      </c>
      <c r="N453" s="2">
        <v>7</v>
      </c>
      <c r="O453" s="2">
        <v>26187</v>
      </c>
      <c r="P453" s="2">
        <v>25960.2</v>
      </c>
      <c r="Q453" s="2">
        <v>1800</v>
      </c>
      <c r="R453" s="2">
        <v>24160.2</v>
      </c>
      <c r="S453" s="1">
        <v>43475</v>
      </c>
    </row>
    <row r="454" spans="1:19" x14ac:dyDescent="0.2">
      <c r="A454" t="s">
        <v>479</v>
      </c>
      <c r="B454" t="str">
        <f t="shared" si="56"/>
        <v>551</v>
      </c>
      <c r="C454" t="str">
        <f t="shared" si="57"/>
        <v>596</v>
      </c>
      <c r="D454" t="str">
        <f t="shared" si="58"/>
        <v>503</v>
      </c>
      <c r="E454" t="s">
        <v>7</v>
      </c>
      <c r="F454" t="s">
        <v>18</v>
      </c>
      <c r="G454" t="str">
        <f t="shared" si="59"/>
        <v xml:space="preserve"> Mandarin </v>
      </c>
      <c r="H454" t="str">
        <f t="shared" si="60"/>
        <v xml:space="preserve"> mandarin </v>
      </c>
      <c r="I454" t="str">
        <f t="shared" si="61"/>
        <v>Mandarin</v>
      </c>
      <c r="J454" t="str">
        <f t="shared" si="62"/>
        <v xml:space="preserve"> Mandarin </v>
      </c>
      <c r="K454" t="str">
        <f t="shared" si="63"/>
        <v>United Kingdom-Mandarin</v>
      </c>
      <c r="L454" s="3">
        <v>3116</v>
      </c>
      <c r="M454" s="2">
        <v>250</v>
      </c>
      <c r="N454" s="2">
        <v>20</v>
      </c>
      <c r="O454" s="2">
        <v>62320</v>
      </c>
      <c r="P454" s="2">
        <v>57492.4</v>
      </c>
      <c r="Q454" s="2">
        <v>26820</v>
      </c>
      <c r="R454" s="2">
        <v>30672.400000000001</v>
      </c>
      <c r="S454" s="1">
        <v>43111</v>
      </c>
    </row>
    <row r="455" spans="1:19" x14ac:dyDescent="0.2">
      <c r="A455" t="s">
        <v>480</v>
      </c>
      <c r="B455" t="str">
        <f t="shared" si="56"/>
        <v>529</v>
      </c>
      <c r="C455" t="str">
        <f t="shared" si="57"/>
        <v>496</v>
      </c>
      <c r="D455" t="str">
        <f t="shared" si="58"/>
        <v>461</v>
      </c>
      <c r="E455" t="s">
        <v>8</v>
      </c>
      <c r="F455" t="s">
        <v>18</v>
      </c>
      <c r="G455" t="str">
        <f t="shared" si="59"/>
        <v xml:space="preserve"> Mandarin </v>
      </c>
      <c r="H455" t="str">
        <f t="shared" si="60"/>
        <v xml:space="preserve"> mandarin </v>
      </c>
      <c r="I455" t="str">
        <f t="shared" si="61"/>
        <v>Mandarin</v>
      </c>
      <c r="J455" t="str">
        <f t="shared" si="62"/>
        <v xml:space="preserve"> Mandarin </v>
      </c>
      <c r="K455" t="str">
        <f t="shared" si="63"/>
        <v>Brazil-Mandarin</v>
      </c>
      <c r="L455" s="3">
        <v>3995</v>
      </c>
      <c r="M455" s="2">
        <v>250</v>
      </c>
      <c r="N455" s="2">
        <v>7</v>
      </c>
      <c r="O455" s="2">
        <v>27965</v>
      </c>
      <c r="P455" s="2">
        <v>27636.77</v>
      </c>
      <c r="Q455" s="2">
        <v>2605</v>
      </c>
      <c r="R455" s="2">
        <v>25031.77</v>
      </c>
      <c r="S455" s="1">
        <v>43477</v>
      </c>
    </row>
    <row r="456" spans="1:19" x14ac:dyDescent="0.2">
      <c r="A456" t="s">
        <v>481</v>
      </c>
      <c r="B456" t="str">
        <f t="shared" si="56"/>
        <v>609</v>
      </c>
      <c r="C456" t="str">
        <f t="shared" si="57"/>
        <v>556</v>
      </c>
      <c r="D456" t="str">
        <f t="shared" si="58"/>
        <v>367</v>
      </c>
      <c r="E456" t="s">
        <v>8</v>
      </c>
      <c r="F456" t="s">
        <v>19</v>
      </c>
      <c r="G456" t="str">
        <f t="shared" si="59"/>
        <v xml:space="preserve"> Luxe </v>
      </c>
      <c r="H456" t="str">
        <f t="shared" si="60"/>
        <v xml:space="preserve"> luxe </v>
      </c>
      <c r="I456" t="str">
        <f t="shared" si="61"/>
        <v>Luxe</v>
      </c>
      <c r="J456" t="str">
        <f t="shared" si="62"/>
        <v xml:space="preserve"> Luxe </v>
      </c>
      <c r="K456" t="str">
        <f t="shared" si="63"/>
        <v>Brazil-Luxe</v>
      </c>
      <c r="L456" s="3">
        <v>953</v>
      </c>
      <c r="M456" s="2">
        <v>260</v>
      </c>
      <c r="N456" s="2">
        <v>20</v>
      </c>
      <c r="O456" s="2">
        <v>19060</v>
      </c>
      <c r="P456" s="2">
        <v>17191.599999999999</v>
      </c>
      <c r="Q456" s="2">
        <v>10380</v>
      </c>
      <c r="R456" s="2">
        <v>6811.6</v>
      </c>
      <c r="S456" s="1">
        <v>43471</v>
      </c>
    </row>
    <row r="457" spans="1:19" x14ac:dyDescent="0.2">
      <c r="A457" t="s">
        <v>482</v>
      </c>
      <c r="B457" t="str">
        <f t="shared" si="56"/>
        <v>548</v>
      </c>
      <c r="C457" t="str">
        <f t="shared" si="57"/>
        <v>689</v>
      </c>
      <c r="D457" t="str">
        <f t="shared" si="58"/>
        <v>499</v>
      </c>
      <c r="E457" t="s">
        <v>3</v>
      </c>
      <c r="F457" t="s">
        <v>19</v>
      </c>
      <c r="G457" t="str">
        <f t="shared" si="59"/>
        <v xml:space="preserve"> Luxe </v>
      </c>
      <c r="H457" t="str">
        <f t="shared" si="60"/>
        <v xml:space="preserve"> luxe </v>
      </c>
      <c r="I457" t="str">
        <f t="shared" si="61"/>
        <v>Luxe</v>
      </c>
      <c r="J457" t="str">
        <f t="shared" si="62"/>
        <v xml:space="preserve"> Luxe </v>
      </c>
      <c r="K457" t="str">
        <f t="shared" si="63"/>
        <v>Japan-Luxe</v>
      </c>
      <c r="L457" s="3">
        <v>2530</v>
      </c>
      <c r="M457" s="2">
        <v>260</v>
      </c>
      <c r="N457" s="2">
        <v>15</v>
      </c>
      <c r="O457" s="2">
        <v>37950</v>
      </c>
      <c r="P457" s="2">
        <v>35748.83</v>
      </c>
      <c r="Q457" s="2">
        <v>16305</v>
      </c>
      <c r="R457" s="2">
        <v>19443.830000000002</v>
      </c>
      <c r="S457" s="1">
        <v>43472</v>
      </c>
    </row>
    <row r="458" spans="1:19" x14ac:dyDescent="0.2">
      <c r="A458" t="s">
        <v>483</v>
      </c>
      <c r="B458" t="str">
        <f t="shared" si="56"/>
        <v>546</v>
      </c>
      <c r="C458" t="str">
        <f t="shared" si="57"/>
        <v>641</v>
      </c>
      <c r="D458" t="str">
        <f t="shared" si="58"/>
        <v>398</v>
      </c>
      <c r="E458" t="s">
        <v>7</v>
      </c>
      <c r="F458" t="s">
        <v>19</v>
      </c>
      <c r="G458" t="str">
        <f t="shared" si="59"/>
        <v xml:space="preserve"> Luxe </v>
      </c>
      <c r="H458" t="str">
        <f t="shared" si="60"/>
        <v xml:space="preserve"> luxe </v>
      </c>
      <c r="I458" t="str">
        <f t="shared" si="61"/>
        <v>Luxe</v>
      </c>
      <c r="J458" t="str">
        <f t="shared" si="62"/>
        <v xml:space="preserve"> Luxe </v>
      </c>
      <c r="K458" t="str">
        <f t="shared" si="63"/>
        <v>United Kingdom-Luxe</v>
      </c>
      <c r="L458" s="3">
        <v>2565</v>
      </c>
      <c r="M458" s="2">
        <v>260</v>
      </c>
      <c r="N458" s="2">
        <v>12</v>
      </c>
      <c r="O458" s="2">
        <v>30780</v>
      </c>
      <c r="P458" s="2">
        <v>30449.52</v>
      </c>
      <c r="Q458" s="2">
        <v>918</v>
      </c>
      <c r="R458" s="2">
        <v>29531.52</v>
      </c>
      <c r="S458" s="1">
        <v>43112</v>
      </c>
    </row>
    <row r="459" spans="1:19" x14ac:dyDescent="0.2">
      <c r="A459" t="s">
        <v>484</v>
      </c>
      <c r="B459" t="str">
        <f t="shared" si="56"/>
        <v>693</v>
      </c>
      <c r="C459" t="str">
        <f t="shared" si="57"/>
        <v>437</v>
      </c>
      <c r="D459" t="str">
        <f t="shared" si="58"/>
        <v>408</v>
      </c>
      <c r="E459" t="s">
        <v>12</v>
      </c>
      <c r="F459" t="s">
        <v>6</v>
      </c>
      <c r="G459" t="str">
        <f t="shared" si="59"/>
        <v xml:space="preserve"> Kensington </v>
      </c>
      <c r="H459" t="str">
        <f t="shared" si="60"/>
        <v xml:space="preserve"> kensington </v>
      </c>
      <c r="I459" t="str">
        <f t="shared" si="61"/>
        <v>Kensington</v>
      </c>
      <c r="J459" t="str">
        <f t="shared" si="62"/>
        <v xml:space="preserve"> Kensington </v>
      </c>
      <c r="K459" t="str">
        <f t="shared" si="63"/>
        <v>United States of America-Kensington</v>
      </c>
      <c r="L459" s="3">
        <v>4297</v>
      </c>
      <c r="M459" s="2">
        <v>3</v>
      </c>
      <c r="N459" s="2">
        <v>12</v>
      </c>
      <c r="O459" s="2">
        <v>51564</v>
      </c>
      <c r="P459" s="2">
        <v>51100.800000000003</v>
      </c>
      <c r="Q459" s="2">
        <v>1158</v>
      </c>
      <c r="R459" s="2">
        <v>49942.8</v>
      </c>
      <c r="S459" s="1">
        <v>43110</v>
      </c>
    </row>
    <row r="460" spans="1:19" x14ac:dyDescent="0.2">
      <c r="A460" t="s">
        <v>485</v>
      </c>
      <c r="B460" t="str">
        <f t="shared" si="56"/>
        <v>596</v>
      </c>
      <c r="C460" t="str">
        <f t="shared" si="57"/>
        <v>635</v>
      </c>
      <c r="D460" t="str">
        <f t="shared" si="58"/>
        <v>533</v>
      </c>
      <c r="E460" t="s">
        <v>12</v>
      </c>
      <c r="F460" t="s">
        <v>10</v>
      </c>
      <c r="G460" t="str">
        <f t="shared" si="59"/>
        <v xml:space="preserve"> Royal Oak </v>
      </c>
      <c r="H460" t="str">
        <f t="shared" si="60"/>
        <v xml:space="preserve"> royal oak </v>
      </c>
      <c r="I460" t="str">
        <f t="shared" si="61"/>
        <v>Royal Oak</v>
      </c>
      <c r="J460" t="str">
        <f t="shared" si="62"/>
        <v xml:space="preserve"> Royal Oak </v>
      </c>
      <c r="K460" t="str">
        <f t="shared" si="63"/>
        <v>United States of America-Royal Oak</v>
      </c>
      <c r="L460" s="3">
        <v>2871</v>
      </c>
      <c r="M460" s="2">
        <v>5</v>
      </c>
      <c r="N460" s="2">
        <v>7</v>
      </c>
      <c r="O460" s="2">
        <v>20097</v>
      </c>
      <c r="P460" s="2">
        <v>18467.400000000001</v>
      </c>
      <c r="Q460" s="2">
        <v>11640</v>
      </c>
      <c r="R460" s="2">
        <v>6827.4</v>
      </c>
      <c r="S460" s="1">
        <v>43474</v>
      </c>
    </row>
    <row r="461" spans="1:19" x14ac:dyDescent="0.2">
      <c r="A461" t="s">
        <v>486</v>
      </c>
      <c r="B461" t="str">
        <f t="shared" si="56"/>
        <v>485</v>
      </c>
      <c r="C461" t="str">
        <f t="shared" si="57"/>
        <v>558</v>
      </c>
      <c r="D461" t="str">
        <f t="shared" si="58"/>
        <v>335</v>
      </c>
      <c r="E461" t="s">
        <v>12</v>
      </c>
      <c r="F461" t="s">
        <v>14</v>
      </c>
      <c r="G461" t="str">
        <f t="shared" si="59"/>
        <v xml:space="preserve"> Vermont </v>
      </c>
      <c r="H461" t="str">
        <f t="shared" si="60"/>
        <v xml:space="preserve"> vermont </v>
      </c>
      <c r="I461" t="str">
        <f t="shared" si="61"/>
        <v>Vermont</v>
      </c>
      <c r="J461" t="str">
        <f t="shared" si="62"/>
        <v xml:space="preserve"> Vermont </v>
      </c>
      <c r="K461" t="str">
        <f t="shared" si="63"/>
        <v>United States of America-Vermont</v>
      </c>
      <c r="L461" s="3">
        <v>3537</v>
      </c>
      <c r="M461" s="2">
        <v>10</v>
      </c>
      <c r="N461" s="2">
        <v>12</v>
      </c>
      <c r="O461" s="2">
        <v>42444</v>
      </c>
      <c r="P461" s="2">
        <v>41980.800000000003</v>
      </c>
      <c r="Q461" s="2">
        <v>1158</v>
      </c>
      <c r="R461" s="2">
        <v>40822.800000000003</v>
      </c>
      <c r="S461" s="1">
        <v>43110</v>
      </c>
    </row>
    <row r="462" spans="1:19" x14ac:dyDescent="0.2">
      <c r="A462" t="s">
        <v>487</v>
      </c>
      <c r="B462" t="str">
        <f t="shared" si="56"/>
        <v>508</v>
      </c>
      <c r="C462" t="str">
        <f t="shared" si="57"/>
        <v>518</v>
      </c>
      <c r="D462" t="str">
        <f t="shared" si="58"/>
        <v>496</v>
      </c>
      <c r="E462" t="s">
        <v>12</v>
      </c>
      <c r="F462" t="s">
        <v>6</v>
      </c>
      <c r="G462" t="str">
        <f t="shared" si="59"/>
        <v xml:space="preserve"> Kensington </v>
      </c>
      <c r="H462" t="str">
        <f t="shared" si="60"/>
        <v xml:space="preserve"> kensington </v>
      </c>
      <c r="I462" t="str">
        <f t="shared" si="61"/>
        <v>Kensington</v>
      </c>
      <c r="J462" t="str">
        <f t="shared" si="62"/>
        <v xml:space="preserve"> Kensington </v>
      </c>
      <c r="K462" t="str">
        <f t="shared" si="63"/>
        <v>United States of America-Kensington</v>
      </c>
      <c r="L462" s="3">
        <v>1598</v>
      </c>
      <c r="M462" s="2">
        <v>3</v>
      </c>
      <c r="N462" s="2">
        <v>125</v>
      </c>
      <c r="O462" s="2">
        <v>199750</v>
      </c>
      <c r="P462" s="2">
        <v>156681.25</v>
      </c>
      <c r="Q462" s="2">
        <v>413460</v>
      </c>
      <c r="R462" s="2">
        <v>-256778.75</v>
      </c>
      <c r="S462" s="1">
        <v>43469</v>
      </c>
    </row>
    <row r="463" spans="1:19" x14ac:dyDescent="0.2">
      <c r="A463" t="s">
        <v>488</v>
      </c>
      <c r="B463" t="str">
        <f t="shared" si="56"/>
        <v>753</v>
      </c>
      <c r="C463" t="str">
        <f t="shared" si="57"/>
        <v>448</v>
      </c>
      <c r="D463" t="str">
        <f t="shared" si="58"/>
        <v>528</v>
      </c>
      <c r="E463" t="s">
        <v>7</v>
      </c>
      <c r="F463" t="s">
        <v>6</v>
      </c>
      <c r="G463" t="str">
        <f t="shared" si="59"/>
        <v xml:space="preserve"> Kensington </v>
      </c>
      <c r="H463" t="str">
        <f t="shared" si="60"/>
        <v xml:space="preserve"> kensington </v>
      </c>
      <c r="I463" t="str">
        <f t="shared" si="61"/>
        <v>Kensington</v>
      </c>
      <c r="J463" t="str">
        <f t="shared" si="62"/>
        <v xml:space="preserve"> Kensington </v>
      </c>
      <c r="K463" t="str">
        <f t="shared" si="63"/>
        <v>United Kingdom-Kensington</v>
      </c>
      <c r="L463" s="3">
        <v>2616</v>
      </c>
      <c r="M463" s="2">
        <v>3</v>
      </c>
      <c r="N463" s="2">
        <v>125</v>
      </c>
      <c r="O463" s="2">
        <v>327000</v>
      </c>
      <c r="P463" s="2">
        <v>308475</v>
      </c>
      <c r="Q463" s="2">
        <v>177840</v>
      </c>
      <c r="R463" s="2">
        <v>130635</v>
      </c>
      <c r="S463" s="1">
        <v>43112</v>
      </c>
    </row>
    <row r="464" spans="1:19" x14ac:dyDescent="0.2">
      <c r="A464" t="s">
        <v>489</v>
      </c>
      <c r="B464" t="str">
        <f t="shared" si="56"/>
        <v>551</v>
      </c>
      <c r="C464" t="str">
        <f t="shared" si="57"/>
        <v>398</v>
      </c>
      <c r="D464" t="str">
        <f t="shared" si="58"/>
        <v>408</v>
      </c>
      <c r="E464" t="s">
        <v>12</v>
      </c>
      <c r="F464" t="s">
        <v>10</v>
      </c>
      <c r="G464" t="str">
        <f t="shared" si="59"/>
        <v xml:space="preserve"> Royal Oak </v>
      </c>
      <c r="H464" t="str">
        <f t="shared" si="60"/>
        <v xml:space="preserve"> royal oak </v>
      </c>
      <c r="I464" t="str">
        <f t="shared" si="61"/>
        <v>Royal Oak</v>
      </c>
      <c r="J464" t="str">
        <f t="shared" si="62"/>
        <v xml:space="preserve"> Royal Oak </v>
      </c>
      <c r="K464" t="str">
        <f t="shared" si="63"/>
        <v>United States of America-Royal Oak</v>
      </c>
      <c r="L464" s="3">
        <v>2836</v>
      </c>
      <c r="M464" s="2">
        <v>5</v>
      </c>
      <c r="N464" s="2">
        <v>350</v>
      </c>
      <c r="O464" s="2">
        <v>992600</v>
      </c>
      <c r="P464" s="2">
        <v>911645</v>
      </c>
      <c r="Q464" s="2">
        <v>601380</v>
      </c>
      <c r="R464" s="2">
        <v>310265</v>
      </c>
      <c r="S464" s="1">
        <v>43470</v>
      </c>
    </row>
    <row r="465" spans="1:19" x14ac:dyDescent="0.2">
      <c r="A465" t="s">
        <v>490</v>
      </c>
      <c r="B465" t="str">
        <f t="shared" si="56"/>
        <v>512</v>
      </c>
      <c r="C465" t="str">
        <f t="shared" si="57"/>
        <v>512</v>
      </c>
      <c r="D465" t="str">
        <f t="shared" si="58"/>
        <v>475</v>
      </c>
      <c r="E465" t="s">
        <v>12</v>
      </c>
      <c r="F465" t="s">
        <v>10</v>
      </c>
      <c r="G465" t="str">
        <f t="shared" si="59"/>
        <v xml:space="preserve"> Royal Oak </v>
      </c>
      <c r="H465" t="str">
        <f t="shared" si="60"/>
        <v xml:space="preserve"> royal oak </v>
      </c>
      <c r="I465" t="str">
        <f t="shared" si="61"/>
        <v>Royal Oak</v>
      </c>
      <c r="J465" t="str">
        <f t="shared" si="62"/>
        <v xml:space="preserve"> Royal Oak </v>
      </c>
      <c r="K465" t="str">
        <f t="shared" si="63"/>
        <v>United States of America-Royal Oak</v>
      </c>
      <c r="L465" s="3">
        <v>4023</v>
      </c>
      <c r="M465" s="2">
        <v>5</v>
      </c>
      <c r="N465" s="2">
        <v>125</v>
      </c>
      <c r="O465" s="2">
        <v>502875</v>
      </c>
      <c r="P465" s="2">
        <v>480325</v>
      </c>
      <c r="Q465" s="2">
        <v>216480</v>
      </c>
      <c r="R465" s="2">
        <v>263845</v>
      </c>
      <c r="S465" s="1">
        <v>43111</v>
      </c>
    </row>
    <row r="466" spans="1:19" x14ac:dyDescent="0.2">
      <c r="A466" t="s">
        <v>491</v>
      </c>
      <c r="B466" t="str">
        <f t="shared" si="56"/>
        <v>780</v>
      </c>
      <c r="C466" t="str">
        <f t="shared" si="57"/>
        <v>630</v>
      </c>
      <c r="D466" t="str">
        <f t="shared" si="58"/>
        <v>469</v>
      </c>
      <c r="E466" t="s">
        <v>7</v>
      </c>
      <c r="F466" t="s">
        <v>10</v>
      </c>
      <c r="G466" t="str">
        <f t="shared" si="59"/>
        <v xml:space="preserve"> Royal Oak </v>
      </c>
      <c r="H466" t="str">
        <f t="shared" si="60"/>
        <v xml:space="preserve"> royal oak </v>
      </c>
      <c r="I466" t="str">
        <f t="shared" si="61"/>
        <v>Royal Oak</v>
      </c>
      <c r="J466" t="str">
        <f t="shared" si="62"/>
        <v xml:space="preserve"> Royal Oak </v>
      </c>
      <c r="K466" t="str">
        <f t="shared" si="63"/>
        <v>United Kingdom-Royal Oak</v>
      </c>
      <c r="L466" s="3">
        <v>3994</v>
      </c>
      <c r="M466" s="2">
        <v>5</v>
      </c>
      <c r="N466" s="2">
        <v>15</v>
      </c>
      <c r="O466" s="2">
        <v>59910</v>
      </c>
      <c r="P466" s="2">
        <v>56802</v>
      </c>
      <c r="Q466" s="2">
        <v>20720</v>
      </c>
      <c r="R466" s="2">
        <v>36082</v>
      </c>
      <c r="S466" s="1">
        <v>43477</v>
      </c>
    </row>
    <row r="467" spans="1:19" x14ac:dyDescent="0.2">
      <c r="A467" t="s">
        <v>492</v>
      </c>
      <c r="B467" t="str">
        <f t="shared" si="56"/>
        <v>777</v>
      </c>
      <c r="C467" t="str">
        <f t="shared" si="57"/>
        <v>656</v>
      </c>
      <c r="D467" t="str">
        <f t="shared" si="58"/>
        <v>382</v>
      </c>
      <c r="E467" t="s">
        <v>7</v>
      </c>
      <c r="F467" t="s">
        <v>14</v>
      </c>
      <c r="G467" t="str">
        <f t="shared" si="59"/>
        <v xml:space="preserve"> Vermont </v>
      </c>
      <c r="H467" t="str">
        <f t="shared" si="60"/>
        <v xml:space="preserve"> vermont </v>
      </c>
      <c r="I467" t="str">
        <f t="shared" si="61"/>
        <v>Vermont</v>
      </c>
      <c r="J467" t="str">
        <f t="shared" si="62"/>
        <v xml:space="preserve"> Vermont </v>
      </c>
      <c r="K467" t="str">
        <f t="shared" si="63"/>
        <v>United Kingdom-Vermont</v>
      </c>
      <c r="L467" s="3">
        <v>2928</v>
      </c>
      <c r="M467" s="2">
        <v>10</v>
      </c>
      <c r="N467" s="2">
        <v>20</v>
      </c>
      <c r="O467" s="2">
        <v>58560</v>
      </c>
      <c r="P467" s="2">
        <v>54652</v>
      </c>
      <c r="Q467" s="2">
        <v>19540</v>
      </c>
      <c r="R467" s="2">
        <v>35112</v>
      </c>
      <c r="S467" s="1">
        <v>43468</v>
      </c>
    </row>
    <row r="468" spans="1:19" x14ac:dyDescent="0.2">
      <c r="A468" t="s">
        <v>493</v>
      </c>
      <c r="B468" t="str">
        <f t="shared" si="56"/>
        <v>532</v>
      </c>
      <c r="C468" t="str">
        <f t="shared" si="57"/>
        <v>518</v>
      </c>
      <c r="D468" t="str">
        <f t="shared" si="58"/>
        <v>298</v>
      </c>
      <c r="E468" t="s">
        <v>8</v>
      </c>
      <c r="F468" t="s">
        <v>14</v>
      </c>
      <c r="G468" t="str">
        <f t="shared" si="59"/>
        <v xml:space="preserve"> Vermont </v>
      </c>
      <c r="H468" t="str">
        <f t="shared" si="60"/>
        <v xml:space="preserve"> vermont </v>
      </c>
      <c r="I468" t="str">
        <f t="shared" si="61"/>
        <v>Vermont</v>
      </c>
      <c r="J468" t="str">
        <f t="shared" si="62"/>
        <v xml:space="preserve"> Vermont </v>
      </c>
      <c r="K468" t="str">
        <f t="shared" si="63"/>
        <v>Brazil-Vermont</v>
      </c>
      <c r="L468" s="3">
        <v>2912</v>
      </c>
      <c r="M468" s="2">
        <v>10</v>
      </c>
      <c r="N468" s="2">
        <v>300</v>
      </c>
      <c r="O468" s="2">
        <v>873600</v>
      </c>
      <c r="P468" s="2">
        <v>855870</v>
      </c>
      <c r="Q468" s="2">
        <v>147750</v>
      </c>
      <c r="R468" s="2">
        <v>708120</v>
      </c>
      <c r="S468" s="1">
        <v>43470</v>
      </c>
    </row>
    <row r="469" spans="1:19" x14ac:dyDescent="0.2">
      <c r="A469" t="s">
        <v>494</v>
      </c>
      <c r="B469" t="str">
        <f t="shared" si="56"/>
        <v>598</v>
      </c>
      <c r="C469" t="str">
        <f t="shared" si="57"/>
        <v>484</v>
      </c>
      <c r="D469" t="str">
        <f t="shared" si="58"/>
        <v>535</v>
      </c>
      <c r="E469" t="s">
        <v>7</v>
      </c>
      <c r="F469" t="s">
        <v>14</v>
      </c>
      <c r="G469" t="str">
        <f t="shared" si="59"/>
        <v xml:space="preserve"> Vermont </v>
      </c>
      <c r="H469" t="str">
        <f t="shared" si="60"/>
        <v xml:space="preserve"> vermont </v>
      </c>
      <c r="I469" t="str">
        <f t="shared" si="61"/>
        <v>Vermont</v>
      </c>
      <c r="J469" t="str">
        <f t="shared" si="62"/>
        <v xml:space="preserve"> Vermont </v>
      </c>
      <c r="K469" t="str">
        <f t="shared" si="63"/>
        <v>United Kingdom-Vermont</v>
      </c>
      <c r="L469" s="3">
        <v>3671</v>
      </c>
      <c r="M469" s="2">
        <v>10</v>
      </c>
      <c r="N469" s="2">
        <v>15</v>
      </c>
      <c r="O469" s="2">
        <v>55065</v>
      </c>
      <c r="P469" s="2">
        <v>51814.5</v>
      </c>
      <c r="Q469" s="2">
        <v>21670</v>
      </c>
      <c r="R469" s="2">
        <v>30144.5</v>
      </c>
      <c r="S469" s="1">
        <v>43110</v>
      </c>
    </row>
    <row r="470" spans="1:19" x14ac:dyDescent="0.2">
      <c r="A470" t="s">
        <v>495</v>
      </c>
      <c r="B470" t="str">
        <f t="shared" si="56"/>
        <v>590</v>
      </c>
      <c r="C470" t="str">
        <f t="shared" si="57"/>
        <v>542</v>
      </c>
      <c r="D470" t="str">
        <f t="shared" si="58"/>
        <v>517</v>
      </c>
      <c r="E470" t="s">
        <v>5</v>
      </c>
      <c r="F470" t="s">
        <v>14</v>
      </c>
      <c r="G470" t="str">
        <f t="shared" si="59"/>
        <v xml:space="preserve"> Vermont </v>
      </c>
      <c r="H470" t="str">
        <f t="shared" si="60"/>
        <v xml:space="preserve"> vermont </v>
      </c>
      <c r="I470" t="str">
        <f t="shared" si="61"/>
        <v>Vermont</v>
      </c>
      <c r="J470" t="str">
        <f t="shared" si="62"/>
        <v xml:space="preserve"> Vermont </v>
      </c>
      <c r="K470" t="str">
        <f t="shared" si="63"/>
        <v>India-Vermont</v>
      </c>
      <c r="L470" s="3">
        <v>2778</v>
      </c>
      <c r="M470" s="2">
        <v>10</v>
      </c>
      <c r="N470" s="2">
        <v>20</v>
      </c>
      <c r="O470" s="2">
        <v>55560</v>
      </c>
      <c r="P470" s="2">
        <v>55078</v>
      </c>
      <c r="Q470" s="2">
        <v>2410</v>
      </c>
      <c r="R470" s="2">
        <v>52668</v>
      </c>
      <c r="S470" s="1">
        <v>43475</v>
      </c>
    </row>
    <row r="471" spans="1:19" x14ac:dyDescent="0.2">
      <c r="A471" t="s">
        <v>496</v>
      </c>
      <c r="B471" t="str">
        <f t="shared" si="56"/>
        <v>550</v>
      </c>
      <c r="C471" t="str">
        <f t="shared" si="57"/>
        <v>406</v>
      </c>
      <c r="D471" t="str">
        <f t="shared" si="58"/>
        <v>320</v>
      </c>
      <c r="E471" t="s">
        <v>5</v>
      </c>
      <c r="F471" t="s">
        <v>17</v>
      </c>
      <c r="G471" t="str">
        <f t="shared" si="59"/>
        <v xml:space="preserve"> Burlington </v>
      </c>
      <c r="H471" t="str">
        <f t="shared" si="60"/>
        <v xml:space="preserve"> burlington </v>
      </c>
      <c r="I471" t="str">
        <f t="shared" si="61"/>
        <v>Burlington</v>
      </c>
      <c r="J471" t="str">
        <f t="shared" si="62"/>
        <v xml:space="preserve"> Burlington </v>
      </c>
      <c r="K471" t="str">
        <f t="shared" si="63"/>
        <v>India-Burlington</v>
      </c>
      <c r="L471" s="3">
        <v>405</v>
      </c>
      <c r="M471" s="2">
        <v>120</v>
      </c>
      <c r="N471" s="2">
        <v>15</v>
      </c>
      <c r="O471" s="2">
        <v>6075</v>
      </c>
      <c r="P471" s="2">
        <v>5053.5</v>
      </c>
      <c r="Q471" s="2">
        <v>6810</v>
      </c>
      <c r="R471" s="2">
        <v>-1756.5</v>
      </c>
      <c r="S471" s="1">
        <v>43466</v>
      </c>
    </row>
    <row r="472" spans="1:19" x14ac:dyDescent="0.2">
      <c r="A472" t="s">
        <v>497</v>
      </c>
      <c r="B472" t="str">
        <f t="shared" si="56"/>
        <v>734</v>
      </c>
      <c r="C472" t="str">
        <f t="shared" si="57"/>
        <v>410</v>
      </c>
      <c r="D472" t="str">
        <f t="shared" si="58"/>
        <v>444</v>
      </c>
      <c r="E472" t="s">
        <v>5</v>
      </c>
      <c r="F472" t="s">
        <v>17</v>
      </c>
      <c r="G472" t="str">
        <f t="shared" si="59"/>
        <v xml:space="preserve"> Burlington </v>
      </c>
      <c r="H472" t="str">
        <f t="shared" si="60"/>
        <v xml:space="preserve"> burlington </v>
      </c>
      <c r="I472" t="str">
        <f t="shared" si="61"/>
        <v>Burlington</v>
      </c>
      <c r="J472" t="str">
        <f t="shared" si="62"/>
        <v xml:space="preserve"> Burlington </v>
      </c>
      <c r="K472" t="str">
        <f t="shared" si="63"/>
        <v>India-Burlington</v>
      </c>
      <c r="L472" s="3">
        <v>2013</v>
      </c>
      <c r="M472" s="2">
        <v>120</v>
      </c>
      <c r="N472" s="2">
        <v>15</v>
      </c>
      <c r="O472" s="2">
        <v>30195</v>
      </c>
      <c r="P472" s="2">
        <v>29430</v>
      </c>
      <c r="Q472" s="2">
        <v>5100</v>
      </c>
      <c r="R472" s="2">
        <v>24330</v>
      </c>
      <c r="S472" s="1">
        <v>43469</v>
      </c>
    </row>
    <row r="473" spans="1:19" x14ac:dyDescent="0.2">
      <c r="A473" t="s">
        <v>498</v>
      </c>
      <c r="B473" t="str">
        <f t="shared" si="56"/>
        <v>750</v>
      </c>
      <c r="C473" t="str">
        <f t="shared" si="57"/>
        <v>539</v>
      </c>
      <c r="D473" t="str">
        <f t="shared" si="58"/>
        <v>399</v>
      </c>
      <c r="E473" t="s">
        <v>12</v>
      </c>
      <c r="F473" t="s">
        <v>17</v>
      </c>
      <c r="G473" t="str">
        <f t="shared" si="59"/>
        <v xml:space="preserve"> Burlington </v>
      </c>
      <c r="H473" t="str">
        <f t="shared" si="60"/>
        <v xml:space="preserve"> burlington </v>
      </c>
      <c r="I473" t="str">
        <f t="shared" si="61"/>
        <v>Burlington</v>
      </c>
      <c r="J473" t="str">
        <f t="shared" si="62"/>
        <v xml:space="preserve"> Burlington </v>
      </c>
      <c r="K473" t="str">
        <f t="shared" si="63"/>
        <v>United States of America-Burlington</v>
      </c>
      <c r="L473" s="3">
        <v>2634</v>
      </c>
      <c r="M473" s="2">
        <v>120</v>
      </c>
      <c r="N473" s="2">
        <v>15</v>
      </c>
      <c r="O473" s="2">
        <v>39510</v>
      </c>
      <c r="P473" s="2">
        <v>38325</v>
      </c>
      <c r="Q473" s="2">
        <v>7900</v>
      </c>
      <c r="R473" s="2">
        <v>30425</v>
      </c>
      <c r="S473" s="1">
        <v>43470</v>
      </c>
    </row>
    <row r="474" spans="1:19" x14ac:dyDescent="0.2">
      <c r="A474" t="s">
        <v>499</v>
      </c>
      <c r="B474" t="str">
        <f t="shared" si="56"/>
        <v>472</v>
      </c>
      <c r="C474" t="str">
        <f t="shared" si="57"/>
        <v>553</v>
      </c>
      <c r="D474" t="str">
        <f t="shared" si="58"/>
        <v>296</v>
      </c>
      <c r="E474" t="s">
        <v>7</v>
      </c>
      <c r="F474" t="s">
        <v>17</v>
      </c>
      <c r="G474" t="str">
        <f t="shared" si="59"/>
        <v xml:space="preserve"> Burlington </v>
      </c>
      <c r="H474" t="str">
        <f t="shared" si="60"/>
        <v xml:space="preserve"> burlington </v>
      </c>
      <c r="I474" t="str">
        <f t="shared" si="61"/>
        <v>Burlington</v>
      </c>
      <c r="J474" t="str">
        <f t="shared" si="62"/>
        <v xml:space="preserve"> Burlington </v>
      </c>
      <c r="K474" t="str">
        <f t="shared" si="63"/>
        <v>United Kingdom-Burlington</v>
      </c>
      <c r="L474" s="3">
        <v>4166</v>
      </c>
      <c r="M474" s="2">
        <v>120</v>
      </c>
      <c r="N474" s="2">
        <v>350</v>
      </c>
      <c r="O474" s="2">
        <v>1458100</v>
      </c>
      <c r="P474" s="2">
        <v>1435735</v>
      </c>
      <c r="Q474" s="2">
        <v>166140</v>
      </c>
      <c r="R474" s="2">
        <v>1269595</v>
      </c>
      <c r="S474" s="1">
        <v>43472</v>
      </c>
    </row>
    <row r="475" spans="1:19" x14ac:dyDescent="0.2">
      <c r="A475" t="s">
        <v>500</v>
      </c>
      <c r="B475" t="str">
        <f t="shared" si="56"/>
        <v>789</v>
      </c>
      <c r="C475" t="str">
        <f t="shared" si="57"/>
        <v>497</v>
      </c>
      <c r="D475" t="str">
        <f t="shared" si="58"/>
        <v>405</v>
      </c>
      <c r="E475" t="s">
        <v>12</v>
      </c>
      <c r="F475" t="s">
        <v>17</v>
      </c>
      <c r="G475" t="str">
        <f t="shared" si="59"/>
        <v xml:space="preserve"> Burlington </v>
      </c>
      <c r="H475" t="str">
        <f t="shared" si="60"/>
        <v xml:space="preserve"> burlington </v>
      </c>
      <c r="I475" t="str">
        <f t="shared" si="61"/>
        <v>Burlington</v>
      </c>
      <c r="J475" t="str">
        <f t="shared" si="62"/>
        <v xml:space="preserve"> Burlington </v>
      </c>
      <c r="K475" t="str">
        <f t="shared" si="63"/>
        <v>United States of America-Burlington</v>
      </c>
      <c r="L475" s="3">
        <v>355</v>
      </c>
      <c r="M475" s="2">
        <v>120</v>
      </c>
      <c r="N475" s="2">
        <v>125</v>
      </c>
      <c r="O475" s="2">
        <v>44375</v>
      </c>
      <c r="P475" s="2">
        <v>24425</v>
      </c>
      <c r="Q475" s="2">
        <v>191520</v>
      </c>
      <c r="R475" s="2">
        <v>-167095</v>
      </c>
      <c r="S475" s="1">
        <v>43474</v>
      </c>
    </row>
    <row r="476" spans="1:19" x14ac:dyDescent="0.2">
      <c r="A476" t="s">
        <v>501</v>
      </c>
      <c r="B476" t="str">
        <f t="shared" si="56"/>
        <v>665</v>
      </c>
      <c r="C476" t="str">
        <f t="shared" si="57"/>
        <v>499</v>
      </c>
      <c r="D476" t="str">
        <f t="shared" si="58"/>
        <v>368</v>
      </c>
      <c r="E476" t="s">
        <v>12</v>
      </c>
      <c r="F476" t="s">
        <v>17</v>
      </c>
      <c r="G476" t="str">
        <f t="shared" si="59"/>
        <v xml:space="preserve"> Burlington </v>
      </c>
      <c r="H476" t="str">
        <f t="shared" si="60"/>
        <v xml:space="preserve"> burlington </v>
      </c>
      <c r="I476" t="str">
        <f t="shared" si="61"/>
        <v>Burlington</v>
      </c>
      <c r="J476" t="str">
        <f t="shared" si="62"/>
        <v xml:space="preserve"> Burlington </v>
      </c>
      <c r="K476" t="str">
        <f t="shared" si="63"/>
        <v>United States of America-Burlington</v>
      </c>
      <c r="L476" s="3">
        <v>2382</v>
      </c>
      <c r="M476" s="2">
        <v>120</v>
      </c>
      <c r="N476" s="2">
        <v>300</v>
      </c>
      <c r="O476" s="2">
        <v>714600</v>
      </c>
      <c r="P476" s="2">
        <v>645780</v>
      </c>
      <c r="Q476" s="2">
        <v>573500</v>
      </c>
      <c r="R476" s="2">
        <v>72280</v>
      </c>
      <c r="S476" s="1">
        <v>43110</v>
      </c>
    </row>
    <row r="477" spans="1:19" x14ac:dyDescent="0.2">
      <c r="A477" t="s">
        <v>502</v>
      </c>
      <c r="B477" t="str">
        <f t="shared" si="56"/>
        <v>555</v>
      </c>
      <c r="C477" t="str">
        <f t="shared" si="57"/>
        <v>578</v>
      </c>
      <c r="D477" t="str">
        <f t="shared" si="58"/>
        <v>410</v>
      </c>
      <c r="E477" t="s">
        <v>5</v>
      </c>
      <c r="F477" t="s">
        <v>17</v>
      </c>
      <c r="G477" t="str">
        <f t="shared" si="59"/>
        <v xml:space="preserve"> Burlington </v>
      </c>
      <c r="H477" t="str">
        <f t="shared" si="60"/>
        <v xml:space="preserve"> burlington </v>
      </c>
      <c r="I477" t="str">
        <f t="shared" si="61"/>
        <v>Burlington</v>
      </c>
      <c r="J477" t="str">
        <f t="shared" si="62"/>
        <v xml:space="preserve"> Burlington </v>
      </c>
      <c r="K477" t="str">
        <f t="shared" si="63"/>
        <v>India-Burlington</v>
      </c>
      <c r="L477" s="3">
        <v>4170</v>
      </c>
      <c r="M477" s="2">
        <v>120</v>
      </c>
      <c r="N477" s="2">
        <v>20</v>
      </c>
      <c r="O477" s="2">
        <v>83400</v>
      </c>
      <c r="P477" s="2">
        <v>82918</v>
      </c>
      <c r="Q477" s="2">
        <v>2410</v>
      </c>
      <c r="R477" s="2">
        <v>80508</v>
      </c>
      <c r="S477" s="1">
        <v>43475</v>
      </c>
    </row>
    <row r="478" spans="1:19" x14ac:dyDescent="0.2">
      <c r="A478" t="s">
        <v>503</v>
      </c>
      <c r="B478" t="str">
        <f t="shared" si="56"/>
        <v>660</v>
      </c>
      <c r="C478" t="str">
        <f t="shared" si="57"/>
        <v>592</v>
      </c>
      <c r="D478" t="str">
        <f t="shared" si="58"/>
        <v>479</v>
      </c>
      <c r="E478" t="s">
        <v>5</v>
      </c>
      <c r="F478" t="s">
        <v>17</v>
      </c>
      <c r="G478" t="str">
        <f t="shared" si="59"/>
        <v xml:space="preserve"> Burlington </v>
      </c>
      <c r="H478" t="str">
        <f t="shared" si="60"/>
        <v xml:space="preserve"> burlington </v>
      </c>
      <c r="I478" t="str">
        <f t="shared" si="61"/>
        <v>Burlington</v>
      </c>
      <c r="J478" t="str">
        <f t="shared" si="62"/>
        <v xml:space="preserve"> Burlington </v>
      </c>
      <c r="K478" t="str">
        <f t="shared" si="63"/>
        <v>India-Burlington</v>
      </c>
      <c r="L478" s="3">
        <v>892</v>
      </c>
      <c r="M478" s="2">
        <v>120</v>
      </c>
      <c r="N478" s="2">
        <v>7</v>
      </c>
      <c r="O478" s="2">
        <v>6244</v>
      </c>
      <c r="P478" s="2">
        <v>4378.5</v>
      </c>
      <c r="Q478" s="2">
        <v>13325</v>
      </c>
      <c r="R478" s="2">
        <v>-8946.5</v>
      </c>
      <c r="S478" s="1">
        <v>43476</v>
      </c>
    </row>
    <row r="479" spans="1:19" x14ac:dyDescent="0.2">
      <c r="A479" t="s">
        <v>504</v>
      </c>
      <c r="B479" t="str">
        <f t="shared" si="56"/>
        <v>528</v>
      </c>
      <c r="C479" t="str">
        <f t="shared" si="57"/>
        <v>630</v>
      </c>
      <c r="D479" t="str">
        <f t="shared" si="58"/>
        <v>318</v>
      </c>
      <c r="E479" t="s">
        <v>3</v>
      </c>
      <c r="F479" t="s">
        <v>17</v>
      </c>
      <c r="G479" t="str">
        <f t="shared" si="59"/>
        <v xml:space="preserve"> Burlington </v>
      </c>
      <c r="H479" t="str">
        <f t="shared" si="60"/>
        <v xml:space="preserve"> burlington </v>
      </c>
      <c r="I479" t="str">
        <f t="shared" si="61"/>
        <v>Burlington</v>
      </c>
      <c r="J479" t="str">
        <f t="shared" si="62"/>
        <v xml:space="preserve"> Burlington </v>
      </c>
      <c r="K479" t="str">
        <f t="shared" si="63"/>
        <v>Japan-Burlington</v>
      </c>
      <c r="L479" s="3">
        <v>2200</v>
      </c>
      <c r="M479" s="2">
        <v>120</v>
      </c>
      <c r="N479" s="2">
        <v>125</v>
      </c>
      <c r="O479" s="2">
        <v>275000</v>
      </c>
      <c r="P479" s="2">
        <v>251050</v>
      </c>
      <c r="Q479" s="2">
        <v>229920</v>
      </c>
      <c r="R479" s="2">
        <v>21130</v>
      </c>
      <c r="S479" s="1">
        <v>43112</v>
      </c>
    </row>
    <row r="480" spans="1:19" x14ac:dyDescent="0.2">
      <c r="A480" t="s">
        <v>505</v>
      </c>
      <c r="B480" t="str">
        <f t="shared" si="56"/>
        <v>540</v>
      </c>
      <c r="C480" t="str">
        <f t="shared" si="57"/>
        <v>541</v>
      </c>
      <c r="D480" t="str">
        <f t="shared" si="58"/>
        <v>340</v>
      </c>
      <c r="E480" t="s">
        <v>7</v>
      </c>
      <c r="F480" t="s">
        <v>17</v>
      </c>
      <c r="G480" t="str">
        <f t="shared" si="59"/>
        <v xml:space="preserve"> Burlington </v>
      </c>
      <c r="H480" t="str">
        <f t="shared" si="60"/>
        <v xml:space="preserve"> burlington </v>
      </c>
      <c r="I480" t="str">
        <f t="shared" si="61"/>
        <v>Burlington</v>
      </c>
      <c r="J480" t="str">
        <f t="shared" si="62"/>
        <v xml:space="preserve"> Burlington </v>
      </c>
      <c r="K480" t="str">
        <f t="shared" si="63"/>
        <v>United Kingdom-Burlington</v>
      </c>
      <c r="L480" s="3">
        <v>3389</v>
      </c>
      <c r="M480" s="2">
        <v>120</v>
      </c>
      <c r="N480" s="2">
        <v>300</v>
      </c>
      <c r="O480" s="2">
        <v>1016700</v>
      </c>
      <c r="P480" s="2">
        <v>991110</v>
      </c>
      <c r="Q480" s="2">
        <v>213250</v>
      </c>
      <c r="R480" s="2">
        <v>777860</v>
      </c>
      <c r="S480" s="1">
        <v>43477</v>
      </c>
    </row>
    <row r="481" spans="1:19" x14ac:dyDescent="0.2">
      <c r="A481" t="s">
        <v>506</v>
      </c>
      <c r="B481" t="str">
        <f t="shared" si="56"/>
        <v>620</v>
      </c>
      <c r="C481" t="str">
        <f t="shared" si="57"/>
        <v>492</v>
      </c>
      <c r="D481" t="str">
        <f t="shared" si="58"/>
        <v>428</v>
      </c>
      <c r="E481" t="s">
        <v>8</v>
      </c>
      <c r="F481" t="s">
        <v>18</v>
      </c>
      <c r="G481" t="str">
        <f t="shared" si="59"/>
        <v xml:space="preserve"> Mandarin </v>
      </c>
      <c r="H481" t="str">
        <f t="shared" si="60"/>
        <v xml:space="preserve"> mandarin </v>
      </c>
      <c r="I481" t="str">
        <f t="shared" si="61"/>
        <v>Mandarin</v>
      </c>
      <c r="J481" t="str">
        <f t="shared" si="62"/>
        <v xml:space="preserve"> Mandarin </v>
      </c>
      <c r="K481" t="str">
        <f t="shared" si="63"/>
        <v>Brazil-Mandarin</v>
      </c>
      <c r="L481" s="3">
        <v>2990</v>
      </c>
      <c r="M481" s="2">
        <v>250</v>
      </c>
      <c r="N481" s="2">
        <v>125</v>
      </c>
      <c r="O481" s="2">
        <v>373750</v>
      </c>
      <c r="P481" s="2">
        <v>369487.5</v>
      </c>
      <c r="Q481" s="2">
        <v>40920</v>
      </c>
      <c r="R481" s="2">
        <v>328567.5</v>
      </c>
      <c r="S481" s="1">
        <v>43470</v>
      </c>
    </row>
    <row r="482" spans="1:19" x14ac:dyDescent="0.2">
      <c r="A482" t="s">
        <v>507</v>
      </c>
      <c r="B482" t="str">
        <f t="shared" si="56"/>
        <v>759</v>
      </c>
      <c r="C482" t="str">
        <f t="shared" si="57"/>
        <v>678</v>
      </c>
      <c r="D482" t="str">
        <f t="shared" si="58"/>
        <v>392</v>
      </c>
      <c r="E482" t="s">
        <v>8</v>
      </c>
      <c r="F482" t="s">
        <v>18</v>
      </c>
      <c r="G482" t="str">
        <f t="shared" si="59"/>
        <v xml:space="preserve"> Mandarin </v>
      </c>
      <c r="H482" t="str">
        <f t="shared" si="60"/>
        <v xml:space="preserve"> mandarin </v>
      </c>
      <c r="I482" t="str">
        <f t="shared" si="61"/>
        <v>Mandarin</v>
      </c>
      <c r="J482" t="str">
        <f t="shared" si="62"/>
        <v xml:space="preserve"> Mandarin </v>
      </c>
      <c r="K482" t="str">
        <f t="shared" si="63"/>
        <v>Brazil-Mandarin</v>
      </c>
      <c r="L482" s="3">
        <v>4013</v>
      </c>
      <c r="M482" s="2">
        <v>250</v>
      </c>
      <c r="N482" s="2">
        <v>15</v>
      </c>
      <c r="O482" s="2">
        <v>60195</v>
      </c>
      <c r="P482" s="2">
        <v>59233.5</v>
      </c>
      <c r="Q482" s="2">
        <v>6410</v>
      </c>
      <c r="R482" s="2">
        <v>52823.5</v>
      </c>
      <c r="S482" s="1">
        <v>43472</v>
      </c>
    </row>
    <row r="483" spans="1:19" x14ac:dyDescent="0.2">
      <c r="A483" t="s">
        <v>508</v>
      </c>
      <c r="B483" t="str">
        <f t="shared" si="56"/>
        <v>691</v>
      </c>
      <c r="C483" t="str">
        <f t="shared" si="57"/>
        <v>449</v>
      </c>
      <c r="D483" t="str">
        <f t="shared" si="58"/>
        <v>296</v>
      </c>
      <c r="E483" t="s">
        <v>12</v>
      </c>
      <c r="F483" t="s">
        <v>18</v>
      </c>
      <c r="G483" t="str">
        <f t="shared" si="59"/>
        <v xml:space="preserve"> Mandarin </v>
      </c>
      <c r="H483" t="str">
        <f t="shared" si="60"/>
        <v xml:space="preserve"> mandarin </v>
      </c>
      <c r="I483" t="str">
        <f t="shared" si="61"/>
        <v>Mandarin</v>
      </c>
      <c r="J483" t="str">
        <f t="shared" si="62"/>
        <v xml:space="preserve"> Mandarin </v>
      </c>
      <c r="K483" t="str">
        <f t="shared" si="63"/>
        <v>United States of America-Mandarin</v>
      </c>
      <c r="L483" s="3">
        <v>739</v>
      </c>
      <c r="M483" s="2">
        <v>250</v>
      </c>
      <c r="N483" s="2">
        <v>350</v>
      </c>
      <c r="O483" s="2">
        <v>258650</v>
      </c>
      <c r="P483" s="2">
        <v>160405</v>
      </c>
      <c r="Q483" s="2">
        <v>729820</v>
      </c>
      <c r="R483" s="2">
        <v>-569415</v>
      </c>
      <c r="S483" s="1">
        <v>43473</v>
      </c>
    </row>
    <row r="484" spans="1:19" x14ac:dyDescent="0.2">
      <c r="A484" t="s">
        <v>509</v>
      </c>
      <c r="B484" t="str">
        <f t="shared" si="56"/>
        <v>675</v>
      </c>
      <c r="C484" t="str">
        <f t="shared" si="57"/>
        <v>665</v>
      </c>
      <c r="D484" t="str">
        <f t="shared" si="58"/>
        <v>426</v>
      </c>
      <c r="E484" t="s">
        <v>8</v>
      </c>
      <c r="F484" t="s">
        <v>18</v>
      </c>
      <c r="G484" t="str">
        <f t="shared" si="59"/>
        <v xml:space="preserve"> Mandarin </v>
      </c>
      <c r="H484" t="str">
        <f t="shared" si="60"/>
        <v xml:space="preserve"> mandarin </v>
      </c>
      <c r="I484" t="str">
        <f t="shared" si="61"/>
        <v>Mandarin</v>
      </c>
      <c r="J484" t="str">
        <f t="shared" si="62"/>
        <v xml:space="preserve"> Mandarin </v>
      </c>
      <c r="K484" t="str">
        <f t="shared" si="63"/>
        <v>Brazil-Mandarin</v>
      </c>
      <c r="L484" s="3">
        <v>1989</v>
      </c>
      <c r="M484" s="2">
        <v>250</v>
      </c>
      <c r="N484" s="2">
        <v>300</v>
      </c>
      <c r="O484" s="2">
        <v>596700</v>
      </c>
      <c r="P484" s="2">
        <v>583740</v>
      </c>
      <c r="Q484" s="2">
        <v>108000</v>
      </c>
      <c r="R484" s="2">
        <v>475740</v>
      </c>
      <c r="S484" s="1">
        <v>43474</v>
      </c>
    </row>
    <row r="485" spans="1:19" x14ac:dyDescent="0.2">
      <c r="A485" t="s">
        <v>510</v>
      </c>
      <c r="B485" t="str">
        <f t="shared" si="56"/>
        <v>540</v>
      </c>
      <c r="C485" t="str">
        <f t="shared" si="57"/>
        <v>690</v>
      </c>
      <c r="D485" t="str">
        <f t="shared" si="58"/>
        <v>394</v>
      </c>
      <c r="E485" t="s">
        <v>12</v>
      </c>
      <c r="F485" t="s">
        <v>18</v>
      </c>
      <c r="G485" t="str">
        <f t="shared" si="59"/>
        <v xml:space="preserve"> Mandarin </v>
      </c>
      <c r="H485" t="str">
        <f t="shared" si="60"/>
        <v xml:space="preserve"> mandarin </v>
      </c>
      <c r="I485" t="str">
        <f t="shared" si="61"/>
        <v>Mandarin</v>
      </c>
      <c r="J485" t="str">
        <f t="shared" si="62"/>
        <v xml:space="preserve"> Mandarin </v>
      </c>
      <c r="K485" t="str">
        <f t="shared" si="63"/>
        <v>United States of America-Mandarin</v>
      </c>
      <c r="L485" s="3">
        <v>2991</v>
      </c>
      <c r="M485" s="2">
        <v>250</v>
      </c>
      <c r="N485" s="2">
        <v>300</v>
      </c>
      <c r="O485" s="2">
        <v>897300</v>
      </c>
      <c r="P485" s="2">
        <v>828480</v>
      </c>
      <c r="Q485" s="2">
        <v>573500</v>
      </c>
      <c r="R485" s="2">
        <v>254980</v>
      </c>
      <c r="S485" s="1">
        <v>43110</v>
      </c>
    </row>
    <row r="486" spans="1:19" x14ac:dyDescent="0.2">
      <c r="A486" t="s">
        <v>511</v>
      </c>
      <c r="B486" t="str">
        <f t="shared" si="56"/>
        <v>549</v>
      </c>
      <c r="C486" t="str">
        <f t="shared" si="57"/>
        <v>573</v>
      </c>
      <c r="D486" t="str">
        <f t="shared" si="58"/>
        <v>390</v>
      </c>
      <c r="E486" t="s">
        <v>7</v>
      </c>
      <c r="F486" t="s">
        <v>18</v>
      </c>
      <c r="G486" t="str">
        <f t="shared" si="59"/>
        <v xml:space="preserve"> Mandarin </v>
      </c>
      <c r="H486" t="str">
        <f t="shared" si="60"/>
        <v xml:space="preserve"> mandarin </v>
      </c>
      <c r="I486" t="str">
        <f t="shared" si="61"/>
        <v>Mandarin</v>
      </c>
      <c r="J486" t="str">
        <f t="shared" si="62"/>
        <v xml:space="preserve"> Mandarin </v>
      </c>
      <c r="K486" t="str">
        <f t="shared" si="63"/>
        <v>United Kingdom-Mandarin</v>
      </c>
      <c r="L486" s="3">
        <v>4237</v>
      </c>
      <c r="M486" s="2">
        <v>250</v>
      </c>
      <c r="N486" s="2">
        <v>15</v>
      </c>
      <c r="O486" s="2">
        <v>63555</v>
      </c>
      <c r="P486" s="2">
        <v>60304.5</v>
      </c>
      <c r="Q486" s="2">
        <v>21670</v>
      </c>
      <c r="R486" s="2">
        <v>38634.5</v>
      </c>
      <c r="S486" s="1">
        <v>43110</v>
      </c>
    </row>
    <row r="487" spans="1:19" x14ac:dyDescent="0.2">
      <c r="A487" t="s">
        <v>512</v>
      </c>
      <c r="B487" t="str">
        <f t="shared" si="56"/>
        <v>585</v>
      </c>
      <c r="C487" t="str">
        <f t="shared" si="57"/>
        <v>479</v>
      </c>
      <c r="D487" t="str">
        <f t="shared" si="58"/>
        <v>539</v>
      </c>
      <c r="E487" t="s">
        <v>3</v>
      </c>
      <c r="F487" t="s">
        <v>18</v>
      </c>
      <c r="G487" t="str">
        <f t="shared" si="59"/>
        <v xml:space="preserve"> Mandarin </v>
      </c>
      <c r="H487" t="str">
        <f t="shared" si="60"/>
        <v xml:space="preserve"> mandarin </v>
      </c>
      <c r="I487" t="str">
        <f t="shared" si="61"/>
        <v>Mandarin</v>
      </c>
      <c r="J487" t="str">
        <f t="shared" si="62"/>
        <v xml:space="preserve"> Mandarin </v>
      </c>
      <c r="K487" t="str">
        <f t="shared" si="63"/>
        <v>Japan-Mandarin</v>
      </c>
      <c r="L487" s="3">
        <v>1442</v>
      </c>
      <c r="M487" s="2">
        <v>250</v>
      </c>
      <c r="N487" s="2">
        <v>125</v>
      </c>
      <c r="O487" s="2">
        <v>180250</v>
      </c>
      <c r="P487" s="2">
        <v>148637.5</v>
      </c>
      <c r="Q487" s="2">
        <v>303480</v>
      </c>
      <c r="R487" s="2">
        <v>-154842.5</v>
      </c>
      <c r="S487" s="1">
        <v>43476</v>
      </c>
    </row>
    <row r="488" spans="1:19" x14ac:dyDescent="0.2">
      <c r="A488" t="s">
        <v>513</v>
      </c>
      <c r="B488" t="str">
        <f t="shared" si="56"/>
        <v>602</v>
      </c>
      <c r="C488" t="str">
        <f t="shared" si="57"/>
        <v>656</v>
      </c>
      <c r="D488" t="str">
        <f t="shared" si="58"/>
        <v>301</v>
      </c>
      <c r="E488" t="s">
        <v>5</v>
      </c>
      <c r="F488" t="s">
        <v>18</v>
      </c>
      <c r="G488" t="str">
        <f t="shared" si="59"/>
        <v xml:space="preserve"> Mandarin </v>
      </c>
      <c r="H488" t="str">
        <f t="shared" si="60"/>
        <v xml:space="preserve"> mandarin </v>
      </c>
      <c r="I488" t="str">
        <f t="shared" si="61"/>
        <v>Mandarin</v>
      </c>
      <c r="J488" t="str">
        <f t="shared" si="62"/>
        <v xml:space="preserve"> Mandarin </v>
      </c>
      <c r="K488" t="str">
        <f t="shared" si="63"/>
        <v>India-Mandarin</v>
      </c>
      <c r="L488" s="3">
        <v>2712</v>
      </c>
      <c r="M488" s="2">
        <v>250</v>
      </c>
      <c r="N488" s="2">
        <v>350</v>
      </c>
      <c r="O488" s="2">
        <v>949200</v>
      </c>
      <c r="P488" s="2">
        <v>883750</v>
      </c>
      <c r="Q488" s="2">
        <v>486200</v>
      </c>
      <c r="R488" s="2">
        <v>397550</v>
      </c>
      <c r="S488" s="1">
        <v>43112</v>
      </c>
    </row>
    <row r="489" spans="1:19" x14ac:dyDescent="0.2">
      <c r="A489" t="s">
        <v>514</v>
      </c>
      <c r="B489" t="str">
        <f t="shared" si="56"/>
        <v>606</v>
      </c>
      <c r="C489" t="str">
        <f t="shared" si="57"/>
        <v>467</v>
      </c>
      <c r="D489" t="str">
        <f t="shared" si="58"/>
        <v>306</v>
      </c>
      <c r="E489" t="s">
        <v>12</v>
      </c>
      <c r="F489" t="s">
        <v>19</v>
      </c>
      <c r="G489" t="str">
        <f t="shared" si="59"/>
        <v xml:space="preserve"> Luxe </v>
      </c>
      <c r="H489" t="str">
        <f t="shared" si="60"/>
        <v xml:space="preserve"> luxe </v>
      </c>
      <c r="I489" t="str">
        <f t="shared" si="61"/>
        <v>Luxe</v>
      </c>
      <c r="J489" t="str">
        <f t="shared" si="62"/>
        <v xml:space="preserve"> Luxe </v>
      </c>
      <c r="K489" t="str">
        <f t="shared" si="63"/>
        <v>United States of America-Luxe</v>
      </c>
      <c r="L489" s="3">
        <v>1508</v>
      </c>
      <c r="M489" s="2">
        <v>260</v>
      </c>
      <c r="N489" s="2">
        <v>125</v>
      </c>
      <c r="O489" s="2">
        <v>188500</v>
      </c>
      <c r="P489" s="2">
        <v>181262.5</v>
      </c>
      <c r="Q489" s="2">
        <v>69480</v>
      </c>
      <c r="R489" s="2">
        <v>111782.5</v>
      </c>
      <c r="S489" s="1">
        <v>43466</v>
      </c>
    </row>
    <row r="490" spans="1:19" x14ac:dyDescent="0.2">
      <c r="A490" t="s">
        <v>515</v>
      </c>
      <c r="B490" t="str">
        <f t="shared" si="56"/>
        <v>742</v>
      </c>
      <c r="C490" t="str">
        <f t="shared" si="57"/>
        <v>649</v>
      </c>
      <c r="D490" t="str">
        <f t="shared" si="58"/>
        <v>556</v>
      </c>
      <c r="E490" t="s">
        <v>3</v>
      </c>
      <c r="F490" t="s">
        <v>19</v>
      </c>
      <c r="G490" t="str">
        <f t="shared" si="59"/>
        <v xml:space="preserve"> Luxe </v>
      </c>
      <c r="H490" t="str">
        <f t="shared" si="60"/>
        <v xml:space="preserve"> luxe </v>
      </c>
      <c r="I490" t="str">
        <f t="shared" si="61"/>
        <v>Luxe</v>
      </c>
      <c r="J490" t="str">
        <f t="shared" si="62"/>
        <v xml:space="preserve"> Luxe </v>
      </c>
      <c r="K490" t="str">
        <f t="shared" si="63"/>
        <v>Japan-Luxe</v>
      </c>
      <c r="L490" s="3">
        <v>4245</v>
      </c>
      <c r="M490" s="2">
        <v>260</v>
      </c>
      <c r="N490" s="2">
        <v>350</v>
      </c>
      <c r="O490" s="2">
        <v>1485750</v>
      </c>
      <c r="P490" s="2">
        <v>1407350</v>
      </c>
      <c r="Q490" s="2">
        <v>582400</v>
      </c>
      <c r="R490" s="2">
        <v>824950</v>
      </c>
      <c r="S490" s="1">
        <v>43467</v>
      </c>
    </row>
    <row r="491" spans="1:19" x14ac:dyDescent="0.2">
      <c r="A491" t="s">
        <v>516</v>
      </c>
      <c r="B491" t="str">
        <f t="shared" si="56"/>
        <v>648</v>
      </c>
      <c r="C491" t="str">
        <f t="shared" si="57"/>
        <v>609</v>
      </c>
      <c r="D491" t="str">
        <f t="shared" si="58"/>
        <v>434</v>
      </c>
      <c r="E491" t="s">
        <v>12</v>
      </c>
      <c r="F491" t="s">
        <v>19</v>
      </c>
      <c r="G491" t="str">
        <f t="shared" si="59"/>
        <v xml:space="preserve"> Luxe </v>
      </c>
      <c r="H491" t="str">
        <f t="shared" si="60"/>
        <v xml:space="preserve"> luxe </v>
      </c>
      <c r="I491" t="str">
        <f t="shared" si="61"/>
        <v>Luxe</v>
      </c>
      <c r="J491" t="str">
        <f t="shared" si="62"/>
        <v xml:space="preserve"> Luxe </v>
      </c>
      <c r="K491" t="str">
        <f t="shared" si="63"/>
        <v>United States of America-Luxe</v>
      </c>
      <c r="L491" s="3">
        <v>2630</v>
      </c>
      <c r="M491" s="2">
        <v>260</v>
      </c>
      <c r="N491" s="2">
        <v>300</v>
      </c>
      <c r="O491" s="2">
        <v>789000</v>
      </c>
      <c r="P491" s="2">
        <v>699210</v>
      </c>
      <c r="Q491" s="2">
        <v>748250</v>
      </c>
      <c r="R491" s="2">
        <v>-49040</v>
      </c>
      <c r="S491" s="1">
        <v>43468</v>
      </c>
    </row>
    <row r="492" spans="1:19" x14ac:dyDescent="0.2">
      <c r="A492" t="s">
        <v>517</v>
      </c>
      <c r="B492" t="str">
        <f t="shared" si="56"/>
        <v>478</v>
      </c>
      <c r="C492" t="str">
        <f t="shared" si="57"/>
        <v>407</v>
      </c>
      <c r="D492" t="str">
        <f t="shared" si="58"/>
        <v>413</v>
      </c>
      <c r="E492" t="s">
        <v>3</v>
      </c>
      <c r="F492" t="s">
        <v>19</v>
      </c>
      <c r="G492" t="str">
        <f t="shared" si="59"/>
        <v xml:space="preserve"> Luxe </v>
      </c>
      <c r="H492" t="str">
        <f t="shared" si="60"/>
        <v xml:space="preserve"> luxe </v>
      </c>
      <c r="I492" t="str">
        <f t="shared" si="61"/>
        <v>Luxe</v>
      </c>
      <c r="J492" t="str">
        <f t="shared" si="62"/>
        <v xml:space="preserve"> Luxe </v>
      </c>
      <c r="K492" t="str">
        <f t="shared" si="63"/>
        <v>Japan-Luxe</v>
      </c>
      <c r="L492" s="3">
        <v>1182</v>
      </c>
      <c r="M492" s="2">
        <v>260</v>
      </c>
      <c r="N492" s="2">
        <v>12</v>
      </c>
      <c r="O492" s="2">
        <v>14184</v>
      </c>
      <c r="P492" s="2">
        <v>9959.4</v>
      </c>
      <c r="Q492" s="2">
        <v>10561.5</v>
      </c>
      <c r="R492" s="2">
        <v>-602.1</v>
      </c>
      <c r="S492" s="1">
        <v>43469</v>
      </c>
    </row>
    <row r="493" spans="1:19" x14ac:dyDescent="0.2">
      <c r="A493" t="s">
        <v>518</v>
      </c>
      <c r="B493" t="str">
        <f t="shared" si="56"/>
        <v>496</v>
      </c>
      <c r="C493" t="str">
        <f t="shared" si="57"/>
        <v>524</v>
      </c>
      <c r="D493" t="str">
        <f t="shared" si="58"/>
        <v>454</v>
      </c>
      <c r="E493" t="s">
        <v>8</v>
      </c>
      <c r="F493" t="s">
        <v>19</v>
      </c>
      <c r="G493" t="str">
        <f t="shared" si="59"/>
        <v xml:space="preserve"> Luxe </v>
      </c>
      <c r="H493" t="str">
        <f t="shared" si="60"/>
        <v xml:space="preserve"> luxe </v>
      </c>
      <c r="I493" t="str">
        <f t="shared" si="61"/>
        <v>Luxe</v>
      </c>
      <c r="J493" t="str">
        <f t="shared" si="62"/>
        <v xml:space="preserve"> Luxe </v>
      </c>
      <c r="K493" t="str">
        <f t="shared" si="63"/>
        <v>Brazil-Luxe</v>
      </c>
      <c r="L493" s="3">
        <v>1221</v>
      </c>
      <c r="M493" s="2">
        <v>260</v>
      </c>
      <c r="N493" s="2">
        <v>20</v>
      </c>
      <c r="O493" s="2">
        <v>24420</v>
      </c>
      <c r="P493" s="2">
        <v>20342</v>
      </c>
      <c r="Q493" s="2">
        <v>20390</v>
      </c>
      <c r="R493" s="2">
        <v>-48</v>
      </c>
      <c r="S493" s="1">
        <v>43470</v>
      </c>
    </row>
    <row r="494" spans="1:19" x14ac:dyDescent="0.2">
      <c r="A494" t="s">
        <v>519</v>
      </c>
      <c r="B494" t="str">
        <f t="shared" si="56"/>
        <v>515</v>
      </c>
      <c r="C494" t="str">
        <f t="shared" si="57"/>
        <v>395</v>
      </c>
      <c r="D494" t="str">
        <f t="shared" si="58"/>
        <v>443</v>
      </c>
      <c r="E494" t="s">
        <v>5</v>
      </c>
      <c r="F494" t="s">
        <v>19</v>
      </c>
      <c r="G494" t="str">
        <f t="shared" si="59"/>
        <v xml:space="preserve"> Luxe </v>
      </c>
      <c r="H494" t="str">
        <f t="shared" si="60"/>
        <v xml:space="preserve"> luxe </v>
      </c>
      <c r="I494" t="str">
        <f t="shared" si="61"/>
        <v>Luxe</v>
      </c>
      <c r="J494" t="str">
        <f t="shared" si="62"/>
        <v xml:space="preserve"> Luxe </v>
      </c>
      <c r="K494" t="str">
        <f t="shared" si="63"/>
        <v>India-Luxe</v>
      </c>
      <c r="L494" s="3">
        <v>963</v>
      </c>
      <c r="M494" s="2">
        <v>260</v>
      </c>
      <c r="N494" s="2">
        <v>12</v>
      </c>
      <c r="O494" s="2">
        <v>11556</v>
      </c>
      <c r="P494" s="2">
        <v>8467.2000000000007</v>
      </c>
      <c r="Q494" s="2">
        <v>7722</v>
      </c>
      <c r="R494" s="2">
        <v>745.2</v>
      </c>
      <c r="S494" s="1">
        <v>43473</v>
      </c>
    </row>
    <row r="495" spans="1:19" x14ac:dyDescent="0.2">
      <c r="A495" t="s">
        <v>520</v>
      </c>
      <c r="B495" t="str">
        <f t="shared" si="56"/>
        <v>778</v>
      </c>
      <c r="C495" t="str">
        <f t="shared" si="57"/>
        <v>427</v>
      </c>
      <c r="D495" t="str">
        <f t="shared" si="58"/>
        <v>548</v>
      </c>
      <c r="E495" t="s">
        <v>3</v>
      </c>
      <c r="F495" t="s">
        <v>19</v>
      </c>
      <c r="G495" t="str">
        <f t="shared" si="59"/>
        <v xml:space="preserve"> Luxe </v>
      </c>
      <c r="H495" t="str">
        <f t="shared" si="60"/>
        <v xml:space="preserve"> luxe </v>
      </c>
      <c r="I495" t="str">
        <f t="shared" si="61"/>
        <v>Luxe</v>
      </c>
      <c r="J495" t="str">
        <f t="shared" si="62"/>
        <v xml:space="preserve"> Luxe </v>
      </c>
      <c r="K495" t="str">
        <f t="shared" si="63"/>
        <v>Japan-Luxe</v>
      </c>
      <c r="L495" s="3">
        <v>3243</v>
      </c>
      <c r="M495" s="2">
        <v>260</v>
      </c>
      <c r="N495" s="2">
        <v>350</v>
      </c>
      <c r="O495" s="2">
        <v>1135050</v>
      </c>
      <c r="P495" s="2">
        <v>1110305</v>
      </c>
      <c r="Q495" s="2">
        <v>183820</v>
      </c>
      <c r="R495" s="2">
        <v>926485</v>
      </c>
      <c r="S495" s="1">
        <v>43474</v>
      </c>
    </row>
    <row r="496" spans="1:19" x14ac:dyDescent="0.2">
      <c r="A496" t="s">
        <v>521</v>
      </c>
      <c r="B496" t="str">
        <f t="shared" si="56"/>
        <v>709</v>
      </c>
      <c r="C496" t="str">
        <f t="shared" si="57"/>
        <v>536</v>
      </c>
      <c r="D496" t="str">
        <f t="shared" si="58"/>
        <v>337</v>
      </c>
      <c r="E496" t="s">
        <v>7</v>
      </c>
      <c r="F496" t="s">
        <v>19</v>
      </c>
      <c r="G496" t="str">
        <f t="shared" si="59"/>
        <v xml:space="preserve"> Luxe </v>
      </c>
      <c r="H496" t="str">
        <f t="shared" si="60"/>
        <v xml:space="preserve"> luxe </v>
      </c>
      <c r="I496" t="str">
        <f t="shared" si="61"/>
        <v>Luxe</v>
      </c>
      <c r="J496" t="str">
        <f t="shared" si="62"/>
        <v xml:space="preserve"> Luxe </v>
      </c>
      <c r="K496" t="str">
        <f t="shared" si="63"/>
        <v>United Kingdom-Luxe</v>
      </c>
      <c r="L496" s="3">
        <v>1120</v>
      </c>
      <c r="M496" s="2">
        <v>260</v>
      </c>
      <c r="N496" s="2">
        <v>15</v>
      </c>
      <c r="O496" s="2">
        <v>16800</v>
      </c>
      <c r="P496" s="2">
        <v>13692</v>
      </c>
      <c r="Q496" s="2">
        <v>20720</v>
      </c>
      <c r="R496" s="2">
        <v>-7028</v>
      </c>
      <c r="S496" s="1">
        <v>43477</v>
      </c>
    </row>
    <row r="497" spans="1:19" x14ac:dyDescent="0.2">
      <c r="A497" t="s">
        <v>522</v>
      </c>
      <c r="B497" t="str">
        <f t="shared" si="56"/>
        <v>784</v>
      </c>
      <c r="C497" t="str">
        <f t="shared" si="57"/>
        <v>492</v>
      </c>
      <c r="D497" t="str">
        <f t="shared" si="58"/>
        <v>462</v>
      </c>
      <c r="E497" t="s">
        <v>7</v>
      </c>
      <c r="F497" t="s">
        <v>19</v>
      </c>
      <c r="G497" t="str">
        <f t="shared" si="59"/>
        <v xml:space="preserve"> Luxe </v>
      </c>
      <c r="H497" t="str">
        <f t="shared" si="60"/>
        <v xml:space="preserve"> luxe </v>
      </c>
      <c r="I497" t="str">
        <f t="shared" si="61"/>
        <v>Luxe</v>
      </c>
      <c r="J497" t="str">
        <f t="shared" si="62"/>
        <v xml:space="preserve"> Luxe </v>
      </c>
      <c r="K497" t="str">
        <f t="shared" si="63"/>
        <v>United Kingdom-Luxe</v>
      </c>
      <c r="L497" s="3">
        <v>1174</v>
      </c>
      <c r="M497" s="2">
        <v>260</v>
      </c>
      <c r="N497" s="2">
        <v>300</v>
      </c>
      <c r="O497" s="2">
        <v>352200</v>
      </c>
      <c r="P497" s="2">
        <v>326610</v>
      </c>
      <c r="Q497" s="2">
        <v>213250</v>
      </c>
      <c r="R497" s="2">
        <v>113360</v>
      </c>
      <c r="S497" s="1">
        <v>43477</v>
      </c>
    </row>
    <row r="498" spans="1:19" x14ac:dyDescent="0.2">
      <c r="A498" t="s">
        <v>523</v>
      </c>
      <c r="B498" t="str">
        <f t="shared" si="56"/>
        <v>482</v>
      </c>
      <c r="C498" t="str">
        <f t="shared" si="57"/>
        <v>672</v>
      </c>
      <c r="D498" t="str">
        <f t="shared" si="58"/>
        <v>505</v>
      </c>
      <c r="E498" t="s">
        <v>7</v>
      </c>
      <c r="F498" t="s">
        <v>6</v>
      </c>
      <c r="G498" t="str">
        <f t="shared" si="59"/>
        <v xml:space="preserve"> Kensington </v>
      </c>
      <c r="H498" t="str">
        <f t="shared" si="60"/>
        <v xml:space="preserve"> kensington </v>
      </c>
      <c r="I498" t="str">
        <f t="shared" si="61"/>
        <v>Kensington</v>
      </c>
      <c r="J498" t="str">
        <f t="shared" si="62"/>
        <v xml:space="preserve"> Kensington </v>
      </c>
      <c r="K498" t="str">
        <f t="shared" si="63"/>
        <v>United Kingdom-Kensington</v>
      </c>
      <c r="L498" s="3">
        <v>2541</v>
      </c>
      <c r="M498" s="2">
        <v>3</v>
      </c>
      <c r="N498" s="2">
        <v>12</v>
      </c>
      <c r="O498" s="2">
        <v>30492</v>
      </c>
      <c r="P498" s="2">
        <v>28910.639999999999</v>
      </c>
      <c r="Q498" s="2">
        <v>3594</v>
      </c>
      <c r="R498" s="2">
        <v>25316.639999999999</v>
      </c>
      <c r="S498" s="1">
        <v>43110</v>
      </c>
    </row>
    <row r="499" spans="1:19" x14ac:dyDescent="0.2">
      <c r="A499" t="s">
        <v>524</v>
      </c>
      <c r="B499" t="str">
        <f t="shared" si="56"/>
        <v>770</v>
      </c>
      <c r="C499" t="str">
        <f t="shared" si="57"/>
        <v>584</v>
      </c>
      <c r="D499" t="str">
        <f t="shared" si="58"/>
        <v>538</v>
      </c>
      <c r="E499" t="s">
        <v>7</v>
      </c>
      <c r="F499" t="s">
        <v>14</v>
      </c>
      <c r="G499" t="str">
        <f t="shared" si="59"/>
        <v xml:space="preserve"> Vermont </v>
      </c>
      <c r="H499" t="str">
        <f t="shared" si="60"/>
        <v xml:space="preserve"> vermont </v>
      </c>
      <c r="I499" t="str">
        <f t="shared" si="61"/>
        <v>Vermont</v>
      </c>
      <c r="J499" t="str">
        <f t="shared" si="62"/>
        <v xml:space="preserve"> Vermont </v>
      </c>
      <c r="K499" t="str">
        <f t="shared" si="63"/>
        <v>United Kingdom-Vermont</v>
      </c>
      <c r="L499" s="3">
        <v>3246</v>
      </c>
      <c r="M499" s="2">
        <v>10</v>
      </c>
      <c r="N499" s="2">
        <v>7</v>
      </c>
      <c r="O499" s="2">
        <v>22722</v>
      </c>
      <c r="P499" s="2">
        <v>20772.36</v>
      </c>
      <c r="Q499" s="2">
        <v>12660</v>
      </c>
      <c r="R499" s="2">
        <v>8112.36</v>
      </c>
      <c r="S499" s="1">
        <v>43469</v>
      </c>
    </row>
    <row r="500" spans="1:19" x14ac:dyDescent="0.2">
      <c r="A500" t="s">
        <v>525</v>
      </c>
      <c r="B500" t="str">
        <f t="shared" si="56"/>
        <v>578</v>
      </c>
      <c r="C500" t="str">
        <f t="shared" si="57"/>
        <v>603</v>
      </c>
      <c r="D500" t="str">
        <f t="shared" si="58"/>
        <v>518</v>
      </c>
      <c r="E500" t="s">
        <v>7</v>
      </c>
      <c r="F500" t="s">
        <v>14</v>
      </c>
      <c r="G500" t="str">
        <f t="shared" si="59"/>
        <v xml:space="preserve"> Vermont </v>
      </c>
      <c r="H500" t="str">
        <f t="shared" si="60"/>
        <v xml:space="preserve"> vermont </v>
      </c>
      <c r="I500" t="str">
        <f t="shared" si="61"/>
        <v>Vermont</v>
      </c>
      <c r="J500" t="str">
        <f t="shared" si="62"/>
        <v xml:space="preserve"> Vermont </v>
      </c>
      <c r="K500" t="str">
        <f t="shared" si="63"/>
        <v>United Kingdom-Vermont</v>
      </c>
      <c r="L500" s="3">
        <v>1531</v>
      </c>
      <c r="M500" s="2">
        <v>10</v>
      </c>
      <c r="N500" s="2">
        <v>12</v>
      </c>
      <c r="O500" s="2">
        <v>18372</v>
      </c>
      <c r="P500" s="2">
        <v>16790.64</v>
      </c>
      <c r="Q500" s="2">
        <v>3594</v>
      </c>
      <c r="R500" s="2">
        <v>13196.64</v>
      </c>
      <c r="S500" s="1">
        <v>43110</v>
      </c>
    </row>
    <row r="501" spans="1:19" x14ac:dyDescent="0.2">
      <c r="A501" t="s">
        <v>526</v>
      </c>
      <c r="B501" t="str">
        <f t="shared" si="56"/>
        <v>754</v>
      </c>
      <c r="C501" t="str">
        <f t="shared" si="57"/>
        <v>529</v>
      </c>
      <c r="D501" t="str">
        <f t="shared" si="58"/>
        <v>291</v>
      </c>
      <c r="E501" t="s">
        <v>3</v>
      </c>
      <c r="F501" t="s">
        <v>17</v>
      </c>
      <c r="G501" t="str">
        <f t="shared" si="59"/>
        <v xml:space="preserve"> Burlington </v>
      </c>
      <c r="H501" t="str">
        <f t="shared" si="60"/>
        <v xml:space="preserve"> burlington </v>
      </c>
      <c r="I501" t="str">
        <f t="shared" si="61"/>
        <v>Burlington</v>
      </c>
      <c r="J501" t="str">
        <f t="shared" si="62"/>
        <v xml:space="preserve"> Burlington </v>
      </c>
      <c r="K501" t="str">
        <f t="shared" si="63"/>
        <v>Japan-Burlington</v>
      </c>
      <c r="L501" s="3">
        <v>2526</v>
      </c>
      <c r="M501" s="2">
        <v>120</v>
      </c>
      <c r="N501" s="2">
        <v>15</v>
      </c>
      <c r="O501" s="2">
        <v>37890</v>
      </c>
      <c r="P501" s="2">
        <v>37256.400000000001</v>
      </c>
      <c r="Q501" s="2">
        <v>3840</v>
      </c>
      <c r="R501" s="2">
        <v>33416.400000000001</v>
      </c>
      <c r="S501" s="1">
        <v>43466</v>
      </c>
    </row>
    <row r="502" spans="1:19" x14ac:dyDescent="0.2">
      <c r="A502" t="s">
        <v>527</v>
      </c>
      <c r="B502" t="str">
        <f t="shared" si="56"/>
        <v>747</v>
      </c>
      <c r="C502" t="str">
        <f t="shared" si="57"/>
        <v>555</v>
      </c>
      <c r="D502" t="str">
        <f t="shared" si="58"/>
        <v>449</v>
      </c>
      <c r="E502" t="s">
        <v>5</v>
      </c>
      <c r="F502" t="s">
        <v>17</v>
      </c>
      <c r="G502" t="str">
        <f t="shared" si="59"/>
        <v xml:space="preserve"> Burlington </v>
      </c>
      <c r="H502" t="str">
        <f t="shared" si="60"/>
        <v xml:space="preserve"> burlington </v>
      </c>
      <c r="I502" t="str">
        <f t="shared" si="61"/>
        <v>Burlington</v>
      </c>
      <c r="J502" t="str">
        <f t="shared" si="62"/>
        <v xml:space="preserve"> Burlington </v>
      </c>
      <c r="K502" t="str">
        <f t="shared" si="63"/>
        <v>India-Burlington</v>
      </c>
      <c r="L502" s="3">
        <v>1136</v>
      </c>
      <c r="M502" s="2">
        <v>120</v>
      </c>
      <c r="N502" s="2">
        <v>12</v>
      </c>
      <c r="O502" s="2">
        <v>13632</v>
      </c>
      <c r="P502" s="2">
        <v>13008.96</v>
      </c>
      <c r="Q502" s="2">
        <v>1416</v>
      </c>
      <c r="R502" s="2">
        <v>11592.96</v>
      </c>
      <c r="S502" s="1">
        <v>43475</v>
      </c>
    </row>
    <row r="503" spans="1:19" x14ac:dyDescent="0.2">
      <c r="A503" t="s">
        <v>528</v>
      </c>
      <c r="B503" t="str">
        <f t="shared" si="56"/>
        <v>565</v>
      </c>
      <c r="C503" t="str">
        <f t="shared" si="57"/>
        <v>483</v>
      </c>
      <c r="D503" t="str">
        <f t="shared" si="58"/>
        <v>293</v>
      </c>
      <c r="E503" t="s">
        <v>12</v>
      </c>
      <c r="F503" t="s">
        <v>18</v>
      </c>
      <c r="G503" t="str">
        <f t="shared" si="59"/>
        <v xml:space="preserve"> Mandarin </v>
      </c>
      <c r="H503" t="str">
        <f t="shared" si="60"/>
        <v xml:space="preserve"> mandarin </v>
      </c>
      <c r="I503" t="str">
        <f t="shared" si="61"/>
        <v>Mandarin</v>
      </c>
      <c r="J503" t="str">
        <f t="shared" si="62"/>
        <v xml:space="preserve"> Mandarin </v>
      </c>
      <c r="K503" t="str">
        <f t="shared" si="63"/>
        <v>United States of America-Mandarin</v>
      </c>
      <c r="L503" s="3">
        <v>1983</v>
      </c>
      <c r="M503" s="2">
        <v>250</v>
      </c>
      <c r="N503" s="2">
        <v>7</v>
      </c>
      <c r="O503" s="2">
        <v>13881</v>
      </c>
      <c r="P503" s="2">
        <v>12665.17</v>
      </c>
      <c r="Q503" s="2">
        <v>7895</v>
      </c>
      <c r="R503" s="2">
        <v>4770.17</v>
      </c>
      <c r="S503" s="1">
        <v>43468</v>
      </c>
    </row>
    <row r="504" spans="1:19" x14ac:dyDescent="0.2">
      <c r="A504" t="s">
        <v>529</v>
      </c>
      <c r="B504" t="str">
        <f t="shared" si="56"/>
        <v>706</v>
      </c>
      <c r="C504" t="str">
        <f t="shared" si="57"/>
        <v>681</v>
      </c>
      <c r="D504" t="str">
        <f t="shared" si="58"/>
        <v>491</v>
      </c>
      <c r="E504" t="s">
        <v>8</v>
      </c>
      <c r="F504" t="s">
        <v>18</v>
      </c>
      <c r="G504" t="str">
        <f t="shared" si="59"/>
        <v xml:space="preserve"> Mandarin </v>
      </c>
      <c r="H504" t="str">
        <f t="shared" si="60"/>
        <v xml:space="preserve"> mandarin </v>
      </c>
      <c r="I504" t="str">
        <f t="shared" si="61"/>
        <v>Mandarin</v>
      </c>
      <c r="J504" t="str">
        <f t="shared" si="62"/>
        <v xml:space="preserve"> Mandarin </v>
      </c>
      <c r="K504" t="str">
        <f t="shared" si="63"/>
        <v>Brazil-Mandarin</v>
      </c>
      <c r="L504" s="3">
        <v>3259</v>
      </c>
      <c r="M504" s="2">
        <v>250</v>
      </c>
      <c r="N504" s="2">
        <v>12</v>
      </c>
      <c r="O504" s="2">
        <v>39108</v>
      </c>
      <c r="P504" s="2">
        <v>37781.4</v>
      </c>
      <c r="Q504" s="2">
        <v>3015</v>
      </c>
      <c r="R504" s="2">
        <v>34766.400000000001</v>
      </c>
      <c r="S504" s="1">
        <v>43109</v>
      </c>
    </row>
    <row r="505" spans="1:19" x14ac:dyDescent="0.2">
      <c r="A505" t="s">
        <v>530</v>
      </c>
      <c r="B505" t="str">
        <f t="shared" si="56"/>
        <v>537</v>
      </c>
      <c r="C505" t="str">
        <f t="shared" si="57"/>
        <v>559</v>
      </c>
      <c r="D505" t="str">
        <f t="shared" si="58"/>
        <v>339</v>
      </c>
      <c r="E505" t="s">
        <v>12</v>
      </c>
      <c r="F505" t="s">
        <v>19</v>
      </c>
      <c r="G505" t="str">
        <f t="shared" si="59"/>
        <v xml:space="preserve"> Luxe </v>
      </c>
      <c r="H505" t="str">
        <f t="shared" si="60"/>
        <v xml:space="preserve"> luxe </v>
      </c>
      <c r="I505" t="str">
        <f t="shared" si="61"/>
        <v>Luxe</v>
      </c>
      <c r="J505" t="str">
        <f t="shared" si="62"/>
        <v xml:space="preserve"> Luxe </v>
      </c>
      <c r="K505" t="str">
        <f t="shared" si="63"/>
        <v>United States of America-Luxe</v>
      </c>
      <c r="L505" s="3">
        <v>3267</v>
      </c>
      <c r="M505" s="2">
        <v>260</v>
      </c>
      <c r="N505" s="2">
        <v>15</v>
      </c>
      <c r="O505" s="2">
        <v>49005</v>
      </c>
      <c r="P505" s="2">
        <v>43725.83</v>
      </c>
      <c r="Q505" s="2">
        <v>31995</v>
      </c>
      <c r="R505" s="2">
        <v>11730.83</v>
      </c>
      <c r="S505" s="1">
        <v>43472</v>
      </c>
    </row>
    <row r="506" spans="1:19" x14ac:dyDescent="0.2">
      <c r="A506" t="s">
        <v>531</v>
      </c>
      <c r="B506" t="str">
        <f t="shared" si="56"/>
        <v>488</v>
      </c>
      <c r="C506" t="str">
        <f t="shared" si="57"/>
        <v>529</v>
      </c>
      <c r="D506" t="str">
        <f t="shared" si="58"/>
        <v>497</v>
      </c>
      <c r="E506" t="s">
        <v>5</v>
      </c>
      <c r="F506" t="s">
        <v>19</v>
      </c>
      <c r="G506" t="str">
        <f t="shared" si="59"/>
        <v xml:space="preserve"> Luxe </v>
      </c>
      <c r="H506" t="str">
        <f t="shared" si="60"/>
        <v xml:space="preserve"> luxe </v>
      </c>
      <c r="I506" t="str">
        <f t="shared" si="61"/>
        <v>Luxe</v>
      </c>
      <c r="J506" t="str">
        <f t="shared" si="62"/>
        <v xml:space="preserve"> Luxe </v>
      </c>
      <c r="K506" t="str">
        <f t="shared" si="63"/>
        <v>India-Luxe</v>
      </c>
      <c r="L506" s="3">
        <v>2454</v>
      </c>
      <c r="M506" s="2">
        <v>260</v>
      </c>
      <c r="N506" s="2">
        <v>12</v>
      </c>
      <c r="O506" s="2">
        <v>29448</v>
      </c>
      <c r="P506" s="2">
        <v>28824.959999999999</v>
      </c>
      <c r="Q506" s="2">
        <v>1416</v>
      </c>
      <c r="R506" s="2">
        <v>27408.959999999999</v>
      </c>
      <c r="S506" s="1">
        <v>43475</v>
      </c>
    </row>
    <row r="507" spans="1:19" x14ac:dyDescent="0.2">
      <c r="A507" t="s">
        <v>532</v>
      </c>
      <c r="B507" t="str">
        <f t="shared" si="56"/>
        <v>574</v>
      </c>
      <c r="C507" t="str">
        <f t="shared" si="57"/>
        <v>420</v>
      </c>
      <c r="D507" t="str">
        <f t="shared" si="58"/>
        <v>310</v>
      </c>
      <c r="E507" t="s">
        <v>3</v>
      </c>
      <c r="F507" t="s">
        <v>6</v>
      </c>
      <c r="G507" t="str">
        <f t="shared" si="59"/>
        <v xml:space="preserve"> Kensington </v>
      </c>
      <c r="H507" t="str">
        <f t="shared" si="60"/>
        <v xml:space="preserve"> kensington </v>
      </c>
      <c r="I507" t="str">
        <f t="shared" si="61"/>
        <v>Kensington</v>
      </c>
      <c r="J507" t="str">
        <f t="shared" si="62"/>
        <v xml:space="preserve"> Kensington </v>
      </c>
      <c r="K507" t="str">
        <f t="shared" si="63"/>
        <v>Japan-Kensington</v>
      </c>
      <c r="L507" s="3">
        <v>2643</v>
      </c>
      <c r="M507" s="2">
        <v>3</v>
      </c>
      <c r="N507" s="2">
        <v>12</v>
      </c>
      <c r="O507" s="2">
        <v>31716</v>
      </c>
      <c r="P507" s="2">
        <v>29159.16</v>
      </c>
      <c r="Q507" s="2">
        <v>5811</v>
      </c>
      <c r="R507" s="2">
        <v>23348.16</v>
      </c>
      <c r="S507" s="1">
        <v>43467</v>
      </c>
    </row>
    <row r="508" spans="1:19" x14ac:dyDescent="0.2">
      <c r="A508" t="s">
        <v>533</v>
      </c>
      <c r="B508" t="str">
        <f t="shared" si="56"/>
        <v>722</v>
      </c>
      <c r="C508" t="str">
        <f t="shared" si="57"/>
        <v>505</v>
      </c>
      <c r="D508" t="str">
        <f t="shared" si="58"/>
        <v>528</v>
      </c>
      <c r="E508" t="s">
        <v>5</v>
      </c>
      <c r="F508" t="s">
        <v>6</v>
      </c>
      <c r="G508" t="str">
        <f t="shared" si="59"/>
        <v xml:space="preserve"> Kensington </v>
      </c>
      <c r="H508" t="str">
        <f t="shared" si="60"/>
        <v xml:space="preserve"> kensington </v>
      </c>
      <c r="I508" t="str">
        <f t="shared" si="61"/>
        <v>Kensington</v>
      </c>
      <c r="J508" t="str">
        <f t="shared" si="62"/>
        <v xml:space="preserve"> Kensington </v>
      </c>
      <c r="K508" t="str">
        <f t="shared" si="63"/>
        <v>India-Kensington</v>
      </c>
      <c r="L508" s="3">
        <v>383</v>
      </c>
      <c r="M508" s="2">
        <v>3</v>
      </c>
      <c r="N508" s="2">
        <v>350</v>
      </c>
      <c r="O508" s="2">
        <v>134050</v>
      </c>
      <c r="P508" s="2">
        <v>103558</v>
      </c>
      <c r="Q508" s="2">
        <v>205920</v>
      </c>
      <c r="R508" s="2">
        <v>-102362</v>
      </c>
      <c r="S508" s="1">
        <v>43468</v>
      </c>
    </row>
    <row r="509" spans="1:19" x14ac:dyDescent="0.2">
      <c r="A509" t="s">
        <v>534</v>
      </c>
      <c r="B509" t="str">
        <f t="shared" si="56"/>
        <v>758</v>
      </c>
      <c r="C509" t="str">
        <f t="shared" si="57"/>
        <v>407</v>
      </c>
      <c r="D509" t="str">
        <f t="shared" si="58"/>
        <v>554</v>
      </c>
      <c r="E509" t="s">
        <v>5</v>
      </c>
      <c r="F509" t="s">
        <v>6</v>
      </c>
      <c r="G509" t="str">
        <f t="shared" si="59"/>
        <v xml:space="preserve"> Kensington </v>
      </c>
      <c r="H509" t="str">
        <f t="shared" si="60"/>
        <v xml:space="preserve"> kensington </v>
      </c>
      <c r="I509" t="str">
        <f t="shared" si="61"/>
        <v>Kensington</v>
      </c>
      <c r="J509" t="str">
        <f t="shared" si="62"/>
        <v xml:space="preserve"> Kensington </v>
      </c>
      <c r="K509" t="str">
        <f t="shared" si="63"/>
        <v>India-Kensington</v>
      </c>
      <c r="L509" s="3">
        <v>2801</v>
      </c>
      <c r="M509" s="2">
        <v>3</v>
      </c>
      <c r="N509" s="2">
        <v>300</v>
      </c>
      <c r="O509" s="2">
        <v>840300</v>
      </c>
      <c r="P509" s="2">
        <v>747537</v>
      </c>
      <c r="Q509" s="2">
        <v>702750</v>
      </c>
      <c r="R509" s="2">
        <v>44787</v>
      </c>
      <c r="S509" s="1">
        <v>43472</v>
      </c>
    </row>
    <row r="510" spans="1:19" x14ac:dyDescent="0.2">
      <c r="A510" t="s">
        <v>535</v>
      </c>
      <c r="B510" t="str">
        <f t="shared" si="56"/>
        <v>708</v>
      </c>
      <c r="C510" t="str">
        <f t="shared" si="57"/>
        <v>510</v>
      </c>
      <c r="D510" t="str">
        <f t="shared" si="58"/>
        <v>499</v>
      </c>
      <c r="E510" t="s">
        <v>7</v>
      </c>
      <c r="F510" t="s">
        <v>6</v>
      </c>
      <c r="G510" t="str">
        <f t="shared" si="59"/>
        <v xml:space="preserve"> Kensington </v>
      </c>
      <c r="H510" t="str">
        <f t="shared" si="60"/>
        <v xml:space="preserve"> kensington </v>
      </c>
      <c r="I510" t="str">
        <f t="shared" si="61"/>
        <v>Kensington</v>
      </c>
      <c r="J510" t="str">
        <f t="shared" si="62"/>
        <v xml:space="preserve"> Kensington </v>
      </c>
      <c r="K510" t="str">
        <f t="shared" si="63"/>
        <v>United Kingdom-Kensington</v>
      </c>
      <c r="L510" s="3">
        <v>1667</v>
      </c>
      <c r="M510" s="2">
        <v>3</v>
      </c>
      <c r="N510" s="2">
        <v>125</v>
      </c>
      <c r="O510" s="2">
        <v>208375</v>
      </c>
      <c r="P510" s="2">
        <v>174811.25</v>
      </c>
      <c r="Q510" s="2">
        <v>292920</v>
      </c>
      <c r="R510" s="2">
        <v>-118108.75</v>
      </c>
      <c r="S510" s="1">
        <v>43475</v>
      </c>
    </row>
    <row r="511" spans="1:19" x14ac:dyDescent="0.2">
      <c r="A511" t="s">
        <v>536</v>
      </c>
      <c r="B511" t="str">
        <f t="shared" si="56"/>
        <v>740</v>
      </c>
      <c r="C511" t="str">
        <f t="shared" si="57"/>
        <v>570</v>
      </c>
      <c r="D511" t="str">
        <f t="shared" si="58"/>
        <v>515</v>
      </c>
      <c r="E511" t="s">
        <v>3</v>
      </c>
      <c r="F511" t="s">
        <v>6</v>
      </c>
      <c r="G511" t="str">
        <f t="shared" si="59"/>
        <v xml:space="preserve"> Kensington </v>
      </c>
      <c r="H511" t="str">
        <f t="shared" si="60"/>
        <v xml:space="preserve"> kensington </v>
      </c>
      <c r="I511" t="str">
        <f t="shared" si="61"/>
        <v>Kensington</v>
      </c>
      <c r="J511" t="str">
        <f t="shared" si="62"/>
        <v xml:space="preserve"> Kensington </v>
      </c>
      <c r="K511" t="str">
        <f t="shared" si="63"/>
        <v>Japan-Kensington</v>
      </c>
      <c r="L511" s="3">
        <v>3539</v>
      </c>
      <c r="M511" s="2">
        <v>3</v>
      </c>
      <c r="N511" s="2">
        <v>15</v>
      </c>
      <c r="O511" s="2">
        <v>53085</v>
      </c>
      <c r="P511" s="2">
        <v>50511</v>
      </c>
      <c r="Q511" s="2">
        <v>15600</v>
      </c>
      <c r="R511" s="2">
        <v>34911</v>
      </c>
      <c r="S511" s="1">
        <v>43111</v>
      </c>
    </row>
    <row r="512" spans="1:19" x14ac:dyDescent="0.2">
      <c r="A512" t="s">
        <v>537</v>
      </c>
      <c r="B512" t="str">
        <f t="shared" si="56"/>
        <v>687</v>
      </c>
      <c r="C512" t="str">
        <f t="shared" si="57"/>
        <v>576</v>
      </c>
      <c r="D512" t="str">
        <f t="shared" si="58"/>
        <v>459</v>
      </c>
      <c r="E512" t="s">
        <v>8</v>
      </c>
      <c r="F512" t="s">
        <v>6</v>
      </c>
      <c r="G512" t="str">
        <f t="shared" si="59"/>
        <v xml:space="preserve"> Kensington </v>
      </c>
      <c r="H512" t="str">
        <f t="shared" si="60"/>
        <v xml:space="preserve"> kensington </v>
      </c>
      <c r="I512" t="str">
        <f t="shared" si="61"/>
        <v>Kensington</v>
      </c>
      <c r="J512" t="str">
        <f t="shared" si="62"/>
        <v xml:space="preserve"> Kensington </v>
      </c>
      <c r="K512" t="str">
        <f t="shared" si="63"/>
        <v>Brazil-Kensington</v>
      </c>
      <c r="L512" s="3">
        <v>4226</v>
      </c>
      <c r="M512" s="2">
        <v>3</v>
      </c>
      <c r="N512" s="2">
        <v>7</v>
      </c>
      <c r="O512" s="2">
        <v>29582</v>
      </c>
      <c r="P512" s="2">
        <v>27498.38</v>
      </c>
      <c r="Q512" s="2">
        <v>13530</v>
      </c>
      <c r="R512" s="2">
        <v>13968.38</v>
      </c>
      <c r="S512" s="1">
        <v>43111</v>
      </c>
    </row>
    <row r="513" spans="1:19" x14ac:dyDescent="0.2">
      <c r="A513" t="s">
        <v>538</v>
      </c>
      <c r="B513" t="str">
        <f t="shared" si="56"/>
        <v>534</v>
      </c>
      <c r="C513" t="str">
        <f t="shared" si="57"/>
        <v>665</v>
      </c>
      <c r="D513" t="str">
        <f t="shared" si="58"/>
        <v>424</v>
      </c>
      <c r="E513" t="s">
        <v>5</v>
      </c>
      <c r="F513" t="s">
        <v>10</v>
      </c>
      <c r="G513" t="str">
        <f t="shared" si="59"/>
        <v xml:space="preserve"> Royal Oak </v>
      </c>
      <c r="H513" t="str">
        <f t="shared" si="60"/>
        <v xml:space="preserve"> royal oak </v>
      </c>
      <c r="I513" t="str">
        <f t="shared" si="61"/>
        <v>Royal Oak</v>
      </c>
      <c r="J513" t="str">
        <f t="shared" si="62"/>
        <v xml:space="preserve"> Royal Oak </v>
      </c>
      <c r="K513" t="str">
        <f t="shared" si="63"/>
        <v>India-Royal Oak</v>
      </c>
      <c r="L513" s="3">
        <v>2220</v>
      </c>
      <c r="M513" s="2">
        <v>5</v>
      </c>
      <c r="N513" s="2">
        <v>350</v>
      </c>
      <c r="O513" s="2">
        <v>777000</v>
      </c>
      <c r="P513" s="2">
        <v>747509</v>
      </c>
      <c r="Q513" s="2">
        <v>199160</v>
      </c>
      <c r="R513" s="2">
        <v>548349</v>
      </c>
      <c r="S513" s="1">
        <v>43466</v>
      </c>
    </row>
    <row r="514" spans="1:19" x14ac:dyDescent="0.2">
      <c r="A514" t="s">
        <v>539</v>
      </c>
      <c r="B514" t="str">
        <f t="shared" si="56"/>
        <v>628</v>
      </c>
      <c r="C514" t="str">
        <f t="shared" si="57"/>
        <v>605</v>
      </c>
      <c r="D514" t="str">
        <f t="shared" si="58"/>
        <v>480</v>
      </c>
      <c r="E514" t="s">
        <v>5</v>
      </c>
      <c r="F514" t="s">
        <v>10</v>
      </c>
      <c r="G514" t="str">
        <f t="shared" si="59"/>
        <v xml:space="preserve"> Royal Oak </v>
      </c>
      <c r="H514" t="str">
        <f t="shared" si="60"/>
        <v xml:space="preserve"> royal oak </v>
      </c>
      <c r="I514" t="str">
        <f t="shared" si="61"/>
        <v>Royal Oak</v>
      </c>
      <c r="J514" t="str">
        <f t="shared" si="62"/>
        <v xml:space="preserve"> Royal Oak </v>
      </c>
      <c r="K514" t="str">
        <f t="shared" si="63"/>
        <v>India-Royal Oak</v>
      </c>
      <c r="L514" s="3">
        <v>776</v>
      </c>
      <c r="M514" s="2">
        <v>5</v>
      </c>
      <c r="N514" s="2">
        <v>20</v>
      </c>
      <c r="O514" s="2">
        <v>15520</v>
      </c>
      <c r="P514" s="2">
        <v>8937.6</v>
      </c>
      <c r="Q514" s="2">
        <v>29920</v>
      </c>
      <c r="R514" s="2">
        <v>-20982.400000000001</v>
      </c>
      <c r="S514" s="1">
        <v>43110</v>
      </c>
    </row>
    <row r="515" spans="1:19" x14ac:dyDescent="0.2">
      <c r="A515" t="s">
        <v>540</v>
      </c>
      <c r="B515" t="str">
        <f t="shared" ref="B515:B578" si="64">LEFT(A515,3)</f>
        <v>735</v>
      </c>
      <c r="C515" t="str">
        <f t="shared" ref="C515:C578" si="65">MID(A515,5,3)</f>
        <v>434</v>
      </c>
      <c r="D515" t="str">
        <f t="shared" ref="D515:D578" si="66">RIGHT(A515,3)</f>
        <v>470</v>
      </c>
      <c r="E515" t="s">
        <v>8</v>
      </c>
      <c r="F515" t="s">
        <v>10</v>
      </c>
      <c r="G515" t="str">
        <f t="shared" ref="G515:G578" si="67">PROPER(F515)</f>
        <v xml:space="preserve"> Royal Oak </v>
      </c>
      <c r="H515" t="str">
        <f t="shared" ref="H515:H578" si="68">LOWER(G515)</f>
        <v xml:space="preserve"> royal oak </v>
      </c>
      <c r="I515" t="str">
        <f t="shared" ref="I515:I578" si="69">TRIM(G515)</f>
        <v>Royal Oak</v>
      </c>
      <c r="J515" t="str">
        <f t="shared" ref="J515:J578" si="70">CLEAN(G515)</f>
        <v xml:space="preserve"> Royal Oak </v>
      </c>
      <c r="K515" t="str">
        <f t="shared" ref="K515:K578" si="71">CONCATENATE(E515,"-",I515)</f>
        <v>Brazil-Royal Oak</v>
      </c>
      <c r="L515" s="3">
        <v>553</v>
      </c>
      <c r="M515" s="2">
        <v>5</v>
      </c>
      <c r="N515" s="2">
        <v>15</v>
      </c>
      <c r="O515" s="2">
        <v>8295</v>
      </c>
      <c r="P515" s="2">
        <v>4735.95</v>
      </c>
      <c r="Q515" s="2">
        <v>21570</v>
      </c>
      <c r="R515" s="2">
        <v>-16834.05</v>
      </c>
      <c r="S515" s="1">
        <v>43477</v>
      </c>
    </row>
    <row r="516" spans="1:19" x14ac:dyDescent="0.2">
      <c r="A516" t="s">
        <v>541</v>
      </c>
      <c r="B516" t="str">
        <f t="shared" si="64"/>
        <v>510</v>
      </c>
      <c r="C516" t="str">
        <f t="shared" si="65"/>
        <v>561</v>
      </c>
      <c r="D516" t="str">
        <f t="shared" si="66"/>
        <v>333</v>
      </c>
      <c r="E516" t="s">
        <v>3</v>
      </c>
      <c r="F516" t="s">
        <v>14</v>
      </c>
      <c r="G516" t="str">
        <f t="shared" si="67"/>
        <v xml:space="preserve"> Vermont </v>
      </c>
      <c r="H516" t="str">
        <f t="shared" si="68"/>
        <v xml:space="preserve"> vermont </v>
      </c>
      <c r="I516" t="str">
        <f t="shared" si="69"/>
        <v>Vermont</v>
      </c>
      <c r="J516" t="str">
        <f t="shared" si="70"/>
        <v xml:space="preserve"> Vermont </v>
      </c>
      <c r="K516" t="str">
        <f t="shared" si="71"/>
        <v>Japan-Vermont</v>
      </c>
      <c r="L516" s="3">
        <v>2107</v>
      </c>
      <c r="M516" s="2">
        <v>10</v>
      </c>
      <c r="N516" s="2">
        <v>300</v>
      </c>
      <c r="O516" s="2">
        <v>632100</v>
      </c>
      <c r="P516" s="2">
        <v>603291</v>
      </c>
      <c r="Q516" s="2">
        <v>218250</v>
      </c>
      <c r="R516" s="2">
        <v>385041</v>
      </c>
      <c r="S516" s="1">
        <v>43466</v>
      </c>
    </row>
    <row r="517" spans="1:19" x14ac:dyDescent="0.2">
      <c r="A517" t="s">
        <v>542</v>
      </c>
      <c r="B517" t="str">
        <f t="shared" si="64"/>
        <v>753</v>
      </c>
      <c r="C517" t="str">
        <f t="shared" si="65"/>
        <v>613</v>
      </c>
      <c r="D517" t="str">
        <f t="shared" si="66"/>
        <v>498</v>
      </c>
      <c r="E517" t="s">
        <v>8</v>
      </c>
      <c r="F517" t="s">
        <v>14</v>
      </c>
      <c r="G517" t="str">
        <f t="shared" si="67"/>
        <v xml:space="preserve"> Vermont </v>
      </c>
      <c r="H517" t="str">
        <f t="shared" si="68"/>
        <v xml:space="preserve"> vermont </v>
      </c>
      <c r="I517" t="str">
        <f t="shared" si="69"/>
        <v>Vermont</v>
      </c>
      <c r="J517" t="str">
        <f t="shared" si="70"/>
        <v xml:space="preserve"> Vermont </v>
      </c>
      <c r="K517" t="str">
        <f t="shared" si="71"/>
        <v>Brazil-Vermont</v>
      </c>
      <c r="L517" s="3">
        <v>2468</v>
      </c>
      <c r="M517" s="2">
        <v>10</v>
      </c>
      <c r="N517" s="2">
        <v>20</v>
      </c>
      <c r="O517" s="2">
        <v>49360</v>
      </c>
      <c r="P517" s="2">
        <v>46891.6</v>
      </c>
      <c r="Q517" s="2">
        <v>11220</v>
      </c>
      <c r="R517" s="2">
        <v>35671.599999999999</v>
      </c>
      <c r="S517" s="1">
        <v>43468</v>
      </c>
    </row>
    <row r="518" spans="1:19" x14ac:dyDescent="0.2">
      <c r="A518" t="s">
        <v>543</v>
      </c>
      <c r="B518" t="str">
        <f t="shared" si="64"/>
        <v>584</v>
      </c>
      <c r="C518" t="str">
        <f t="shared" si="65"/>
        <v>572</v>
      </c>
      <c r="D518" t="str">
        <f t="shared" si="66"/>
        <v>388</v>
      </c>
      <c r="E518" t="s">
        <v>3</v>
      </c>
      <c r="F518" t="s">
        <v>14</v>
      </c>
      <c r="G518" t="str">
        <f t="shared" si="67"/>
        <v xml:space="preserve"> Vermont </v>
      </c>
      <c r="H518" t="str">
        <f t="shared" si="68"/>
        <v xml:space="preserve"> vermont </v>
      </c>
      <c r="I518" t="str">
        <f t="shared" si="69"/>
        <v>Vermont</v>
      </c>
      <c r="J518" t="str">
        <f t="shared" si="70"/>
        <v xml:space="preserve"> Vermont </v>
      </c>
      <c r="K518" t="str">
        <f t="shared" si="71"/>
        <v>Japan-Vermont</v>
      </c>
      <c r="L518" s="3">
        <v>1905</v>
      </c>
      <c r="M518" s="2">
        <v>10</v>
      </c>
      <c r="N518" s="2">
        <v>350</v>
      </c>
      <c r="O518" s="2">
        <v>666750</v>
      </c>
      <c r="P518" s="2">
        <v>585726.75</v>
      </c>
      <c r="Q518" s="2">
        <v>547170</v>
      </c>
      <c r="R518" s="2">
        <v>38556.75</v>
      </c>
      <c r="S518" s="1">
        <v>43472</v>
      </c>
    </row>
    <row r="519" spans="1:19" x14ac:dyDescent="0.2">
      <c r="A519" t="s">
        <v>544</v>
      </c>
      <c r="B519" t="str">
        <f t="shared" si="64"/>
        <v>578</v>
      </c>
      <c r="C519" t="str">
        <f t="shared" si="65"/>
        <v>572</v>
      </c>
      <c r="D519" t="str">
        <f t="shared" si="66"/>
        <v>472</v>
      </c>
      <c r="E519" t="s">
        <v>3</v>
      </c>
      <c r="F519" t="s">
        <v>14</v>
      </c>
      <c r="G519" t="str">
        <f t="shared" si="67"/>
        <v xml:space="preserve"> Vermont </v>
      </c>
      <c r="H519" t="str">
        <f t="shared" si="68"/>
        <v xml:space="preserve"> vermont </v>
      </c>
      <c r="I519" t="str">
        <f t="shared" si="69"/>
        <v>Vermont</v>
      </c>
      <c r="J519" t="str">
        <f t="shared" si="70"/>
        <v xml:space="preserve"> Vermont </v>
      </c>
      <c r="K519" t="str">
        <f t="shared" si="71"/>
        <v>Japan-Vermont</v>
      </c>
      <c r="L519" s="3">
        <v>3658</v>
      </c>
      <c r="M519" s="2">
        <v>10</v>
      </c>
      <c r="N519" s="2">
        <v>12</v>
      </c>
      <c r="O519" s="2">
        <v>43896</v>
      </c>
      <c r="P519" s="2">
        <v>38581.68</v>
      </c>
      <c r="Q519" s="2">
        <v>12078</v>
      </c>
      <c r="R519" s="2">
        <v>26503.68</v>
      </c>
      <c r="S519" s="1">
        <v>43472</v>
      </c>
    </row>
    <row r="520" spans="1:19" x14ac:dyDescent="0.2">
      <c r="A520" t="s">
        <v>545</v>
      </c>
      <c r="B520" t="str">
        <f t="shared" si="64"/>
        <v>589</v>
      </c>
      <c r="C520" t="str">
        <f t="shared" si="65"/>
        <v>687</v>
      </c>
      <c r="D520" t="str">
        <f t="shared" si="66"/>
        <v>405</v>
      </c>
      <c r="E520" t="s">
        <v>7</v>
      </c>
      <c r="F520" t="s">
        <v>14</v>
      </c>
      <c r="G520" t="str">
        <f t="shared" si="67"/>
        <v xml:space="preserve"> Vermont </v>
      </c>
      <c r="H520" t="str">
        <f t="shared" si="68"/>
        <v xml:space="preserve"> vermont </v>
      </c>
      <c r="I520" t="str">
        <f t="shared" si="69"/>
        <v>Vermont</v>
      </c>
      <c r="J520" t="str">
        <f t="shared" si="70"/>
        <v xml:space="preserve"> Vermont </v>
      </c>
      <c r="K520" t="str">
        <f t="shared" si="71"/>
        <v>United Kingdom-Vermont</v>
      </c>
      <c r="L520" s="3">
        <v>4301</v>
      </c>
      <c r="M520" s="2">
        <v>10</v>
      </c>
      <c r="N520" s="2">
        <v>12</v>
      </c>
      <c r="O520" s="2">
        <v>51612</v>
      </c>
      <c r="P520" s="2">
        <v>48410.34</v>
      </c>
      <c r="Q520" s="2">
        <v>7276.5</v>
      </c>
      <c r="R520" s="2">
        <v>41133.839999999997</v>
      </c>
      <c r="S520" s="1">
        <v>43472</v>
      </c>
    </row>
    <row r="521" spans="1:19" x14ac:dyDescent="0.2">
      <c r="A521" t="s">
        <v>546</v>
      </c>
      <c r="B521" t="str">
        <f t="shared" si="64"/>
        <v>613</v>
      </c>
      <c r="C521" t="str">
        <f t="shared" si="65"/>
        <v>556</v>
      </c>
      <c r="D521" t="str">
        <f t="shared" si="66"/>
        <v>367</v>
      </c>
      <c r="E521" t="s">
        <v>3</v>
      </c>
      <c r="F521" t="s">
        <v>14</v>
      </c>
      <c r="G521" t="str">
        <f t="shared" si="67"/>
        <v xml:space="preserve"> Vermont </v>
      </c>
      <c r="H521" t="str">
        <f t="shared" si="68"/>
        <v xml:space="preserve"> vermont </v>
      </c>
      <c r="I521" t="str">
        <f t="shared" si="69"/>
        <v>Vermont</v>
      </c>
      <c r="J521" t="str">
        <f t="shared" si="70"/>
        <v xml:space="preserve"> Vermont </v>
      </c>
      <c r="K521" t="str">
        <f t="shared" si="71"/>
        <v>Japan-Vermont</v>
      </c>
      <c r="L521" s="3">
        <v>2446</v>
      </c>
      <c r="M521" s="2">
        <v>10</v>
      </c>
      <c r="N521" s="2">
        <v>20</v>
      </c>
      <c r="O521" s="2">
        <v>48920</v>
      </c>
      <c r="P521" s="2">
        <v>43653.2</v>
      </c>
      <c r="Q521" s="2">
        <v>23940</v>
      </c>
      <c r="R521" s="2">
        <v>19713.2</v>
      </c>
      <c r="S521" s="1">
        <v>43473</v>
      </c>
    </row>
    <row r="522" spans="1:19" x14ac:dyDescent="0.2">
      <c r="A522" t="s">
        <v>547</v>
      </c>
      <c r="B522" t="str">
        <f t="shared" si="64"/>
        <v>566</v>
      </c>
      <c r="C522" t="str">
        <f t="shared" si="65"/>
        <v>487</v>
      </c>
      <c r="D522" t="str">
        <f t="shared" si="66"/>
        <v>385</v>
      </c>
      <c r="E522" t="s">
        <v>8</v>
      </c>
      <c r="F522" t="s">
        <v>14</v>
      </c>
      <c r="G522" t="str">
        <f t="shared" si="67"/>
        <v xml:space="preserve"> Vermont </v>
      </c>
      <c r="H522" t="str">
        <f t="shared" si="68"/>
        <v xml:space="preserve"> vermont </v>
      </c>
      <c r="I522" t="str">
        <f t="shared" si="69"/>
        <v>Vermont</v>
      </c>
      <c r="J522" t="str">
        <f t="shared" si="70"/>
        <v xml:space="preserve"> Vermont </v>
      </c>
      <c r="K522" t="str">
        <f t="shared" si="71"/>
        <v>Brazil-Vermont</v>
      </c>
      <c r="L522" s="3">
        <v>4209</v>
      </c>
      <c r="M522" s="2">
        <v>10</v>
      </c>
      <c r="N522" s="2">
        <v>15</v>
      </c>
      <c r="O522" s="2">
        <v>63135</v>
      </c>
      <c r="P522" s="2">
        <v>59861.4</v>
      </c>
      <c r="Q522" s="2">
        <v>19840</v>
      </c>
      <c r="R522" s="2">
        <v>40021.4</v>
      </c>
      <c r="S522" s="1">
        <v>43473</v>
      </c>
    </row>
    <row r="523" spans="1:19" x14ac:dyDescent="0.2">
      <c r="A523" t="s">
        <v>548</v>
      </c>
      <c r="B523" t="str">
        <f t="shared" si="64"/>
        <v>666</v>
      </c>
      <c r="C523" t="str">
        <f t="shared" si="65"/>
        <v>660</v>
      </c>
      <c r="D523" t="str">
        <f t="shared" si="66"/>
        <v>509</v>
      </c>
      <c r="E523" t="s">
        <v>7</v>
      </c>
      <c r="F523" t="s">
        <v>14</v>
      </c>
      <c r="G523" t="str">
        <f t="shared" si="67"/>
        <v xml:space="preserve"> Vermont </v>
      </c>
      <c r="H523" t="str">
        <f t="shared" si="68"/>
        <v xml:space="preserve"> vermont </v>
      </c>
      <c r="I523" t="str">
        <f t="shared" si="69"/>
        <v>Vermont</v>
      </c>
      <c r="J523" t="str">
        <f t="shared" si="70"/>
        <v xml:space="preserve"> Vermont </v>
      </c>
      <c r="K523" t="str">
        <f t="shared" si="71"/>
        <v>United Kingdom-Vermont</v>
      </c>
      <c r="L523" s="3">
        <v>3353</v>
      </c>
      <c r="M523" s="2">
        <v>10</v>
      </c>
      <c r="N523" s="2">
        <v>125</v>
      </c>
      <c r="O523" s="2">
        <v>419125</v>
      </c>
      <c r="P523" s="2">
        <v>385561.25</v>
      </c>
      <c r="Q523" s="2">
        <v>292920</v>
      </c>
      <c r="R523" s="2">
        <v>92641.25</v>
      </c>
      <c r="S523" s="1">
        <v>43475</v>
      </c>
    </row>
    <row r="524" spans="1:19" x14ac:dyDescent="0.2">
      <c r="A524" t="s">
        <v>549</v>
      </c>
      <c r="B524" t="str">
        <f t="shared" si="64"/>
        <v>598</v>
      </c>
      <c r="C524" t="str">
        <f t="shared" si="65"/>
        <v>584</v>
      </c>
      <c r="D524" t="str">
        <f t="shared" si="66"/>
        <v>510</v>
      </c>
      <c r="E524" t="s">
        <v>5</v>
      </c>
      <c r="F524" t="s">
        <v>14</v>
      </c>
      <c r="G524" t="str">
        <f t="shared" si="67"/>
        <v xml:space="preserve"> Vermont </v>
      </c>
      <c r="H524" t="str">
        <f t="shared" si="68"/>
        <v xml:space="preserve"> vermont </v>
      </c>
      <c r="I524" t="str">
        <f t="shared" si="69"/>
        <v>Vermont</v>
      </c>
      <c r="J524" t="str">
        <f t="shared" si="70"/>
        <v xml:space="preserve"> Vermont </v>
      </c>
      <c r="K524" t="str">
        <f t="shared" si="71"/>
        <v>India-Vermont</v>
      </c>
      <c r="L524" s="3">
        <v>1401</v>
      </c>
      <c r="M524" s="2">
        <v>10</v>
      </c>
      <c r="N524" s="2">
        <v>20</v>
      </c>
      <c r="O524" s="2">
        <v>28020</v>
      </c>
      <c r="P524" s="2">
        <v>21437.599999999999</v>
      </c>
      <c r="Q524" s="2">
        <v>29920</v>
      </c>
      <c r="R524" s="2">
        <v>-8482.4</v>
      </c>
      <c r="S524" s="1">
        <v>43110</v>
      </c>
    </row>
    <row r="525" spans="1:19" x14ac:dyDescent="0.2">
      <c r="A525" t="s">
        <v>550</v>
      </c>
      <c r="B525" t="str">
        <f t="shared" si="64"/>
        <v>702</v>
      </c>
      <c r="C525" t="str">
        <f t="shared" si="65"/>
        <v>563</v>
      </c>
      <c r="D525" t="str">
        <f t="shared" si="66"/>
        <v>301</v>
      </c>
      <c r="E525" t="s">
        <v>3</v>
      </c>
      <c r="F525" t="s">
        <v>14</v>
      </c>
      <c r="G525" t="str">
        <f t="shared" si="67"/>
        <v xml:space="preserve"> Vermont </v>
      </c>
      <c r="H525" t="str">
        <f t="shared" si="68"/>
        <v xml:space="preserve"> vermont </v>
      </c>
      <c r="I525" t="str">
        <f t="shared" si="69"/>
        <v>Vermont</v>
      </c>
      <c r="J525" t="str">
        <f t="shared" si="70"/>
        <v xml:space="preserve"> Vermont </v>
      </c>
      <c r="K525" t="str">
        <f t="shared" si="71"/>
        <v>Japan-Vermont</v>
      </c>
      <c r="L525" s="3">
        <v>1865</v>
      </c>
      <c r="M525" s="2">
        <v>10</v>
      </c>
      <c r="N525" s="2">
        <v>300</v>
      </c>
      <c r="O525" s="2">
        <v>559500</v>
      </c>
      <c r="P525" s="2">
        <v>514422</v>
      </c>
      <c r="Q525" s="2">
        <v>341500</v>
      </c>
      <c r="R525" s="2">
        <v>172922</v>
      </c>
      <c r="S525" s="1">
        <v>43476</v>
      </c>
    </row>
    <row r="526" spans="1:19" x14ac:dyDescent="0.2">
      <c r="A526" t="s">
        <v>551</v>
      </c>
      <c r="B526" t="str">
        <f t="shared" si="64"/>
        <v>515</v>
      </c>
      <c r="C526" t="str">
        <f t="shared" si="65"/>
        <v>398</v>
      </c>
      <c r="D526" t="str">
        <f t="shared" si="66"/>
        <v>425</v>
      </c>
      <c r="E526" t="s">
        <v>7</v>
      </c>
      <c r="F526" t="s">
        <v>17</v>
      </c>
      <c r="G526" t="str">
        <f t="shared" si="67"/>
        <v xml:space="preserve"> Burlington </v>
      </c>
      <c r="H526" t="str">
        <f t="shared" si="68"/>
        <v xml:space="preserve"> burlington </v>
      </c>
      <c r="I526" t="str">
        <f t="shared" si="69"/>
        <v>Burlington</v>
      </c>
      <c r="J526" t="str">
        <f t="shared" si="70"/>
        <v xml:space="preserve"> Burlington </v>
      </c>
      <c r="K526" t="str">
        <f t="shared" si="71"/>
        <v>United Kingdom-Burlington</v>
      </c>
      <c r="L526" s="3">
        <v>463</v>
      </c>
      <c r="M526" s="2">
        <v>120</v>
      </c>
      <c r="N526" s="2">
        <v>20</v>
      </c>
      <c r="O526" s="2">
        <v>9260</v>
      </c>
      <c r="P526" s="2">
        <v>3089</v>
      </c>
      <c r="Q526" s="2">
        <v>28050</v>
      </c>
      <c r="R526" s="2">
        <v>-24961</v>
      </c>
      <c r="S526" s="1">
        <v>43109</v>
      </c>
    </row>
    <row r="527" spans="1:19" x14ac:dyDescent="0.2">
      <c r="A527" t="s">
        <v>552</v>
      </c>
      <c r="B527" t="str">
        <f t="shared" si="64"/>
        <v>749</v>
      </c>
      <c r="C527" t="str">
        <f t="shared" si="65"/>
        <v>497</v>
      </c>
      <c r="D527" t="str">
        <f t="shared" si="66"/>
        <v>321</v>
      </c>
      <c r="E527" t="s">
        <v>8</v>
      </c>
      <c r="F527" t="s">
        <v>17</v>
      </c>
      <c r="G527" t="str">
        <f t="shared" si="67"/>
        <v xml:space="preserve"> Burlington </v>
      </c>
      <c r="H527" t="str">
        <f t="shared" si="68"/>
        <v xml:space="preserve"> burlington </v>
      </c>
      <c r="I527" t="str">
        <f t="shared" si="69"/>
        <v>Burlington</v>
      </c>
      <c r="J527" t="str">
        <f t="shared" si="70"/>
        <v xml:space="preserve"> Burlington </v>
      </c>
      <c r="K527" t="str">
        <f t="shared" si="71"/>
        <v>Brazil-Burlington</v>
      </c>
      <c r="L527" s="3">
        <v>4177</v>
      </c>
      <c r="M527" s="2">
        <v>120</v>
      </c>
      <c r="N527" s="2">
        <v>15</v>
      </c>
      <c r="O527" s="2">
        <v>62655</v>
      </c>
      <c r="P527" s="2">
        <v>61574.25</v>
      </c>
      <c r="Q527" s="2">
        <v>6550</v>
      </c>
      <c r="R527" s="2">
        <v>55024.25</v>
      </c>
      <c r="S527" s="1">
        <v>43109</v>
      </c>
    </row>
    <row r="528" spans="1:19" x14ac:dyDescent="0.2">
      <c r="A528" t="s">
        <v>553</v>
      </c>
      <c r="B528" t="str">
        <f t="shared" si="64"/>
        <v>762</v>
      </c>
      <c r="C528" t="str">
        <f t="shared" si="65"/>
        <v>458</v>
      </c>
      <c r="D528" t="str">
        <f t="shared" si="66"/>
        <v>461</v>
      </c>
      <c r="E528" t="s">
        <v>8</v>
      </c>
      <c r="F528" t="s">
        <v>17</v>
      </c>
      <c r="G528" t="str">
        <f t="shared" si="67"/>
        <v xml:space="preserve"> Burlington </v>
      </c>
      <c r="H528" t="str">
        <f t="shared" si="68"/>
        <v xml:space="preserve"> burlington </v>
      </c>
      <c r="I528" t="str">
        <f t="shared" si="69"/>
        <v>Burlington</v>
      </c>
      <c r="J528" t="str">
        <f t="shared" si="70"/>
        <v xml:space="preserve"> Burlington </v>
      </c>
      <c r="K528" t="str">
        <f t="shared" si="71"/>
        <v>Brazil-Burlington</v>
      </c>
      <c r="L528" s="3">
        <v>2523</v>
      </c>
      <c r="M528" s="2">
        <v>120</v>
      </c>
      <c r="N528" s="2">
        <v>350</v>
      </c>
      <c r="O528" s="2">
        <v>883050</v>
      </c>
      <c r="P528" s="2">
        <v>869806</v>
      </c>
      <c r="Q528" s="2">
        <v>89440</v>
      </c>
      <c r="R528" s="2">
        <v>780366</v>
      </c>
      <c r="S528" s="1">
        <v>43110</v>
      </c>
    </row>
    <row r="529" spans="1:19" x14ac:dyDescent="0.2">
      <c r="A529" t="s">
        <v>554</v>
      </c>
      <c r="B529" t="str">
        <f t="shared" si="64"/>
        <v>497</v>
      </c>
      <c r="C529" t="str">
        <f t="shared" si="65"/>
        <v>570</v>
      </c>
      <c r="D529" t="str">
        <f t="shared" si="66"/>
        <v>317</v>
      </c>
      <c r="E529" t="s">
        <v>3</v>
      </c>
      <c r="F529" t="s">
        <v>17</v>
      </c>
      <c r="G529" t="str">
        <f t="shared" si="67"/>
        <v xml:space="preserve"> Burlington </v>
      </c>
      <c r="H529" t="str">
        <f t="shared" si="68"/>
        <v xml:space="preserve"> burlington </v>
      </c>
      <c r="I529" t="str">
        <f t="shared" si="69"/>
        <v>Burlington</v>
      </c>
      <c r="J529" t="str">
        <f t="shared" si="70"/>
        <v xml:space="preserve"> Burlington </v>
      </c>
      <c r="K529" t="str">
        <f t="shared" si="71"/>
        <v>Japan-Burlington</v>
      </c>
      <c r="L529" s="3">
        <v>1930</v>
      </c>
      <c r="M529" s="2">
        <v>120</v>
      </c>
      <c r="N529" s="2">
        <v>7</v>
      </c>
      <c r="O529" s="2">
        <v>13510</v>
      </c>
      <c r="P529" s="2">
        <v>12117.84</v>
      </c>
      <c r="Q529" s="2">
        <v>9040</v>
      </c>
      <c r="R529" s="2">
        <v>3077.84</v>
      </c>
      <c r="S529" s="1">
        <v>43476</v>
      </c>
    </row>
    <row r="530" spans="1:19" x14ac:dyDescent="0.2">
      <c r="A530" t="s">
        <v>555</v>
      </c>
      <c r="B530" t="str">
        <f t="shared" si="64"/>
        <v>772</v>
      </c>
      <c r="C530" t="str">
        <f t="shared" si="65"/>
        <v>580</v>
      </c>
      <c r="D530" t="str">
        <f t="shared" si="66"/>
        <v>297</v>
      </c>
      <c r="E530" t="s">
        <v>7</v>
      </c>
      <c r="F530" t="s">
        <v>18</v>
      </c>
      <c r="G530" t="str">
        <f t="shared" si="67"/>
        <v xml:space="preserve"> Mandarin </v>
      </c>
      <c r="H530" t="str">
        <f t="shared" si="68"/>
        <v xml:space="preserve"> mandarin </v>
      </c>
      <c r="I530" t="str">
        <f t="shared" si="69"/>
        <v>Mandarin</v>
      </c>
      <c r="J530" t="str">
        <f t="shared" si="70"/>
        <v xml:space="preserve"> Mandarin </v>
      </c>
      <c r="K530" t="str">
        <f t="shared" si="71"/>
        <v>United Kingdom-Mandarin</v>
      </c>
      <c r="L530" s="3">
        <v>1301</v>
      </c>
      <c r="M530" s="2">
        <v>250</v>
      </c>
      <c r="N530" s="2">
        <v>12</v>
      </c>
      <c r="O530" s="2">
        <v>15612</v>
      </c>
      <c r="P530" s="2">
        <v>13323.12</v>
      </c>
      <c r="Q530" s="2">
        <v>5202</v>
      </c>
      <c r="R530" s="2">
        <v>8121.12</v>
      </c>
      <c r="S530" s="1">
        <v>43466</v>
      </c>
    </row>
    <row r="531" spans="1:19" x14ac:dyDescent="0.2">
      <c r="A531" t="s">
        <v>556</v>
      </c>
      <c r="B531" t="str">
        <f t="shared" si="64"/>
        <v>589</v>
      </c>
      <c r="C531" t="str">
        <f t="shared" si="65"/>
        <v>391</v>
      </c>
      <c r="D531" t="str">
        <f t="shared" si="66"/>
        <v>527</v>
      </c>
      <c r="E531" t="s">
        <v>8</v>
      </c>
      <c r="F531" t="s">
        <v>18</v>
      </c>
      <c r="G531" t="str">
        <f t="shared" si="67"/>
        <v xml:space="preserve"> Mandarin </v>
      </c>
      <c r="H531" t="str">
        <f t="shared" si="68"/>
        <v xml:space="preserve"> mandarin </v>
      </c>
      <c r="I531" t="str">
        <f t="shared" si="69"/>
        <v>Mandarin</v>
      </c>
      <c r="J531" t="str">
        <f t="shared" si="70"/>
        <v xml:space="preserve"> Mandarin </v>
      </c>
      <c r="K531" t="str">
        <f t="shared" si="71"/>
        <v>Brazil-Mandarin</v>
      </c>
      <c r="L531" s="3">
        <v>4125</v>
      </c>
      <c r="M531" s="2">
        <v>250</v>
      </c>
      <c r="N531" s="2">
        <v>125</v>
      </c>
      <c r="O531" s="2">
        <v>515625</v>
      </c>
      <c r="P531" s="2">
        <v>508007.5</v>
      </c>
      <c r="Q531" s="2">
        <v>66480</v>
      </c>
      <c r="R531" s="2">
        <v>441527.5</v>
      </c>
      <c r="S531" s="1">
        <v>43466</v>
      </c>
    </row>
    <row r="532" spans="1:19" x14ac:dyDescent="0.2">
      <c r="A532" t="s">
        <v>557</v>
      </c>
      <c r="B532" t="str">
        <f t="shared" si="64"/>
        <v>522</v>
      </c>
      <c r="C532" t="str">
        <f t="shared" si="65"/>
        <v>559</v>
      </c>
      <c r="D532" t="str">
        <f t="shared" si="66"/>
        <v>551</v>
      </c>
      <c r="E532" t="s">
        <v>3</v>
      </c>
      <c r="F532" t="s">
        <v>18</v>
      </c>
      <c r="G532" t="str">
        <f t="shared" si="67"/>
        <v xml:space="preserve"> Mandarin </v>
      </c>
      <c r="H532" t="str">
        <f t="shared" si="68"/>
        <v xml:space="preserve"> mandarin </v>
      </c>
      <c r="I532" t="str">
        <f t="shared" si="69"/>
        <v>Mandarin</v>
      </c>
      <c r="J532" t="str">
        <f t="shared" si="70"/>
        <v xml:space="preserve"> Mandarin </v>
      </c>
      <c r="K532" t="str">
        <f t="shared" si="71"/>
        <v>Japan-Mandarin</v>
      </c>
      <c r="L532" s="3">
        <v>607</v>
      </c>
      <c r="M532" s="2">
        <v>250</v>
      </c>
      <c r="N532" s="2">
        <v>20</v>
      </c>
      <c r="O532" s="2">
        <v>12140</v>
      </c>
      <c r="P532" s="2">
        <v>5683</v>
      </c>
      <c r="Q532" s="2">
        <v>29350</v>
      </c>
      <c r="R532" s="2">
        <v>-23667</v>
      </c>
      <c r="S532" s="1">
        <v>43111</v>
      </c>
    </row>
    <row r="533" spans="1:19" x14ac:dyDescent="0.2">
      <c r="A533" t="s">
        <v>558</v>
      </c>
      <c r="B533" t="str">
        <f t="shared" si="64"/>
        <v>470</v>
      </c>
      <c r="C533" t="str">
        <f t="shared" si="65"/>
        <v>612</v>
      </c>
      <c r="D533" t="str">
        <f t="shared" si="66"/>
        <v>329</v>
      </c>
      <c r="E533" t="s">
        <v>5</v>
      </c>
      <c r="F533" t="s">
        <v>19</v>
      </c>
      <c r="G533" t="str">
        <f t="shared" si="67"/>
        <v xml:space="preserve"> Luxe </v>
      </c>
      <c r="H533" t="str">
        <f t="shared" si="68"/>
        <v xml:space="preserve"> luxe </v>
      </c>
      <c r="I533" t="str">
        <f t="shared" si="69"/>
        <v>Luxe</v>
      </c>
      <c r="J533" t="str">
        <f t="shared" si="70"/>
        <v xml:space="preserve"> Luxe </v>
      </c>
      <c r="K533" t="str">
        <f t="shared" si="71"/>
        <v>India-Luxe</v>
      </c>
      <c r="L533" s="3">
        <v>478</v>
      </c>
      <c r="M533" s="2">
        <v>260</v>
      </c>
      <c r="N533" s="2">
        <v>125</v>
      </c>
      <c r="O533" s="2">
        <v>59750</v>
      </c>
      <c r="P533" s="2">
        <v>16231.25</v>
      </c>
      <c r="Q533" s="2">
        <v>379800</v>
      </c>
      <c r="R533" s="2">
        <v>-363568.75</v>
      </c>
      <c r="S533" s="1">
        <v>43466</v>
      </c>
    </row>
    <row r="534" spans="1:19" x14ac:dyDescent="0.2">
      <c r="A534" t="s">
        <v>559</v>
      </c>
      <c r="B534" t="str">
        <f t="shared" si="64"/>
        <v>610</v>
      </c>
      <c r="C534" t="str">
        <f t="shared" si="65"/>
        <v>607</v>
      </c>
      <c r="D534" t="str">
        <f t="shared" si="66"/>
        <v>379</v>
      </c>
      <c r="E534" t="s">
        <v>8</v>
      </c>
      <c r="F534" t="s">
        <v>19</v>
      </c>
      <c r="G534" t="str">
        <f t="shared" si="67"/>
        <v xml:space="preserve"> Luxe </v>
      </c>
      <c r="H534" t="str">
        <f t="shared" si="68"/>
        <v xml:space="preserve"> luxe </v>
      </c>
      <c r="I534" t="str">
        <f t="shared" si="69"/>
        <v>Luxe</v>
      </c>
      <c r="J534" t="str">
        <f t="shared" si="70"/>
        <v xml:space="preserve"> Luxe </v>
      </c>
      <c r="K534" t="str">
        <f t="shared" si="71"/>
        <v>Brazil-Luxe</v>
      </c>
      <c r="L534" s="3">
        <v>4489</v>
      </c>
      <c r="M534" s="2">
        <v>260</v>
      </c>
      <c r="N534" s="2">
        <v>20</v>
      </c>
      <c r="O534" s="2">
        <v>89780</v>
      </c>
      <c r="P534" s="2">
        <v>83996.2</v>
      </c>
      <c r="Q534" s="2">
        <v>26290</v>
      </c>
      <c r="R534" s="2">
        <v>57706.2</v>
      </c>
      <c r="S534" s="1">
        <v>43466</v>
      </c>
    </row>
    <row r="535" spans="1:19" x14ac:dyDescent="0.2">
      <c r="A535" t="s">
        <v>560</v>
      </c>
      <c r="B535" t="str">
        <f t="shared" si="64"/>
        <v>638</v>
      </c>
      <c r="C535" t="str">
        <f t="shared" si="65"/>
        <v>448</v>
      </c>
      <c r="D535" t="str">
        <f t="shared" si="66"/>
        <v>495</v>
      </c>
      <c r="E535" t="s">
        <v>7</v>
      </c>
      <c r="F535" t="s">
        <v>19</v>
      </c>
      <c r="G535" t="str">
        <f t="shared" si="67"/>
        <v xml:space="preserve"> Luxe </v>
      </c>
      <c r="H535" t="str">
        <f t="shared" si="68"/>
        <v xml:space="preserve"> luxe </v>
      </c>
      <c r="I535" t="str">
        <f t="shared" si="69"/>
        <v>Luxe</v>
      </c>
      <c r="J535" t="str">
        <f t="shared" si="70"/>
        <v xml:space="preserve"> Luxe </v>
      </c>
      <c r="K535" t="str">
        <f t="shared" si="71"/>
        <v>United Kingdom-Luxe</v>
      </c>
      <c r="L535" s="3">
        <v>1504</v>
      </c>
      <c r="M535" s="2">
        <v>260</v>
      </c>
      <c r="N535" s="2">
        <v>125</v>
      </c>
      <c r="O535" s="2">
        <v>188000</v>
      </c>
      <c r="P535" s="2">
        <v>168296.25</v>
      </c>
      <c r="Q535" s="2">
        <v>171960</v>
      </c>
      <c r="R535" s="2">
        <v>-3663.75</v>
      </c>
      <c r="S535" s="1">
        <v>43470</v>
      </c>
    </row>
    <row r="536" spans="1:19" x14ac:dyDescent="0.2">
      <c r="A536" t="s">
        <v>561</v>
      </c>
      <c r="B536" t="str">
        <f t="shared" si="64"/>
        <v>596</v>
      </c>
      <c r="C536" t="str">
        <f t="shared" si="65"/>
        <v>517</v>
      </c>
      <c r="D536" t="str">
        <f t="shared" si="66"/>
        <v>358</v>
      </c>
      <c r="E536" t="s">
        <v>8</v>
      </c>
      <c r="F536" t="s">
        <v>19</v>
      </c>
      <c r="G536" t="str">
        <f t="shared" si="67"/>
        <v xml:space="preserve"> Luxe </v>
      </c>
      <c r="H536" t="str">
        <f t="shared" si="68"/>
        <v xml:space="preserve"> luxe </v>
      </c>
      <c r="I536" t="str">
        <f t="shared" si="69"/>
        <v>Luxe</v>
      </c>
      <c r="J536" t="str">
        <f t="shared" si="70"/>
        <v xml:space="preserve"> Luxe </v>
      </c>
      <c r="K536" t="str">
        <f t="shared" si="71"/>
        <v>Brazil-Luxe</v>
      </c>
      <c r="L536" s="3">
        <v>3763</v>
      </c>
      <c r="M536" s="2">
        <v>260</v>
      </c>
      <c r="N536" s="2">
        <v>125</v>
      </c>
      <c r="O536" s="2">
        <v>470375</v>
      </c>
      <c r="P536" s="2">
        <v>457353.75</v>
      </c>
      <c r="Q536" s="2">
        <v>113640</v>
      </c>
      <c r="R536" s="2">
        <v>343713.75</v>
      </c>
      <c r="S536" s="1">
        <v>43109</v>
      </c>
    </row>
    <row r="537" spans="1:19" x14ac:dyDescent="0.2">
      <c r="A537" t="s">
        <v>562</v>
      </c>
      <c r="B537" t="str">
        <f t="shared" si="64"/>
        <v>584</v>
      </c>
      <c r="C537" t="str">
        <f t="shared" si="65"/>
        <v>634</v>
      </c>
      <c r="D537" t="str">
        <f t="shared" si="66"/>
        <v>316</v>
      </c>
      <c r="E537" t="s">
        <v>8</v>
      </c>
      <c r="F537" t="s">
        <v>19</v>
      </c>
      <c r="G537" t="str">
        <f t="shared" si="67"/>
        <v xml:space="preserve"> Luxe </v>
      </c>
      <c r="H537" t="str">
        <f t="shared" si="68"/>
        <v xml:space="preserve"> luxe </v>
      </c>
      <c r="I537" t="str">
        <f t="shared" si="69"/>
        <v>Luxe</v>
      </c>
      <c r="J537" t="str">
        <f t="shared" si="70"/>
        <v xml:space="preserve"> Luxe </v>
      </c>
      <c r="K537" t="str">
        <f t="shared" si="71"/>
        <v>Brazil-Luxe</v>
      </c>
      <c r="L537" s="3">
        <v>2412</v>
      </c>
      <c r="M537" s="2">
        <v>260</v>
      </c>
      <c r="N537" s="2">
        <v>350</v>
      </c>
      <c r="O537" s="2">
        <v>844200</v>
      </c>
      <c r="P537" s="2">
        <v>830956</v>
      </c>
      <c r="Q537" s="2">
        <v>89440</v>
      </c>
      <c r="R537" s="2">
        <v>741516</v>
      </c>
      <c r="S537" s="1">
        <v>43110</v>
      </c>
    </row>
    <row r="538" spans="1:19" x14ac:dyDescent="0.2">
      <c r="A538" t="s">
        <v>563</v>
      </c>
      <c r="B538" t="str">
        <f t="shared" si="64"/>
        <v>780</v>
      </c>
      <c r="C538" t="str">
        <f t="shared" si="65"/>
        <v>489</v>
      </c>
      <c r="D538" t="str">
        <f t="shared" si="66"/>
        <v>533</v>
      </c>
      <c r="E538" t="s">
        <v>8</v>
      </c>
      <c r="F538" t="s">
        <v>19</v>
      </c>
      <c r="G538" t="str">
        <f t="shared" si="67"/>
        <v xml:space="preserve"> Luxe </v>
      </c>
      <c r="H538" t="str">
        <f t="shared" si="68"/>
        <v xml:space="preserve"> luxe </v>
      </c>
      <c r="I538" t="str">
        <f t="shared" si="69"/>
        <v>Luxe</v>
      </c>
      <c r="J538" t="str">
        <f t="shared" si="70"/>
        <v xml:space="preserve"> Luxe </v>
      </c>
      <c r="K538" t="str">
        <f t="shared" si="71"/>
        <v>Brazil-Luxe</v>
      </c>
      <c r="L538" s="3">
        <v>2342</v>
      </c>
      <c r="M538" s="2">
        <v>260</v>
      </c>
      <c r="N538" s="2">
        <v>15</v>
      </c>
      <c r="O538" s="2">
        <v>35130</v>
      </c>
      <c r="P538" s="2">
        <v>31570.95</v>
      </c>
      <c r="Q538" s="2">
        <v>21570</v>
      </c>
      <c r="R538" s="2">
        <v>10000.950000000001</v>
      </c>
      <c r="S538" s="1">
        <v>43477</v>
      </c>
    </row>
    <row r="539" spans="1:19" x14ac:dyDescent="0.2">
      <c r="A539" t="s">
        <v>564</v>
      </c>
      <c r="B539" t="str">
        <f t="shared" si="64"/>
        <v>738</v>
      </c>
      <c r="C539" t="str">
        <f t="shared" si="65"/>
        <v>670</v>
      </c>
      <c r="D539" t="str">
        <f t="shared" si="66"/>
        <v>539</v>
      </c>
      <c r="E539" t="s">
        <v>12</v>
      </c>
      <c r="F539" t="s">
        <v>14</v>
      </c>
      <c r="G539" t="str">
        <f t="shared" si="67"/>
        <v xml:space="preserve"> Vermont </v>
      </c>
      <c r="H539" t="str">
        <f t="shared" si="68"/>
        <v xml:space="preserve"> vermont </v>
      </c>
      <c r="I539" t="str">
        <f t="shared" si="69"/>
        <v>Vermont</v>
      </c>
      <c r="J539" t="str">
        <f t="shared" si="70"/>
        <v xml:space="preserve"> Vermont </v>
      </c>
      <c r="K539" t="str">
        <f t="shared" si="71"/>
        <v>United States of America-Vermont</v>
      </c>
      <c r="L539" s="3">
        <v>4451</v>
      </c>
      <c r="M539" s="2">
        <v>10</v>
      </c>
      <c r="N539" s="2">
        <v>7</v>
      </c>
      <c r="O539" s="2">
        <v>31157</v>
      </c>
      <c r="P539" s="2">
        <v>30864.400000000001</v>
      </c>
      <c r="Q539" s="2">
        <v>1900</v>
      </c>
      <c r="R539" s="2">
        <v>28964.400000000001</v>
      </c>
      <c r="S539" s="1">
        <v>43109</v>
      </c>
    </row>
    <row r="540" spans="1:19" x14ac:dyDescent="0.2">
      <c r="A540" t="s">
        <v>565</v>
      </c>
      <c r="B540" t="str">
        <f t="shared" si="64"/>
        <v>456</v>
      </c>
      <c r="C540" t="str">
        <f t="shared" si="65"/>
        <v>488</v>
      </c>
      <c r="D540" t="str">
        <f t="shared" si="66"/>
        <v>319</v>
      </c>
      <c r="E540" t="s">
        <v>8</v>
      </c>
      <c r="F540" t="s">
        <v>6</v>
      </c>
      <c r="G540" t="str">
        <f t="shared" si="67"/>
        <v xml:space="preserve"> Kensington </v>
      </c>
      <c r="H540" t="str">
        <f t="shared" si="68"/>
        <v xml:space="preserve"> kensington </v>
      </c>
      <c r="I540" t="str">
        <f t="shared" si="69"/>
        <v>Kensington</v>
      </c>
      <c r="J540" t="str">
        <f t="shared" si="70"/>
        <v xml:space="preserve"> Kensington </v>
      </c>
      <c r="K540" t="str">
        <f t="shared" si="71"/>
        <v>Brazil-Kensington</v>
      </c>
      <c r="L540" s="3">
        <v>3796</v>
      </c>
      <c r="M540" s="2">
        <v>3</v>
      </c>
      <c r="N540" s="2">
        <v>350</v>
      </c>
      <c r="O540" s="2">
        <v>1328600</v>
      </c>
      <c r="P540" s="2">
        <v>1291388</v>
      </c>
      <c r="Q540" s="2">
        <v>230360</v>
      </c>
      <c r="R540" s="2">
        <v>1061028</v>
      </c>
      <c r="S540" s="1">
        <v>43471</v>
      </c>
    </row>
    <row r="541" spans="1:19" x14ac:dyDescent="0.2">
      <c r="A541" t="s">
        <v>566</v>
      </c>
      <c r="B541" t="str">
        <f t="shared" si="64"/>
        <v>713</v>
      </c>
      <c r="C541" t="str">
        <f t="shared" si="65"/>
        <v>517</v>
      </c>
      <c r="D541" t="str">
        <f t="shared" si="66"/>
        <v>323</v>
      </c>
      <c r="E541" t="s">
        <v>3</v>
      </c>
      <c r="F541" t="s">
        <v>6</v>
      </c>
      <c r="G541" t="str">
        <f t="shared" si="67"/>
        <v xml:space="preserve"> Kensington </v>
      </c>
      <c r="H541" t="str">
        <f t="shared" si="68"/>
        <v xml:space="preserve"> kensington </v>
      </c>
      <c r="I541" t="str">
        <f t="shared" si="69"/>
        <v>Kensington</v>
      </c>
      <c r="J541" t="str">
        <f t="shared" si="70"/>
        <v xml:space="preserve"> Kensington </v>
      </c>
      <c r="K541" t="str">
        <f t="shared" si="71"/>
        <v>Japan-Kensington</v>
      </c>
      <c r="L541" s="3">
        <v>2286</v>
      </c>
      <c r="M541" s="2">
        <v>3</v>
      </c>
      <c r="N541" s="2">
        <v>125</v>
      </c>
      <c r="O541" s="2">
        <v>285750</v>
      </c>
      <c r="P541" s="2">
        <v>249510</v>
      </c>
      <c r="Q541" s="2">
        <v>289920</v>
      </c>
      <c r="R541" s="2">
        <v>-40410</v>
      </c>
      <c r="S541" s="1">
        <v>43109</v>
      </c>
    </row>
    <row r="542" spans="1:19" x14ac:dyDescent="0.2">
      <c r="A542" t="s">
        <v>567</v>
      </c>
      <c r="B542" t="str">
        <f t="shared" si="64"/>
        <v>490</v>
      </c>
      <c r="C542" t="str">
        <f t="shared" si="65"/>
        <v>515</v>
      </c>
      <c r="D542" t="str">
        <f t="shared" si="66"/>
        <v>498</v>
      </c>
      <c r="E542" t="s">
        <v>8</v>
      </c>
      <c r="F542" t="s">
        <v>6</v>
      </c>
      <c r="G542" t="str">
        <f t="shared" si="67"/>
        <v xml:space="preserve"> Kensington </v>
      </c>
      <c r="H542" t="str">
        <f t="shared" si="68"/>
        <v xml:space="preserve"> kensington </v>
      </c>
      <c r="I542" t="str">
        <f t="shared" si="69"/>
        <v>Kensington</v>
      </c>
      <c r="J542" t="str">
        <f t="shared" si="70"/>
        <v xml:space="preserve"> Kensington </v>
      </c>
      <c r="K542" t="str">
        <f t="shared" si="71"/>
        <v>Brazil-Kensington</v>
      </c>
      <c r="L542" s="3">
        <v>3614</v>
      </c>
      <c r="M542" s="2">
        <v>3</v>
      </c>
      <c r="N542" s="2">
        <v>125</v>
      </c>
      <c r="O542" s="2">
        <v>451750</v>
      </c>
      <c r="P542" s="2">
        <v>419410</v>
      </c>
      <c r="Q542" s="2">
        <v>258720</v>
      </c>
      <c r="R542" s="2">
        <v>160690</v>
      </c>
      <c r="S542" s="1">
        <v>43475</v>
      </c>
    </row>
    <row r="543" spans="1:19" x14ac:dyDescent="0.2">
      <c r="A543" t="s">
        <v>568</v>
      </c>
      <c r="B543" t="str">
        <f t="shared" si="64"/>
        <v>470</v>
      </c>
      <c r="C543" t="str">
        <f t="shared" si="65"/>
        <v>390</v>
      </c>
      <c r="D543" t="str">
        <f t="shared" si="66"/>
        <v>410</v>
      </c>
      <c r="E543" t="s">
        <v>3</v>
      </c>
      <c r="F543" t="s">
        <v>6</v>
      </c>
      <c r="G543" t="str">
        <f t="shared" si="67"/>
        <v xml:space="preserve"> Kensington </v>
      </c>
      <c r="H543" t="str">
        <f t="shared" si="68"/>
        <v xml:space="preserve"> kensington </v>
      </c>
      <c r="I543" t="str">
        <f t="shared" si="69"/>
        <v>Kensington</v>
      </c>
      <c r="J543" t="str">
        <f t="shared" si="70"/>
        <v xml:space="preserve"> Kensington </v>
      </c>
      <c r="K543" t="str">
        <f t="shared" si="71"/>
        <v>Japan-Kensington</v>
      </c>
      <c r="L543" s="3">
        <v>1716</v>
      </c>
      <c r="M543" s="2">
        <v>3</v>
      </c>
      <c r="N543" s="2">
        <v>15</v>
      </c>
      <c r="O543" s="2">
        <v>25740</v>
      </c>
      <c r="P543" s="2">
        <v>20899.8</v>
      </c>
      <c r="Q543" s="2">
        <v>26890</v>
      </c>
      <c r="R543" s="2">
        <v>-5990.2</v>
      </c>
      <c r="S543" s="1">
        <v>43476</v>
      </c>
    </row>
    <row r="544" spans="1:19" x14ac:dyDescent="0.2">
      <c r="A544" t="s">
        <v>569</v>
      </c>
      <c r="B544" t="str">
        <f t="shared" si="64"/>
        <v>488</v>
      </c>
      <c r="C544" t="str">
        <f t="shared" si="65"/>
        <v>558</v>
      </c>
      <c r="D544" t="str">
        <f t="shared" si="66"/>
        <v>437</v>
      </c>
      <c r="E544" t="s">
        <v>12</v>
      </c>
      <c r="F544" t="s">
        <v>10</v>
      </c>
      <c r="G544" t="str">
        <f t="shared" si="67"/>
        <v xml:space="preserve"> Royal Oak </v>
      </c>
      <c r="H544" t="str">
        <f t="shared" si="68"/>
        <v xml:space="preserve"> royal oak </v>
      </c>
      <c r="I544" t="str">
        <f t="shared" si="69"/>
        <v>Royal Oak</v>
      </c>
      <c r="J544" t="str">
        <f t="shared" si="70"/>
        <v xml:space="preserve"> Royal Oak </v>
      </c>
      <c r="K544" t="str">
        <f t="shared" si="71"/>
        <v>United States of America-Royal Oak</v>
      </c>
      <c r="L544" s="3">
        <v>1301</v>
      </c>
      <c r="M544" s="2">
        <v>5</v>
      </c>
      <c r="N544" s="2">
        <v>15</v>
      </c>
      <c r="O544" s="2">
        <v>19515</v>
      </c>
      <c r="P544" s="2">
        <v>18296.400000000001</v>
      </c>
      <c r="Q544" s="2">
        <v>6770</v>
      </c>
      <c r="R544" s="2">
        <v>11526.4</v>
      </c>
      <c r="S544" s="1">
        <v>43468</v>
      </c>
    </row>
    <row r="545" spans="1:19" x14ac:dyDescent="0.2">
      <c r="A545" t="s">
        <v>570</v>
      </c>
      <c r="B545" t="str">
        <f t="shared" si="64"/>
        <v>585</v>
      </c>
      <c r="C545" t="str">
        <f t="shared" si="65"/>
        <v>421</v>
      </c>
      <c r="D545" t="str">
        <f t="shared" si="66"/>
        <v>301</v>
      </c>
      <c r="E545" t="s">
        <v>7</v>
      </c>
      <c r="F545" t="s">
        <v>10</v>
      </c>
      <c r="G545" t="str">
        <f t="shared" si="67"/>
        <v xml:space="preserve"> Royal Oak </v>
      </c>
      <c r="H545" t="str">
        <f t="shared" si="68"/>
        <v xml:space="preserve"> royal oak </v>
      </c>
      <c r="I545" t="str">
        <f t="shared" si="69"/>
        <v>Royal Oak</v>
      </c>
      <c r="J545" t="str">
        <f t="shared" si="70"/>
        <v xml:space="preserve"> Royal Oak </v>
      </c>
      <c r="K545" t="str">
        <f t="shared" si="71"/>
        <v>United Kingdom-Royal Oak</v>
      </c>
      <c r="L545" s="3">
        <v>4175</v>
      </c>
      <c r="M545" s="2">
        <v>5</v>
      </c>
      <c r="N545" s="2">
        <v>300</v>
      </c>
      <c r="O545" s="2">
        <v>1252500</v>
      </c>
      <c r="P545" s="2">
        <v>1188672</v>
      </c>
      <c r="Q545" s="2">
        <v>443250</v>
      </c>
      <c r="R545" s="2">
        <v>745422</v>
      </c>
      <c r="S545" s="1">
        <v>43469</v>
      </c>
    </row>
    <row r="546" spans="1:19" x14ac:dyDescent="0.2">
      <c r="A546" t="s">
        <v>571</v>
      </c>
      <c r="B546" t="str">
        <f t="shared" si="64"/>
        <v>476</v>
      </c>
      <c r="C546" t="str">
        <f t="shared" si="65"/>
        <v>686</v>
      </c>
      <c r="D546" t="str">
        <f t="shared" si="66"/>
        <v>439</v>
      </c>
      <c r="E546" t="s">
        <v>8</v>
      </c>
      <c r="F546" t="s">
        <v>10</v>
      </c>
      <c r="G546" t="str">
        <f t="shared" si="67"/>
        <v xml:space="preserve"> Royal Oak </v>
      </c>
      <c r="H546" t="str">
        <f t="shared" si="68"/>
        <v xml:space="preserve"> royal oak </v>
      </c>
      <c r="I546" t="str">
        <f t="shared" si="69"/>
        <v>Royal Oak</v>
      </c>
      <c r="J546" t="str">
        <f t="shared" si="70"/>
        <v xml:space="preserve"> Royal Oak </v>
      </c>
      <c r="K546" t="str">
        <f t="shared" si="71"/>
        <v>Brazil-Royal Oak</v>
      </c>
      <c r="L546" s="3">
        <v>975</v>
      </c>
      <c r="M546" s="2">
        <v>5</v>
      </c>
      <c r="N546" s="2">
        <v>7</v>
      </c>
      <c r="O546" s="2">
        <v>6825</v>
      </c>
      <c r="P546" s="2">
        <v>4792.2</v>
      </c>
      <c r="Q546" s="2">
        <v>12100</v>
      </c>
      <c r="R546" s="2">
        <v>-7307.8</v>
      </c>
      <c r="S546" s="1">
        <v>43474</v>
      </c>
    </row>
    <row r="547" spans="1:19" x14ac:dyDescent="0.2">
      <c r="A547" t="s">
        <v>572</v>
      </c>
      <c r="B547" t="str">
        <f t="shared" si="64"/>
        <v>499</v>
      </c>
      <c r="C547" t="str">
        <f t="shared" si="65"/>
        <v>610</v>
      </c>
      <c r="D547" t="str">
        <f t="shared" si="66"/>
        <v>306</v>
      </c>
      <c r="E547" t="s">
        <v>3</v>
      </c>
      <c r="F547" t="s">
        <v>10</v>
      </c>
      <c r="G547" t="str">
        <f t="shared" si="67"/>
        <v xml:space="preserve"> Royal Oak </v>
      </c>
      <c r="H547" t="str">
        <f t="shared" si="68"/>
        <v xml:space="preserve"> royal oak </v>
      </c>
      <c r="I547" t="str">
        <f t="shared" si="69"/>
        <v>Royal Oak</v>
      </c>
      <c r="J547" t="str">
        <f t="shared" si="70"/>
        <v xml:space="preserve"> Royal Oak </v>
      </c>
      <c r="K547" t="str">
        <f t="shared" si="71"/>
        <v>Japan-Royal Oak</v>
      </c>
      <c r="L547" s="3">
        <v>1154</v>
      </c>
      <c r="M547" s="2">
        <v>5</v>
      </c>
      <c r="N547" s="2">
        <v>7</v>
      </c>
      <c r="O547" s="2">
        <v>8078</v>
      </c>
      <c r="P547" s="2">
        <v>5781.44</v>
      </c>
      <c r="Q547" s="2">
        <v>13670</v>
      </c>
      <c r="R547" s="2">
        <v>-7888.56</v>
      </c>
      <c r="S547" s="1">
        <v>43475</v>
      </c>
    </row>
    <row r="548" spans="1:19" x14ac:dyDescent="0.2">
      <c r="A548" t="s">
        <v>573</v>
      </c>
      <c r="B548" t="str">
        <f t="shared" si="64"/>
        <v>750</v>
      </c>
      <c r="C548" t="str">
        <f t="shared" si="65"/>
        <v>412</v>
      </c>
      <c r="D548" t="str">
        <f t="shared" si="66"/>
        <v>552</v>
      </c>
      <c r="E548" t="s">
        <v>8</v>
      </c>
      <c r="F548" t="s">
        <v>10</v>
      </c>
      <c r="G548" t="str">
        <f t="shared" si="67"/>
        <v xml:space="preserve"> Royal Oak </v>
      </c>
      <c r="H548" t="str">
        <f t="shared" si="68"/>
        <v xml:space="preserve"> royal oak </v>
      </c>
      <c r="I548" t="str">
        <f t="shared" si="69"/>
        <v>Royal Oak</v>
      </c>
      <c r="J548" t="str">
        <f t="shared" si="70"/>
        <v xml:space="preserve"> Royal Oak </v>
      </c>
      <c r="K548" t="str">
        <f t="shared" si="71"/>
        <v>Brazil-Royal Oak</v>
      </c>
      <c r="L548" s="3">
        <v>1873</v>
      </c>
      <c r="M548" s="2">
        <v>5</v>
      </c>
      <c r="N548" s="2">
        <v>20</v>
      </c>
      <c r="O548" s="2">
        <v>37460</v>
      </c>
      <c r="P548" s="2">
        <v>33344</v>
      </c>
      <c r="Q548" s="2">
        <v>17150</v>
      </c>
      <c r="R548" s="2">
        <v>16194</v>
      </c>
      <c r="S548" s="1">
        <v>43110</v>
      </c>
    </row>
    <row r="549" spans="1:19" x14ac:dyDescent="0.2">
      <c r="A549" t="s">
        <v>574</v>
      </c>
      <c r="B549" t="str">
        <f t="shared" si="64"/>
        <v>767</v>
      </c>
      <c r="C549" t="str">
        <f t="shared" si="65"/>
        <v>395</v>
      </c>
      <c r="D549" t="str">
        <f t="shared" si="66"/>
        <v>535</v>
      </c>
      <c r="E549" t="s">
        <v>7</v>
      </c>
      <c r="F549" t="s">
        <v>10</v>
      </c>
      <c r="G549" t="str">
        <f t="shared" si="67"/>
        <v xml:space="preserve"> Royal Oak </v>
      </c>
      <c r="H549" t="str">
        <f t="shared" si="68"/>
        <v xml:space="preserve"> royal oak </v>
      </c>
      <c r="I549" t="str">
        <f t="shared" si="69"/>
        <v>Royal Oak</v>
      </c>
      <c r="J549" t="str">
        <f t="shared" si="70"/>
        <v xml:space="preserve"> Royal Oak </v>
      </c>
      <c r="K549" t="str">
        <f t="shared" si="71"/>
        <v>United Kingdom-Royal Oak</v>
      </c>
      <c r="L549" s="3">
        <v>3766</v>
      </c>
      <c r="M549" s="2">
        <v>5</v>
      </c>
      <c r="N549" s="2">
        <v>300</v>
      </c>
      <c r="O549" s="2">
        <v>1129800</v>
      </c>
      <c r="P549" s="2">
        <v>1087104</v>
      </c>
      <c r="Q549" s="2">
        <v>296500</v>
      </c>
      <c r="R549" s="2">
        <v>790604</v>
      </c>
      <c r="S549" s="1">
        <v>43112</v>
      </c>
    </row>
    <row r="550" spans="1:19" x14ac:dyDescent="0.2">
      <c r="A550" t="s">
        <v>575</v>
      </c>
      <c r="B550" t="str">
        <f t="shared" si="64"/>
        <v>685</v>
      </c>
      <c r="C550" t="str">
        <f t="shared" si="65"/>
        <v>468</v>
      </c>
      <c r="D550" t="str">
        <f t="shared" si="66"/>
        <v>481</v>
      </c>
      <c r="E550" t="s">
        <v>12</v>
      </c>
      <c r="F550" t="s">
        <v>14</v>
      </c>
      <c r="G550" t="str">
        <f t="shared" si="67"/>
        <v xml:space="preserve"> Vermont </v>
      </c>
      <c r="H550" t="str">
        <f t="shared" si="68"/>
        <v xml:space="preserve"> vermont </v>
      </c>
      <c r="I550" t="str">
        <f t="shared" si="69"/>
        <v>Vermont</v>
      </c>
      <c r="J550" t="str">
        <f t="shared" si="70"/>
        <v xml:space="preserve"> Vermont </v>
      </c>
      <c r="K550" t="str">
        <f t="shared" si="71"/>
        <v>United States of America-Vermont</v>
      </c>
      <c r="L550" s="3">
        <v>3558</v>
      </c>
      <c r="M550" s="2">
        <v>10</v>
      </c>
      <c r="N550" s="2">
        <v>300</v>
      </c>
      <c r="O550" s="2">
        <v>1067400</v>
      </c>
      <c r="P550" s="2">
        <v>941580</v>
      </c>
      <c r="Q550" s="2">
        <v>873750</v>
      </c>
      <c r="R550" s="2">
        <v>67830</v>
      </c>
      <c r="S550" s="1">
        <v>43466</v>
      </c>
    </row>
    <row r="551" spans="1:19" x14ac:dyDescent="0.2">
      <c r="A551" t="s">
        <v>576</v>
      </c>
      <c r="B551" t="str">
        <f t="shared" si="64"/>
        <v>736</v>
      </c>
      <c r="C551" t="str">
        <f t="shared" si="65"/>
        <v>516</v>
      </c>
      <c r="D551" t="str">
        <f t="shared" si="66"/>
        <v>385</v>
      </c>
      <c r="E551" t="s">
        <v>8</v>
      </c>
      <c r="F551" t="s">
        <v>14</v>
      </c>
      <c r="G551" t="str">
        <f t="shared" si="67"/>
        <v xml:space="preserve"> Vermont </v>
      </c>
      <c r="H551" t="str">
        <f t="shared" si="68"/>
        <v xml:space="preserve"> vermont </v>
      </c>
      <c r="I551" t="str">
        <f t="shared" si="69"/>
        <v>Vermont</v>
      </c>
      <c r="J551" t="str">
        <f t="shared" si="70"/>
        <v xml:space="preserve"> Vermont </v>
      </c>
      <c r="K551" t="str">
        <f t="shared" si="71"/>
        <v>Brazil-Vermont</v>
      </c>
      <c r="L551" s="3">
        <v>3156</v>
      </c>
      <c r="M551" s="2">
        <v>10</v>
      </c>
      <c r="N551" s="2">
        <v>350</v>
      </c>
      <c r="O551" s="2">
        <v>1104600</v>
      </c>
      <c r="P551" s="2">
        <v>1067388</v>
      </c>
      <c r="Q551" s="2">
        <v>230360</v>
      </c>
      <c r="R551" s="2">
        <v>837028</v>
      </c>
      <c r="S551" s="1">
        <v>43471</v>
      </c>
    </row>
    <row r="552" spans="1:19" x14ac:dyDescent="0.2">
      <c r="A552" t="s">
        <v>577</v>
      </c>
      <c r="B552" t="str">
        <f t="shared" si="64"/>
        <v>768</v>
      </c>
      <c r="C552" t="str">
        <f t="shared" si="65"/>
        <v>456</v>
      </c>
      <c r="D552" t="str">
        <f t="shared" si="66"/>
        <v>495</v>
      </c>
      <c r="E552" t="s">
        <v>8</v>
      </c>
      <c r="F552" t="s">
        <v>14</v>
      </c>
      <c r="G552" t="str">
        <f t="shared" si="67"/>
        <v xml:space="preserve"> Vermont </v>
      </c>
      <c r="H552" t="str">
        <f t="shared" si="68"/>
        <v xml:space="preserve"> vermont </v>
      </c>
      <c r="I552" t="str">
        <f t="shared" si="69"/>
        <v>Vermont</v>
      </c>
      <c r="J552" t="str">
        <f t="shared" si="70"/>
        <v xml:space="preserve"> Vermont </v>
      </c>
      <c r="K552" t="str">
        <f t="shared" si="71"/>
        <v>Brazil-Vermont</v>
      </c>
      <c r="L552" s="3">
        <v>2994</v>
      </c>
      <c r="M552" s="2">
        <v>10</v>
      </c>
      <c r="N552" s="2">
        <v>125</v>
      </c>
      <c r="O552" s="2">
        <v>374250</v>
      </c>
      <c r="P552" s="2">
        <v>341910</v>
      </c>
      <c r="Q552" s="2">
        <v>258720</v>
      </c>
      <c r="R552" s="2">
        <v>83190</v>
      </c>
      <c r="S552" s="1">
        <v>43475</v>
      </c>
    </row>
    <row r="553" spans="1:19" x14ac:dyDescent="0.2">
      <c r="A553" t="s">
        <v>578</v>
      </c>
      <c r="B553" t="str">
        <f t="shared" si="64"/>
        <v>498</v>
      </c>
      <c r="C553" t="str">
        <f t="shared" si="65"/>
        <v>464</v>
      </c>
      <c r="D553" t="str">
        <f t="shared" si="66"/>
        <v>552</v>
      </c>
      <c r="E553" t="s">
        <v>8</v>
      </c>
      <c r="F553" t="s">
        <v>14</v>
      </c>
      <c r="G553" t="str">
        <f t="shared" si="67"/>
        <v xml:space="preserve"> Vermont </v>
      </c>
      <c r="H553" t="str">
        <f t="shared" si="68"/>
        <v xml:space="preserve"> vermont </v>
      </c>
      <c r="I553" t="str">
        <f t="shared" si="69"/>
        <v>Vermont</v>
      </c>
      <c r="J553" t="str">
        <f t="shared" si="70"/>
        <v xml:space="preserve"> Vermont </v>
      </c>
      <c r="K553" t="str">
        <f t="shared" si="71"/>
        <v>Brazil-Vermont</v>
      </c>
      <c r="L553" s="3">
        <v>2087</v>
      </c>
      <c r="M553" s="2">
        <v>10</v>
      </c>
      <c r="N553" s="2">
        <v>20</v>
      </c>
      <c r="O553" s="2">
        <v>41740</v>
      </c>
      <c r="P553" s="2">
        <v>39568</v>
      </c>
      <c r="Q553" s="2">
        <v>9050</v>
      </c>
      <c r="R553" s="2">
        <v>30518</v>
      </c>
      <c r="S553" s="1">
        <v>43475</v>
      </c>
    </row>
    <row r="554" spans="1:19" x14ac:dyDescent="0.2">
      <c r="A554" t="s">
        <v>579</v>
      </c>
      <c r="B554" t="str">
        <f t="shared" si="64"/>
        <v>752</v>
      </c>
      <c r="C554" t="str">
        <f t="shared" si="65"/>
        <v>657</v>
      </c>
      <c r="D554" t="str">
        <f t="shared" si="66"/>
        <v>454</v>
      </c>
      <c r="E554" t="s">
        <v>8</v>
      </c>
      <c r="F554" t="s">
        <v>14</v>
      </c>
      <c r="G554" t="str">
        <f t="shared" si="67"/>
        <v xml:space="preserve"> Vermont </v>
      </c>
      <c r="H554" t="str">
        <f t="shared" si="68"/>
        <v xml:space="preserve"> vermont </v>
      </c>
      <c r="I554" t="str">
        <f t="shared" si="69"/>
        <v>Vermont</v>
      </c>
      <c r="J554" t="str">
        <f t="shared" si="70"/>
        <v xml:space="preserve"> Vermont </v>
      </c>
      <c r="K554" t="str">
        <f t="shared" si="71"/>
        <v>Brazil-Vermont</v>
      </c>
      <c r="L554" s="3">
        <v>1056</v>
      </c>
      <c r="M554" s="2">
        <v>10</v>
      </c>
      <c r="N554" s="2">
        <v>20</v>
      </c>
      <c r="O554" s="2">
        <v>21120</v>
      </c>
      <c r="P554" s="2">
        <v>17004</v>
      </c>
      <c r="Q554" s="2">
        <v>17150</v>
      </c>
      <c r="R554" s="2">
        <v>-146</v>
      </c>
      <c r="S554" s="1">
        <v>43110</v>
      </c>
    </row>
    <row r="555" spans="1:19" x14ac:dyDescent="0.2">
      <c r="A555" t="s">
        <v>580</v>
      </c>
      <c r="B555" t="str">
        <f t="shared" si="64"/>
        <v>710</v>
      </c>
      <c r="C555" t="str">
        <f t="shared" si="65"/>
        <v>478</v>
      </c>
      <c r="D555" t="str">
        <f t="shared" si="66"/>
        <v>397</v>
      </c>
      <c r="E555" t="s">
        <v>7</v>
      </c>
      <c r="F555" t="s">
        <v>14</v>
      </c>
      <c r="G555" t="str">
        <f t="shared" si="67"/>
        <v xml:space="preserve"> Vermont </v>
      </c>
      <c r="H555" t="str">
        <f t="shared" si="68"/>
        <v xml:space="preserve"> vermont </v>
      </c>
      <c r="I555" t="str">
        <f t="shared" si="69"/>
        <v>Vermont</v>
      </c>
      <c r="J555" t="str">
        <f t="shared" si="70"/>
        <v xml:space="preserve"> Vermont </v>
      </c>
      <c r="K555" t="str">
        <f t="shared" si="71"/>
        <v>United Kingdom-Vermont</v>
      </c>
      <c r="L555" s="3">
        <v>1353</v>
      </c>
      <c r="M555" s="2">
        <v>10</v>
      </c>
      <c r="N555" s="2">
        <v>350</v>
      </c>
      <c r="O555" s="2">
        <v>473550</v>
      </c>
      <c r="P555" s="2">
        <v>406602</v>
      </c>
      <c r="Q555" s="2">
        <v>414440</v>
      </c>
      <c r="R555" s="2">
        <v>-7838</v>
      </c>
      <c r="S555" s="1">
        <v>43476</v>
      </c>
    </row>
    <row r="556" spans="1:19" x14ac:dyDescent="0.2">
      <c r="A556" t="s">
        <v>581</v>
      </c>
      <c r="B556" t="str">
        <f t="shared" si="64"/>
        <v>518</v>
      </c>
      <c r="C556" t="str">
        <f t="shared" si="65"/>
        <v>649</v>
      </c>
      <c r="D556" t="str">
        <f t="shared" si="66"/>
        <v>515</v>
      </c>
      <c r="E556" t="s">
        <v>5</v>
      </c>
      <c r="F556" t="s">
        <v>14</v>
      </c>
      <c r="G556" t="str">
        <f t="shared" si="67"/>
        <v xml:space="preserve"> Vermont </v>
      </c>
      <c r="H556" t="str">
        <f t="shared" si="68"/>
        <v xml:space="preserve"> vermont </v>
      </c>
      <c r="I556" t="str">
        <f t="shared" si="69"/>
        <v>Vermont</v>
      </c>
      <c r="J556" t="str">
        <f t="shared" si="70"/>
        <v xml:space="preserve"> Vermont </v>
      </c>
      <c r="K556" t="str">
        <f t="shared" si="71"/>
        <v>India-Vermont</v>
      </c>
      <c r="L556" s="3">
        <v>416</v>
      </c>
      <c r="M556" s="2">
        <v>10</v>
      </c>
      <c r="N556" s="2">
        <v>300</v>
      </c>
      <c r="O556" s="2">
        <v>124800</v>
      </c>
      <c r="P556" s="2">
        <v>75876</v>
      </c>
      <c r="Q556" s="2">
        <v>339750</v>
      </c>
      <c r="R556" s="2">
        <v>-263874</v>
      </c>
      <c r="S556" s="1">
        <v>43476</v>
      </c>
    </row>
    <row r="557" spans="1:19" x14ac:dyDescent="0.2">
      <c r="A557" t="s">
        <v>582</v>
      </c>
      <c r="B557" t="str">
        <f t="shared" si="64"/>
        <v>735</v>
      </c>
      <c r="C557" t="str">
        <f t="shared" si="65"/>
        <v>601</v>
      </c>
      <c r="D557" t="str">
        <f t="shared" si="66"/>
        <v>457</v>
      </c>
      <c r="E557" t="s">
        <v>8</v>
      </c>
      <c r="F557" t="s">
        <v>14</v>
      </c>
      <c r="G557" t="str">
        <f t="shared" si="67"/>
        <v xml:space="preserve"> Vermont </v>
      </c>
      <c r="H557" t="str">
        <f t="shared" si="68"/>
        <v xml:space="preserve"> vermont </v>
      </c>
      <c r="I557" t="str">
        <f t="shared" si="69"/>
        <v>Vermont</v>
      </c>
      <c r="J557" t="str">
        <f t="shared" si="70"/>
        <v xml:space="preserve"> Vermont </v>
      </c>
      <c r="K557" t="str">
        <f t="shared" si="71"/>
        <v>Brazil-Vermont</v>
      </c>
      <c r="L557" s="3">
        <v>3880</v>
      </c>
      <c r="M557" s="2">
        <v>10</v>
      </c>
      <c r="N557" s="2">
        <v>300</v>
      </c>
      <c r="O557" s="2">
        <v>1164000</v>
      </c>
      <c r="P557" s="2">
        <v>1086600</v>
      </c>
      <c r="Q557" s="2">
        <v>537500</v>
      </c>
      <c r="R557" s="2">
        <v>549100</v>
      </c>
      <c r="S557" s="1">
        <v>43476</v>
      </c>
    </row>
    <row r="558" spans="1:19" x14ac:dyDescent="0.2">
      <c r="A558" t="s">
        <v>583</v>
      </c>
      <c r="B558" t="str">
        <f t="shared" si="64"/>
        <v>779</v>
      </c>
      <c r="C558" t="str">
        <f t="shared" si="65"/>
        <v>568</v>
      </c>
      <c r="D558" t="str">
        <f t="shared" si="66"/>
        <v>446</v>
      </c>
      <c r="E558" t="s">
        <v>8</v>
      </c>
      <c r="F558" t="s">
        <v>14</v>
      </c>
      <c r="G558" t="str">
        <f t="shared" si="67"/>
        <v xml:space="preserve"> Vermont </v>
      </c>
      <c r="H558" t="str">
        <f t="shared" si="68"/>
        <v xml:space="preserve"> vermont </v>
      </c>
      <c r="I558" t="str">
        <f t="shared" si="69"/>
        <v>Vermont</v>
      </c>
      <c r="J558" t="str">
        <f t="shared" si="70"/>
        <v xml:space="preserve"> Vermont </v>
      </c>
      <c r="K558" t="str">
        <f t="shared" si="71"/>
        <v>Brazil-Vermont</v>
      </c>
      <c r="L558" s="3">
        <v>809</v>
      </c>
      <c r="M558" s="2">
        <v>10</v>
      </c>
      <c r="N558" s="2">
        <v>350</v>
      </c>
      <c r="O558" s="2">
        <v>283150</v>
      </c>
      <c r="P558" s="2">
        <v>232876</v>
      </c>
      <c r="Q558" s="2">
        <v>311220</v>
      </c>
      <c r="R558" s="2">
        <v>-78344</v>
      </c>
      <c r="S558" s="1">
        <v>43476</v>
      </c>
    </row>
    <row r="559" spans="1:19" x14ac:dyDescent="0.2">
      <c r="A559" t="s">
        <v>584</v>
      </c>
      <c r="B559" t="str">
        <f t="shared" si="64"/>
        <v>509</v>
      </c>
      <c r="C559" t="str">
        <f t="shared" si="65"/>
        <v>577</v>
      </c>
      <c r="D559" t="str">
        <f t="shared" si="66"/>
        <v>432</v>
      </c>
      <c r="E559" t="s">
        <v>8</v>
      </c>
      <c r="F559" t="s">
        <v>14</v>
      </c>
      <c r="G559" t="str">
        <f t="shared" si="67"/>
        <v xml:space="preserve"> Vermont </v>
      </c>
      <c r="H559" t="str">
        <f t="shared" si="68"/>
        <v xml:space="preserve"> vermont </v>
      </c>
      <c r="I559" t="str">
        <f t="shared" si="69"/>
        <v>Vermont</v>
      </c>
      <c r="J559" t="str">
        <f t="shared" si="70"/>
        <v xml:space="preserve"> Vermont </v>
      </c>
      <c r="K559" t="str">
        <f t="shared" si="71"/>
        <v>Brazil-Vermont</v>
      </c>
      <c r="L559" s="3">
        <v>1892</v>
      </c>
      <c r="M559" s="2">
        <v>10</v>
      </c>
      <c r="N559" s="2">
        <v>15</v>
      </c>
      <c r="O559" s="2">
        <v>28380</v>
      </c>
      <c r="P559" s="2">
        <v>27696</v>
      </c>
      <c r="Q559" s="2">
        <v>3800</v>
      </c>
      <c r="R559" s="2">
        <v>23896</v>
      </c>
      <c r="S559" s="1">
        <v>43112</v>
      </c>
    </row>
    <row r="560" spans="1:19" x14ac:dyDescent="0.2">
      <c r="A560" t="s">
        <v>585</v>
      </c>
      <c r="B560" t="str">
        <f t="shared" si="64"/>
        <v>775</v>
      </c>
      <c r="C560" t="str">
        <f t="shared" si="65"/>
        <v>459</v>
      </c>
      <c r="D560" t="str">
        <f t="shared" si="66"/>
        <v>329</v>
      </c>
      <c r="E560" t="s">
        <v>8</v>
      </c>
      <c r="F560" t="s">
        <v>14</v>
      </c>
      <c r="G560" t="str">
        <f t="shared" si="67"/>
        <v xml:space="preserve"> Vermont </v>
      </c>
      <c r="H560" t="str">
        <f t="shared" si="68"/>
        <v xml:space="preserve"> vermont </v>
      </c>
      <c r="I560" t="str">
        <f t="shared" si="69"/>
        <v>Vermont</v>
      </c>
      <c r="J560" t="str">
        <f t="shared" si="70"/>
        <v xml:space="preserve"> Vermont </v>
      </c>
      <c r="K560" t="str">
        <f t="shared" si="71"/>
        <v>Brazil-Vermont</v>
      </c>
      <c r="L560" s="3">
        <v>2072</v>
      </c>
      <c r="M560" s="2">
        <v>10</v>
      </c>
      <c r="N560" s="2">
        <v>20</v>
      </c>
      <c r="O560" s="2">
        <v>41440</v>
      </c>
      <c r="P560" s="2">
        <v>38480.800000000003</v>
      </c>
      <c r="Q560" s="2">
        <v>12330</v>
      </c>
      <c r="R560" s="2">
        <v>26150.799999999999</v>
      </c>
      <c r="S560" s="1">
        <v>43477</v>
      </c>
    </row>
    <row r="561" spans="1:19" x14ac:dyDescent="0.2">
      <c r="A561" t="s">
        <v>586</v>
      </c>
      <c r="B561" t="str">
        <f t="shared" si="64"/>
        <v>461</v>
      </c>
      <c r="C561" t="str">
        <f t="shared" si="65"/>
        <v>511</v>
      </c>
      <c r="D561" t="str">
        <f t="shared" si="66"/>
        <v>304</v>
      </c>
      <c r="E561" t="s">
        <v>8</v>
      </c>
      <c r="F561" t="s">
        <v>17</v>
      </c>
      <c r="G561" t="str">
        <f t="shared" si="67"/>
        <v xml:space="preserve"> Burlington </v>
      </c>
      <c r="H561" t="str">
        <f t="shared" si="68"/>
        <v xml:space="preserve"> burlington </v>
      </c>
      <c r="I561" t="str">
        <f t="shared" si="69"/>
        <v>Burlington</v>
      </c>
      <c r="J561" t="str">
        <f t="shared" si="70"/>
        <v xml:space="preserve"> Burlington </v>
      </c>
      <c r="K561" t="str">
        <f t="shared" si="71"/>
        <v>Brazil-Burlington</v>
      </c>
      <c r="L561" s="3">
        <v>3052</v>
      </c>
      <c r="M561" s="2">
        <v>120</v>
      </c>
      <c r="N561" s="2">
        <v>350</v>
      </c>
      <c r="O561" s="2">
        <v>1068200</v>
      </c>
      <c r="P561" s="2">
        <v>1009610</v>
      </c>
      <c r="Q561" s="2">
        <v>362700</v>
      </c>
      <c r="R561" s="2">
        <v>646910</v>
      </c>
      <c r="S561" s="1">
        <v>43472</v>
      </c>
    </row>
    <row r="562" spans="1:19" x14ac:dyDescent="0.2">
      <c r="A562" t="s">
        <v>587</v>
      </c>
      <c r="B562" t="str">
        <f t="shared" si="64"/>
        <v>548</v>
      </c>
      <c r="C562" t="str">
        <f t="shared" si="65"/>
        <v>546</v>
      </c>
      <c r="D562" t="str">
        <f t="shared" si="66"/>
        <v>415</v>
      </c>
      <c r="E562" t="s">
        <v>12</v>
      </c>
      <c r="F562" t="s">
        <v>17</v>
      </c>
      <c r="G562" t="str">
        <f t="shared" si="67"/>
        <v xml:space="preserve"> Burlington </v>
      </c>
      <c r="H562" t="str">
        <f t="shared" si="68"/>
        <v xml:space="preserve"> burlington </v>
      </c>
      <c r="I562" t="str">
        <f t="shared" si="69"/>
        <v>Burlington</v>
      </c>
      <c r="J562" t="str">
        <f t="shared" si="70"/>
        <v xml:space="preserve"> Burlington </v>
      </c>
      <c r="K562" t="str">
        <f t="shared" si="71"/>
        <v>United States of America-Burlington</v>
      </c>
      <c r="L562" s="3">
        <v>3121</v>
      </c>
      <c r="M562" s="2">
        <v>120</v>
      </c>
      <c r="N562" s="2">
        <v>350</v>
      </c>
      <c r="O562" s="2">
        <v>1092350</v>
      </c>
      <c r="P562" s="2">
        <v>1050938</v>
      </c>
      <c r="Q562" s="2">
        <v>256360</v>
      </c>
      <c r="R562" s="2">
        <v>794578</v>
      </c>
      <c r="S562" s="1">
        <v>43475</v>
      </c>
    </row>
    <row r="563" spans="1:19" x14ac:dyDescent="0.2">
      <c r="A563" t="s">
        <v>588</v>
      </c>
      <c r="B563" t="str">
        <f t="shared" si="64"/>
        <v>457</v>
      </c>
      <c r="C563" t="str">
        <f t="shared" si="65"/>
        <v>409</v>
      </c>
      <c r="D563" t="str">
        <f t="shared" si="66"/>
        <v>445</v>
      </c>
      <c r="E563" t="s">
        <v>8</v>
      </c>
      <c r="F563" t="s">
        <v>17</v>
      </c>
      <c r="G563" t="str">
        <f t="shared" si="67"/>
        <v xml:space="preserve"> Burlington </v>
      </c>
      <c r="H563" t="str">
        <f t="shared" si="68"/>
        <v xml:space="preserve"> burlington </v>
      </c>
      <c r="I563" t="str">
        <f t="shared" si="69"/>
        <v>Burlington</v>
      </c>
      <c r="J563" t="str">
        <f t="shared" si="70"/>
        <v xml:space="preserve"> Burlington </v>
      </c>
      <c r="K563" t="str">
        <f t="shared" si="71"/>
        <v>Brazil-Burlington</v>
      </c>
      <c r="L563" s="3">
        <v>2059</v>
      </c>
      <c r="M563" s="2">
        <v>120</v>
      </c>
      <c r="N563" s="2">
        <v>20</v>
      </c>
      <c r="O563" s="2">
        <v>41180</v>
      </c>
      <c r="P563" s="2">
        <v>39008</v>
      </c>
      <c r="Q563" s="2">
        <v>9050</v>
      </c>
      <c r="R563" s="2">
        <v>29958</v>
      </c>
      <c r="S563" s="1">
        <v>43475</v>
      </c>
    </row>
    <row r="564" spans="1:19" x14ac:dyDescent="0.2">
      <c r="A564" t="s">
        <v>589</v>
      </c>
      <c r="B564" t="str">
        <f t="shared" si="64"/>
        <v>526</v>
      </c>
      <c r="C564" t="str">
        <f t="shared" si="65"/>
        <v>679</v>
      </c>
      <c r="D564" t="str">
        <f t="shared" si="66"/>
        <v>362</v>
      </c>
      <c r="E564" t="s">
        <v>3</v>
      </c>
      <c r="F564" t="s">
        <v>18</v>
      </c>
      <c r="G564" t="str">
        <f t="shared" si="67"/>
        <v xml:space="preserve"> Mandarin </v>
      </c>
      <c r="H564" t="str">
        <f t="shared" si="68"/>
        <v xml:space="preserve"> mandarin </v>
      </c>
      <c r="I564" t="str">
        <f t="shared" si="69"/>
        <v>Mandarin</v>
      </c>
      <c r="J564" t="str">
        <f t="shared" si="70"/>
        <v xml:space="preserve"> Mandarin </v>
      </c>
      <c r="K564" t="str">
        <f t="shared" si="71"/>
        <v>Japan-Mandarin</v>
      </c>
      <c r="L564" s="3">
        <v>4254</v>
      </c>
      <c r="M564" s="2">
        <v>250</v>
      </c>
      <c r="N564" s="2">
        <v>12</v>
      </c>
      <c r="O564" s="2">
        <v>51048</v>
      </c>
      <c r="P564" s="2">
        <v>48011.040000000001</v>
      </c>
      <c r="Q564" s="2">
        <v>6327</v>
      </c>
      <c r="R564" s="2">
        <v>41684.04</v>
      </c>
      <c r="S564" s="1">
        <v>43470</v>
      </c>
    </row>
    <row r="565" spans="1:19" x14ac:dyDescent="0.2">
      <c r="A565" t="s">
        <v>590</v>
      </c>
      <c r="B565" t="str">
        <f t="shared" si="64"/>
        <v>476</v>
      </c>
      <c r="C565" t="str">
        <f t="shared" si="65"/>
        <v>610</v>
      </c>
      <c r="D565" t="str">
        <f t="shared" si="66"/>
        <v>525</v>
      </c>
      <c r="E565" t="s">
        <v>7</v>
      </c>
      <c r="F565" t="s">
        <v>18</v>
      </c>
      <c r="G565" t="str">
        <f t="shared" si="67"/>
        <v xml:space="preserve"> Mandarin </v>
      </c>
      <c r="H565" t="str">
        <f t="shared" si="68"/>
        <v xml:space="preserve"> mandarin </v>
      </c>
      <c r="I565" t="str">
        <f t="shared" si="69"/>
        <v>Mandarin</v>
      </c>
      <c r="J565" t="str">
        <f t="shared" si="70"/>
        <v xml:space="preserve"> Mandarin </v>
      </c>
      <c r="K565" t="str">
        <f t="shared" si="71"/>
        <v>United Kingdom-Mandarin</v>
      </c>
      <c r="L565" s="3">
        <v>1293</v>
      </c>
      <c r="M565" s="2">
        <v>250</v>
      </c>
      <c r="N565" s="2">
        <v>15</v>
      </c>
      <c r="O565" s="2">
        <v>19395</v>
      </c>
      <c r="P565" s="2">
        <v>12420.9</v>
      </c>
      <c r="Q565" s="2">
        <v>38745</v>
      </c>
      <c r="R565" s="2">
        <v>-26324.1</v>
      </c>
      <c r="S565" s="1">
        <v>43472</v>
      </c>
    </row>
    <row r="566" spans="1:19" x14ac:dyDescent="0.2">
      <c r="A566" t="s">
        <v>591</v>
      </c>
      <c r="B566" t="str">
        <f t="shared" si="64"/>
        <v>504</v>
      </c>
      <c r="C566" t="str">
        <f t="shared" si="65"/>
        <v>681</v>
      </c>
      <c r="D566" t="str">
        <f t="shared" si="66"/>
        <v>546</v>
      </c>
      <c r="E566" t="s">
        <v>3</v>
      </c>
      <c r="F566" t="s">
        <v>18</v>
      </c>
      <c r="G566" t="str">
        <f t="shared" si="67"/>
        <v xml:space="preserve"> Mandarin </v>
      </c>
      <c r="H566" t="str">
        <f t="shared" si="68"/>
        <v xml:space="preserve"> mandarin </v>
      </c>
      <c r="I566" t="str">
        <f t="shared" si="69"/>
        <v>Mandarin</v>
      </c>
      <c r="J566" t="str">
        <f t="shared" si="70"/>
        <v xml:space="preserve"> Mandarin </v>
      </c>
      <c r="K566" t="str">
        <f t="shared" si="71"/>
        <v>Japan-Mandarin</v>
      </c>
      <c r="L566" s="3">
        <v>1293</v>
      </c>
      <c r="M566" s="2">
        <v>250</v>
      </c>
      <c r="N566" s="2">
        <v>350</v>
      </c>
      <c r="O566" s="2">
        <v>452550</v>
      </c>
      <c r="P566" s="2">
        <v>426384</v>
      </c>
      <c r="Q566" s="2">
        <v>161980</v>
      </c>
      <c r="R566" s="2">
        <v>264404</v>
      </c>
      <c r="S566" s="1">
        <v>43109</v>
      </c>
    </row>
    <row r="567" spans="1:19" x14ac:dyDescent="0.2">
      <c r="A567" t="s">
        <v>592</v>
      </c>
      <c r="B567" t="str">
        <f t="shared" si="64"/>
        <v>683</v>
      </c>
      <c r="C567" t="str">
        <f t="shared" si="65"/>
        <v>513</v>
      </c>
      <c r="D567" t="str">
        <f t="shared" si="66"/>
        <v>348</v>
      </c>
      <c r="E567" t="s">
        <v>12</v>
      </c>
      <c r="F567" t="s">
        <v>18</v>
      </c>
      <c r="G567" t="str">
        <f t="shared" si="67"/>
        <v xml:space="preserve"> Mandarin </v>
      </c>
      <c r="H567" t="str">
        <f t="shared" si="68"/>
        <v xml:space="preserve"> mandarin </v>
      </c>
      <c r="I567" t="str">
        <f t="shared" si="69"/>
        <v>Mandarin</v>
      </c>
      <c r="J567" t="str">
        <f t="shared" si="70"/>
        <v xml:space="preserve"> Mandarin </v>
      </c>
      <c r="K567" t="str">
        <f t="shared" si="71"/>
        <v>United States of America-Mandarin</v>
      </c>
      <c r="L567" s="3">
        <v>230</v>
      </c>
      <c r="M567" s="2">
        <v>250</v>
      </c>
      <c r="N567" s="2">
        <v>350</v>
      </c>
      <c r="O567" s="2">
        <v>80500</v>
      </c>
      <c r="P567" s="2">
        <v>39088</v>
      </c>
      <c r="Q567" s="2">
        <v>256360</v>
      </c>
      <c r="R567" s="2">
        <v>-217272</v>
      </c>
      <c r="S567" s="1">
        <v>43475</v>
      </c>
    </row>
    <row r="568" spans="1:19" x14ac:dyDescent="0.2">
      <c r="A568" t="s">
        <v>593</v>
      </c>
      <c r="B568" t="str">
        <f t="shared" si="64"/>
        <v>625</v>
      </c>
      <c r="C568" t="str">
        <f t="shared" si="65"/>
        <v>533</v>
      </c>
      <c r="D568" t="str">
        <f t="shared" si="66"/>
        <v>388</v>
      </c>
      <c r="E568" t="s">
        <v>12</v>
      </c>
      <c r="F568" t="s">
        <v>18</v>
      </c>
      <c r="G568" t="str">
        <f t="shared" si="67"/>
        <v xml:space="preserve"> Mandarin </v>
      </c>
      <c r="H568" t="str">
        <f t="shared" si="68"/>
        <v xml:space="preserve"> mandarin </v>
      </c>
      <c r="I568" t="str">
        <f t="shared" si="69"/>
        <v>Mandarin</v>
      </c>
      <c r="J568" t="str">
        <f t="shared" si="70"/>
        <v xml:space="preserve"> Mandarin </v>
      </c>
      <c r="K568" t="str">
        <f t="shared" si="71"/>
        <v>United States of America-Mandarin</v>
      </c>
      <c r="L568" s="3">
        <v>1723</v>
      </c>
      <c r="M568" s="2">
        <v>250</v>
      </c>
      <c r="N568" s="2">
        <v>125</v>
      </c>
      <c r="O568" s="2">
        <v>215375</v>
      </c>
      <c r="P568" s="2">
        <v>179570</v>
      </c>
      <c r="Q568" s="2">
        <v>286440</v>
      </c>
      <c r="R568" s="2">
        <v>-106870</v>
      </c>
      <c r="S568" s="1">
        <v>43476</v>
      </c>
    </row>
    <row r="569" spans="1:19" x14ac:dyDescent="0.2">
      <c r="A569" t="s">
        <v>594</v>
      </c>
      <c r="B569" t="str">
        <f t="shared" si="64"/>
        <v>640</v>
      </c>
      <c r="C569" t="str">
        <f t="shared" si="65"/>
        <v>442</v>
      </c>
      <c r="D569" t="str">
        <f t="shared" si="66"/>
        <v>461</v>
      </c>
      <c r="E569" t="s">
        <v>8</v>
      </c>
      <c r="F569" t="s">
        <v>18</v>
      </c>
      <c r="G569" t="str">
        <f t="shared" si="67"/>
        <v xml:space="preserve"> Mandarin </v>
      </c>
      <c r="H569" t="str">
        <f t="shared" si="68"/>
        <v xml:space="preserve"> mandarin </v>
      </c>
      <c r="I569" t="str">
        <f t="shared" si="69"/>
        <v>Mandarin</v>
      </c>
      <c r="J569" t="str">
        <f t="shared" si="70"/>
        <v xml:space="preserve"> Mandarin </v>
      </c>
      <c r="K569" t="str">
        <f t="shared" si="71"/>
        <v>Brazil-Mandarin</v>
      </c>
      <c r="L569" s="3">
        <v>240</v>
      </c>
      <c r="M569" s="2">
        <v>250</v>
      </c>
      <c r="N569" s="2">
        <v>20</v>
      </c>
      <c r="O569" s="2">
        <v>4800</v>
      </c>
      <c r="P569" s="2">
        <v>1840.8</v>
      </c>
      <c r="Q569" s="2">
        <v>12330</v>
      </c>
      <c r="R569" s="2">
        <v>-10489.2</v>
      </c>
      <c r="S569" s="1">
        <v>43477</v>
      </c>
    </row>
    <row r="570" spans="1:19" x14ac:dyDescent="0.2">
      <c r="A570" t="s">
        <v>595</v>
      </c>
      <c r="B570" t="str">
        <f t="shared" si="64"/>
        <v>564</v>
      </c>
      <c r="C570" t="str">
        <f t="shared" si="65"/>
        <v>455</v>
      </c>
      <c r="D570" t="str">
        <f t="shared" si="66"/>
        <v>363</v>
      </c>
      <c r="E570" t="s">
        <v>12</v>
      </c>
      <c r="F570" t="s">
        <v>19</v>
      </c>
      <c r="G570" t="str">
        <f t="shared" si="67"/>
        <v xml:space="preserve"> Luxe </v>
      </c>
      <c r="H570" t="str">
        <f t="shared" si="68"/>
        <v xml:space="preserve"> luxe </v>
      </c>
      <c r="I570" t="str">
        <f t="shared" si="69"/>
        <v>Luxe</v>
      </c>
      <c r="J570" t="str">
        <f t="shared" si="70"/>
        <v xml:space="preserve"> Luxe </v>
      </c>
      <c r="K570" t="str">
        <f t="shared" si="71"/>
        <v>United States of America-Luxe</v>
      </c>
      <c r="L570" s="3">
        <v>2571</v>
      </c>
      <c r="M570" s="2">
        <v>260</v>
      </c>
      <c r="N570" s="2">
        <v>350</v>
      </c>
      <c r="O570" s="2">
        <v>899850</v>
      </c>
      <c r="P570" s="2">
        <v>888510</v>
      </c>
      <c r="Q570" s="2">
        <v>70200</v>
      </c>
      <c r="R570" s="2">
        <v>818310</v>
      </c>
      <c r="S570" s="1">
        <v>43467</v>
      </c>
    </row>
    <row r="571" spans="1:19" x14ac:dyDescent="0.2">
      <c r="A571" t="s">
        <v>596</v>
      </c>
      <c r="B571" t="str">
        <f t="shared" si="64"/>
        <v>688</v>
      </c>
      <c r="C571" t="str">
        <f t="shared" si="65"/>
        <v>454</v>
      </c>
      <c r="D571" t="str">
        <f t="shared" si="66"/>
        <v>298</v>
      </c>
      <c r="E571" t="s">
        <v>7</v>
      </c>
      <c r="F571" t="s">
        <v>19</v>
      </c>
      <c r="G571" t="str">
        <f t="shared" si="67"/>
        <v xml:space="preserve"> Luxe </v>
      </c>
      <c r="H571" t="str">
        <f t="shared" si="68"/>
        <v xml:space="preserve"> luxe </v>
      </c>
      <c r="I571" t="str">
        <f t="shared" si="69"/>
        <v>Luxe</v>
      </c>
      <c r="J571" t="str">
        <f t="shared" si="70"/>
        <v xml:space="preserve"> Luxe </v>
      </c>
      <c r="K571" t="str">
        <f t="shared" si="71"/>
        <v>United Kingdom-Luxe</v>
      </c>
      <c r="L571" s="3">
        <v>1661</v>
      </c>
      <c r="M571" s="2">
        <v>260</v>
      </c>
      <c r="N571" s="2">
        <v>7</v>
      </c>
      <c r="O571" s="2">
        <v>11627</v>
      </c>
      <c r="P571" s="2">
        <v>8752.94</v>
      </c>
      <c r="Q571" s="2">
        <v>17107.5</v>
      </c>
      <c r="R571" s="2">
        <v>-8354.56</v>
      </c>
      <c r="S571" s="1">
        <v>43472</v>
      </c>
    </row>
    <row r="572" spans="1:19" x14ac:dyDescent="0.2">
      <c r="A572" t="s">
        <v>597</v>
      </c>
      <c r="B572" t="str">
        <f t="shared" si="64"/>
        <v>643</v>
      </c>
      <c r="C572" t="str">
        <f t="shared" si="65"/>
        <v>434</v>
      </c>
      <c r="D572" t="str">
        <f t="shared" si="66"/>
        <v>407</v>
      </c>
      <c r="E572" t="s">
        <v>3</v>
      </c>
      <c r="F572" t="s">
        <v>19</v>
      </c>
      <c r="G572" t="str">
        <f t="shared" si="67"/>
        <v xml:space="preserve"> Luxe </v>
      </c>
      <c r="H572" t="str">
        <f t="shared" si="68"/>
        <v xml:space="preserve"> luxe </v>
      </c>
      <c r="I572" t="str">
        <f t="shared" si="69"/>
        <v>Luxe</v>
      </c>
      <c r="J572" t="str">
        <f t="shared" si="70"/>
        <v xml:space="preserve"> Luxe </v>
      </c>
      <c r="K572" t="str">
        <f t="shared" si="71"/>
        <v>Japan-Luxe</v>
      </c>
      <c r="L572" s="3">
        <v>4474</v>
      </c>
      <c r="M572" s="2">
        <v>260</v>
      </c>
      <c r="N572" s="2">
        <v>7</v>
      </c>
      <c r="O572" s="2">
        <v>31318</v>
      </c>
      <c r="P572" s="2">
        <v>29021.439999999999</v>
      </c>
      <c r="Q572" s="2">
        <v>13670</v>
      </c>
      <c r="R572" s="2">
        <v>15351.44</v>
      </c>
      <c r="S572" s="1">
        <v>43475</v>
      </c>
    </row>
    <row r="573" spans="1:19" x14ac:dyDescent="0.2">
      <c r="A573" t="s">
        <v>598</v>
      </c>
      <c r="B573" t="str">
        <f t="shared" si="64"/>
        <v>620</v>
      </c>
      <c r="C573" t="str">
        <f t="shared" si="65"/>
        <v>522</v>
      </c>
      <c r="D573" t="str">
        <f t="shared" si="66"/>
        <v>346</v>
      </c>
      <c r="E573" t="s">
        <v>12</v>
      </c>
      <c r="F573" t="s">
        <v>19</v>
      </c>
      <c r="G573" t="str">
        <f t="shared" si="67"/>
        <v xml:space="preserve"> Luxe </v>
      </c>
      <c r="H573" t="str">
        <f t="shared" si="68"/>
        <v xml:space="preserve"> luxe </v>
      </c>
      <c r="I573" t="str">
        <f t="shared" si="69"/>
        <v>Luxe</v>
      </c>
      <c r="J573" t="str">
        <f t="shared" si="70"/>
        <v xml:space="preserve"> Luxe </v>
      </c>
      <c r="K573" t="str">
        <f t="shared" si="71"/>
        <v>United States of America-Luxe</v>
      </c>
      <c r="L573" s="3">
        <v>833</v>
      </c>
      <c r="M573" s="2">
        <v>260</v>
      </c>
      <c r="N573" s="2">
        <v>15</v>
      </c>
      <c r="O573" s="2">
        <v>12495</v>
      </c>
      <c r="P573" s="2">
        <v>7908.6</v>
      </c>
      <c r="Q573" s="2">
        <v>25480</v>
      </c>
      <c r="R573" s="2">
        <v>-17571.400000000001</v>
      </c>
      <c r="S573" s="1">
        <v>43111</v>
      </c>
    </row>
    <row r="574" spans="1:19" x14ac:dyDescent="0.2">
      <c r="A574" t="s">
        <v>599</v>
      </c>
      <c r="B574" t="str">
        <f t="shared" si="64"/>
        <v>579</v>
      </c>
      <c r="C574" t="str">
        <f t="shared" si="65"/>
        <v>536</v>
      </c>
      <c r="D574" t="str">
        <f t="shared" si="66"/>
        <v>451</v>
      </c>
      <c r="E574" t="s">
        <v>7</v>
      </c>
      <c r="F574" t="s">
        <v>6</v>
      </c>
      <c r="G574" t="str">
        <f t="shared" si="67"/>
        <v xml:space="preserve"> Kensington </v>
      </c>
      <c r="H574" t="str">
        <f t="shared" si="68"/>
        <v xml:space="preserve"> kensington </v>
      </c>
      <c r="I574" t="str">
        <f t="shared" si="69"/>
        <v>Kensington</v>
      </c>
      <c r="J574" t="str">
        <f t="shared" si="70"/>
        <v xml:space="preserve"> Kensington </v>
      </c>
      <c r="K574" t="str">
        <f t="shared" si="71"/>
        <v>United Kingdom-Kensington</v>
      </c>
      <c r="L574" s="3">
        <v>674</v>
      </c>
      <c r="M574" s="2">
        <v>3</v>
      </c>
      <c r="N574" s="2">
        <v>20</v>
      </c>
      <c r="O574" s="2">
        <v>13480</v>
      </c>
      <c r="P574" s="2">
        <v>7428.4</v>
      </c>
      <c r="Q574" s="2">
        <v>25215</v>
      </c>
      <c r="R574" s="2">
        <v>-17786.599999999999</v>
      </c>
      <c r="S574" s="1">
        <v>43466</v>
      </c>
    </row>
    <row r="575" spans="1:19" x14ac:dyDescent="0.2">
      <c r="A575" t="s">
        <v>600</v>
      </c>
      <c r="B575" t="str">
        <f t="shared" si="64"/>
        <v>655</v>
      </c>
      <c r="C575" t="str">
        <f t="shared" si="65"/>
        <v>606</v>
      </c>
      <c r="D575" t="str">
        <f t="shared" si="66"/>
        <v>304</v>
      </c>
      <c r="E575" t="s">
        <v>8</v>
      </c>
      <c r="F575" t="s">
        <v>10</v>
      </c>
      <c r="G575" t="str">
        <f t="shared" si="67"/>
        <v xml:space="preserve"> Royal Oak </v>
      </c>
      <c r="H575" t="str">
        <f t="shared" si="68"/>
        <v xml:space="preserve"> royal oak </v>
      </c>
      <c r="I575" t="str">
        <f t="shared" si="69"/>
        <v>Royal Oak</v>
      </c>
      <c r="J575" t="str">
        <f t="shared" si="70"/>
        <v xml:space="preserve"> Royal Oak </v>
      </c>
      <c r="K575" t="str">
        <f t="shared" si="71"/>
        <v>Brazil-Royal Oak</v>
      </c>
      <c r="L575" s="3">
        <v>778</v>
      </c>
      <c r="M575" s="2">
        <v>5</v>
      </c>
      <c r="N575" s="2">
        <v>12</v>
      </c>
      <c r="O575" s="2">
        <v>9336</v>
      </c>
      <c r="P575" s="2">
        <v>5504.16</v>
      </c>
      <c r="Q575" s="2">
        <v>7983</v>
      </c>
      <c r="R575" s="2">
        <v>-2478.84</v>
      </c>
      <c r="S575" s="1">
        <v>43470</v>
      </c>
    </row>
    <row r="576" spans="1:19" x14ac:dyDescent="0.2">
      <c r="A576" t="s">
        <v>601</v>
      </c>
      <c r="B576" t="str">
        <f t="shared" si="64"/>
        <v>504</v>
      </c>
      <c r="C576" t="str">
        <f t="shared" si="65"/>
        <v>506</v>
      </c>
      <c r="D576" t="str">
        <f t="shared" si="66"/>
        <v>538</v>
      </c>
      <c r="E576" t="s">
        <v>5</v>
      </c>
      <c r="F576" t="s">
        <v>14</v>
      </c>
      <c r="G576" t="str">
        <f t="shared" si="67"/>
        <v xml:space="preserve"> Vermont </v>
      </c>
      <c r="H576" t="str">
        <f t="shared" si="68"/>
        <v xml:space="preserve"> vermont </v>
      </c>
      <c r="I576" t="str">
        <f t="shared" si="69"/>
        <v>Vermont</v>
      </c>
      <c r="J576" t="str">
        <f t="shared" si="70"/>
        <v xml:space="preserve"> Vermont </v>
      </c>
      <c r="K576" t="str">
        <f t="shared" si="71"/>
        <v>India-Vermont</v>
      </c>
      <c r="L576" s="3">
        <v>1457</v>
      </c>
      <c r="M576" s="2">
        <v>10</v>
      </c>
      <c r="N576" s="2">
        <v>20</v>
      </c>
      <c r="O576" s="2">
        <v>29140</v>
      </c>
      <c r="P576" s="2">
        <v>25465.599999999999</v>
      </c>
      <c r="Q576" s="2">
        <v>15310</v>
      </c>
      <c r="R576" s="2">
        <v>10155.6</v>
      </c>
      <c r="S576" s="1">
        <v>43477</v>
      </c>
    </row>
    <row r="577" spans="1:19" x14ac:dyDescent="0.2">
      <c r="A577" t="s">
        <v>602</v>
      </c>
      <c r="B577" t="str">
        <f t="shared" si="64"/>
        <v>536</v>
      </c>
      <c r="C577" t="str">
        <f t="shared" si="65"/>
        <v>408</v>
      </c>
      <c r="D577" t="str">
        <f t="shared" si="66"/>
        <v>505</v>
      </c>
      <c r="E577" t="s">
        <v>7</v>
      </c>
      <c r="F577" t="s">
        <v>18</v>
      </c>
      <c r="G577" t="str">
        <f t="shared" si="67"/>
        <v xml:space="preserve"> Mandarin </v>
      </c>
      <c r="H577" t="str">
        <f t="shared" si="68"/>
        <v xml:space="preserve"> mandarin </v>
      </c>
      <c r="I577" t="str">
        <f t="shared" si="69"/>
        <v>Mandarin</v>
      </c>
      <c r="J577" t="str">
        <f t="shared" si="70"/>
        <v xml:space="preserve"> Mandarin </v>
      </c>
      <c r="K577" t="str">
        <f t="shared" si="71"/>
        <v>United Kingdom-Mandarin</v>
      </c>
      <c r="L577" s="3">
        <v>3158</v>
      </c>
      <c r="M577" s="2">
        <v>250</v>
      </c>
      <c r="N577" s="2">
        <v>7</v>
      </c>
      <c r="O577" s="2">
        <v>22106</v>
      </c>
      <c r="P577" s="2">
        <v>20853.560000000001</v>
      </c>
      <c r="Q577" s="2">
        <v>7455</v>
      </c>
      <c r="R577" s="2">
        <v>13398.56</v>
      </c>
      <c r="S577" s="1">
        <v>43468</v>
      </c>
    </row>
    <row r="578" spans="1:19" x14ac:dyDescent="0.2">
      <c r="A578" t="s">
        <v>603</v>
      </c>
      <c r="B578" t="str">
        <f t="shared" si="64"/>
        <v>550</v>
      </c>
      <c r="C578" t="str">
        <f t="shared" si="65"/>
        <v>430</v>
      </c>
      <c r="D578" t="str">
        <f t="shared" si="66"/>
        <v>292</v>
      </c>
      <c r="E578" t="s">
        <v>5</v>
      </c>
      <c r="F578" t="s">
        <v>18</v>
      </c>
      <c r="G578" t="str">
        <f t="shared" si="67"/>
        <v xml:space="preserve"> Mandarin </v>
      </c>
      <c r="H578" t="str">
        <f t="shared" si="68"/>
        <v xml:space="preserve"> mandarin </v>
      </c>
      <c r="I578" t="str">
        <f t="shared" si="69"/>
        <v>Mandarin</v>
      </c>
      <c r="J578" t="str">
        <f t="shared" si="70"/>
        <v xml:space="preserve"> Mandarin </v>
      </c>
      <c r="K578" t="str">
        <f t="shared" si="71"/>
        <v>India-Mandarin</v>
      </c>
      <c r="L578" s="3">
        <v>4095</v>
      </c>
      <c r="M578" s="2">
        <v>250</v>
      </c>
      <c r="N578" s="2">
        <v>20</v>
      </c>
      <c r="O578" s="2">
        <v>81900</v>
      </c>
      <c r="P578" s="2">
        <v>78225.600000000006</v>
      </c>
      <c r="Q578" s="2">
        <v>15310</v>
      </c>
      <c r="R578" s="2">
        <v>62915.6</v>
      </c>
      <c r="S578" s="1">
        <v>43477</v>
      </c>
    </row>
    <row r="579" spans="1:19" x14ac:dyDescent="0.2">
      <c r="A579" t="s">
        <v>604</v>
      </c>
      <c r="B579" t="str">
        <f t="shared" ref="B579:B642" si="72">LEFT(A579,3)</f>
        <v>503</v>
      </c>
      <c r="C579" t="str">
        <f t="shared" ref="C579:C642" si="73">MID(A579,5,3)</f>
        <v>595</v>
      </c>
      <c r="D579" t="str">
        <f t="shared" ref="D579:D642" si="74">RIGHT(A579,3)</f>
        <v>410</v>
      </c>
      <c r="E579" t="s">
        <v>3</v>
      </c>
      <c r="F579" t="s">
        <v>19</v>
      </c>
      <c r="G579" t="str">
        <f t="shared" ref="G579:G642" si="75">PROPER(F579)</f>
        <v xml:space="preserve"> Luxe </v>
      </c>
      <c r="H579" t="str">
        <f t="shared" ref="H579:H642" si="76">LOWER(G579)</f>
        <v xml:space="preserve"> luxe </v>
      </c>
      <c r="I579" t="str">
        <f t="shared" ref="I579:I642" si="77">TRIM(G579)</f>
        <v>Luxe</v>
      </c>
      <c r="J579" t="str">
        <f t="shared" ref="J579:J642" si="78">CLEAN(G579)</f>
        <v xml:space="preserve"> Luxe </v>
      </c>
      <c r="K579" t="str">
        <f t="shared" ref="K579:K642" si="79">CONCATENATE(E579,"-",I579)</f>
        <v>Japan-Luxe</v>
      </c>
      <c r="L579" s="3">
        <v>3170</v>
      </c>
      <c r="M579" s="2">
        <v>260</v>
      </c>
      <c r="N579" s="2">
        <v>12</v>
      </c>
      <c r="O579" s="2">
        <v>38040</v>
      </c>
      <c r="P579" s="2">
        <v>34064.160000000003</v>
      </c>
      <c r="Q579" s="2">
        <v>8283</v>
      </c>
      <c r="R579" s="2">
        <v>25781.16</v>
      </c>
      <c r="S579" s="1">
        <v>43109</v>
      </c>
    </row>
    <row r="580" spans="1:19" x14ac:dyDescent="0.2">
      <c r="A580" t="s">
        <v>605</v>
      </c>
      <c r="B580" t="str">
        <f t="shared" si="72"/>
        <v>692</v>
      </c>
      <c r="C580" t="str">
        <f t="shared" si="73"/>
        <v>614</v>
      </c>
      <c r="D580" t="str">
        <f t="shared" si="74"/>
        <v>366</v>
      </c>
      <c r="E580" t="s">
        <v>12</v>
      </c>
      <c r="F580" t="s">
        <v>6</v>
      </c>
      <c r="G580" t="str">
        <f t="shared" si="75"/>
        <v xml:space="preserve"> Kensington </v>
      </c>
      <c r="H580" t="str">
        <f t="shared" si="76"/>
        <v xml:space="preserve"> kensington </v>
      </c>
      <c r="I580" t="str">
        <f t="shared" si="77"/>
        <v>Kensington</v>
      </c>
      <c r="J580" t="str">
        <f t="shared" si="78"/>
        <v xml:space="preserve"> Kensington </v>
      </c>
      <c r="K580" t="str">
        <f t="shared" si="79"/>
        <v>United States of America-Kensington</v>
      </c>
      <c r="L580" s="3">
        <v>493</v>
      </c>
      <c r="M580" s="2">
        <v>3</v>
      </c>
      <c r="N580" s="2">
        <v>15</v>
      </c>
      <c r="O580" s="2">
        <v>7395</v>
      </c>
      <c r="P580" s="2">
        <v>2389.35</v>
      </c>
      <c r="Q580" s="2">
        <v>25670</v>
      </c>
      <c r="R580" s="2">
        <v>-23280.65</v>
      </c>
      <c r="S580" s="1">
        <v>43471</v>
      </c>
    </row>
    <row r="581" spans="1:19" x14ac:dyDescent="0.2">
      <c r="A581" t="s">
        <v>606</v>
      </c>
      <c r="B581" t="str">
        <f t="shared" si="72"/>
        <v>486</v>
      </c>
      <c r="C581" t="str">
        <f t="shared" si="73"/>
        <v>477</v>
      </c>
      <c r="D581" t="str">
        <f t="shared" si="74"/>
        <v>439</v>
      </c>
      <c r="E581" t="s">
        <v>12</v>
      </c>
      <c r="F581" t="s">
        <v>18</v>
      </c>
      <c r="G581" t="str">
        <f t="shared" si="75"/>
        <v xml:space="preserve"> Mandarin </v>
      </c>
      <c r="H581" t="str">
        <f t="shared" si="76"/>
        <v xml:space="preserve"> mandarin </v>
      </c>
      <c r="I581" t="str">
        <f t="shared" si="77"/>
        <v>Mandarin</v>
      </c>
      <c r="J581" t="str">
        <f t="shared" si="78"/>
        <v xml:space="preserve"> Mandarin </v>
      </c>
      <c r="K581" t="str">
        <f t="shared" si="79"/>
        <v>United States of America-Mandarin</v>
      </c>
      <c r="L581" s="3">
        <v>3286</v>
      </c>
      <c r="M581" s="2">
        <v>250</v>
      </c>
      <c r="N581" s="2">
        <v>15</v>
      </c>
      <c r="O581" s="2">
        <v>49290</v>
      </c>
      <c r="P581" s="2">
        <v>44284.35</v>
      </c>
      <c r="Q581" s="2">
        <v>25670</v>
      </c>
      <c r="R581" s="2">
        <v>18614.349999999999</v>
      </c>
      <c r="S581" s="1">
        <v>43471</v>
      </c>
    </row>
    <row r="582" spans="1:19" x14ac:dyDescent="0.2">
      <c r="A582" t="s">
        <v>607</v>
      </c>
      <c r="B582" t="str">
        <f t="shared" si="72"/>
        <v>550</v>
      </c>
      <c r="C582" t="str">
        <f t="shared" si="73"/>
        <v>399</v>
      </c>
      <c r="D582" t="str">
        <f t="shared" si="74"/>
        <v>548</v>
      </c>
      <c r="E582" t="s">
        <v>3</v>
      </c>
      <c r="F582" t="s">
        <v>6</v>
      </c>
      <c r="G582" t="str">
        <f t="shared" si="75"/>
        <v xml:space="preserve"> Kensington </v>
      </c>
      <c r="H582" t="str">
        <f t="shared" si="76"/>
        <v xml:space="preserve"> kensington </v>
      </c>
      <c r="I582" t="str">
        <f t="shared" si="77"/>
        <v>Kensington</v>
      </c>
      <c r="J582" t="str">
        <f t="shared" si="78"/>
        <v xml:space="preserve"> Kensington </v>
      </c>
      <c r="K582" t="str">
        <f t="shared" si="79"/>
        <v>Japan-Kensington</v>
      </c>
      <c r="L582" s="3">
        <v>3563</v>
      </c>
      <c r="M582" s="2">
        <v>3</v>
      </c>
      <c r="N582" s="2">
        <v>350</v>
      </c>
      <c r="O582" s="2">
        <v>1247050</v>
      </c>
      <c r="P582" s="2">
        <v>1205053.5</v>
      </c>
      <c r="Q582" s="2">
        <v>239980</v>
      </c>
      <c r="R582" s="2">
        <v>965073.5</v>
      </c>
      <c r="S582" s="1">
        <v>43468</v>
      </c>
    </row>
    <row r="583" spans="1:19" x14ac:dyDescent="0.2">
      <c r="A583" t="s">
        <v>608</v>
      </c>
      <c r="B583" t="str">
        <f t="shared" si="72"/>
        <v>661</v>
      </c>
      <c r="C583" t="str">
        <f t="shared" si="73"/>
        <v>499</v>
      </c>
      <c r="D583" t="str">
        <f t="shared" si="74"/>
        <v>384</v>
      </c>
      <c r="E583" t="s">
        <v>7</v>
      </c>
      <c r="F583" t="s">
        <v>6</v>
      </c>
      <c r="G583" t="str">
        <f t="shared" si="75"/>
        <v xml:space="preserve"> Kensington </v>
      </c>
      <c r="H583" t="str">
        <f t="shared" si="76"/>
        <v xml:space="preserve"> kensington </v>
      </c>
      <c r="I583" t="str">
        <f t="shared" si="77"/>
        <v>Kensington</v>
      </c>
      <c r="J583" t="str">
        <f t="shared" si="78"/>
        <v xml:space="preserve"> Kensington </v>
      </c>
      <c r="K583" t="str">
        <f t="shared" si="79"/>
        <v>United Kingdom-Kensington</v>
      </c>
      <c r="L583" s="3">
        <v>4109</v>
      </c>
      <c r="M583" s="2">
        <v>3</v>
      </c>
      <c r="N583" s="2">
        <v>350</v>
      </c>
      <c r="O583" s="2">
        <v>1438150</v>
      </c>
      <c r="P583" s="2">
        <v>1356705</v>
      </c>
      <c r="Q583" s="2">
        <v>465400</v>
      </c>
      <c r="R583" s="2">
        <v>891305</v>
      </c>
      <c r="S583" s="1">
        <v>43468</v>
      </c>
    </row>
    <row r="584" spans="1:19" x14ac:dyDescent="0.2">
      <c r="A584" t="s">
        <v>609</v>
      </c>
      <c r="B584" t="str">
        <f t="shared" si="72"/>
        <v>785</v>
      </c>
      <c r="C584" t="str">
        <f t="shared" si="73"/>
        <v>648</v>
      </c>
      <c r="D584" t="str">
        <f t="shared" si="74"/>
        <v>358</v>
      </c>
      <c r="E584" t="s">
        <v>5</v>
      </c>
      <c r="F584" t="s">
        <v>6</v>
      </c>
      <c r="G584" t="str">
        <f t="shared" si="75"/>
        <v xml:space="preserve"> Kensington </v>
      </c>
      <c r="H584" t="str">
        <f t="shared" si="76"/>
        <v xml:space="preserve"> kensington </v>
      </c>
      <c r="I584" t="str">
        <f t="shared" si="77"/>
        <v>Kensington</v>
      </c>
      <c r="J584" t="str">
        <f t="shared" si="78"/>
        <v xml:space="preserve"> Kensington </v>
      </c>
      <c r="K584" t="str">
        <f t="shared" si="79"/>
        <v>India-Kensington</v>
      </c>
      <c r="L584" s="3">
        <v>3653</v>
      </c>
      <c r="M584" s="2">
        <v>3</v>
      </c>
      <c r="N584" s="2">
        <v>20</v>
      </c>
      <c r="O584" s="2">
        <v>73060</v>
      </c>
      <c r="P584" s="2">
        <v>71910.8</v>
      </c>
      <c r="Q584" s="2">
        <v>4420</v>
      </c>
      <c r="R584" s="2">
        <v>67490.8</v>
      </c>
      <c r="S584" s="1">
        <v>43109</v>
      </c>
    </row>
    <row r="585" spans="1:19" x14ac:dyDescent="0.2">
      <c r="A585" t="s">
        <v>610</v>
      </c>
      <c r="B585" t="str">
        <f t="shared" si="72"/>
        <v>553</v>
      </c>
      <c r="C585" t="str">
        <f t="shared" si="73"/>
        <v>553</v>
      </c>
      <c r="D585" t="str">
        <f t="shared" si="74"/>
        <v>362</v>
      </c>
      <c r="E585" t="s">
        <v>12</v>
      </c>
      <c r="F585" t="s">
        <v>10</v>
      </c>
      <c r="G585" t="str">
        <f t="shared" si="75"/>
        <v xml:space="preserve"> Royal Oak </v>
      </c>
      <c r="H585" t="str">
        <f t="shared" si="76"/>
        <v xml:space="preserve"> royal oak </v>
      </c>
      <c r="I585" t="str">
        <f t="shared" si="77"/>
        <v>Royal Oak</v>
      </c>
      <c r="J585" t="str">
        <f t="shared" si="78"/>
        <v xml:space="preserve"> Royal Oak </v>
      </c>
      <c r="K585" t="str">
        <f t="shared" si="79"/>
        <v>United States of America-Royal Oak</v>
      </c>
      <c r="L585" s="3">
        <v>2203</v>
      </c>
      <c r="M585" s="2">
        <v>5</v>
      </c>
      <c r="N585" s="2">
        <v>350</v>
      </c>
      <c r="O585" s="2">
        <v>771050</v>
      </c>
      <c r="P585" s="2">
        <v>726346.25</v>
      </c>
      <c r="Q585" s="2">
        <v>255450</v>
      </c>
      <c r="R585" s="2">
        <v>470896.25</v>
      </c>
      <c r="S585" s="1">
        <v>43466</v>
      </c>
    </row>
    <row r="586" spans="1:19" x14ac:dyDescent="0.2">
      <c r="A586" t="s">
        <v>611</v>
      </c>
      <c r="B586" t="str">
        <f t="shared" si="72"/>
        <v>613</v>
      </c>
      <c r="C586" t="str">
        <f t="shared" si="73"/>
        <v>458</v>
      </c>
      <c r="D586" t="str">
        <f t="shared" si="74"/>
        <v>377</v>
      </c>
      <c r="E586" t="s">
        <v>12</v>
      </c>
      <c r="F586" t="s">
        <v>10</v>
      </c>
      <c r="G586" t="str">
        <f t="shared" si="75"/>
        <v xml:space="preserve"> Royal Oak </v>
      </c>
      <c r="H586" t="str">
        <f t="shared" si="76"/>
        <v xml:space="preserve"> royal oak </v>
      </c>
      <c r="I586" t="str">
        <f t="shared" si="77"/>
        <v>Royal Oak</v>
      </c>
      <c r="J586" t="str">
        <f t="shared" si="78"/>
        <v xml:space="preserve"> Royal Oak </v>
      </c>
      <c r="K586" t="str">
        <f t="shared" si="79"/>
        <v>United States of America-Royal Oak</v>
      </c>
      <c r="L586" s="3">
        <v>2924</v>
      </c>
      <c r="M586" s="2">
        <v>5</v>
      </c>
      <c r="N586" s="2">
        <v>7</v>
      </c>
      <c r="O586" s="2">
        <v>20468</v>
      </c>
      <c r="P586" s="2">
        <v>19286.82</v>
      </c>
      <c r="Q586" s="2">
        <v>6490</v>
      </c>
      <c r="R586" s="2">
        <v>12796.82</v>
      </c>
      <c r="S586" s="1">
        <v>43467</v>
      </c>
    </row>
    <row r="587" spans="1:19" x14ac:dyDescent="0.2">
      <c r="A587" t="s">
        <v>612</v>
      </c>
      <c r="B587" t="str">
        <f t="shared" si="72"/>
        <v>584</v>
      </c>
      <c r="C587" t="str">
        <f t="shared" si="73"/>
        <v>641</v>
      </c>
      <c r="D587" t="str">
        <f t="shared" si="74"/>
        <v>322</v>
      </c>
      <c r="E587" t="s">
        <v>8</v>
      </c>
      <c r="F587" t="s">
        <v>10</v>
      </c>
      <c r="G587" t="str">
        <f t="shared" si="75"/>
        <v xml:space="preserve"> Royal Oak </v>
      </c>
      <c r="H587" t="str">
        <f t="shared" si="76"/>
        <v xml:space="preserve"> royal oak </v>
      </c>
      <c r="I587" t="str">
        <f t="shared" si="77"/>
        <v>Royal Oak</v>
      </c>
      <c r="J587" t="str">
        <f t="shared" si="78"/>
        <v xml:space="preserve"> Royal Oak </v>
      </c>
      <c r="K587" t="str">
        <f t="shared" si="79"/>
        <v>Brazil-Royal Oak</v>
      </c>
      <c r="L587" s="3">
        <v>2650</v>
      </c>
      <c r="M587" s="2">
        <v>5</v>
      </c>
      <c r="N587" s="2">
        <v>12</v>
      </c>
      <c r="O587" s="2">
        <v>31800</v>
      </c>
      <c r="P587" s="2">
        <v>30857.759999999998</v>
      </c>
      <c r="Q587" s="2">
        <v>1812</v>
      </c>
      <c r="R587" s="2">
        <v>29045.759999999998</v>
      </c>
      <c r="S587" s="1">
        <v>43471</v>
      </c>
    </row>
    <row r="588" spans="1:19" x14ac:dyDescent="0.2">
      <c r="A588" t="s">
        <v>613</v>
      </c>
      <c r="B588" t="str">
        <f t="shared" si="72"/>
        <v>564</v>
      </c>
      <c r="C588" t="str">
        <f t="shared" si="73"/>
        <v>694</v>
      </c>
      <c r="D588" t="str">
        <f t="shared" si="74"/>
        <v>420</v>
      </c>
      <c r="E588" t="s">
        <v>8</v>
      </c>
      <c r="F588" t="s">
        <v>10</v>
      </c>
      <c r="G588" t="str">
        <f t="shared" si="75"/>
        <v xml:space="preserve"> Royal Oak </v>
      </c>
      <c r="H588" t="str">
        <f t="shared" si="76"/>
        <v xml:space="preserve"> royal oak </v>
      </c>
      <c r="I588" t="str">
        <f t="shared" si="77"/>
        <v>Royal Oak</v>
      </c>
      <c r="J588" t="str">
        <f t="shared" si="78"/>
        <v xml:space="preserve"> Royal Oak </v>
      </c>
      <c r="K588" t="str">
        <f t="shared" si="79"/>
        <v>Brazil-Royal Oak</v>
      </c>
      <c r="L588" s="3">
        <v>1194</v>
      </c>
      <c r="M588" s="2">
        <v>5</v>
      </c>
      <c r="N588" s="2">
        <v>20</v>
      </c>
      <c r="O588" s="2">
        <v>23880</v>
      </c>
      <c r="P588" s="2">
        <v>18017</v>
      </c>
      <c r="Q588" s="2">
        <v>22550</v>
      </c>
      <c r="R588" s="2">
        <v>-4533</v>
      </c>
      <c r="S588" s="1">
        <v>43472</v>
      </c>
    </row>
    <row r="589" spans="1:19" x14ac:dyDescent="0.2">
      <c r="A589" t="s">
        <v>614</v>
      </c>
      <c r="B589" t="str">
        <f t="shared" si="72"/>
        <v>747</v>
      </c>
      <c r="C589" t="str">
        <f t="shared" si="73"/>
        <v>536</v>
      </c>
      <c r="D589" t="str">
        <f t="shared" si="74"/>
        <v>503</v>
      </c>
      <c r="E589" t="s">
        <v>3</v>
      </c>
      <c r="F589" t="s">
        <v>10</v>
      </c>
      <c r="G589" t="str">
        <f t="shared" si="75"/>
        <v xml:space="preserve"> Royal Oak </v>
      </c>
      <c r="H589" t="str">
        <f t="shared" si="76"/>
        <v xml:space="preserve"> royal oak </v>
      </c>
      <c r="I589" t="str">
        <f t="shared" si="77"/>
        <v>Royal Oak</v>
      </c>
      <c r="J589" t="str">
        <f t="shared" si="78"/>
        <v xml:space="preserve"> Royal Oak </v>
      </c>
      <c r="K589" t="str">
        <f t="shared" si="79"/>
        <v>Japan-Royal Oak</v>
      </c>
      <c r="L589" s="3">
        <v>3366</v>
      </c>
      <c r="M589" s="2">
        <v>5</v>
      </c>
      <c r="N589" s="2">
        <v>20</v>
      </c>
      <c r="O589" s="2">
        <v>67320</v>
      </c>
      <c r="P589" s="2">
        <v>64072.6</v>
      </c>
      <c r="Q589" s="2">
        <v>12490</v>
      </c>
      <c r="R589" s="2">
        <v>51582.6</v>
      </c>
      <c r="S589" s="1">
        <v>43475</v>
      </c>
    </row>
    <row r="590" spans="1:19" x14ac:dyDescent="0.2">
      <c r="A590" t="s">
        <v>615</v>
      </c>
      <c r="B590" t="str">
        <f t="shared" si="72"/>
        <v>770</v>
      </c>
      <c r="C590" t="str">
        <f t="shared" si="73"/>
        <v>663</v>
      </c>
      <c r="D590" t="str">
        <f t="shared" si="74"/>
        <v>356</v>
      </c>
      <c r="E590" t="s">
        <v>12</v>
      </c>
      <c r="F590" t="s">
        <v>14</v>
      </c>
      <c r="G590" t="str">
        <f t="shared" si="75"/>
        <v xml:space="preserve"> Vermont </v>
      </c>
      <c r="H590" t="str">
        <f t="shared" si="76"/>
        <v xml:space="preserve"> vermont </v>
      </c>
      <c r="I590" t="str">
        <f t="shared" si="77"/>
        <v>Vermont</v>
      </c>
      <c r="J590" t="str">
        <f t="shared" si="78"/>
        <v xml:space="preserve"> Vermont </v>
      </c>
      <c r="K590" t="str">
        <f t="shared" si="79"/>
        <v>United States of America-Vermont</v>
      </c>
      <c r="L590" s="3">
        <v>1325</v>
      </c>
      <c r="M590" s="2">
        <v>10</v>
      </c>
      <c r="N590" s="2">
        <v>7</v>
      </c>
      <c r="O590" s="2">
        <v>9275</v>
      </c>
      <c r="P590" s="2">
        <v>7965.97</v>
      </c>
      <c r="Q590" s="2">
        <v>7192.5</v>
      </c>
      <c r="R590" s="2">
        <v>773.47</v>
      </c>
      <c r="S590" s="1">
        <v>43466</v>
      </c>
    </row>
    <row r="591" spans="1:19" x14ac:dyDescent="0.2">
      <c r="A591" t="s">
        <v>616</v>
      </c>
      <c r="B591" t="str">
        <f t="shared" si="72"/>
        <v>488</v>
      </c>
      <c r="C591" t="str">
        <f t="shared" si="73"/>
        <v>604</v>
      </c>
      <c r="D591" t="str">
        <f t="shared" si="74"/>
        <v>421</v>
      </c>
      <c r="E591" t="s">
        <v>5</v>
      </c>
      <c r="F591" t="s">
        <v>14</v>
      </c>
      <c r="G591" t="str">
        <f t="shared" si="75"/>
        <v xml:space="preserve"> Vermont </v>
      </c>
      <c r="H591" t="str">
        <f t="shared" si="76"/>
        <v xml:space="preserve"> vermont </v>
      </c>
      <c r="I591" t="str">
        <f t="shared" si="77"/>
        <v>Vermont</v>
      </c>
      <c r="J591" t="str">
        <f t="shared" si="78"/>
        <v xml:space="preserve"> Vermont </v>
      </c>
      <c r="K591" t="str">
        <f t="shared" si="79"/>
        <v>India-Vermont</v>
      </c>
      <c r="L591" s="3">
        <v>4243</v>
      </c>
      <c r="M591" s="2">
        <v>10</v>
      </c>
      <c r="N591" s="2">
        <v>300</v>
      </c>
      <c r="O591" s="2">
        <v>1272900</v>
      </c>
      <c r="P591" s="2">
        <v>1241427</v>
      </c>
      <c r="Q591" s="2">
        <v>201750</v>
      </c>
      <c r="R591" s="2">
        <v>1039677</v>
      </c>
      <c r="S591" s="1">
        <v>43466</v>
      </c>
    </row>
    <row r="592" spans="1:19" x14ac:dyDescent="0.2">
      <c r="A592" t="s">
        <v>617</v>
      </c>
      <c r="B592" t="str">
        <f t="shared" si="72"/>
        <v>566</v>
      </c>
      <c r="C592" t="str">
        <f t="shared" si="73"/>
        <v>420</v>
      </c>
      <c r="D592" t="str">
        <f t="shared" si="74"/>
        <v>441</v>
      </c>
      <c r="E592" t="s">
        <v>12</v>
      </c>
      <c r="F592" t="s">
        <v>14</v>
      </c>
      <c r="G592" t="str">
        <f t="shared" si="75"/>
        <v xml:space="preserve"> Vermont </v>
      </c>
      <c r="H592" t="str">
        <f t="shared" si="76"/>
        <v xml:space="preserve"> vermont </v>
      </c>
      <c r="I592" t="str">
        <f t="shared" si="77"/>
        <v>Vermont</v>
      </c>
      <c r="J592" t="str">
        <f t="shared" si="78"/>
        <v xml:space="preserve"> Vermont </v>
      </c>
      <c r="K592" t="str">
        <f t="shared" si="79"/>
        <v>United States of America-Vermont</v>
      </c>
      <c r="L592" s="3">
        <v>2887</v>
      </c>
      <c r="M592" s="2">
        <v>10</v>
      </c>
      <c r="N592" s="2">
        <v>20</v>
      </c>
      <c r="O592" s="2">
        <v>57740</v>
      </c>
      <c r="P592" s="2">
        <v>50873.4</v>
      </c>
      <c r="Q592" s="2">
        <v>26410</v>
      </c>
      <c r="R592" s="2">
        <v>24463.4</v>
      </c>
      <c r="S592" s="1">
        <v>43467</v>
      </c>
    </row>
    <row r="593" spans="1:19" x14ac:dyDescent="0.2">
      <c r="A593" t="s">
        <v>618</v>
      </c>
      <c r="B593" t="str">
        <f t="shared" si="72"/>
        <v>675</v>
      </c>
      <c r="C593" t="str">
        <f t="shared" si="73"/>
        <v>612</v>
      </c>
      <c r="D593" t="str">
        <f t="shared" si="74"/>
        <v>409</v>
      </c>
      <c r="E593" t="s">
        <v>5</v>
      </c>
      <c r="F593" t="s">
        <v>14</v>
      </c>
      <c r="G593" t="str">
        <f t="shared" si="75"/>
        <v xml:space="preserve"> Vermont </v>
      </c>
      <c r="H593" t="str">
        <f t="shared" si="76"/>
        <v xml:space="preserve"> vermont </v>
      </c>
      <c r="I593" t="str">
        <f t="shared" si="77"/>
        <v>Vermont</v>
      </c>
      <c r="J593" t="str">
        <f t="shared" si="78"/>
        <v xml:space="preserve"> Vermont </v>
      </c>
      <c r="K593" t="str">
        <f t="shared" si="79"/>
        <v>India-Vermont</v>
      </c>
      <c r="L593" s="3">
        <v>3839</v>
      </c>
      <c r="M593" s="2">
        <v>10</v>
      </c>
      <c r="N593" s="2">
        <v>20</v>
      </c>
      <c r="O593" s="2">
        <v>76780</v>
      </c>
      <c r="P593" s="2">
        <v>69739.199999999997</v>
      </c>
      <c r="Q593" s="2">
        <v>27080</v>
      </c>
      <c r="R593" s="2">
        <v>42659.199999999997</v>
      </c>
      <c r="S593" s="1">
        <v>43467</v>
      </c>
    </row>
    <row r="594" spans="1:19" x14ac:dyDescent="0.2">
      <c r="A594" t="s">
        <v>619</v>
      </c>
      <c r="B594" t="str">
        <f t="shared" si="72"/>
        <v>667</v>
      </c>
      <c r="C594" t="str">
        <f t="shared" si="73"/>
        <v>451</v>
      </c>
      <c r="D594" t="str">
        <f t="shared" si="74"/>
        <v>546</v>
      </c>
      <c r="E594" t="s">
        <v>3</v>
      </c>
      <c r="F594" t="s">
        <v>14</v>
      </c>
      <c r="G594" t="str">
        <f t="shared" si="75"/>
        <v xml:space="preserve"> Vermont </v>
      </c>
      <c r="H594" t="str">
        <f t="shared" si="76"/>
        <v xml:space="preserve"> vermont </v>
      </c>
      <c r="I594" t="str">
        <f t="shared" si="77"/>
        <v>Vermont</v>
      </c>
      <c r="J594" t="str">
        <f t="shared" si="78"/>
        <v xml:space="preserve"> Vermont </v>
      </c>
      <c r="K594" t="str">
        <f t="shared" si="79"/>
        <v>Japan-Vermont</v>
      </c>
      <c r="L594" s="3">
        <v>1863</v>
      </c>
      <c r="M594" s="2">
        <v>10</v>
      </c>
      <c r="N594" s="2">
        <v>350</v>
      </c>
      <c r="O594" s="2">
        <v>652050</v>
      </c>
      <c r="P594" s="2">
        <v>532294</v>
      </c>
      <c r="Q594" s="2">
        <v>684320</v>
      </c>
      <c r="R594" s="2">
        <v>-152026</v>
      </c>
      <c r="S594" s="1">
        <v>43471</v>
      </c>
    </row>
    <row r="595" spans="1:19" x14ac:dyDescent="0.2">
      <c r="A595" t="s">
        <v>620</v>
      </c>
      <c r="B595" t="str">
        <f t="shared" si="72"/>
        <v>787</v>
      </c>
      <c r="C595" t="str">
        <f t="shared" si="73"/>
        <v>400</v>
      </c>
      <c r="D595" t="str">
        <f t="shared" si="74"/>
        <v>394</v>
      </c>
      <c r="E595" t="s">
        <v>3</v>
      </c>
      <c r="F595" t="s">
        <v>14</v>
      </c>
      <c r="G595" t="str">
        <f t="shared" si="75"/>
        <v xml:space="preserve"> Vermont </v>
      </c>
      <c r="H595" t="str">
        <f t="shared" si="76"/>
        <v xml:space="preserve"> vermont </v>
      </c>
      <c r="I595" t="str">
        <f t="shared" si="77"/>
        <v>Vermont</v>
      </c>
      <c r="J595" t="str">
        <f t="shared" si="78"/>
        <v xml:space="preserve"> Vermont </v>
      </c>
      <c r="K595" t="str">
        <f t="shared" si="79"/>
        <v>Japan-Vermont</v>
      </c>
      <c r="L595" s="3">
        <v>2858</v>
      </c>
      <c r="M595" s="2">
        <v>10</v>
      </c>
      <c r="N595" s="2">
        <v>125</v>
      </c>
      <c r="O595" s="2">
        <v>357250</v>
      </c>
      <c r="P595" s="2">
        <v>331526.25</v>
      </c>
      <c r="Q595" s="2">
        <v>189960</v>
      </c>
      <c r="R595" s="2">
        <v>141566.25</v>
      </c>
      <c r="S595" s="1">
        <v>43471</v>
      </c>
    </row>
    <row r="596" spans="1:19" x14ac:dyDescent="0.2">
      <c r="A596" t="s">
        <v>621</v>
      </c>
      <c r="B596" t="str">
        <f t="shared" si="72"/>
        <v>769</v>
      </c>
      <c r="C596" t="str">
        <f t="shared" si="73"/>
        <v>557</v>
      </c>
      <c r="D596" t="str">
        <f t="shared" si="74"/>
        <v>465</v>
      </c>
      <c r="E596" t="s">
        <v>8</v>
      </c>
      <c r="F596" t="s">
        <v>14</v>
      </c>
      <c r="G596" t="str">
        <f t="shared" si="75"/>
        <v xml:space="preserve"> Vermont </v>
      </c>
      <c r="H596" t="str">
        <f t="shared" si="76"/>
        <v xml:space="preserve"> vermont </v>
      </c>
      <c r="I596" t="str">
        <f t="shared" si="77"/>
        <v>Vermont</v>
      </c>
      <c r="J596" t="str">
        <f t="shared" si="78"/>
        <v xml:space="preserve"> Vermont </v>
      </c>
      <c r="K596" t="str">
        <f t="shared" si="79"/>
        <v>Brazil-Vermont</v>
      </c>
      <c r="L596" s="3">
        <v>2868</v>
      </c>
      <c r="M596" s="2">
        <v>10</v>
      </c>
      <c r="N596" s="2">
        <v>12</v>
      </c>
      <c r="O596" s="2">
        <v>34416</v>
      </c>
      <c r="P596" s="2">
        <v>33525.24</v>
      </c>
      <c r="Q596" s="2">
        <v>1713</v>
      </c>
      <c r="R596" s="2">
        <v>31812.240000000002</v>
      </c>
      <c r="S596" s="1">
        <v>43472</v>
      </c>
    </row>
    <row r="597" spans="1:19" x14ac:dyDescent="0.2">
      <c r="A597" t="s">
        <v>622</v>
      </c>
      <c r="B597" t="str">
        <f t="shared" si="72"/>
        <v>762</v>
      </c>
      <c r="C597" t="str">
        <f t="shared" si="73"/>
        <v>389</v>
      </c>
      <c r="D597" t="str">
        <f t="shared" si="74"/>
        <v>336</v>
      </c>
      <c r="E597" t="s">
        <v>7</v>
      </c>
      <c r="F597" t="s">
        <v>14</v>
      </c>
      <c r="G597" t="str">
        <f t="shared" si="75"/>
        <v xml:space="preserve"> Vermont </v>
      </c>
      <c r="H597" t="str">
        <f t="shared" si="76"/>
        <v xml:space="preserve"> vermont </v>
      </c>
      <c r="I597" t="str">
        <f t="shared" si="77"/>
        <v>Vermont</v>
      </c>
      <c r="J597" t="str">
        <f t="shared" si="78"/>
        <v xml:space="preserve"> Vermont </v>
      </c>
      <c r="K597" t="str">
        <f t="shared" si="79"/>
        <v>United Kingdom-Vermont</v>
      </c>
      <c r="L597" s="3">
        <v>3805</v>
      </c>
      <c r="M597" s="2">
        <v>10</v>
      </c>
      <c r="N597" s="2">
        <v>7</v>
      </c>
      <c r="O597" s="2">
        <v>26635</v>
      </c>
      <c r="P597" s="2">
        <v>24181.64</v>
      </c>
      <c r="Q597" s="2">
        <v>13480</v>
      </c>
      <c r="R597" s="2">
        <v>10701.64</v>
      </c>
      <c r="S597" s="1">
        <v>43473</v>
      </c>
    </row>
    <row r="598" spans="1:19" x14ac:dyDescent="0.2">
      <c r="A598" t="s">
        <v>623</v>
      </c>
      <c r="B598" t="str">
        <f t="shared" si="72"/>
        <v>648</v>
      </c>
      <c r="C598" t="str">
        <f t="shared" si="73"/>
        <v>442</v>
      </c>
      <c r="D598" t="str">
        <f t="shared" si="74"/>
        <v>496</v>
      </c>
      <c r="E598" t="s">
        <v>3</v>
      </c>
      <c r="F598" t="s">
        <v>14</v>
      </c>
      <c r="G598" t="str">
        <f t="shared" si="75"/>
        <v xml:space="preserve"> Vermont </v>
      </c>
      <c r="H598" t="str">
        <f t="shared" si="76"/>
        <v xml:space="preserve"> vermont </v>
      </c>
      <c r="I598" t="str">
        <f t="shared" si="77"/>
        <v>Vermont</v>
      </c>
      <c r="J598" t="str">
        <f t="shared" si="78"/>
        <v xml:space="preserve"> Vermont </v>
      </c>
      <c r="K598" t="str">
        <f t="shared" si="79"/>
        <v>Japan-Vermont</v>
      </c>
      <c r="L598" s="3">
        <v>3914</v>
      </c>
      <c r="M598" s="2">
        <v>10</v>
      </c>
      <c r="N598" s="2">
        <v>15</v>
      </c>
      <c r="O598" s="2">
        <v>58710</v>
      </c>
      <c r="P598" s="2">
        <v>55658.25</v>
      </c>
      <c r="Q598" s="2">
        <v>15650</v>
      </c>
      <c r="R598" s="2">
        <v>40008.25</v>
      </c>
      <c r="S598" s="1">
        <v>43475</v>
      </c>
    </row>
    <row r="599" spans="1:19" x14ac:dyDescent="0.2">
      <c r="A599" t="s">
        <v>624</v>
      </c>
      <c r="B599" t="str">
        <f t="shared" si="72"/>
        <v>559</v>
      </c>
      <c r="C599" t="str">
        <f t="shared" si="73"/>
        <v>635</v>
      </c>
      <c r="D599" t="str">
        <f t="shared" si="74"/>
        <v>337</v>
      </c>
      <c r="E599" t="s">
        <v>3</v>
      </c>
      <c r="F599" t="s">
        <v>14</v>
      </c>
      <c r="G599" t="str">
        <f t="shared" si="75"/>
        <v xml:space="preserve"> Vermont </v>
      </c>
      <c r="H599" t="str">
        <f t="shared" si="76"/>
        <v xml:space="preserve"> vermont </v>
      </c>
      <c r="I599" t="str">
        <f t="shared" si="77"/>
        <v>Vermont</v>
      </c>
      <c r="J599" t="str">
        <f t="shared" si="78"/>
        <v xml:space="preserve"> Vermont </v>
      </c>
      <c r="K599" t="str">
        <f t="shared" si="79"/>
        <v>Japan-Vermont</v>
      </c>
      <c r="L599" s="3">
        <v>524</v>
      </c>
      <c r="M599" s="2">
        <v>10</v>
      </c>
      <c r="N599" s="2">
        <v>20</v>
      </c>
      <c r="O599" s="2">
        <v>10480</v>
      </c>
      <c r="P599" s="2">
        <v>7232.6</v>
      </c>
      <c r="Q599" s="2">
        <v>12490</v>
      </c>
      <c r="R599" s="2">
        <v>-5257.4</v>
      </c>
      <c r="S599" s="1">
        <v>43475</v>
      </c>
    </row>
    <row r="600" spans="1:19" x14ac:dyDescent="0.2">
      <c r="A600" t="s">
        <v>625</v>
      </c>
      <c r="B600" t="str">
        <f t="shared" si="72"/>
        <v>661</v>
      </c>
      <c r="C600" t="str">
        <f t="shared" si="73"/>
        <v>653</v>
      </c>
      <c r="D600" t="str">
        <f t="shared" si="74"/>
        <v>293</v>
      </c>
      <c r="E600" t="s">
        <v>5</v>
      </c>
      <c r="F600" t="s">
        <v>14</v>
      </c>
      <c r="G600" t="str">
        <f t="shared" si="75"/>
        <v xml:space="preserve"> Vermont </v>
      </c>
      <c r="H600" t="str">
        <f t="shared" si="76"/>
        <v xml:space="preserve"> vermont </v>
      </c>
      <c r="I600" t="str">
        <f t="shared" si="77"/>
        <v>Vermont</v>
      </c>
      <c r="J600" t="str">
        <f t="shared" si="78"/>
        <v xml:space="preserve"> Vermont </v>
      </c>
      <c r="K600" t="str">
        <f t="shared" si="79"/>
        <v>India-Vermont</v>
      </c>
      <c r="L600" s="3">
        <v>3095</v>
      </c>
      <c r="M600" s="2">
        <v>10</v>
      </c>
      <c r="N600" s="2">
        <v>350</v>
      </c>
      <c r="O600" s="2">
        <v>1083250</v>
      </c>
      <c r="P600" s="2">
        <v>1067006.5</v>
      </c>
      <c r="Q600" s="2">
        <v>92820</v>
      </c>
      <c r="R600" s="2">
        <v>974186.5</v>
      </c>
      <c r="S600" s="1">
        <v>43476</v>
      </c>
    </row>
    <row r="601" spans="1:19" x14ac:dyDescent="0.2">
      <c r="A601" t="s">
        <v>626</v>
      </c>
      <c r="B601" t="str">
        <f t="shared" si="72"/>
        <v>538</v>
      </c>
      <c r="C601" t="str">
        <f t="shared" si="73"/>
        <v>682</v>
      </c>
      <c r="D601" t="str">
        <f t="shared" si="74"/>
        <v>398</v>
      </c>
      <c r="E601" t="s">
        <v>5</v>
      </c>
      <c r="F601" t="s">
        <v>14</v>
      </c>
      <c r="G601" t="str">
        <f t="shared" si="75"/>
        <v xml:space="preserve"> Vermont </v>
      </c>
      <c r="H601" t="str">
        <f t="shared" si="76"/>
        <v xml:space="preserve"> vermont </v>
      </c>
      <c r="I601" t="str">
        <f t="shared" si="77"/>
        <v>Vermont</v>
      </c>
      <c r="J601" t="str">
        <f t="shared" si="78"/>
        <v xml:space="preserve"> Vermont </v>
      </c>
      <c r="K601" t="str">
        <f t="shared" si="79"/>
        <v>India-Vermont</v>
      </c>
      <c r="L601" s="3">
        <v>2410</v>
      </c>
      <c r="M601" s="2">
        <v>10</v>
      </c>
      <c r="N601" s="2">
        <v>12</v>
      </c>
      <c r="O601" s="2">
        <v>28920</v>
      </c>
      <c r="P601" s="2">
        <v>27339.72</v>
      </c>
      <c r="Q601" s="2">
        <v>3039</v>
      </c>
      <c r="R601" s="2">
        <v>24300.720000000001</v>
      </c>
      <c r="S601" s="1">
        <v>43477</v>
      </c>
    </row>
    <row r="602" spans="1:19" x14ac:dyDescent="0.2">
      <c r="A602" t="s">
        <v>627</v>
      </c>
      <c r="B602" t="str">
        <f t="shared" si="72"/>
        <v>608</v>
      </c>
      <c r="C602" t="str">
        <f t="shared" si="73"/>
        <v>656</v>
      </c>
      <c r="D602" t="str">
        <f t="shared" si="74"/>
        <v>436</v>
      </c>
      <c r="E602" t="s">
        <v>7</v>
      </c>
      <c r="F602" t="s">
        <v>17</v>
      </c>
      <c r="G602" t="str">
        <f t="shared" si="75"/>
        <v xml:space="preserve"> Burlington </v>
      </c>
      <c r="H602" t="str">
        <f t="shared" si="76"/>
        <v xml:space="preserve"> burlington </v>
      </c>
      <c r="I602" t="str">
        <f t="shared" si="77"/>
        <v>Burlington</v>
      </c>
      <c r="J602" t="str">
        <f t="shared" si="78"/>
        <v xml:space="preserve"> Burlington </v>
      </c>
      <c r="K602" t="str">
        <f t="shared" si="79"/>
        <v>United Kingdom-Burlington</v>
      </c>
      <c r="L602" s="3">
        <v>4263</v>
      </c>
      <c r="M602" s="2">
        <v>120</v>
      </c>
      <c r="N602" s="2">
        <v>15</v>
      </c>
      <c r="O602" s="2">
        <v>63945</v>
      </c>
      <c r="P602" s="2">
        <v>56149.88</v>
      </c>
      <c r="Q602" s="2">
        <v>39975</v>
      </c>
      <c r="R602" s="2">
        <v>16174.88</v>
      </c>
      <c r="S602" s="1">
        <v>43466</v>
      </c>
    </row>
    <row r="603" spans="1:19" x14ac:dyDescent="0.2">
      <c r="A603" t="s">
        <v>628</v>
      </c>
      <c r="B603" t="str">
        <f t="shared" si="72"/>
        <v>517</v>
      </c>
      <c r="C603" t="str">
        <f t="shared" si="73"/>
        <v>698</v>
      </c>
      <c r="D603" t="str">
        <f t="shared" si="74"/>
        <v>336</v>
      </c>
      <c r="E603" t="s">
        <v>3</v>
      </c>
      <c r="F603" t="s">
        <v>17</v>
      </c>
      <c r="G603" t="str">
        <f t="shared" si="75"/>
        <v xml:space="preserve"> Burlington </v>
      </c>
      <c r="H603" t="str">
        <f t="shared" si="76"/>
        <v xml:space="preserve"> burlington </v>
      </c>
      <c r="I603" t="str">
        <f t="shared" si="77"/>
        <v>Burlington</v>
      </c>
      <c r="J603" t="str">
        <f t="shared" si="78"/>
        <v xml:space="preserve"> Burlington </v>
      </c>
      <c r="K603" t="str">
        <f t="shared" si="79"/>
        <v>Japan-Burlington</v>
      </c>
      <c r="L603" s="3">
        <v>2239</v>
      </c>
      <c r="M603" s="2">
        <v>120</v>
      </c>
      <c r="N603" s="2">
        <v>350</v>
      </c>
      <c r="O603" s="2">
        <v>783650</v>
      </c>
      <c r="P603" s="2">
        <v>663894</v>
      </c>
      <c r="Q603" s="2">
        <v>684320</v>
      </c>
      <c r="R603" s="2">
        <v>-20426</v>
      </c>
      <c r="S603" s="1">
        <v>43471</v>
      </c>
    </row>
    <row r="604" spans="1:19" x14ac:dyDescent="0.2">
      <c r="A604" t="s">
        <v>629</v>
      </c>
      <c r="B604" t="str">
        <f t="shared" si="72"/>
        <v>753</v>
      </c>
      <c r="C604" t="str">
        <f t="shared" si="73"/>
        <v>613</v>
      </c>
      <c r="D604" t="str">
        <f t="shared" si="74"/>
        <v>434</v>
      </c>
      <c r="E604" t="s">
        <v>7</v>
      </c>
      <c r="F604" t="s">
        <v>17</v>
      </c>
      <c r="G604" t="str">
        <f t="shared" si="75"/>
        <v xml:space="preserve"> Burlington </v>
      </c>
      <c r="H604" t="str">
        <f t="shared" si="76"/>
        <v xml:space="preserve"> burlington </v>
      </c>
      <c r="I604" t="str">
        <f t="shared" si="77"/>
        <v>Burlington</v>
      </c>
      <c r="J604" t="str">
        <f t="shared" si="78"/>
        <v xml:space="preserve"> Burlington </v>
      </c>
      <c r="K604" t="str">
        <f t="shared" si="79"/>
        <v>United Kingdom-Burlington</v>
      </c>
      <c r="L604" s="3">
        <v>569</v>
      </c>
      <c r="M604" s="2">
        <v>120</v>
      </c>
      <c r="N604" s="2">
        <v>7</v>
      </c>
      <c r="O604" s="2">
        <v>3983</v>
      </c>
      <c r="P604" s="2">
        <v>2900.1</v>
      </c>
      <c r="Q604" s="2">
        <v>5950</v>
      </c>
      <c r="R604" s="2">
        <v>-3049.9</v>
      </c>
      <c r="S604" s="1">
        <v>43471</v>
      </c>
    </row>
    <row r="605" spans="1:19" x14ac:dyDescent="0.2">
      <c r="A605" t="s">
        <v>630</v>
      </c>
      <c r="B605" t="str">
        <f t="shared" si="72"/>
        <v>786</v>
      </c>
      <c r="C605" t="str">
        <f t="shared" si="73"/>
        <v>526</v>
      </c>
      <c r="D605" t="str">
        <f t="shared" si="74"/>
        <v>315</v>
      </c>
      <c r="E605" t="s">
        <v>8</v>
      </c>
      <c r="F605" t="s">
        <v>17</v>
      </c>
      <c r="G605" t="str">
        <f t="shared" si="75"/>
        <v xml:space="preserve"> Burlington </v>
      </c>
      <c r="H605" t="str">
        <f t="shared" si="76"/>
        <v xml:space="preserve"> burlington </v>
      </c>
      <c r="I605" t="str">
        <f t="shared" si="77"/>
        <v>Burlington</v>
      </c>
      <c r="J605" t="str">
        <f t="shared" si="78"/>
        <v xml:space="preserve"> Burlington </v>
      </c>
      <c r="K605" t="str">
        <f t="shared" si="79"/>
        <v>Brazil-Burlington</v>
      </c>
      <c r="L605" s="3">
        <v>3889</v>
      </c>
      <c r="M605" s="2">
        <v>120</v>
      </c>
      <c r="N605" s="2">
        <v>12</v>
      </c>
      <c r="O605" s="2">
        <v>46668</v>
      </c>
      <c r="P605" s="2">
        <v>45725.760000000002</v>
      </c>
      <c r="Q605" s="2">
        <v>1812</v>
      </c>
      <c r="R605" s="2">
        <v>43913.760000000002</v>
      </c>
      <c r="S605" s="1">
        <v>43471</v>
      </c>
    </row>
    <row r="606" spans="1:19" x14ac:dyDescent="0.2">
      <c r="A606" t="s">
        <v>631</v>
      </c>
      <c r="B606" t="str">
        <f t="shared" si="72"/>
        <v>668</v>
      </c>
      <c r="C606" t="str">
        <f t="shared" si="73"/>
        <v>470</v>
      </c>
      <c r="D606" t="str">
        <f t="shared" si="74"/>
        <v>305</v>
      </c>
      <c r="E606" t="s">
        <v>5</v>
      </c>
      <c r="F606" t="s">
        <v>17</v>
      </c>
      <c r="G606" t="str">
        <f t="shared" si="75"/>
        <v xml:space="preserve"> Burlington </v>
      </c>
      <c r="H606" t="str">
        <f t="shared" si="76"/>
        <v xml:space="preserve"> burlington </v>
      </c>
      <c r="I606" t="str">
        <f t="shared" si="77"/>
        <v>Burlington</v>
      </c>
      <c r="J606" t="str">
        <f t="shared" si="78"/>
        <v xml:space="preserve"> Burlington </v>
      </c>
      <c r="K606" t="str">
        <f t="shared" si="79"/>
        <v>India-Burlington</v>
      </c>
      <c r="L606" s="3">
        <v>1378</v>
      </c>
      <c r="M606" s="2">
        <v>120</v>
      </c>
      <c r="N606" s="2">
        <v>15</v>
      </c>
      <c r="O606" s="2">
        <v>20670</v>
      </c>
      <c r="P606" s="2">
        <v>19383</v>
      </c>
      <c r="Q606" s="2">
        <v>6600</v>
      </c>
      <c r="R606" s="2">
        <v>12783</v>
      </c>
      <c r="S606" s="1">
        <v>43109</v>
      </c>
    </row>
    <row r="607" spans="1:19" x14ac:dyDescent="0.2">
      <c r="A607" t="s">
        <v>632</v>
      </c>
      <c r="B607" t="str">
        <f t="shared" si="72"/>
        <v>673</v>
      </c>
      <c r="C607" t="str">
        <f t="shared" si="73"/>
        <v>488</v>
      </c>
      <c r="D607" t="str">
        <f t="shared" si="74"/>
        <v>342</v>
      </c>
      <c r="E607" t="s">
        <v>8</v>
      </c>
      <c r="F607" t="s">
        <v>17</v>
      </c>
      <c r="G607" t="str">
        <f t="shared" si="75"/>
        <v xml:space="preserve"> Burlington </v>
      </c>
      <c r="H607" t="str">
        <f t="shared" si="76"/>
        <v xml:space="preserve"> burlington </v>
      </c>
      <c r="I607" t="str">
        <f t="shared" si="77"/>
        <v>Burlington</v>
      </c>
      <c r="J607" t="str">
        <f t="shared" si="78"/>
        <v xml:space="preserve"> Burlington </v>
      </c>
      <c r="K607" t="str">
        <f t="shared" si="79"/>
        <v>Brazil-Burlington</v>
      </c>
      <c r="L607" s="3">
        <v>2253</v>
      </c>
      <c r="M607" s="2">
        <v>120</v>
      </c>
      <c r="N607" s="2">
        <v>12</v>
      </c>
      <c r="O607" s="2">
        <v>27036</v>
      </c>
      <c r="P607" s="2">
        <v>26396.400000000001</v>
      </c>
      <c r="Q607" s="2">
        <v>1230</v>
      </c>
      <c r="R607" s="2">
        <v>25166.400000000001</v>
      </c>
      <c r="S607" s="1">
        <v>43475</v>
      </c>
    </row>
    <row r="608" spans="1:19" x14ac:dyDescent="0.2">
      <c r="A608" t="s">
        <v>633</v>
      </c>
      <c r="B608" t="str">
        <f t="shared" si="72"/>
        <v>683</v>
      </c>
      <c r="C608" t="str">
        <f t="shared" si="73"/>
        <v>470</v>
      </c>
      <c r="D608" t="str">
        <f t="shared" si="74"/>
        <v>537</v>
      </c>
      <c r="E608" t="s">
        <v>8</v>
      </c>
      <c r="F608" t="s">
        <v>17</v>
      </c>
      <c r="G608" t="str">
        <f t="shared" si="75"/>
        <v xml:space="preserve"> Burlington </v>
      </c>
      <c r="H608" t="str">
        <f t="shared" si="76"/>
        <v xml:space="preserve"> burlington </v>
      </c>
      <c r="I608" t="str">
        <f t="shared" si="77"/>
        <v>Burlington</v>
      </c>
      <c r="J608" t="str">
        <f t="shared" si="78"/>
        <v xml:space="preserve"> Burlington </v>
      </c>
      <c r="K608" t="str">
        <f t="shared" si="79"/>
        <v>Brazil-Burlington</v>
      </c>
      <c r="L608" s="3">
        <v>3202</v>
      </c>
      <c r="M608" s="2">
        <v>120</v>
      </c>
      <c r="N608" s="2">
        <v>300</v>
      </c>
      <c r="O608" s="2">
        <v>960600</v>
      </c>
      <c r="P608" s="2">
        <v>859005</v>
      </c>
      <c r="Q608" s="2">
        <v>651250</v>
      </c>
      <c r="R608" s="2">
        <v>207755</v>
      </c>
      <c r="S608" s="1">
        <v>43111</v>
      </c>
    </row>
    <row r="609" spans="1:19" x14ac:dyDescent="0.2">
      <c r="A609" t="s">
        <v>634</v>
      </c>
      <c r="B609" t="str">
        <f t="shared" si="72"/>
        <v>701</v>
      </c>
      <c r="C609" t="str">
        <f t="shared" si="73"/>
        <v>632</v>
      </c>
      <c r="D609" t="str">
        <f t="shared" si="74"/>
        <v>379</v>
      </c>
      <c r="E609" t="s">
        <v>5</v>
      </c>
      <c r="F609" t="s">
        <v>17</v>
      </c>
      <c r="G609" t="str">
        <f t="shared" si="75"/>
        <v xml:space="preserve"> Burlington </v>
      </c>
      <c r="H609" t="str">
        <f t="shared" si="76"/>
        <v xml:space="preserve"> burlington </v>
      </c>
      <c r="I609" t="str">
        <f t="shared" si="77"/>
        <v>Burlington</v>
      </c>
      <c r="J609" t="str">
        <f t="shared" si="78"/>
        <v xml:space="preserve"> Burlington </v>
      </c>
      <c r="K609" t="str">
        <f t="shared" si="79"/>
        <v>India-Burlington</v>
      </c>
      <c r="L609" s="3">
        <v>3835</v>
      </c>
      <c r="M609" s="2">
        <v>120</v>
      </c>
      <c r="N609" s="2">
        <v>12</v>
      </c>
      <c r="O609" s="2">
        <v>46020</v>
      </c>
      <c r="P609" s="2">
        <v>44439.72</v>
      </c>
      <c r="Q609" s="2">
        <v>3039</v>
      </c>
      <c r="R609" s="2">
        <v>41400.720000000001</v>
      </c>
      <c r="S609" s="1">
        <v>43477</v>
      </c>
    </row>
    <row r="610" spans="1:19" x14ac:dyDescent="0.2">
      <c r="A610" t="s">
        <v>635</v>
      </c>
      <c r="B610" t="str">
        <f t="shared" si="72"/>
        <v>586</v>
      </c>
      <c r="C610" t="str">
        <f t="shared" si="73"/>
        <v>443</v>
      </c>
      <c r="D610" t="str">
        <f t="shared" si="74"/>
        <v>414</v>
      </c>
      <c r="E610" t="s">
        <v>3</v>
      </c>
      <c r="F610" t="s">
        <v>18</v>
      </c>
      <c r="G610" t="str">
        <f t="shared" si="75"/>
        <v xml:space="preserve"> Mandarin </v>
      </c>
      <c r="H610" t="str">
        <f t="shared" si="76"/>
        <v xml:space="preserve"> mandarin </v>
      </c>
      <c r="I610" t="str">
        <f t="shared" si="77"/>
        <v>Mandarin</v>
      </c>
      <c r="J610" t="str">
        <f t="shared" si="78"/>
        <v xml:space="preserve"> Mandarin </v>
      </c>
      <c r="K610" t="str">
        <f t="shared" si="79"/>
        <v>Japan-Mandarin</v>
      </c>
      <c r="L610" s="3">
        <v>2487</v>
      </c>
      <c r="M610" s="2">
        <v>250</v>
      </c>
      <c r="N610" s="2">
        <v>125</v>
      </c>
      <c r="O610" s="2">
        <v>310875</v>
      </c>
      <c r="P610" s="2">
        <v>285151.25</v>
      </c>
      <c r="Q610" s="2">
        <v>189960</v>
      </c>
      <c r="R610" s="2">
        <v>95191.25</v>
      </c>
      <c r="S610" s="1">
        <v>43471</v>
      </c>
    </row>
    <row r="611" spans="1:19" x14ac:dyDescent="0.2">
      <c r="A611" t="s">
        <v>636</v>
      </c>
      <c r="B611" t="str">
        <f t="shared" si="72"/>
        <v>610</v>
      </c>
      <c r="C611" t="str">
        <f t="shared" si="73"/>
        <v>448</v>
      </c>
      <c r="D611" t="str">
        <f t="shared" si="74"/>
        <v>420</v>
      </c>
      <c r="E611" t="s">
        <v>3</v>
      </c>
      <c r="F611" t="s">
        <v>18</v>
      </c>
      <c r="G611" t="str">
        <f t="shared" si="75"/>
        <v xml:space="preserve"> Mandarin </v>
      </c>
      <c r="H611" t="str">
        <f t="shared" si="76"/>
        <v xml:space="preserve"> mandarin </v>
      </c>
      <c r="I611" t="str">
        <f t="shared" si="77"/>
        <v>Mandarin</v>
      </c>
      <c r="J611" t="str">
        <f t="shared" si="78"/>
        <v xml:space="preserve"> Mandarin </v>
      </c>
      <c r="K611" t="str">
        <f t="shared" si="79"/>
        <v>Japan-Mandarin</v>
      </c>
      <c r="L611" s="3">
        <v>4428</v>
      </c>
      <c r="M611" s="2">
        <v>250</v>
      </c>
      <c r="N611" s="2">
        <v>15</v>
      </c>
      <c r="O611" s="2">
        <v>66420</v>
      </c>
      <c r="P611" s="2">
        <v>63368.25</v>
      </c>
      <c r="Q611" s="2">
        <v>15650</v>
      </c>
      <c r="R611" s="2">
        <v>47718.25</v>
      </c>
      <c r="S611" s="1">
        <v>43475</v>
      </c>
    </row>
    <row r="612" spans="1:19" x14ac:dyDescent="0.2">
      <c r="A612" t="s">
        <v>637</v>
      </c>
      <c r="B612" t="str">
        <f t="shared" si="72"/>
        <v>643</v>
      </c>
      <c r="C612" t="str">
        <f t="shared" si="73"/>
        <v>586</v>
      </c>
      <c r="D612" t="str">
        <f t="shared" si="74"/>
        <v>419</v>
      </c>
      <c r="E612" t="s">
        <v>3</v>
      </c>
      <c r="F612" t="s">
        <v>19</v>
      </c>
      <c r="G612" t="str">
        <f t="shared" si="75"/>
        <v xml:space="preserve"> Luxe </v>
      </c>
      <c r="H612" t="str">
        <f t="shared" si="76"/>
        <v xml:space="preserve"> luxe </v>
      </c>
      <c r="I612" t="str">
        <f t="shared" si="77"/>
        <v>Luxe</v>
      </c>
      <c r="J612" t="str">
        <f t="shared" si="78"/>
        <v xml:space="preserve"> Luxe </v>
      </c>
      <c r="K612" t="str">
        <f t="shared" si="79"/>
        <v>Japan-Luxe</v>
      </c>
      <c r="L612" s="3">
        <v>1200</v>
      </c>
      <c r="M612" s="2">
        <v>260</v>
      </c>
      <c r="N612" s="2">
        <v>125</v>
      </c>
      <c r="O612" s="2">
        <v>150000</v>
      </c>
      <c r="P612" s="2">
        <v>123041.25</v>
      </c>
      <c r="Q612" s="2">
        <v>199080</v>
      </c>
      <c r="R612" s="2">
        <v>-76038.75</v>
      </c>
      <c r="S612" s="1">
        <v>43466</v>
      </c>
    </row>
    <row r="613" spans="1:19" x14ac:dyDescent="0.2">
      <c r="A613" t="s">
        <v>638</v>
      </c>
      <c r="B613" t="str">
        <f t="shared" si="72"/>
        <v>669</v>
      </c>
      <c r="C613" t="str">
        <f t="shared" si="73"/>
        <v>633</v>
      </c>
      <c r="D613" t="str">
        <f t="shared" si="74"/>
        <v>310</v>
      </c>
      <c r="E613" t="s">
        <v>7</v>
      </c>
      <c r="F613" t="s">
        <v>19</v>
      </c>
      <c r="G613" t="str">
        <f t="shared" si="75"/>
        <v xml:space="preserve"> Luxe </v>
      </c>
      <c r="H613" t="str">
        <f t="shared" si="76"/>
        <v xml:space="preserve"> luxe </v>
      </c>
      <c r="I613" t="str">
        <f t="shared" si="77"/>
        <v>Luxe</v>
      </c>
      <c r="J613" t="str">
        <f t="shared" si="78"/>
        <v xml:space="preserve"> Luxe </v>
      </c>
      <c r="K613" t="str">
        <f t="shared" si="79"/>
        <v>United Kingdom-Luxe</v>
      </c>
      <c r="L613" s="3">
        <v>2953</v>
      </c>
      <c r="M613" s="2">
        <v>260</v>
      </c>
      <c r="N613" s="2">
        <v>7</v>
      </c>
      <c r="O613" s="2">
        <v>20671</v>
      </c>
      <c r="P613" s="2">
        <v>19588.099999999999</v>
      </c>
      <c r="Q613" s="2">
        <v>5950</v>
      </c>
      <c r="R613" s="2">
        <v>13638.1</v>
      </c>
      <c r="S613" s="1">
        <v>43471</v>
      </c>
    </row>
    <row r="614" spans="1:19" x14ac:dyDescent="0.2">
      <c r="A614" t="s">
        <v>639</v>
      </c>
      <c r="B614" t="str">
        <f t="shared" si="72"/>
        <v>527</v>
      </c>
      <c r="C614" t="str">
        <f t="shared" si="73"/>
        <v>486</v>
      </c>
      <c r="D614" t="str">
        <f t="shared" si="74"/>
        <v>427</v>
      </c>
      <c r="E614" t="s">
        <v>8</v>
      </c>
      <c r="F614" t="s">
        <v>19</v>
      </c>
      <c r="G614" t="str">
        <f t="shared" si="75"/>
        <v xml:space="preserve"> Luxe </v>
      </c>
      <c r="H614" t="str">
        <f t="shared" si="76"/>
        <v xml:space="preserve"> luxe </v>
      </c>
      <c r="I614" t="str">
        <f t="shared" si="77"/>
        <v>Luxe</v>
      </c>
      <c r="J614" t="str">
        <f t="shared" si="78"/>
        <v xml:space="preserve"> Luxe </v>
      </c>
      <c r="K614" t="str">
        <f t="shared" si="79"/>
        <v>Brazil-Luxe</v>
      </c>
      <c r="L614" s="3">
        <v>1453</v>
      </c>
      <c r="M614" s="2">
        <v>260</v>
      </c>
      <c r="N614" s="2">
        <v>12</v>
      </c>
      <c r="O614" s="2">
        <v>17436</v>
      </c>
      <c r="P614" s="2">
        <v>16796.400000000001</v>
      </c>
      <c r="Q614" s="2">
        <v>1230</v>
      </c>
      <c r="R614" s="2">
        <v>15566.4</v>
      </c>
      <c r="S614" s="1">
        <v>43475</v>
      </c>
    </row>
    <row r="615" spans="1:19" x14ac:dyDescent="0.2">
      <c r="A615" t="s">
        <v>640</v>
      </c>
      <c r="B615" t="str">
        <f t="shared" si="72"/>
        <v>560</v>
      </c>
      <c r="C615" t="str">
        <f t="shared" si="73"/>
        <v>552</v>
      </c>
      <c r="D615" t="str">
        <f t="shared" si="74"/>
        <v>359</v>
      </c>
      <c r="E615" t="s">
        <v>5</v>
      </c>
      <c r="F615" t="s">
        <v>19</v>
      </c>
      <c r="G615" t="str">
        <f t="shared" si="75"/>
        <v xml:space="preserve"> Luxe </v>
      </c>
      <c r="H615" t="str">
        <f t="shared" si="76"/>
        <v xml:space="preserve"> luxe </v>
      </c>
      <c r="I615" t="str">
        <f t="shared" si="77"/>
        <v>Luxe</v>
      </c>
      <c r="J615" t="str">
        <f t="shared" si="78"/>
        <v xml:space="preserve"> Luxe </v>
      </c>
      <c r="K615" t="str">
        <f t="shared" si="79"/>
        <v>India-Luxe</v>
      </c>
      <c r="L615" s="3">
        <v>865</v>
      </c>
      <c r="M615" s="2">
        <v>260</v>
      </c>
      <c r="N615" s="2">
        <v>12</v>
      </c>
      <c r="O615" s="2">
        <v>10380</v>
      </c>
      <c r="P615" s="2">
        <v>7618.8</v>
      </c>
      <c r="Q615" s="2">
        <v>5310</v>
      </c>
      <c r="R615" s="2">
        <v>2308.8000000000002</v>
      </c>
      <c r="S615" s="1">
        <v>43112</v>
      </c>
    </row>
    <row r="616" spans="1:19" x14ac:dyDescent="0.2">
      <c r="A616" t="s">
        <v>641</v>
      </c>
      <c r="B616" t="str">
        <f t="shared" si="72"/>
        <v>679</v>
      </c>
      <c r="C616" t="str">
        <f t="shared" si="73"/>
        <v>440</v>
      </c>
      <c r="D616" t="str">
        <f t="shared" si="74"/>
        <v>346</v>
      </c>
      <c r="E616" t="s">
        <v>8</v>
      </c>
      <c r="F616" t="s">
        <v>6</v>
      </c>
      <c r="G616" t="str">
        <f t="shared" si="75"/>
        <v xml:space="preserve"> Kensington </v>
      </c>
      <c r="H616" t="str">
        <f t="shared" si="76"/>
        <v xml:space="preserve"> kensington </v>
      </c>
      <c r="I616" t="str">
        <f t="shared" si="77"/>
        <v>Kensington</v>
      </c>
      <c r="J616" t="str">
        <f t="shared" si="78"/>
        <v xml:space="preserve"> Kensington </v>
      </c>
      <c r="K616" t="str">
        <f t="shared" si="79"/>
        <v>Brazil-Kensington</v>
      </c>
      <c r="L616" s="3">
        <v>1072</v>
      </c>
      <c r="M616" s="2">
        <v>3</v>
      </c>
      <c r="N616" s="2">
        <v>20</v>
      </c>
      <c r="O616" s="2">
        <v>21440</v>
      </c>
      <c r="P616" s="2">
        <v>14218.8</v>
      </c>
      <c r="Q616" s="2">
        <v>25790</v>
      </c>
      <c r="R616" s="2">
        <v>-11571.2</v>
      </c>
      <c r="S616" s="1">
        <v>43469</v>
      </c>
    </row>
    <row r="617" spans="1:19" x14ac:dyDescent="0.2">
      <c r="A617" t="s">
        <v>642</v>
      </c>
      <c r="B617" t="str">
        <f t="shared" si="72"/>
        <v>756</v>
      </c>
      <c r="C617" t="str">
        <f t="shared" si="73"/>
        <v>449</v>
      </c>
      <c r="D617" t="str">
        <f t="shared" si="74"/>
        <v>404</v>
      </c>
      <c r="E617" t="s">
        <v>12</v>
      </c>
      <c r="F617" t="s">
        <v>6</v>
      </c>
      <c r="G617" t="str">
        <f t="shared" si="75"/>
        <v xml:space="preserve"> Kensington </v>
      </c>
      <c r="H617" t="str">
        <f t="shared" si="76"/>
        <v xml:space="preserve"> kensington </v>
      </c>
      <c r="I617" t="str">
        <f t="shared" si="77"/>
        <v>Kensington</v>
      </c>
      <c r="J617" t="str">
        <f t="shared" si="78"/>
        <v xml:space="preserve"> Kensington </v>
      </c>
      <c r="K617" t="str">
        <f t="shared" si="79"/>
        <v>United States of America-Kensington</v>
      </c>
      <c r="L617" s="3">
        <v>1737</v>
      </c>
      <c r="M617" s="2">
        <v>3</v>
      </c>
      <c r="N617" s="2">
        <v>20</v>
      </c>
      <c r="O617" s="2">
        <v>34740</v>
      </c>
      <c r="P617" s="2">
        <v>29859.599999999999</v>
      </c>
      <c r="Q617" s="2">
        <v>17430</v>
      </c>
      <c r="R617" s="2">
        <v>12429.6</v>
      </c>
      <c r="S617" s="1">
        <v>43470</v>
      </c>
    </row>
    <row r="618" spans="1:19" x14ac:dyDescent="0.2">
      <c r="A618" t="s">
        <v>643</v>
      </c>
      <c r="B618" t="str">
        <f t="shared" si="72"/>
        <v>495</v>
      </c>
      <c r="C618" t="str">
        <f t="shared" si="73"/>
        <v>562</v>
      </c>
      <c r="D618" t="str">
        <f t="shared" si="74"/>
        <v>365</v>
      </c>
      <c r="E618" t="s">
        <v>12</v>
      </c>
      <c r="F618" t="s">
        <v>6</v>
      </c>
      <c r="G618" t="str">
        <f t="shared" si="75"/>
        <v xml:space="preserve"> Kensington </v>
      </c>
      <c r="H618" t="str">
        <f t="shared" si="76"/>
        <v xml:space="preserve"> kensington </v>
      </c>
      <c r="I618" t="str">
        <f t="shared" si="77"/>
        <v>Kensington</v>
      </c>
      <c r="J618" t="str">
        <f t="shared" si="78"/>
        <v xml:space="preserve"> Kensington </v>
      </c>
      <c r="K618" t="str">
        <f t="shared" si="79"/>
        <v>United States of America-Kensington</v>
      </c>
      <c r="L618" s="3">
        <v>1535</v>
      </c>
      <c r="M618" s="2">
        <v>3</v>
      </c>
      <c r="N618" s="2">
        <v>7</v>
      </c>
      <c r="O618" s="2">
        <v>10745</v>
      </c>
      <c r="P618" s="2">
        <v>7808.92</v>
      </c>
      <c r="Q618" s="2">
        <v>14980</v>
      </c>
      <c r="R618" s="2">
        <v>-7171.08</v>
      </c>
      <c r="S618" s="1">
        <v>43110</v>
      </c>
    </row>
    <row r="619" spans="1:19" x14ac:dyDescent="0.2">
      <c r="A619" t="s">
        <v>644</v>
      </c>
      <c r="B619" t="str">
        <f t="shared" si="72"/>
        <v>656</v>
      </c>
      <c r="C619" t="str">
        <f t="shared" si="73"/>
        <v>602</v>
      </c>
      <c r="D619" t="str">
        <f t="shared" si="74"/>
        <v>376</v>
      </c>
      <c r="E619" t="s">
        <v>5</v>
      </c>
      <c r="F619" t="s">
        <v>6</v>
      </c>
      <c r="G619" t="str">
        <f t="shared" si="75"/>
        <v xml:space="preserve"> Kensington </v>
      </c>
      <c r="H619" t="str">
        <f t="shared" si="76"/>
        <v xml:space="preserve"> kensington </v>
      </c>
      <c r="I619" t="str">
        <f t="shared" si="77"/>
        <v>Kensington</v>
      </c>
      <c r="J619" t="str">
        <f t="shared" si="78"/>
        <v xml:space="preserve"> Kensington </v>
      </c>
      <c r="K619" t="str">
        <f t="shared" si="79"/>
        <v>India-Kensington</v>
      </c>
      <c r="L619" s="3">
        <v>2532</v>
      </c>
      <c r="M619" s="2">
        <v>3</v>
      </c>
      <c r="N619" s="2">
        <v>7</v>
      </c>
      <c r="O619" s="2">
        <v>17724</v>
      </c>
      <c r="P619" s="2">
        <v>17449.599999999999</v>
      </c>
      <c r="Q619" s="2">
        <v>1400</v>
      </c>
      <c r="R619" s="2">
        <v>16049.6</v>
      </c>
      <c r="S619" s="1">
        <v>43477</v>
      </c>
    </row>
    <row r="620" spans="1:19" x14ac:dyDescent="0.2">
      <c r="A620" t="s">
        <v>645</v>
      </c>
      <c r="B620" t="str">
        <f t="shared" si="72"/>
        <v>712</v>
      </c>
      <c r="C620" t="str">
        <f t="shared" si="73"/>
        <v>475</v>
      </c>
      <c r="D620" t="str">
        <f t="shared" si="74"/>
        <v>355</v>
      </c>
      <c r="E620" t="s">
        <v>7</v>
      </c>
      <c r="F620" t="s">
        <v>10</v>
      </c>
      <c r="G620" t="str">
        <f t="shared" si="75"/>
        <v xml:space="preserve"> Royal Oak </v>
      </c>
      <c r="H620" t="str">
        <f t="shared" si="76"/>
        <v xml:space="preserve"> royal oak </v>
      </c>
      <c r="I620" t="str">
        <f t="shared" si="77"/>
        <v>Royal Oak</v>
      </c>
      <c r="J620" t="str">
        <f t="shared" si="78"/>
        <v xml:space="preserve"> Royal Oak </v>
      </c>
      <c r="K620" t="str">
        <f t="shared" si="79"/>
        <v>United Kingdom-Royal Oak</v>
      </c>
      <c r="L620" s="3">
        <v>1765</v>
      </c>
      <c r="M620" s="2">
        <v>5</v>
      </c>
      <c r="N620" s="2">
        <v>7</v>
      </c>
      <c r="O620" s="2">
        <v>12355</v>
      </c>
      <c r="P620" s="2">
        <v>12067.86</v>
      </c>
      <c r="Q620" s="2">
        <v>1465</v>
      </c>
      <c r="R620" s="2">
        <v>10602.86</v>
      </c>
      <c r="S620" s="1">
        <v>43467</v>
      </c>
    </row>
    <row r="621" spans="1:19" x14ac:dyDescent="0.2">
      <c r="A621" t="s">
        <v>646</v>
      </c>
      <c r="B621" t="str">
        <f t="shared" si="72"/>
        <v>630</v>
      </c>
      <c r="C621" t="str">
        <f t="shared" si="73"/>
        <v>414</v>
      </c>
      <c r="D621" t="str">
        <f t="shared" si="74"/>
        <v>428</v>
      </c>
      <c r="E621" t="s">
        <v>12</v>
      </c>
      <c r="F621" t="s">
        <v>10</v>
      </c>
      <c r="G621" t="str">
        <f t="shared" si="75"/>
        <v xml:space="preserve"> Royal Oak </v>
      </c>
      <c r="H621" t="str">
        <f t="shared" si="76"/>
        <v xml:space="preserve"> royal oak </v>
      </c>
      <c r="I621" t="str">
        <f t="shared" si="77"/>
        <v>Royal Oak</v>
      </c>
      <c r="J621" t="str">
        <f t="shared" si="78"/>
        <v xml:space="preserve"> Royal Oak </v>
      </c>
      <c r="K621" t="str">
        <f t="shared" si="79"/>
        <v>United States of America-Royal Oak</v>
      </c>
      <c r="L621" s="3">
        <v>1567</v>
      </c>
      <c r="M621" s="2">
        <v>5</v>
      </c>
      <c r="N621" s="2">
        <v>7</v>
      </c>
      <c r="O621" s="2">
        <v>10969</v>
      </c>
      <c r="P621" s="2">
        <v>8032.92</v>
      </c>
      <c r="Q621" s="2">
        <v>14980</v>
      </c>
      <c r="R621" s="2">
        <v>-6947.08</v>
      </c>
      <c r="S621" s="1">
        <v>43110</v>
      </c>
    </row>
    <row r="622" spans="1:19" x14ac:dyDescent="0.2">
      <c r="A622" t="s">
        <v>647</v>
      </c>
      <c r="B622" t="str">
        <f t="shared" si="72"/>
        <v>629</v>
      </c>
      <c r="C622" t="str">
        <f t="shared" si="73"/>
        <v>654</v>
      </c>
      <c r="D622" t="str">
        <f t="shared" si="74"/>
        <v>417</v>
      </c>
      <c r="E622" t="s">
        <v>5</v>
      </c>
      <c r="F622" t="s">
        <v>14</v>
      </c>
      <c r="G622" t="str">
        <f t="shared" si="75"/>
        <v xml:space="preserve"> Vermont </v>
      </c>
      <c r="H622" t="str">
        <f t="shared" si="76"/>
        <v xml:space="preserve"> vermont </v>
      </c>
      <c r="I622" t="str">
        <f t="shared" si="77"/>
        <v>Vermont</v>
      </c>
      <c r="J622" t="str">
        <f t="shared" si="78"/>
        <v xml:space="preserve"> Vermont </v>
      </c>
      <c r="K622" t="str">
        <f t="shared" si="79"/>
        <v>India-Vermont</v>
      </c>
      <c r="L622" s="3">
        <v>2640</v>
      </c>
      <c r="M622" s="2">
        <v>10</v>
      </c>
      <c r="N622" s="2">
        <v>15</v>
      </c>
      <c r="O622" s="2">
        <v>39600</v>
      </c>
      <c r="P622" s="2">
        <v>39016.199999999997</v>
      </c>
      <c r="Q622" s="2">
        <v>2780</v>
      </c>
      <c r="R622" s="2">
        <v>36236.199999999997</v>
      </c>
      <c r="S622" s="1">
        <v>43467</v>
      </c>
    </row>
    <row r="623" spans="1:19" x14ac:dyDescent="0.2">
      <c r="A623" t="s">
        <v>648</v>
      </c>
      <c r="B623" t="str">
        <f t="shared" si="72"/>
        <v>782</v>
      </c>
      <c r="C623" t="str">
        <f t="shared" si="73"/>
        <v>455</v>
      </c>
      <c r="D623" t="str">
        <f t="shared" si="74"/>
        <v>531</v>
      </c>
      <c r="E623" t="s">
        <v>3</v>
      </c>
      <c r="F623" t="s">
        <v>14</v>
      </c>
      <c r="G623" t="str">
        <f t="shared" si="75"/>
        <v xml:space="preserve"> Vermont </v>
      </c>
      <c r="H623" t="str">
        <f t="shared" si="76"/>
        <v xml:space="preserve"> vermont </v>
      </c>
      <c r="I623" t="str">
        <f t="shared" si="77"/>
        <v>Vermont</v>
      </c>
      <c r="J623" t="str">
        <f t="shared" si="78"/>
        <v xml:space="preserve"> Vermont </v>
      </c>
      <c r="K623" t="str">
        <f t="shared" si="79"/>
        <v>Japan-Vermont</v>
      </c>
      <c r="L623" s="3">
        <v>3079</v>
      </c>
      <c r="M623" s="2">
        <v>10</v>
      </c>
      <c r="N623" s="2">
        <v>20</v>
      </c>
      <c r="O623" s="2">
        <v>61580</v>
      </c>
      <c r="P623" s="2">
        <v>54781.599999999999</v>
      </c>
      <c r="Q623" s="2">
        <v>24280</v>
      </c>
      <c r="R623" s="2">
        <v>30501.599999999999</v>
      </c>
      <c r="S623" s="1">
        <v>43468</v>
      </c>
    </row>
    <row r="624" spans="1:19" x14ac:dyDescent="0.2">
      <c r="A624" t="s">
        <v>649</v>
      </c>
      <c r="B624" t="str">
        <f t="shared" si="72"/>
        <v>781</v>
      </c>
      <c r="C624" t="str">
        <f t="shared" si="73"/>
        <v>555</v>
      </c>
      <c r="D624" t="str">
        <f t="shared" si="74"/>
        <v>479</v>
      </c>
      <c r="E624" t="s">
        <v>12</v>
      </c>
      <c r="F624" t="s">
        <v>14</v>
      </c>
      <c r="G624" t="str">
        <f t="shared" si="75"/>
        <v xml:space="preserve"> Vermont </v>
      </c>
      <c r="H624" t="str">
        <f t="shared" si="76"/>
        <v xml:space="preserve"> vermont </v>
      </c>
      <c r="I624" t="str">
        <f t="shared" si="77"/>
        <v>Vermont</v>
      </c>
      <c r="J624" t="str">
        <f t="shared" si="78"/>
        <v xml:space="preserve"> Vermont </v>
      </c>
      <c r="K624" t="str">
        <f t="shared" si="79"/>
        <v>United States of America-Vermont</v>
      </c>
      <c r="L624" s="3">
        <v>4130</v>
      </c>
      <c r="M624" s="2">
        <v>10</v>
      </c>
      <c r="N624" s="2">
        <v>15</v>
      </c>
      <c r="O624" s="2">
        <v>61950</v>
      </c>
      <c r="P624" s="2">
        <v>58239.3</v>
      </c>
      <c r="Q624" s="2">
        <v>17670</v>
      </c>
      <c r="R624" s="2">
        <v>40569.300000000003</v>
      </c>
      <c r="S624" s="1">
        <v>43474</v>
      </c>
    </row>
    <row r="625" spans="1:19" x14ac:dyDescent="0.2">
      <c r="A625" t="s">
        <v>650</v>
      </c>
      <c r="B625" t="str">
        <f t="shared" si="72"/>
        <v>765</v>
      </c>
      <c r="C625" t="str">
        <f t="shared" si="73"/>
        <v>663</v>
      </c>
      <c r="D625" t="str">
        <f t="shared" si="74"/>
        <v>555</v>
      </c>
      <c r="E625" t="s">
        <v>7</v>
      </c>
      <c r="F625" t="s">
        <v>14</v>
      </c>
      <c r="G625" t="str">
        <f t="shared" si="75"/>
        <v xml:space="preserve"> Vermont </v>
      </c>
      <c r="H625" t="str">
        <f t="shared" si="76"/>
        <v xml:space="preserve"> vermont </v>
      </c>
      <c r="I625" t="str">
        <f t="shared" si="77"/>
        <v>Vermont</v>
      </c>
      <c r="J625" t="str">
        <f t="shared" si="78"/>
        <v xml:space="preserve"> Vermont </v>
      </c>
      <c r="K625" t="str">
        <f t="shared" si="79"/>
        <v>United Kingdom-Vermont</v>
      </c>
      <c r="L625" s="3">
        <v>2938</v>
      </c>
      <c r="M625" s="2">
        <v>10</v>
      </c>
      <c r="N625" s="2">
        <v>12</v>
      </c>
      <c r="O625" s="2">
        <v>35256</v>
      </c>
      <c r="P625" s="2">
        <v>32915.760000000002</v>
      </c>
      <c r="Q625" s="2">
        <v>4179</v>
      </c>
      <c r="R625" s="2">
        <v>28736.76</v>
      </c>
      <c r="S625" s="1">
        <v>43475</v>
      </c>
    </row>
    <row r="626" spans="1:19" x14ac:dyDescent="0.2">
      <c r="A626" t="s">
        <v>651</v>
      </c>
      <c r="B626" t="str">
        <f t="shared" si="72"/>
        <v>661</v>
      </c>
      <c r="C626" t="str">
        <f t="shared" si="73"/>
        <v>483</v>
      </c>
      <c r="D626" t="str">
        <f t="shared" si="74"/>
        <v>341</v>
      </c>
      <c r="E626" t="s">
        <v>5</v>
      </c>
      <c r="F626" t="s">
        <v>18</v>
      </c>
      <c r="G626" t="str">
        <f t="shared" si="75"/>
        <v xml:space="preserve"> Mandarin </v>
      </c>
      <c r="H626" t="str">
        <f t="shared" si="76"/>
        <v xml:space="preserve"> mandarin </v>
      </c>
      <c r="I626" t="str">
        <f t="shared" si="77"/>
        <v>Mandarin</v>
      </c>
      <c r="J626" t="str">
        <f t="shared" si="78"/>
        <v xml:space="preserve"> Mandarin </v>
      </c>
      <c r="K626" t="str">
        <f t="shared" si="79"/>
        <v>India-Mandarin</v>
      </c>
      <c r="L626" s="3">
        <v>3080</v>
      </c>
      <c r="M626" s="2">
        <v>250</v>
      </c>
      <c r="N626" s="2">
        <v>7</v>
      </c>
      <c r="O626" s="2">
        <v>21560</v>
      </c>
      <c r="P626" s="2">
        <v>21285.599999999999</v>
      </c>
      <c r="Q626" s="2">
        <v>1400</v>
      </c>
      <c r="R626" s="2">
        <v>19885.599999999999</v>
      </c>
      <c r="S626" s="1">
        <v>43477</v>
      </c>
    </row>
    <row r="627" spans="1:19" x14ac:dyDescent="0.2">
      <c r="A627" t="s">
        <v>652</v>
      </c>
      <c r="B627" t="str">
        <f t="shared" si="72"/>
        <v>644</v>
      </c>
      <c r="C627" t="str">
        <f t="shared" si="73"/>
        <v>563</v>
      </c>
      <c r="D627" t="str">
        <f t="shared" si="74"/>
        <v>313</v>
      </c>
      <c r="E627" t="s">
        <v>7</v>
      </c>
      <c r="F627" t="s">
        <v>19</v>
      </c>
      <c r="G627" t="str">
        <f t="shared" si="75"/>
        <v xml:space="preserve"> Luxe </v>
      </c>
      <c r="H627" t="str">
        <f t="shared" si="76"/>
        <v xml:space="preserve"> luxe </v>
      </c>
      <c r="I627" t="str">
        <f t="shared" si="77"/>
        <v>Luxe</v>
      </c>
      <c r="J627" t="str">
        <f t="shared" si="78"/>
        <v xml:space="preserve"> Luxe </v>
      </c>
      <c r="K627" t="str">
        <f t="shared" si="79"/>
        <v>United Kingdom-Luxe</v>
      </c>
      <c r="L627" s="3">
        <v>1530</v>
      </c>
      <c r="M627" s="2">
        <v>260</v>
      </c>
      <c r="N627" s="2">
        <v>12</v>
      </c>
      <c r="O627" s="2">
        <v>18360</v>
      </c>
      <c r="P627" s="2">
        <v>16019.76</v>
      </c>
      <c r="Q627" s="2">
        <v>4179</v>
      </c>
      <c r="R627" s="2">
        <v>11840.76</v>
      </c>
      <c r="S627" s="1">
        <v>43475</v>
      </c>
    </row>
    <row r="628" spans="1:19" x14ac:dyDescent="0.2">
      <c r="A628" t="s">
        <v>653</v>
      </c>
      <c r="B628" t="str">
        <f t="shared" si="72"/>
        <v>759</v>
      </c>
      <c r="C628" t="str">
        <f t="shared" si="73"/>
        <v>454</v>
      </c>
      <c r="D628" t="str">
        <f t="shared" si="74"/>
        <v>390</v>
      </c>
      <c r="E628" t="s">
        <v>12</v>
      </c>
      <c r="F628" t="s">
        <v>19</v>
      </c>
      <c r="G628" t="str">
        <f t="shared" si="75"/>
        <v xml:space="preserve"> Luxe </v>
      </c>
      <c r="H628" t="str">
        <f t="shared" si="76"/>
        <v xml:space="preserve"> luxe </v>
      </c>
      <c r="I628" t="str">
        <f t="shared" si="77"/>
        <v>Luxe</v>
      </c>
      <c r="J628" t="str">
        <f t="shared" si="78"/>
        <v xml:space="preserve"> Luxe </v>
      </c>
      <c r="K628" t="str">
        <f t="shared" si="79"/>
        <v>United States of America-Luxe</v>
      </c>
      <c r="L628" s="3">
        <v>3537</v>
      </c>
      <c r="M628" s="2">
        <v>260</v>
      </c>
      <c r="N628" s="2">
        <v>12</v>
      </c>
      <c r="O628" s="2">
        <v>42444</v>
      </c>
      <c r="P628" s="2">
        <v>39058.800000000003</v>
      </c>
      <c r="Q628" s="2">
        <v>6045</v>
      </c>
      <c r="R628" s="2">
        <v>33013.800000000003</v>
      </c>
      <c r="S628" s="1">
        <v>43112</v>
      </c>
    </row>
    <row r="629" spans="1:19" x14ac:dyDescent="0.2">
      <c r="A629" t="s">
        <v>654</v>
      </c>
      <c r="B629" t="str">
        <f t="shared" si="72"/>
        <v>487</v>
      </c>
      <c r="C629" t="str">
        <f t="shared" si="73"/>
        <v>601</v>
      </c>
      <c r="D629" t="str">
        <f t="shared" si="74"/>
        <v>443</v>
      </c>
      <c r="E629" t="s">
        <v>8</v>
      </c>
      <c r="F629" t="s">
        <v>6</v>
      </c>
      <c r="G629" t="str">
        <f t="shared" si="75"/>
        <v xml:space="preserve"> Kensington </v>
      </c>
      <c r="H629" t="str">
        <f t="shared" si="76"/>
        <v xml:space="preserve"> kensington </v>
      </c>
      <c r="I629" t="str">
        <f t="shared" si="77"/>
        <v>Kensington</v>
      </c>
      <c r="J629" t="str">
        <f t="shared" si="78"/>
        <v xml:space="preserve"> Kensington </v>
      </c>
      <c r="K629" t="str">
        <f t="shared" si="79"/>
        <v>Brazil-Kensington</v>
      </c>
      <c r="L629" s="3">
        <v>2021</v>
      </c>
      <c r="M629" s="2">
        <v>3</v>
      </c>
      <c r="N629" s="2">
        <v>300</v>
      </c>
      <c r="O629" s="2">
        <v>606300</v>
      </c>
      <c r="P629" s="2">
        <v>572658</v>
      </c>
      <c r="Q629" s="2">
        <v>200250</v>
      </c>
      <c r="R629" s="2">
        <v>372408</v>
      </c>
      <c r="S629" s="1">
        <v>43472</v>
      </c>
    </row>
    <row r="630" spans="1:19" x14ac:dyDescent="0.2">
      <c r="A630" t="s">
        <v>655</v>
      </c>
      <c r="B630" t="str">
        <f t="shared" si="72"/>
        <v>618</v>
      </c>
      <c r="C630" t="str">
        <f t="shared" si="73"/>
        <v>694</v>
      </c>
      <c r="D630" t="str">
        <f t="shared" si="74"/>
        <v>391</v>
      </c>
      <c r="E630" t="s">
        <v>7</v>
      </c>
      <c r="F630" t="s">
        <v>6</v>
      </c>
      <c r="G630" t="str">
        <f t="shared" si="75"/>
        <v xml:space="preserve"> Kensington </v>
      </c>
      <c r="H630" t="str">
        <f t="shared" si="76"/>
        <v xml:space="preserve"> kensington </v>
      </c>
      <c r="I630" t="str">
        <f t="shared" si="77"/>
        <v>Kensington</v>
      </c>
      <c r="J630" t="str">
        <f t="shared" si="78"/>
        <v xml:space="preserve"> Kensington </v>
      </c>
      <c r="K630" t="str">
        <f t="shared" si="79"/>
        <v>United Kingdom-Kensington</v>
      </c>
      <c r="L630" s="3">
        <v>1804</v>
      </c>
      <c r="M630" s="2">
        <v>3</v>
      </c>
      <c r="N630" s="2">
        <v>125</v>
      </c>
      <c r="O630" s="2">
        <v>225500</v>
      </c>
      <c r="P630" s="2">
        <v>207597.5</v>
      </c>
      <c r="Q630" s="2">
        <v>122760</v>
      </c>
      <c r="R630" s="2">
        <v>84837.5</v>
      </c>
      <c r="S630" s="1">
        <v>43109</v>
      </c>
    </row>
    <row r="631" spans="1:19" x14ac:dyDescent="0.2">
      <c r="A631" t="s">
        <v>656</v>
      </c>
      <c r="B631" t="str">
        <f t="shared" si="72"/>
        <v>464</v>
      </c>
      <c r="C631" t="str">
        <f t="shared" si="73"/>
        <v>401</v>
      </c>
      <c r="D631" t="str">
        <f t="shared" si="74"/>
        <v>447</v>
      </c>
      <c r="E631" t="s">
        <v>3</v>
      </c>
      <c r="F631" t="s">
        <v>6</v>
      </c>
      <c r="G631" t="str">
        <f t="shared" si="75"/>
        <v xml:space="preserve"> Kensington </v>
      </c>
      <c r="H631" t="str">
        <f t="shared" si="76"/>
        <v xml:space="preserve"> kensington </v>
      </c>
      <c r="I631" t="str">
        <f t="shared" si="77"/>
        <v>Kensington</v>
      </c>
      <c r="J631" t="str">
        <f t="shared" si="78"/>
        <v xml:space="preserve"> Kensington </v>
      </c>
      <c r="K631" t="str">
        <f t="shared" si="79"/>
        <v>Japan-Kensington</v>
      </c>
      <c r="L631" s="3">
        <v>1014</v>
      </c>
      <c r="M631" s="2">
        <v>3</v>
      </c>
      <c r="N631" s="2">
        <v>300</v>
      </c>
      <c r="O631" s="2">
        <v>304200</v>
      </c>
      <c r="P631" s="2">
        <v>241368</v>
      </c>
      <c r="Q631" s="2">
        <v>374000</v>
      </c>
      <c r="R631" s="2">
        <v>-132632</v>
      </c>
      <c r="S631" s="1">
        <v>43475</v>
      </c>
    </row>
    <row r="632" spans="1:19" x14ac:dyDescent="0.2">
      <c r="A632" t="s">
        <v>657</v>
      </c>
      <c r="B632" t="str">
        <f t="shared" si="72"/>
        <v>543</v>
      </c>
      <c r="C632" t="str">
        <f t="shared" si="73"/>
        <v>669</v>
      </c>
      <c r="D632" t="str">
        <f t="shared" si="74"/>
        <v>460</v>
      </c>
      <c r="E632" t="s">
        <v>12</v>
      </c>
      <c r="F632" t="s">
        <v>6</v>
      </c>
      <c r="G632" t="str">
        <f t="shared" si="75"/>
        <v xml:space="preserve"> Kensington </v>
      </c>
      <c r="H632" t="str">
        <f t="shared" si="76"/>
        <v xml:space="preserve"> kensington </v>
      </c>
      <c r="I632" t="str">
        <f t="shared" si="77"/>
        <v>Kensington</v>
      </c>
      <c r="J632" t="str">
        <f t="shared" si="78"/>
        <v xml:space="preserve"> Kensington </v>
      </c>
      <c r="K632" t="str">
        <f t="shared" si="79"/>
        <v>United States of America-Kensington</v>
      </c>
      <c r="L632" s="3">
        <v>2913</v>
      </c>
      <c r="M632" s="2">
        <v>3</v>
      </c>
      <c r="N632" s="2">
        <v>300</v>
      </c>
      <c r="O632" s="2">
        <v>873900</v>
      </c>
      <c r="P632" s="2">
        <v>831480</v>
      </c>
      <c r="Q632" s="2">
        <v>252500</v>
      </c>
      <c r="R632" s="2">
        <v>578980</v>
      </c>
      <c r="S632" s="1">
        <v>43475</v>
      </c>
    </row>
    <row r="633" spans="1:19" x14ac:dyDescent="0.2">
      <c r="A633" t="s">
        <v>658</v>
      </c>
      <c r="B633" t="str">
        <f t="shared" si="72"/>
        <v>471</v>
      </c>
      <c r="C633" t="str">
        <f t="shared" si="73"/>
        <v>478</v>
      </c>
      <c r="D633" t="str">
        <f t="shared" si="74"/>
        <v>357</v>
      </c>
      <c r="E633" t="s">
        <v>5</v>
      </c>
      <c r="F633" t="s">
        <v>6</v>
      </c>
      <c r="G633" t="str">
        <f t="shared" si="75"/>
        <v xml:space="preserve"> Kensington </v>
      </c>
      <c r="H633" t="str">
        <f t="shared" si="76"/>
        <v xml:space="preserve"> kensington </v>
      </c>
      <c r="I633" t="str">
        <f t="shared" si="77"/>
        <v>Kensington</v>
      </c>
      <c r="J633" t="str">
        <f t="shared" si="78"/>
        <v xml:space="preserve"> Kensington </v>
      </c>
      <c r="K633" t="str">
        <f t="shared" si="79"/>
        <v>India-Kensington</v>
      </c>
      <c r="L633" s="3">
        <v>763</v>
      </c>
      <c r="M633" s="2">
        <v>3</v>
      </c>
      <c r="N633" s="2">
        <v>15</v>
      </c>
      <c r="O633" s="2">
        <v>11445</v>
      </c>
      <c r="P633" s="2">
        <v>8267.7000000000007</v>
      </c>
      <c r="Q633" s="2">
        <v>15130</v>
      </c>
      <c r="R633" s="2">
        <v>-6862.3</v>
      </c>
      <c r="S633" s="1">
        <v>43476</v>
      </c>
    </row>
    <row r="634" spans="1:19" x14ac:dyDescent="0.2">
      <c r="A634" t="s">
        <v>659</v>
      </c>
      <c r="B634" t="str">
        <f t="shared" si="72"/>
        <v>642</v>
      </c>
      <c r="C634" t="str">
        <f t="shared" si="73"/>
        <v>545</v>
      </c>
      <c r="D634" t="str">
        <f t="shared" si="74"/>
        <v>331</v>
      </c>
      <c r="E634" t="s">
        <v>3</v>
      </c>
      <c r="F634" t="s">
        <v>6</v>
      </c>
      <c r="G634" t="str">
        <f t="shared" si="75"/>
        <v xml:space="preserve"> Kensington </v>
      </c>
      <c r="H634" t="str">
        <f t="shared" si="76"/>
        <v xml:space="preserve"> kensington </v>
      </c>
      <c r="I634" t="str">
        <f t="shared" si="77"/>
        <v>Kensington</v>
      </c>
      <c r="J634" t="str">
        <f t="shared" si="78"/>
        <v xml:space="preserve"> Kensington </v>
      </c>
      <c r="K634" t="str">
        <f t="shared" si="79"/>
        <v>Japan-Kensington</v>
      </c>
      <c r="L634" s="3">
        <v>1425</v>
      </c>
      <c r="M634" s="2">
        <v>3</v>
      </c>
      <c r="N634" s="2">
        <v>15</v>
      </c>
      <c r="O634" s="2">
        <v>21375</v>
      </c>
      <c r="P634" s="2">
        <v>16545</v>
      </c>
      <c r="Q634" s="2">
        <v>23000</v>
      </c>
      <c r="R634" s="2">
        <v>-6455</v>
      </c>
      <c r="S634" s="1">
        <v>43477</v>
      </c>
    </row>
    <row r="635" spans="1:19" x14ac:dyDescent="0.2">
      <c r="A635" t="s">
        <v>660</v>
      </c>
      <c r="B635" t="str">
        <f t="shared" si="72"/>
        <v>682</v>
      </c>
      <c r="C635" t="str">
        <f t="shared" si="73"/>
        <v>424</v>
      </c>
      <c r="D635" t="str">
        <f t="shared" si="74"/>
        <v>554</v>
      </c>
      <c r="E635" t="s">
        <v>8</v>
      </c>
      <c r="F635" t="s">
        <v>6</v>
      </c>
      <c r="G635" t="str">
        <f t="shared" si="75"/>
        <v xml:space="preserve"> Kensington </v>
      </c>
      <c r="H635" t="str">
        <f t="shared" si="76"/>
        <v xml:space="preserve"> kensington </v>
      </c>
      <c r="I635" t="str">
        <f t="shared" si="77"/>
        <v>Kensington</v>
      </c>
      <c r="J635" t="str">
        <f t="shared" si="78"/>
        <v xml:space="preserve"> Kensington </v>
      </c>
      <c r="K635" t="str">
        <f t="shared" si="79"/>
        <v>Brazil-Kensington</v>
      </c>
      <c r="L635" s="3">
        <v>4357</v>
      </c>
      <c r="M635" s="2">
        <v>3</v>
      </c>
      <c r="N635" s="2">
        <v>125</v>
      </c>
      <c r="O635" s="2">
        <v>544625</v>
      </c>
      <c r="P635" s="2">
        <v>495257.5</v>
      </c>
      <c r="Q635" s="2">
        <v>338520</v>
      </c>
      <c r="R635" s="2">
        <v>156737.5</v>
      </c>
      <c r="S635" s="1">
        <v>43112</v>
      </c>
    </row>
    <row r="636" spans="1:19" x14ac:dyDescent="0.2">
      <c r="A636" t="s">
        <v>661</v>
      </c>
      <c r="B636" t="str">
        <f t="shared" si="72"/>
        <v>537</v>
      </c>
      <c r="C636" t="str">
        <f t="shared" si="73"/>
        <v>692</v>
      </c>
      <c r="D636" t="str">
        <f t="shared" si="74"/>
        <v>302</v>
      </c>
      <c r="E636" t="s">
        <v>3</v>
      </c>
      <c r="F636" t="s">
        <v>10</v>
      </c>
      <c r="G636" t="str">
        <f t="shared" si="75"/>
        <v xml:space="preserve"> Royal Oak </v>
      </c>
      <c r="H636" t="str">
        <f t="shared" si="76"/>
        <v xml:space="preserve"> royal oak </v>
      </c>
      <c r="I636" t="str">
        <f t="shared" si="77"/>
        <v>Royal Oak</v>
      </c>
      <c r="J636" t="str">
        <f t="shared" si="78"/>
        <v xml:space="preserve"> Royal Oak </v>
      </c>
      <c r="K636" t="str">
        <f t="shared" si="79"/>
        <v>Japan-Royal Oak</v>
      </c>
      <c r="L636" s="3">
        <v>2138</v>
      </c>
      <c r="M636" s="2">
        <v>5</v>
      </c>
      <c r="N636" s="2">
        <v>350</v>
      </c>
      <c r="O636" s="2">
        <v>748300</v>
      </c>
      <c r="P636" s="2">
        <v>639152.5</v>
      </c>
      <c r="Q636" s="2">
        <v>579150</v>
      </c>
      <c r="R636" s="2">
        <v>60002.5</v>
      </c>
      <c r="S636" s="1">
        <v>43466</v>
      </c>
    </row>
    <row r="637" spans="1:19" x14ac:dyDescent="0.2">
      <c r="A637" t="s">
        <v>662</v>
      </c>
      <c r="B637" t="str">
        <f t="shared" si="72"/>
        <v>480</v>
      </c>
      <c r="C637" t="str">
        <f t="shared" si="73"/>
        <v>391</v>
      </c>
      <c r="D637" t="str">
        <f t="shared" si="74"/>
        <v>550</v>
      </c>
      <c r="E637" t="s">
        <v>5</v>
      </c>
      <c r="F637" t="s">
        <v>10</v>
      </c>
      <c r="G637" t="str">
        <f t="shared" si="75"/>
        <v xml:space="preserve"> Royal Oak </v>
      </c>
      <c r="H637" t="str">
        <f t="shared" si="76"/>
        <v xml:space="preserve"> royal oak </v>
      </c>
      <c r="I637" t="str">
        <f t="shared" si="77"/>
        <v>Royal Oak</v>
      </c>
      <c r="J637" t="str">
        <f t="shared" si="78"/>
        <v xml:space="preserve"> Royal Oak </v>
      </c>
      <c r="K637" t="str">
        <f t="shared" si="79"/>
        <v>India-Royal Oak</v>
      </c>
      <c r="L637" s="3">
        <v>3825</v>
      </c>
      <c r="M637" s="2">
        <v>5</v>
      </c>
      <c r="N637" s="2">
        <v>350</v>
      </c>
      <c r="O637" s="2">
        <v>1338750</v>
      </c>
      <c r="P637" s="2">
        <v>1279999</v>
      </c>
      <c r="Q637" s="2">
        <v>311740</v>
      </c>
      <c r="R637" s="2">
        <v>968259</v>
      </c>
      <c r="S637" s="1">
        <v>43469</v>
      </c>
    </row>
    <row r="638" spans="1:19" x14ac:dyDescent="0.2">
      <c r="A638" t="s">
        <v>663</v>
      </c>
      <c r="B638" t="str">
        <f t="shared" si="72"/>
        <v>561</v>
      </c>
      <c r="C638" t="str">
        <f t="shared" si="73"/>
        <v>591</v>
      </c>
      <c r="D638" t="str">
        <f t="shared" si="74"/>
        <v>522</v>
      </c>
      <c r="E638" t="s">
        <v>3</v>
      </c>
      <c r="F638" t="s">
        <v>10</v>
      </c>
      <c r="G638" t="str">
        <f t="shared" si="75"/>
        <v xml:space="preserve"> Royal Oak </v>
      </c>
      <c r="H638" t="str">
        <f t="shared" si="76"/>
        <v xml:space="preserve"> royal oak </v>
      </c>
      <c r="I638" t="str">
        <f t="shared" si="77"/>
        <v>Royal Oak</v>
      </c>
      <c r="J638" t="str">
        <f t="shared" si="78"/>
        <v xml:space="preserve"> Royal Oak </v>
      </c>
      <c r="K638" t="str">
        <f t="shared" si="79"/>
        <v>Japan-Royal Oak</v>
      </c>
      <c r="L638" s="3">
        <v>3393</v>
      </c>
      <c r="M638" s="2">
        <v>5</v>
      </c>
      <c r="N638" s="2">
        <v>350</v>
      </c>
      <c r="O638" s="2">
        <v>1187550</v>
      </c>
      <c r="P638" s="2">
        <v>1177750</v>
      </c>
      <c r="Q638" s="2">
        <v>52000</v>
      </c>
      <c r="R638" s="2">
        <v>1125750</v>
      </c>
      <c r="S638" s="1">
        <v>43470</v>
      </c>
    </row>
    <row r="639" spans="1:19" x14ac:dyDescent="0.2">
      <c r="A639" t="s">
        <v>664</v>
      </c>
      <c r="B639" t="str">
        <f t="shared" si="72"/>
        <v>748</v>
      </c>
      <c r="C639" t="str">
        <f t="shared" si="73"/>
        <v>410</v>
      </c>
      <c r="D639" t="str">
        <f t="shared" si="74"/>
        <v>321</v>
      </c>
      <c r="E639" t="s">
        <v>3</v>
      </c>
      <c r="F639" t="s">
        <v>10</v>
      </c>
      <c r="G639" t="str">
        <f t="shared" si="75"/>
        <v xml:space="preserve"> Royal Oak </v>
      </c>
      <c r="H639" t="str">
        <f t="shared" si="76"/>
        <v xml:space="preserve"> royal oak </v>
      </c>
      <c r="I639" t="str">
        <f t="shared" si="77"/>
        <v>Royal Oak</v>
      </c>
      <c r="J639" t="str">
        <f t="shared" si="78"/>
        <v xml:space="preserve"> Royal Oak </v>
      </c>
      <c r="K639" t="str">
        <f t="shared" si="79"/>
        <v>Japan-Royal Oak</v>
      </c>
      <c r="L639" s="3">
        <v>2215</v>
      </c>
      <c r="M639" s="2">
        <v>5</v>
      </c>
      <c r="N639" s="2">
        <v>7</v>
      </c>
      <c r="O639" s="2">
        <v>15505</v>
      </c>
      <c r="P639" s="2">
        <v>15124.76</v>
      </c>
      <c r="Q639" s="2">
        <v>1940</v>
      </c>
      <c r="R639" s="2">
        <v>13184.76</v>
      </c>
      <c r="S639" s="1">
        <v>43474</v>
      </c>
    </row>
    <row r="640" spans="1:19" x14ac:dyDescent="0.2">
      <c r="A640" t="s">
        <v>665</v>
      </c>
      <c r="B640" t="str">
        <f t="shared" si="72"/>
        <v>729</v>
      </c>
      <c r="C640" t="str">
        <f t="shared" si="73"/>
        <v>459</v>
      </c>
      <c r="D640" t="str">
        <f t="shared" si="74"/>
        <v>540</v>
      </c>
      <c r="E640" t="s">
        <v>8</v>
      </c>
      <c r="F640" t="s">
        <v>10</v>
      </c>
      <c r="G640" t="str">
        <f t="shared" si="75"/>
        <v xml:space="preserve"> Royal Oak </v>
      </c>
      <c r="H640" t="str">
        <f t="shared" si="76"/>
        <v xml:space="preserve"> royal oak </v>
      </c>
      <c r="I640" t="str">
        <f t="shared" si="77"/>
        <v>Royal Oak</v>
      </c>
      <c r="J640" t="str">
        <f t="shared" si="78"/>
        <v xml:space="preserve"> Royal Oak </v>
      </c>
      <c r="K640" t="str">
        <f t="shared" si="79"/>
        <v>Brazil-Royal Oak</v>
      </c>
      <c r="L640" s="3">
        <v>2278</v>
      </c>
      <c r="M640" s="2">
        <v>5</v>
      </c>
      <c r="N640" s="2">
        <v>7</v>
      </c>
      <c r="O640" s="2">
        <v>15946</v>
      </c>
      <c r="P640" s="2">
        <v>14253.54</v>
      </c>
      <c r="Q640" s="2">
        <v>8635</v>
      </c>
      <c r="R640" s="2">
        <v>5618.54</v>
      </c>
      <c r="S640" s="1">
        <v>43110</v>
      </c>
    </row>
    <row r="641" spans="1:19" x14ac:dyDescent="0.2">
      <c r="A641" t="s">
        <v>666</v>
      </c>
      <c r="B641" t="str">
        <f t="shared" si="72"/>
        <v>765</v>
      </c>
      <c r="C641" t="str">
        <f t="shared" si="73"/>
        <v>505</v>
      </c>
      <c r="D641" t="str">
        <f t="shared" si="74"/>
        <v>496</v>
      </c>
      <c r="E641" t="s">
        <v>3</v>
      </c>
      <c r="F641" t="s">
        <v>10</v>
      </c>
      <c r="G641" t="str">
        <f t="shared" si="75"/>
        <v xml:space="preserve"> Royal Oak </v>
      </c>
      <c r="H641" t="str">
        <f t="shared" si="76"/>
        <v xml:space="preserve"> royal oak </v>
      </c>
      <c r="I641" t="str">
        <f t="shared" si="77"/>
        <v>Royal Oak</v>
      </c>
      <c r="J641" t="str">
        <f t="shared" si="78"/>
        <v xml:space="preserve"> Royal Oak </v>
      </c>
      <c r="K641" t="str">
        <f t="shared" si="79"/>
        <v>Japan-Royal Oak</v>
      </c>
      <c r="L641" s="3">
        <v>403</v>
      </c>
      <c r="M641" s="2">
        <v>5</v>
      </c>
      <c r="N641" s="2">
        <v>15</v>
      </c>
      <c r="O641" s="2">
        <v>6045</v>
      </c>
      <c r="P641" s="2">
        <v>1215</v>
      </c>
      <c r="Q641" s="2">
        <v>23000</v>
      </c>
      <c r="R641" s="2">
        <v>-21785</v>
      </c>
      <c r="S641" s="1">
        <v>43477</v>
      </c>
    </row>
    <row r="642" spans="1:19" x14ac:dyDescent="0.2">
      <c r="A642" t="s">
        <v>667</v>
      </c>
      <c r="B642" t="str">
        <f t="shared" si="72"/>
        <v>713</v>
      </c>
      <c r="C642" t="str">
        <f t="shared" si="73"/>
        <v>570</v>
      </c>
      <c r="D642" t="str">
        <f t="shared" si="74"/>
        <v>428</v>
      </c>
      <c r="E642" t="s">
        <v>8</v>
      </c>
      <c r="F642" t="s">
        <v>14</v>
      </c>
      <c r="G642" t="str">
        <f t="shared" si="75"/>
        <v xml:space="preserve"> Vermont </v>
      </c>
      <c r="H642" t="str">
        <f t="shared" si="76"/>
        <v xml:space="preserve"> vermont </v>
      </c>
      <c r="I642" t="str">
        <f t="shared" si="77"/>
        <v>Vermont</v>
      </c>
      <c r="J642" t="str">
        <f t="shared" si="78"/>
        <v xml:space="preserve"> Vermont </v>
      </c>
      <c r="K642" t="str">
        <f t="shared" si="79"/>
        <v>Brazil-Vermont</v>
      </c>
      <c r="L642" s="3">
        <v>289</v>
      </c>
      <c r="M642" s="2">
        <v>10</v>
      </c>
      <c r="N642" s="2">
        <v>20</v>
      </c>
      <c r="O642" s="2">
        <v>5780</v>
      </c>
      <c r="P642" s="2">
        <v>5052</v>
      </c>
      <c r="Q642" s="2">
        <v>2600</v>
      </c>
      <c r="R642" s="2">
        <v>2452</v>
      </c>
      <c r="S642" s="1">
        <v>43467</v>
      </c>
    </row>
    <row r="643" spans="1:19" x14ac:dyDescent="0.2">
      <c r="A643" t="s">
        <v>668</v>
      </c>
      <c r="B643" t="str">
        <f t="shared" ref="B643:B703" si="80">LEFT(A643,3)</f>
        <v>638</v>
      </c>
      <c r="C643" t="str">
        <f t="shared" ref="C643:C703" si="81">MID(A643,5,3)</f>
        <v>573</v>
      </c>
      <c r="D643" t="str">
        <f t="shared" ref="D643:D703" si="82">RIGHT(A643,3)</f>
        <v>360</v>
      </c>
      <c r="E643" t="s">
        <v>3</v>
      </c>
      <c r="F643" t="s">
        <v>14</v>
      </c>
      <c r="G643" t="str">
        <f t="shared" ref="G643:G703" si="83">PROPER(F643)</f>
        <v xml:space="preserve"> Vermont </v>
      </c>
      <c r="H643" t="str">
        <f t="shared" ref="H643:H703" si="84">LOWER(G643)</f>
        <v xml:space="preserve"> vermont </v>
      </c>
      <c r="I643" t="str">
        <f t="shared" ref="I643:I703" si="85">TRIM(G643)</f>
        <v>Vermont</v>
      </c>
      <c r="J643" t="str">
        <f t="shared" ref="J643:J703" si="86">CLEAN(G643)</f>
        <v xml:space="preserve"> Vermont </v>
      </c>
      <c r="K643" t="str">
        <f t="shared" ref="K643:K703" si="87">CONCATENATE(E643,"-",I643)</f>
        <v>Japan-Vermont</v>
      </c>
      <c r="L643" s="3">
        <v>749</v>
      </c>
      <c r="M643" s="2">
        <v>10</v>
      </c>
      <c r="N643" s="2">
        <v>15</v>
      </c>
      <c r="O643" s="2">
        <v>11235</v>
      </c>
      <c r="P643" s="2">
        <v>6048</v>
      </c>
      <c r="Q643" s="2">
        <v>24700</v>
      </c>
      <c r="R643" s="2">
        <v>-18652</v>
      </c>
      <c r="S643" s="1">
        <v>43109</v>
      </c>
    </row>
    <row r="644" spans="1:19" x14ac:dyDescent="0.2">
      <c r="A644" t="s">
        <v>669</v>
      </c>
      <c r="B644" t="str">
        <f t="shared" si="80"/>
        <v>662</v>
      </c>
      <c r="C644" t="str">
        <f t="shared" si="81"/>
        <v>511</v>
      </c>
      <c r="D644" t="str">
        <f t="shared" si="82"/>
        <v>545</v>
      </c>
      <c r="E644" t="s">
        <v>3</v>
      </c>
      <c r="F644" t="s">
        <v>14</v>
      </c>
      <c r="G644" t="str">
        <f t="shared" si="83"/>
        <v xml:space="preserve"> Vermont </v>
      </c>
      <c r="H644" t="str">
        <f t="shared" si="84"/>
        <v xml:space="preserve"> vermont </v>
      </c>
      <c r="I644" t="str">
        <f t="shared" si="85"/>
        <v>Vermont</v>
      </c>
      <c r="J644" t="str">
        <f t="shared" si="86"/>
        <v xml:space="preserve"> Vermont </v>
      </c>
      <c r="K644" t="str">
        <f t="shared" si="87"/>
        <v>Japan-Vermont</v>
      </c>
      <c r="L644" s="3">
        <v>372</v>
      </c>
      <c r="M644" s="2">
        <v>10</v>
      </c>
      <c r="N644" s="2">
        <v>15</v>
      </c>
      <c r="O644" s="2">
        <v>5580</v>
      </c>
      <c r="P644" s="2">
        <v>1919.7</v>
      </c>
      <c r="Q644" s="2">
        <v>17430</v>
      </c>
      <c r="R644" s="2">
        <v>-15510.3</v>
      </c>
      <c r="S644" s="1">
        <v>43110</v>
      </c>
    </row>
    <row r="645" spans="1:19" x14ac:dyDescent="0.2">
      <c r="A645" t="s">
        <v>670</v>
      </c>
      <c r="B645" t="str">
        <f t="shared" si="80"/>
        <v>610</v>
      </c>
      <c r="C645" t="str">
        <f t="shared" si="81"/>
        <v>412</v>
      </c>
      <c r="D645" t="str">
        <f t="shared" si="82"/>
        <v>406</v>
      </c>
      <c r="E645" t="s">
        <v>12</v>
      </c>
      <c r="F645" t="s">
        <v>14</v>
      </c>
      <c r="G645" t="str">
        <f t="shared" si="83"/>
        <v xml:space="preserve"> Vermont </v>
      </c>
      <c r="H645" t="str">
        <f t="shared" si="84"/>
        <v xml:space="preserve"> vermont </v>
      </c>
      <c r="I645" t="str">
        <f t="shared" si="85"/>
        <v>Vermont</v>
      </c>
      <c r="J645" t="str">
        <f t="shared" si="86"/>
        <v xml:space="preserve"> Vermont </v>
      </c>
      <c r="K645" t="str">
        <f t="shared" si="87"/>
        <v>United States of America-Vermont</v>
      </c>
      <c r="L645" s="3">
        <v>3781</v>
      </c>
      <c r="M645" s="2">
        <v>10</v>
      </c>
      <c r="N645" s="2">
        <v>12</v>
      </c>
      <c r="O645" s="2">
        <v>45372</v>
      </c>
      <c r="P645" s="2">
        <v>40476.480000000003</v>
      </c>
      <c r="Q645" s="2">
        <v>8742</v>
      </c>
      <c r="R645" s="2">
        <v>31734.48</v>
      </c>
      <c r="S645" s="1">
        <v>43475</v>
      </c>
    </row>
    <row r="646" spans="1:19" x14ac:dyDescent="0.2">
      <c r="A646" t="s">
        <v>671</v>
      </c>
      <c r="B646" t="str">
        <f t="shared" si="80"/>
        <v>567</v>
      </c>
      <c r="C646" t="str">
        <f t="shared" si="81"/>
        <v>613</v>
      </c>
      <c r="D646" t="str">
        <f t="shared" si="82"/>
        <v>524</v>
      </c>
      <c r="E646" t="s">
        <v>7</v>
      </c>
      <c r="F646" t="s">
        <v>14</v>
      </c>
      <c r="G646" t="str">
        <f t="shared" si="83"/>
        <v xml:space="preserve"> Vermont </v>
      </c>
      <c r="H646" t="str">
        <f t="shared" si="84"/>
        <v xml:space="preserve"> vermont </v>
      </c>
      <c r="I646" t="str">
        <f t="shared" si="85"/>
        <v>Vermont</v>
      </c>
      <c r="J646" t="str">
        <f t="shared" si="86"/>
        <v xml:space="preserve"> Vermont </v>
      </c>
      <c r="K646" t="str">
        <f t="shared" si="87"/>
        <v>United Kingdom-Vermont</v>
      </c>
      <c r="L646" s="3">
        <v>1785</v>
      </c>
      <c r="M646" s="2">
        <v>10</v>
      </c>
      <c r="N646" s="2">
        <v>7</v>
      </c>
      <c r="O646" s="2">
        <v>12495</v>
      </c>
      <c r="P646" s="2">
        <v>10798.62</v>
      </c>
      <c r="Q646" s="2">
        <v>8655</v>
      </c>
      <c r="R646" s="2">
        <v>2143.62</v>
      </c>
      <c r="S646" s="1">
        <v>43475</v>
      </c>
    </row>
    <row r="647" spans="1:19" x14ac:dyDescent="0.2">
      <c r="A647" t="s">
        <v>672</v>
      </c>
      <c r="B647" t="str">
        <f t="shared" si="80"/>
        <v>528</v>
      </c>
      <c r="C647" t="str">
        <f t="shared" si="81"/>
        <v>494</v>
      </c>
      <c r="D647" t="str">
        <f t="shared" si="82"/>
        <v>346</v>
      </c>
      <c r="E647" t="s">
        <v>3</v>
      </c>
      <c r="F647" t="s">
        <v>14</v>
      </c>
      <c r="G647" t="str">
        <f t="shared" si="83"/>
        <v xml:space="preserve"> Vermont </v>
      </c>
      <c r="H647" t="str">
        <f t="shared" si="84"/>
        <v xml:space="preserve"> vermont </v>
      </c>
      <c r="I647" t="str">
        <f t="shared" si="85"/>
        <v>Vermont</v>
      </c>
      <c r="J647" t="str">
        <f t="shared" si="86"/>
        <v xml:space="preserve"> Vermont </v>
      </c>
      <c r="K647" t="str">
        <f t="shared" si="87"/>
        <v>Japan-Vermont</v>
      </c>
      <c r="L647" s="3">
        <v>4029</v>
      </c>
      <c r="M647" s="2">
        <v>10</v>
      </c>
      <c r="N647" s="2">
        <v>350</v>
      </c>
      <c r="O647" s="2">
        <v>1410150</v>
      </c>
      <c r="P647" s="2">
        <v>1375850</v>
      </c>
      <c r="Q647" s="2">
        <v>182000</v>
      </c>
      <c r="R647" s="2">
        <v>1193850</v>
      </c>
      <c r="S647" s="1">
        <v>43476</v>
      </c>
    </row>
    <row r="648" spans="1:19" x14ac:dyDescent="0.2">
      <c r="A648" t="s">
        <v>673</v>
      </c>
      <c r="B648" t="str">
        <f t="shared" si="80"/>
        <v>470</v>
      </c>
      <c r="C648" t="str">
        <f t="shared" si="81"/>
        <v>522</v>
      </c>
      <c r="D648" t="str">
        <f t="shared" si="82"/>
        <v>529</v>
      </c>
      <c r="E648" t="s">
        <v>3</v>
      </c>
      <c r="F648" t="s">
        <v>14</v>
      </c>
      <c r="G648" t="str">
        <f t="shared" si="83"/>
        <v xml:space="preserve"> Vermont </v>
      </c>
      <c r="H648" t="str">
        <f t="shared" si="84"/>
        <v xml:space="preserve"> vermont </v>
      </c>
      <c r="I648" t="str">
        <f t="shared" si="85"/>
        <v>Vermont</v>
      </c>
      <c r="J648" t="str">
        <f t="shared" si="86"/>
        <v xml:space="preserve"> Vermont </v>
      </c>
      <c r="K648" t="str">
        <f t="shared" si="87"/>
        <v>Japan-Vermont</v>
      </c>
      <c r="L648" s="3">
        <v>2813</v>
      </c>
      <c r="M648" s="2">
        <v>10</v>
      </c>
      <c r="N648" s="2">
        <v>12</v>
      </c>
      <c r="O648" s="2">
        <v>33756</v>
      </c>
      <c r="P648" s="2">
        <v>30023.040000000001</v>
      </c>
      <c r="Q648" s="2">
        <v>6666</v>
      </c>
      <c r="R648" s="2">
        <v>23357.040000000001</v>
      </c>
      <c r="S648" s="1">
        <v>43111</v>
      </c>
    </row>
    <row r="649" spans="1:19" x14ac:dyDescent="0.2">
      <c r="A649" t="s">
        <v>674</v>
      </c>
      <c r="B649" t="str">
        <f t="shared" si="80"/>
        <v>753</v>
      </c>
      <c r="C649" t="str">
        <f t="shared" si="81"/>
        <v>637</v>
      </c>
      <c r="D649" t="str">
        <f t="shared" si="82"/>
        <v>414</v>
      </c>
      <c r="E649" t="s">
        <v>12</v>
      </c>
      <c r="F649" t="s">
        <v>14</v>
      </c>
      <c r="G649" t="str">
        <f t="shared" si="83"/>
        <v xml:space="preserve"> Vermont </v>
      </c>
      <c r="H649" t="str">
        <f t="shared" si="84"/>
        <v xml:space="preserve"> vermont </v>
      </c>
      <c r="I649" t="str">
        <f t="shared" si="85"/>
        <v>Vermont</v>
      </c>
      <c r="J649" t="str">
        <f t="shared" si="86"/>
        <v xml:space="preserve"> Vermont </v>
      </c>
      <c r="K649" t="str">
        <f t="shared" si="87"/>
        <v>United States of America-Vermont</v>
      </c>
      <c r="L649" s="3">
        <v>2150</v>
      </c>
      <c r="M649" s="2">
        <v>10</v>
      </c>
      <c r="N649" s="2">
        <v>350</v>
      </c>
      <c r="O649" s="2">
        <v>752500</v>
      </c>
      <c r="P649" s="2">
        <v>694827</v>
      </c>
      <c r="Q649" s="2">
        <v>306020</v>
      </c>
      <c r="R649" s="2">
        <v>388807</v>
      </c>
      <c r="S649" s="1">
        <v>43476</v>
      </c>
    </row>
    <row r="650" spans="1:19" x14ac:dyDescent="0.2">
      <c r="A650" t="s">
        <v>675</v>
      </c>
      <c r="B650" t="str">
        <f t="shared" si="80"/>
        <v>720</v>
      </c>
      <c r="C650" t="str">
        <f t="shared" si="81"/>
        <v>700</v>
      </c>
      <c r="D650" t="str">
        <f t="shared" si="82"/>
        <v>554</v>
      </c>
      <c r="E650" t="s">
        <v>7</v>
      </c>
      <c r="F650" t="s">
        <v>14</v>
      </c>
      <c r="G650" t="str">
        <f t="shared" si="83"/>
        <v xml:space="preserve"> Vermont </v>
      </c>
      <c r="H650" t="str">
        <f t="shared" si="84"/>
        <v xml:space="preserve"> vermont </v>
      </c>
      <c r="I650" t="str">
        <f t="shared" si="85"/>
        <v>Vermont</v>
      </c>
      <c r="J650" t="str">
        <f t="shared" si="86"/>
        <v xml:space="preserve"> Vermont </v>
      </c>
      <c r="K650" t="str">
        <f t="shared" si="87"/>
        <v>United Kingdom-Vermont</v>
      </c>
      <c r="L650" s="3">
        <v>2093</v>
      </c>
      <c r="M650" s="2">
        <v>10</v>
      </c>
      <c r="N650" s="2">
        <v>350</v>
      </c>
      <c r="O650" s="2">
        <v>732550</v>
      </c>
      <c r="P650" s="2">
        <v>638372</v>
      </c>
      <c r="Q650" s="2">
        <v>499720</v>
      </c>
      <c r="R650" s="2">
        <v>138652</v>
      </c>
      <c r="S650" s="1">
        <v>43111</v>
      </c>
    </row>
    <row r="651" spans="1:19" x14ac:dyDescent="0.2">
      <c r="A651" t="s">
        <v>676</v>
      </c>
      <c r="B651" t="str">
        <f t="shared" si="80"/>
        <v>579</v>
      </c>
      <c r="C651" t="str">
        <f t="shared" si="81"/>
        <v>519</v>
      </c>
      <c r="D651" t="str">
        <f t="shared" si="82"/>
        <v>503</v>
      </c>
      <c r="E651" t="s">
        <v>8</v>
      </c>
      <c r="F651" t="s">
        <v>17</v>
      </c>
      <c r="G651" t="str">
        <f t="shared" si="83"/>
        <v xml:space="preserve"> Burlington </v>
      </c>
      <c r="H651" t="str">
        <f t="shared" si="84"/>
        <v xml:space="preserve"> burlington </v>
      </c>
      <c r="I651" t="str">
        <f t="shared" si="85"/>
        <v>Burlington</v>
      </c>
      <c r="J651" t="str">
        <f t="shared" si="86"/>
        <v xml:space="preserve"> Burlington </v>
      </c>
      <c r="K651" t="str">
        <f t="shared" si="87"/>
        <v>Brazil-Burlington</v>
      </c>
      <c r="L651" s="3">
        <v>4391</v>
      </c>
      <c r="M651" s="2">
        <v>120</v>
      </c>
      <c r="N651" s="2">
        <v>125</v>
      </c>
      <c r="O651" s="2">
        <v>548875</v>
      </c>
      <c r="P651" s="2">
        <v>521312.5</v>
      </c>
      <c r="Q651" s="2">
        <v>189000</v>
      </c>
      <c r="R651" s="2">
        <v>332312.5</v>
      </c>
      <c r="S651" s="1">
        <v>43467</v>
      </c>
    </row>
    <row r="652" spans="1:19" x14ac:dyDescent="0.2">
      <c r="A652" t="s">
        <v>677</v>
      </c>
      <c r="B652" t="str">
        <f t="shared" si="80"/>
        <v>775</v>
      </c>
      <c r="C652" t="str">
        <f t="shared" si="81"/>
        <v>530</v>
      </c>
      <c r="D652" t="str">
        <f t="shared" si="82"/>
        <v>489</v>
      </c>
      <c r="E652" t="s">
        <v>12</v>
      </c>
      <c r="F652" t="s">
        <v>17</v>
      </c>
      <c r="G652" t="str">
        <f t="shared" si="83"/>
        <v xml:space="preserve"> Burlington </v>
      </c>
      <c r="H652" t="str">
        <f t="shared" si="84"/>
        <v xml:space="preserve"> burlington </v>
      </c>
      <c r="I652" t="str">
        <f t="shared" si="85"/>
        <v>Burlington</v>
      </c>
      <c r="J652" t="str">
        <f t="shared" si="86"/>
        <v xml:space="preserve"> Burlington </v>
      </c>
      <c r="K652" t="str">
        <f t="shared" si="87"/>
        <v>United States of America-Burlington</v>
      </c>
      <c r="L652" s="3">
        <v>2695</v>
      </c>
      <c r="M652" s="2">
        <v>120</v>
      </c>
      <c r="N652" s="2">
        <v>20</v>
      </c>
      <c r="O652" s="2">
        <v>53900</v>
      </c>
      <c r="P652" s="2">
        <v>52203.199999999997</v>
      </c>
      <c r="Q652" s="2">
        <v>6060</v>
      </c>
      <c r="R652" s="2">
        <v>46143.199999999997</v>
      </c>
      <c r="S652" s="1">
        <v>43469</v>
      </c>
    </row>
    <row r="653" spans="1:19" x14ac:dyDescent="0.2">
      <c r="A653" t="s">
        <v>678</v>
      </c>
      <c r="B653" t="str">
        <f t="shared" si="80"/>
        <v>471</v>
      </c>
      <c r="C653" t="str">
        <f t="shared" si="81"/>
        <v>571</v>
      </c>
      <c r="D653" t="str">
        <f t="shared" si="82"/>
        <v>423</v>
      </c>
      <c r="E653" t="s">
        <v>12</v>
      </c>
      <c r="F653" t="s">
        <v>17</v>
      </c>
      <c r="G653" t="str">
        <f t="shared" si="83"/>
        <v xml:space="preserve"> Burlington </v>
      </c>
      <c r="H653" t="str">
        <f t="shared" si="84"/>
        <v xml:space="preserve"> burlington </v>
      </c>
      <c r="I653" t="str">
        <f t="shared" si="85"/>
        <v>Burlington</v>
      </c>
      <c r="J653" t="str">
        <f t="shared" si="86"/>
        <v xml:space="preserve"> Burlington </v>
      </c>
      <c r="K653" t="str">
        <f t="shared" si="87"/>
        <v>United States of America-Burlington</v>
      </c>
      <c r="L653" s="3">
        <v>1337</v>
      </c>
      <c r="M653" s="2">
        <v>120</v>
      </c>
      <c r="N653" s="2">
        <v>300</v>
      </c>
      <c r="O653" s="2">
        <v>401100</v>
      </c>
      <c r="P653" s="2">
        <v>297780</v>
      </c>
      <c r="Q653" s="2">
        <v>615000</v>
      </c>
      <c r="R653" s="2">
        <v>-317220</v>
      </c>
      <c r="S653" s="1">
        <v>43472</v>
      </c>
    </row>
    <row r="654" spans="1:19" x14ac:dyDescent="0.2">
      <c r="A654" t="s">
        <v>679</v>
      </c>
      <c r="B654" t="str">
        <f t="shared" si="80"/>
        <v>765</v>
      </c>
      <c r="C654" t="str">
        <f t="shared" si="81"/>
        <v>535</v>
      </c>
      <c r="D654" t="str">
        <f t="shared" si="82"/>
        <v>515</v>
      </c>
      <c r="E654" t="s">
        <v>3</v>
      </c>
      <c r="F654" t="s">
        <v>17</v>
      </c>
      <c r="G654" t="str">
        <f t="shared" si="83"/>
        <v xml:space="preserve"> Burlington </v>
      </c>
      <c r="H654" t="str">
        <f t="shared" si="84"/>
        <v xml:space="preserve"> burlington </v>
      </c>
      <c r="I654" t="str">
        <f t="shared" si="85"/>
        <v>Burlington</v>
      </c>
      <c r="J654" t="str">
        <f t="shared" si="86"/>
        <v xml:space="preserve"> Burlington </v>
      </c>
      <c r="K654" t="str">
        <f t="shared" si="87"/>
        <v>Japan-Burlington</v>
      </c>
      <c r="L654" s="3">
        <v>2621</v>
      </c>
      <c r="M654" s="2">
        <v>120</v>
      </c>
      <c r="N654" s="2">
        <v>300</v>
      </c>
      <c r="O654" s="2">
        <v>786300</v>
      </c>
      <c r="P654" s="2">
        <v>775002</v>
      </c>
      <c r="Q654" s="2">
        <v>67250</v>
      </c>
      <c r="R654" s="2">
        <v>707752</v>
      </c>
      <c r="S654" s="1">
        <v>43110</v>
      </c>
    </row>
    <row r="655" spans="1:19" x14ac:dyDescent="0.2">
      <c r="A655" t="s">
        <v>680</v>
      </c>
      <c r="B655" t="str">
        <f t="shared" si="80"/>
        <v>529</v>
      </c>
      <c r="C655" t="str">
        <f t="shared" si="81"/>
        <v>602</v>
      </c>
      <c r="D655" t="str">
        <f t="shared" si="82"/>
        <v>399</v>
      </c>
      <c r="E655" t="s">
        <v>5</v>
      </c>
      <c r="F655" t="s">
        <v>17</v>
      </c>
      <c r="G655" t="str">
        <f t="shared" si="83"/>
        <v xml:space="preserve"> Burlington </v>
      </c>
      <c r="H655" t="str">
        <f t="shared" si="84"/>
        <v xml:space="preserve"> burlington </v>
      </c>
      <c r="I655" t="str">
        <f t="shared" si="85"/>
        <v>Burlington</v>
      </c>
      <c r="J655" t="str">
        <f t="shared" si="86"/>
        <v xml:space="preserve"> Burlington </v>
      </c>
      <c r="K655" t="str">
        <f t="shared" si="87"/>
        <v>India-Burlington</v>
      </c>
      <c r="L655" s="3">
        <v>3735</v>
      </c>
      <c r="M655" s="2">
        <v>120</v>
      </c>
      <c r="N655" s="2">
        <v>300</v>
      </c>
      <c r="O655" s="2">
        <v>1120500</v>
      </c>
      <c r="P655" s="2">
        <v>1013988</v>
      </c>
      <c r="Q655" s="2">
        <v>634000</v>
      </c>
      <c r="R655" s="2">
        <v>379988</v>
      </c>
      <c r="S655" s="1">
        <v>43111</v>
      </c>
    </row>
    <row r="656" spans="1:19" x14ac:dyDescent="0.2">
      <c r="A656" t="s">
        <v>681</v>
      </c>
      <c r="B656" t="str">
        <f t="shared" si="80"/>
        <v>542</v>
      </c>
      <c r="C656" t="str">
        <f t="shared" si="81"/>
        <v>598</v>
      </c>
      <c r="D656" t="str">
        <f t="shared" si="82"/>
        <v>343</v>
      </c>
      <c r="E656" t="s">
        <v>8</v>
      </c>
      <c r="F656" t="s">
        <v>18</v>
      </c>
      <c r="G656" t="str">
        <f t="shared" si="83"/>
        <v xml:space="preserve"> Mandarin </v>
      </c>
      <c r="H656" t="str">
        <f t="shared" si="84"/>
        <v xml:space="preserve"> mandarin </v>
      </c>
      <c r="I656" t="str">
        <f t="shared" si="85"/>
        <v>Mandarin</v>
      </c>
      <c r="J656" t="str">
        <f t="shared" si="86"/>
        <v xml:space="preserve"> Mandarin </v>
      </c>
      <c r="K656" t="str">
        <f t="shared" si="87"/>
        <v>Brazil-Mandarin</v>
      </c>
      <c r="L656" s="3">
        <v>4320</v>
      </c>
      <c r="M656" s="2">
        <v>250</v>
      </c>
      <c r="N656" s="2">
        <v>7</v>
      </c>
      <c r="O656" s="2">
        <v>30240</v>
      </c>
      <c r="P656" s="2">
        <v>27395.06</v>
      </c>
      <c r="Q656" s="2">
        <v>14515</v>
      </c>
      <c r="R656" s="2">
        <v>12880.06</v>
      </c>
      <c r="S656" s="1">
        <v>43468</v>
      </c>
    </row>
    <row r="657" spans="1:19" x14ac:dyDescent="0.2">
      <c r="A657" t="s">
        <v>682</v>
      </c>
      <c r="B657" t="str">
        <f t="shared" si="80"/>
        <v>485</v>
      </c>
      <c r="C657" t="str">
        <f t="shared" si="81"/>
        <v>394</v>
      </c>
      <c r="D657" t="str">
        <f t="shared" si="82"/>
        <v>298</v>
      </c>
      <c r="E657" t="s">
        <v>12</v>
      </c>
      <c r="F657" t="s">
        <v>18</v>
      </c>
      <c r="G657" t="str">
        <f t="shared" si="83"/>
        <v xml:space="preserve"> Mandarin </v>
      </c>
      <c r="H657" t="str">
        <f t="shared" si="84"/>
        <v xml:space="preserve"> mandarin </v>
      </c>
      <c r="I657" t="str">
        <f t="shared" si="85"/>
        <v>Mandarin</v>
      </c>
      <c r="J657" t="str">
        <f t="shared" si="86"/>
        <v xml:space="preserve"> Mandarin </v>
      </c>
      <c r="K657" t="str">
        <f t="shared" si="87"/>
        <v>United States of America-Mandarin</v>
      </c>
      <c r="L657" s="3">
        <v>2828</v>
      </c>
      <c r="M657" s="2">
        <v>250</v>
      </c>
      <c r="N657" s="2">
        <v>300</v>
      </c>
      <c r="O657" s="2">
        <v>848400</v>
      </c>
      <c r="P657" s="2">
        <v>741678</v>
      </c>
      <c r="Q657" s="2">
        <v>635250</v>
      </c>
      <c r="R657" s="2">
        <v>106428</v>
      </c>
      <c r="S657" s="1">
        <v>43473</v>
      </c>
    </row>
    <row r="658" spans="1:19" x14ac:dyDescent="0.2">
      <c r="A658" t="s">
        <v>683</v>
      </c>
      <c r="B658" t="str">
        <f t="shared" si="80"/>
        <v>745</v>
      </c>
      <c r="C658" t="str">
        <f t="shared" si="81"/>
        <v>573</v>
      </c>
      <c r="D658" t="str">
        <f t="shared" si="82"/>
        <v>351</v>
      </c>
      <c r="E658" t="s">
        <v>3</v>
      </c>
      <c r="F658" t="s">
        <v>18</v>
      </c>
      <c r="G658" t="str">
        <f t="shared" si="83"/>
        <v xml:space="preserve"> Mandarin </v>
      </c>
      <c r="H658" t="str">
        <f t="shared" si="84"/>
        <v xml:space="preserve"> mandarin </v>
      </c>
      <c r="I658" t="str">
        <f t="shared" si="85"/>
        <v>Mandarin</v>
      </c>
      <c r="J658" t="str">
        <f t="shared" si="86"/>
        <v xml:space="preserve"> Mandarin </v>
      </c>
      <c r="K658" t="str">
        <f t="shared" si="87"/>
        <v>Japan-Mandarin</v>
      </c>
      <c r="L658" s="3">
        <v>2586</v>
      </c>
      <c r="M658" s="2">
        <v>250</v>
      </c>
      <c r="N658" s="2">
        <v>300</v>
      </c>
      <c r="O658" s="2">
        <v>775800</v>
      </c>
      <c r="P658" s="2">
        <v>764502</v>
      </c>
      <c r="Q658" s="2">
        <v>67250</v>
      </c>
      <c r="R658" s="2">
        <v>697252</v>
      </c>
      <c r="S658" s="1">
        <v>43110</v>
      </c>
    </row>
    <row r="659" spans="1:19" x14ac:dyDescent="0.2">
      <c r="A659" t="s">
        <v>684</v>
      </c>
      <c r="B659" t="str">
        <f t="shared" si="80"/>
        <v>659</v>
      </c>
      <c r="C659" t="str">
        <f t="shared" si="81"/>
        <v>587</v>
      </c>
      <c r="D659" t="str">
        <f t="shared" si="82"/>
        <v>417</v>
      </c>
      <c r="E659" t="s">
        <v>3</v>
      </c>
      <c r="F659" t="s">
        <v>18</v>
      </c>
      <c r="G659" t="str">
        <f t="shared" si="83"/>
        <v xml:space="preserve"> Mandarin </v>
      </c>
      <c r="H659" t="str">
        <f t="shared" si="84"/>
        <v xml:space="preserve"> mandarin </v>
      </c>
      <c r="I659" t="str">
        <f t="shared" si="85"/>
        <v>Mandarin</v>
      </c>
      <c r="J659" t="str">
        <f t="shared" si="86"/>
        <v xml:space="preserve"> Mandarin </v>
      </c>
      <c r="K659" t="str">
        <f t="shared" si="87"/>
        <v>Japan-Mandarin</v>
      </c>
      <c r="L659" s="3">
        <v>1248</v>
      </c>
      <c r="M659" s="2">
        <v>250</v>
      </c>
      <c r="N659" s="2">
        <v>300</v>
      </c>
      <c r="O659" s="2">
        <v>374400</v>
      </c>
      <c r="P659" s="2">
        <v>311568</v>
      </c>
      <c r="Q659" s="2">
        <v>374000</v>
      </c>
      <c r="R659" s="2">
        <v>-62432</v>
      </c>
      <c r="S659" s="1">
        <v>43475</v>
      </c>
    </row>
    <row r="660" spans="1:19" x14ac:dyDescent="0.2">
      <c r="A660" t="s">
        <v>685</v>
      </c>
      <c r="B660" t="str">
        <f t="shared" si="80"/>
        <v>699</v>
      </c>
      <c r="C660" t="str">
        <f t="shared" si="81"/>
        <v>674</v>
      </c>
      <c r="D660" t="str">
        <f t="shared" si="82"/>
        <v>322</v>
      </c>
      <c r="E660" t="s">
        <v>12</v>
      </c>
      <c r="F660" t="s">
        <v>18</v>
      </c>
      <c r="G660" t="str">
        <f t="shared" si="83"/>
        <v xml:space="preserve"> Mandarin </v>
      </c>
      <c r="H660" t="str">
        <f t="shared" si="84"/>
        <v xml:space="preserve"> mandarin </v>
      </c>
      <c r="I660" t="str">
        <f t="shared" si="85"/>
        <v>Mandarin</v>
      </c>
      <c r="J660" t="str">
        <f t="shared" si="86"/>
        <v xml:space="preserve"> Mandarin </v>
      </c>
      <c r="K660" t="str">
        <f t="shared" si="87"/>
        <v>United States of America-Mandarin</v>
      </c>
      <c r="L660" s="3">
        <v>4035</v>
      </c>
      <c r="M660" s="2">
        <v>250</v>
      </c>
      <c r="N660" s="2">
        <v>300</v>
      </c>
      <c r="O660" s="2">
        <v>1210500</v>
      </c>
      <c r="P660" s="2">
        <v>1168080</v>
      </c>
      <c r="Q660" s="2">
        <v>252500</v>
      </c>
      <c r="R660" s="2">
        <v>915580</v>
      </c>
      <c r="S660" s="1">
        <v>43475</v>
      </c>
    </row>
    <row r="661" spans="1:19" x14ac:dyDescent="0.2">
      <c r="A661" t="s">
        <v>686</v>
      </c>
      <c r="B661" t="str">
        <f t="shared" si="80"/>
        <v>508</v>
      </c>
      <c r="C661" t="str">
        <f t="shared" si="81"/>
        <v>619</v>
      </c>
      <c r="D661" t="str">
        <f t="shared" si="82"/>
        <v>333</v>
      </c>
      <c r="E661" t="s">
        <v>7</v>
      </c>
      <c r="F661" t="s">
        <v>18</v>
      </c>
      <c r="G661" t="str">
        <f t="shared" si="83"/>
        <v xml:space="preserve"> Mandarin </v>
      </c>
      <c r="H661" t="str">
        <f t="shared" si="84"/>
        <v xml:space="preserve"> mandarin </v>
      </c>
      <c r="I661" t="str">
        <f t="shared" si="85"/>
        <v>Mandarin</v>
      </c>
      <c r="J661" t="str">
        <f t="shared" si="86"/>
        <v xml:space="preserve"> Mandarin </v>
      </c>
      <c r="K661" t="str">
        <f t="shared" si="87"/>
        <v>United Kingdom-Mandarin</v>
      </c>
      <c r="L661" s="3">
        <v>359</v>
      </c>
      <c r="M661" s="2">
        <v>250</v>
      </c>
      <c r="N661" s="2">
        <v>350</v>
      </c>
      <c r="O661" s="2">
        <v>125650</v>
      </c>
      <c r="P661" s="2">
        <v>62881</v>
      </c>
      <c r="Q661" s="2">
        <v>333060</v>
      </c>
      <c r="R661" s="2">
        <v>-270179</v>
      </c>
      <c r="S661" s="1">
        <v>43112</v>
      </c>
    </row>
    <row r="662" spans="1:19" x14ac:dyDescent="0.2">
      <c r="A662" t="s">
        <v>687</v>
      </c>
      <c r="B662" t="str">
        <f t="shared" si="80"/>
        <v>464</v>
      </c>
      <c r="C662" t="str">
        <f t="shared" si="81"/>
        <v>522</v>
      </c>
      <c r="D662" t="str">
        <f t="shared" si="82"/>
        <v>371</v>
      </c>
      <c r="E662" t="s">
        <v>3</v>
      </c>
      <c r="F662" t="s">
        <v>19</v>
      </c>
      <c r="G662" t="str">
        <f t="shared" si="83"/>
        <v xml:space="preserve"> Luxe </v>
      </c>
      <c r="H662" t="str">
        <f t="shared" si="84"/>
        <v xml:space="preserve"> luxe </v>
      </c>
      <c r="I662" t="str">
        <f t="shared" si="85"/>
        <v>Luxe</v>
      </c>
      <c r="J662" t="str">
        <f t="shared" si="86"/>
        <v xml:space="preserve"> Luxe </v>
      </c>
      <c r="K662" t="str">
        <f t="shared" si="87"/>
        <v>Japan-Luxe</v>
      </c>
      <c r="L662" s="3">
        <v>3926</v>
      </c>
      <c r="M662" s="2">
        <v>260</v>
      </c>
      <c r="N662" s="2">
        <v>300</v>
      </c>
      <c r="O662" s="2">
        <v>1177800</v>
      </c>
      <c r="P662" s="2">
        <v>1140504</v>
      </c>
      <c r="Q662" s="2">
        <v>222000</v>
      </c>
      <c r="R662" s="2">
        <v>918504</v>
      </c>
      <c r="S662" s="1">
        <v>43468</v>
      </c>
    </row>
    <row r="663" spans="1:19" x14ac:dyDescent="0.2">
      <c r="A663" t="s">
        <v>688</v>
      </c>
      <c r="B663" t="str">
        <f t="shared" si="80"/>
        <v>667</v>
      </c>
      <c r="C663" t="str">
        <f t="shared" si="81"/>
        <v>425</v>
      </c>
      <c r="D663" t="str">
        <f t="shared" si="82"/>
        <v>337</v>
      </c>
      <c r="E663" t="s">
        <v>12</v>
      </c>
      <c r="F663" t="s">
        <v>19</v>
      </c>
      <c r="G663" t="str">
        <f t="shared" si="83"/>
        <v xml:space="preserve"> Luxe </v>
      </c>
      <c r="H663" t="str">
        <f t="shared" si="84"/>
        <v xml:space="preserve"> luxe </v>
      </c>
      <c r="I663" t="str">
        <f t="shared" si="85"/>
        <v>Luxe</v>
      </c>
      <c r="J663" t="str">
        <f t="shared" si="86"/>
        <v xml:space="preserve"> Luxe </v>
      </c>
      <c r="K663" t="str">
        <f t="shared" si="87"/>
        <v>United States of America-Luxe</v>
      </c>
      <c r="L663" s="3">
        <v>4247</v>
      </c>
      <c r="M663" s="2">
        <v>260</v>
      </c>
      <c r="N663" s="2">
        <v>125</v>
      </c>
      <c r="O663" s="2">
        <v>530875</v>
      </c>
      <c r="P663" s="2">
        <v>481105</v>
      </c>
      <c r="Q663" s="2">
        <v>341280</v>
      </c>
      <c r="R663" s="2">
        <v>139825</v>
      </c>
      <c r="S663" s="1">
        <v>43470</v>
      </c>
    </row>
    <row r="664" spans="1:19" x14ac:dyDescent="0.2">
      <c r="A664" t="s">
        <v>689</v>
      </c>
      <c r="B664" t="str">
        <f t="shared" si="80"/>
        <v>596</v>
      </c>
      <c r="C664" t="str">
        <f t="shared" si="81"/>
        <v>430</v>
      </c>
      <c r="D664" t="str">
        <f t="shared" si="82"/>
        <v>368</v>
      </c>
      <c r="E664" t="s">
        <v>7</v>
      </c>
      <c r="F664" t="s">
        <v>19</v>
      </c>
      <c r="G664" t="str">
        <f t="shared" si="83"/>
        <v xml:space="preserve"> Luxe </v>
      </c>
      <c r="H664" t="str">
        <f t="shared" si="84"/>
        <v xml:space="preserve"> luxe </v>
      </c>
      <c r="I664" t="str">
        <f t="shared" si="85"/>
        <v>Luxe</v>
      </c>
      <c r="J664" t="str">
        <f t="shared" si="86"/>
        <v xml:space="preserve"> Luxe </v>
      </c>
      <c r="K664" t="str">
        <f t="shared" si="87"/>
        <v>United Kingdom-Luxe</v>
      </c>
      <c r="L664" s="3">
        <v>2695</v>
      </c>
      <c r="M664" s="2">
        <v>260</v>
      </c>
      <c r="N664" s="2">
        <v>12</v>
      </c>
      <c r="O664" s="2">
        <v>32340</v>
      </c>
      <c r="P664" s="2">
        <v>28182</v>
      </c>
      <c r="Q664" s="2">
        <v>7425</v>
      </c>
      <c r="R664" s="2">
        <v>20757</v>
      </c>
      <c r="S664" s="1">
        <v>43473</v>
      </c>
    </row>
    <row r="665" spans="1:19" x14ac:dyDescent="0.2">
      <c r="A665" t="s">
        <v>690</v>
      </c>
      <c r="B665" t="str">
        <f t="shared" si="80"/>
        <v>493</v>
      </c>
      <c r="C665" t="str">
        <f t="shared" si="81"/>
        <v>468</v>
      </c>
      <c r="D665" t="str">
        <f t="shared" si="82"/>
        <v>496</v>
      </c>
      <c r="E665" t="s">
        <v>3</v>
      </c>
      <c r="F665" t="s">
        <v>19</v>
      </c>
      <c r="G665" t="str">
        <f t="shared" si="83"/>
        <v xml:space="preserve"> Luxe </v>
      </c>
      <c r="H665" t="str">
        <f t="shared" si="84"/>
        <v xml:space="preserve"> luxe </v>
      </c>
      <c r="I665" t="str">
        <f t="shared" si="85"/>
        <v>Luxe</v>
      </c>
      <c r="J665" t="str">
        <f t="shared" si="86"/>
        <v xml:space="preserve"> Luxe </v>
      </c>
      <c r="K665" t="str">
        <f t="shared" si="87"/>
        <v>Japan-Luxe</v>
      </c>
      <c r="L665" s="3">
        <v>1104</v>
      </c>
      <c r="M665" s="2">
        <v>260</v>
      </c>
      <c r="N665" s="2">
        <v>15</v>
      </c>
      <c r="O665" s="2">
        <v>16560</v>
      </c>
      <c r="P665" s="2">
        <v>12899.7</v>
      </c>
      <c r="Q665" s="2">
        <v>17430</v>
      </c>
      <c r="R665" s="2">
        <v>-4530.3</v>
      </c>
      <c r="S665" s="1">
        <v>43110</v>
      </c>
    </row>
    <row r="666" spans="1:19" x14ac:dyDescent="0.2">
      <c r="A666" t="s">
        <v>691</v>
      </c>
      <c r="B666" t="str">
        <f t="shared" si="80"/>
        <v>464</v>
      </c>
      <c r="C666" t="str">
        <f t="shared" si="81"/>
        <v>550</v>
      </c>
      <c r="D666" t="str">
        <f t="shared" si="82"/>
        <v>336</v>
      </c>
      <c r="E666" t="s">
        <v>12</v>
      </c>
      <c r="F666" t="s">
        <v>19</v>
      </c>
      <c r="G666" t="str">
        <f t="shared" si="83"/>
        <v xml:space="preserve"> Luxe </v>
      </c>
      <c r="H666" t="str">
        <f t="shared" si="84"/>
        <v xml:space="preserve"> luxe </v>
      </c>
      <c r="I666" t="str">
        <f t="shared" si="85"/>
        <v>Luxe</v>
      </c>
      <c r="J666" t="str">
        <f t="shared" si="86"/>
        <v xml:space="preserve"> Luxe </v>
      </c>
      <c r="K666" t="str">
        <f t="shared" si="87"/>
        <v>United States of America-Luxe</v>
      </c>
      <c r="L666" s="3">
        <v>1449</v>
      </c>
      <c r="M666" s="2">
        <v>260</v>
      </c>
      <c r="N666" s="2">
        <v>12</v>
      </c>
      <c r="O666" s="2">
        <v>17388</v>
      </c>
      <c r="P666" s="2">
        <v>12492.48</v>
      </c>
      <c r="Q666" s="2">
        <v>8742</v>
      </c>
      <c r="R666" s="2">
        <v>3750.48</v>
      </c>
      <c r="S666" s="1">
        <v>43475</v>
      </c>
    </row>
    <row r="667" spans="1:19" x14ac:dyDescent="0.2">
      <c r="A667" t="s">
        <v>692</v>
      </c>
      <c r="B667" t="str">
        <f t="shared" si="80"/>
        <v>471</v>
      </c>
      <c r="C667" t="str">
        <f t="shared" si="81"/>
        <v>657</v>
      </c>
      <c r="D667" t="str">
        <f t="shared" si="82"/>
        <v>393</v>
      </c>
      <c r="E667" t="s">
        <v>7</v>
      </c>
      <c r="F667" t="s">
        <v>19</v>
      </c>
      <c r="G667" t="str">
        <f t="shared" si="83"/>
        <v xml:space="preserve"> Luxe </v>
      </c>
      <c r="H667" t="str">
        <f t="shared" si="84"/>
        <v xml:space="preserve"> luxe </v>
      </c>
      <c r="I667" t="str">
        <f t="shared" si="85"/>
        <v>Luxe</v>
      </c>
      <c r="J667" t="str">
        <f t="shared" si="86"/>
        <v xml:space="preserve"> Luxe </v>
      </c>
      <c r="K667" t="str">
        <f t="shared" si="87"/>
        <v>United Kingdom-Luxe</v>
      </c>
      <c r="L667" s="3">
        <v>1131</v>
      </c>
      <c r="M667" s="2">
        <v>260</v>
      </c>
      <c r="N667" s="2">
        <v>7</v>
      </c>
      <c r="O667" s="2">
        <v>7917</v>
      </c>
      <c r="P667" s="2">
        <v>6220.62</v>
      </c>
      <c r="Q667" s="2">
        <v>8655</v>
      </c>
      <c r="R667" s="2">
        <v>-2434.38</v>
      </c>
      <c r="S667" s="1">
        <v>43475</v>
      </c>
    </row>
    <row r="668" spans="1:19" x14ac:dyDescent="0.2">
      <c r="A668" t="s">
        <v>693</v>
      </c>
      <c r="B668" t="str">
        <f t="shared" si="80"/>
        <v>735</v>
      </c>
      <c r="C668" t="str">
        <f t="shared" si="81"/>
        <v>585</v>
      </c>
      <c r="D668" t="str">
        <f t="shared" si="82"/>
        <v>477</v>
      </c>
      <c r="E668" t="s">
        <v>8</v>
      </c>
      <c r="F668" t="s">
        <v>19</v>
      </c>
      <c r="G668" t="str">
        <f t="shared" si="83"/>
        <v xml:space="preserve"> Luxe </v>
      </c>
      <c r="H668" t="str">
        <f t="shared" si="84"/>
        <v xml:space="preserve"> luxe </v>
      </c>
      <c r="I668" t="str">
        <f t="shared" si="85"/>
        <v>Luxe</v>
      </c>
      <c r="J668" t="str">
        <f t="shared" si="86"/>
        <v xml:space="preserve"> Luxe </v>
      </c>
      <c r="K668" t="str">
        <f t="shared" si="87"/>
        <v>Brazil-Luxe</v>
      </c>
      <c r="L668" s="3">
        <v>1468</v>
      </c>
      <c r="M668" s="2">
        <v>260</v>
      </c>
      <c r="N668" s="2">
        <v>7</v>
      </c>
      <c r="O668" s="2">
        <v>10276</v>
      </c>
      <c r="P668" s="2">
        <v>8583.5400000000009</v>
      </c>
      <c r="Q668" s="2">
        <v>8635</v>
      </c>
      <c r="R668" s="2">
        <v>-51.46</v>
      </c>
      <c r="S668" s="1">
        <v>43110</v>
      </c>
    </row>
    <row r="669" spans="1:19" x14ac:dyDescent="0.2">
      <c r="A669" t="s">
        <v>694</v>
      </c>
      <c r="B669" t="str">
        <f t="shared" si="80"/>
        <v>606</v>
      </c>
      <c r="C669" t="str">
        <f t="shared" si="81"/>
        <v>513</v>
      </c>
      <c r="D669" t="str">
        <f t="shared" si="82"/>
        <v>531</v>
      </c>
      <c r="E669" t="s">
        <v>8</v>
      </c>
      <c r="F669" t="s">
        <v>19</v>
      </c>
      <c r="G669" t="str">
        <f t="shared" si="83"/>
        <v xml:space="preserve"> Luxe </v>
      </c>
      <c r="H669" t="str">
        <f t="shared" si="84"/>
        <v xml:space="preserve"> luxe </v>
      </c>
      <c r="I669" t="str">
        <f t="shared" si="85"/>
        <v>Luxe</v>
      </c>
      <c r="J669" t="str">
        <f t="shared" si="86"/>
        <v xml:space="preserve"> Luxe </v>
      </c>
      <c r="K669" t="str">
        <f t="shared" si="87"/>
        <v>Brazil-Luxe</v>
      </c>
      <c r="L669" s="3">
        <v>1272</v>
      </c>
      <c r="M669" s="2">
        <v>260</v>
      </c>
      <c r="N669" s="2">
        <v>15</v>
      </c>
      <c r="O669" s="2">
        <v>19080</v>
      </c>
      <c r="P669" s="2">
        <v>15153</v>
      </c>
      <c r="Q669" s="2">
        <v>18700</v>
      </c>
      <c r="R669" s="2">
        <v>-3547</v>
      </c>
      <c r="S669" s="1">
        <v>43111</v>
      </c>
    </row>
    <row r="670" spans="1:19" x14ac:dyDescent="0.2">
      <c r="A670" t="s">
        <v>695</v>
      </c>
      <c r="B670" t="str">
        <f t="shared" si="80"/>
        <v>474</v>
      </c>
      <c r="C670" t="str">
        <f t="shared" si="81"/>
        <v>662</v>
      </c>
      <c r="D670" t="str">
        <f t="shared" si="82"/>
        <v>390</v>
      </c>
      <c r="E670" t="s">
        <v>7</v>
      </c>
      <c r="F670" t="s">
        <v>6</v>
      </c>
      <c r="G670" t="str">
        <f t="shared" si="83"/>
        <v xml:space="preserve"> Kensington </v>
      </c>
      <c r="H670" t="str">
        <f t="shared" si="84"/>
        <v xml:space="preserve"> kensington </v>
      </c>
      <c r="I670" t="str">
        <f t="shared" si="85"/>
        <v>Kensington</v>
      </c>
      <c r="J670" t="str">
        <f t="shared" si="86"/>
        <v xml:space="preserve"> Kensington </v>
      </c>
      <c r="K670" t="str">
        <f t="shared" si="87"/>
        <v>United Kingdom-Kensington</v>
      </c>
      <c r="L670" s="3">
        <v>1403</v>
      </c>
      <c r="M670" s="2">
        <v>3</v>
      </c>
      <c r="N670" s="2">
        <v>125</v>
      </c>
      <c r="O670" s="2">
        <v>175375</v>
      </c>
      <c r="P670" s="2">
        <v>153362.5</v>
      </c>
      <c r="Q670" s="2">
        <v>140880</v>
      </c>
      <c r="R670" s="2">
        <v>12482.5</v>
      </c>
      <c r="S670" s="1">
        <v>43473</v>
      </c>
    </row>
    <row r="671" spans="1:19" x14ac:dyDescent="0.2">
      <c r="A671" t="s">
        <v>696</v>
      </c>
      <c r="B671" t="str">
        <f t="shared" si="80"/>
        <v>563</v>
      </c>
      <c r="C671" t="str">
        <f t="shared" si="81"/>
        <v>428</v>
      </c>
      <c r="D671" t="str">
        <f t="shared" si="82"/>
        <v>535</v>
      </c>
      <c r="E671" t="s">
        <v>5</v>
      </c>
      <c r="F671" t="s">
        <v>6</v>
      </c>
      <c r="G671" t="str">
        <f t="shared" si="83"/>
        <v xml:space="preserve"> Kensington </v>
      </c>
      <c r="H671" t="str">
        <f t="shared" si="84"/>
        <v xml:space="preserve"> kensington </v>
      </c>
      <c r="I671" t="str">
        <f t="shared" si="85"/>
        <v>Kensington</v>
      </c>
      <c r="J671" t="str">
        <f t="shared" si="86"/>
        <v xml:space="preserve"> Kensington </v>
      </c>
      <c r="K671" t="str">
        <f t="shared" si="87"/>
        <v>India-Kensington</v>
      </c>
      <c r="L671" s="3">
        <v>2161</v>
      </c>
      <c r="M671" s="2">
        <v>3</v>
      </c>
      <c r="N671" s="2">
        <v>125</v>
      </c>
      <c r="O671" s="2">
        <v>270125</v>
      </c>
      <c r="P671" s="2">
        <v>218243.75</v>
      </c>
      <c r="Q671" s="2">
        <v>332040</v>
      </c>
      <c r="R671" s="2">
        <v>-113796.25</v>
      </c>
      <c r="S671" s="1">
        <v>43473</v>
      </c>
    </row>
    <row r="672" spans="1:19" x14ac:dyDescent="0.2">
      <c r="A672" t="s">
        <v>697</v>
      </c>
      <c r="B672" t="str">
        <f t="shared" si="80"/>
        <v>724</v>
      </c>
      <c r="C672" t="str">
        <f t="shared" si="81"/>
        <v>554</v>
      </c>
      <c r="D672" t="str">
        <f t="shared" si="82"/>
        <v>555</v>
      </c>
      <c r="E672" t="s">
        <v>5</v>
      </c>
      <c r="F672" t="s">
        <v>6</v>
      </c>
      <c r="G672" t="str">
        <f t="shared" si="83"/>
        <v xml:space="preserve"> Kensington </v>
      </c>
      <c r="H672" t="str">
        <f t="shared" si="84"/>
        <v xml:space="preserve"> kensington </v>
      </c>
      <c r="I672" t="str">
        <f t="shared" si="85"/>
        <v>Kensington</v>
      </c>
      <c r="J672" t="str">
        <f t="shared" si="86"/>
        <v xml:space="preserve"> Kensington </v>
      </c>
      <c r="K672" t="str">
        <f t="shared" si="87"/>
        <v>India-Kensington</v>
      </c>
      <c r="L672" s="3">
        <v>1937</v>
      </c>
      <c r="M672" s="2">
        <v>3</v>
      </c>
      <c r="N672" s="2">
        <v>125</v>
      </c>
      <c r="O672" s="2">
        <v>242125</v>
      </c>
      <c r="P672" s="2">
        <v>221781.25</v>
      </c>
      <c r="Q672" s="2">
        <v>130200</v>
      </c>
      <c r="R672" s="2">
        <v>91581.25</v>
      </c>
      <c r="S672" s="1">
        <v>43475</v>
      </c>
    </row>
    <row r="673" spans="1:19" x14ac:dyDescent="0.2">
      <c r="A673" t="s">
        <v>698</v>
      </c>
      <c r="B673" t="str">
        <f t="shared" si="80"/>
        <v>530</v>
      </c>
      <c r="C673" t="str">
        <f t="shared" si="81"/>
        <v>415</v>
      </c>
      <c r="D673" t="str">
        <f t="shared" si="82"/>
        <v>461</v>
      </c>
      <c r="E673" t="s">
        <v>8</v>
      </c>
      <c r="F673" t="s">
        <v>10</v>
      </c>
      <c r="G673" t="str">
        <f t="shared" si="83"/>
        <v xml:space="preserve"> Royal Oak </v>
      </c>
      <c r="H673" t="str">
        <f t="shared" si="84"/>
        <v xml:space="preserve"> royal oak </v>
      </c>
      <c r="I673" t="str">
        <f t="shared" si="85"/>
        <v>Royal Oak</v>
      </c>
      <c r="J673" t="str">
        <f t="shared" si="86"/>
        <v xml:space="preserve"> Royal Oak </v>
      </c>
      <c r="K673" t="str">
        <f t="shared" si="87"/>
        <v>Brazil-Royal Oak</v>
      </c>
      <c r="L673" s="3">
        <v>2879</v>
      </c>
      <c r="M673" s="2">
        <v>5</v>
      </c>
      <c r="N673" s="2">
        <v>300</v>
      </c>
      <c r="O673" s="2">
        <v>863700</v>
      </c>
      <c r="P673" s="2">
        <v>839130</v>
      </c>
      <c r="Q673" s="2">
        <v>136500</v>
      </c>
      <c r="R673" s="2">
        <v>702630</v>
      </c>
      <c r="S673" s="1">
        <v>43475</v>
      </c>
    </row>
    <row r="674" spans="1:19" x14ac:dyDescent="0.2">
      <c r="A674" t="s">
        <v>699</v>
      </c>
      <c r="B674" t="str">
        <f t="shared" si="80"/>
        <v>690</v>
      </c>
      <c r="C674" t="str">
        <f t="shared" si="81"/>
        <v>432</v>
      </c>
      <c r="D674" t="str">
        <f t="shared" si="82"/>
        <v>533</v>
      </c>
      <c r="E674" t="s">
        <v>5</v>
      </c>
      <c r="F674" t="s">
        <v>14</v>
      </c>
      <c r="G674" t="str">
        <f t="shared" si="83"/>
        <v xml:space="preserve"> Vermont </v>
      </c>
      <c r="H674" t="str">
        <f t="shared" si="84"/>
        <v xml:space="preserve"> vermont </v>
      </c>
      <c r="I674" t="str">
        <f t="shared" si="85"/>
        <v>Vermont</v>
      </c>
      <c r="J674" t="str">
        <f t="shared" si="86"/>
        <v xml:space="preserve"> Vermont </v>
      </c>
      <c r="K674" t="str">
        <f t="shared" si="87"/>
        <v>India-Vermont</v>
      </c>
      <c r="L674" s="3">
        <v>1330</v>
      </c>
      <c r="M674" s="2">
        <v>10</v>
      </c>
      <c r="N674" s="2">
        <v>20</v>
      </c>
      <c r="O674" s="2">
        <v>26600</v>
      </c>
      <c r="P674" s="2">
        <v>23126</v>
      </c>
      <c r="Q674" s="2">
        <v>11580</v>
      </c>
      <c r="R674" s="2">
        <v>11546</v>
      </c>
      <c r="S674" s="1">
        <v>43468</v>
      </c>
    </row>
    <row r="675" spans="1:19" x14ac:dyDescent="0.2">
      <c r="A675" t="s">
        <v>700</v>
      </c>
      <c r="B675" t="str">
        <f t="shared" si="80"/>
        <v>516</v>
      </c>
      <c r="C675" t="str">
        <f t="shared" si="81"/>
        <v>585</v>
      </c>
      <c r="D675" t="str">
        <f t="shared" si="82"/>
        <v>436</v>
      </c>
      <c r="E675" t="s">
        <v>3</v>
      </c>
      <c r="F675" t="s">
        <v>14</v>
      </c>
      <c r="G675" t="str">
        <f t="shared" si="83"/>
        <v xml:space="preserve"> Vermont </v>
      </c>
      <c r="H675" t="str">
        <f t="shared" si="84"/>
        <v xml:space="preserve"> vermont </v>
      </c>
      <c r="I675" t="str">
        <f t="shared" si="85"/>
        <v>Vermont</v>
      </c>
      <c r="J675" t="str">
        <f t="shared" si="86"/>
        <v xml:space="preserve"> Vermont </v>
      </c>
      <c r="K675" t="str">
        <f t="shared" si="87"/>
        <v>Japan-Vermont</v>
      </c>
      <c r="L675" s="3">
        <v>2426</v>
      </c>
      <c r="M675" s="2">
        <v>10</v>
      </c>
      <c r="N675" s="2">
        <v>15</v>
      </c>
      <c r="O675" s="2">
        <v>36390</v>
      </c>
      <c r="P675" s="2">
        <v>32758.5</v>
      </c>
      <c r="Q675" s="2">
        <v>16140</v>
      </c>
      <c r="R675" s="2">
        <v>16618.5</v>
      </c>
      <c r="S675" s="1">
        <v>43469</v>
      </c>
    </row>
    <row r="676" spans="1:19" x14ac:dyDescent="0.2">
      <c r="A676" t="s">
        <v>701</v>
      </c>
      <c r="B676" t="str">
        <f t="shared" si="80"/>
        <v>544</v>
      </c>
      <c r="C676" t="str">
        <f t="shared" si="81"/>
        <v>402</v>
      </c>
      <c r="D676" t="str">
        <f t="shared" si="82"/>
        <v>460</v>
      </c>
      <c r="E676" t="s">
        <v>8</v>
      </c>
      <c r="F676" t="s">
        <v>14</v>
      </c>
      <c r="G676" t="str">
        <f t="shared" si="83"/>
        <v xml:space="preserve"> Vermont </v>
      </c>
      <c r="H676" t="str">
        <f t="shared" si="84"/>
        <v xml:space="preserve"> vermont </v>
      </c>
      <c r="I676" t="str">
        <f t="shared" si="85"/>
        <v>Vermont</v>
      </c>
      <c r="J676" t="str">
        <f t="shared" si="86"/>
        <v xml:space="preserve"> Vermont </v>
      </c>
      <c r="K676" t="str">
        <f t="shared" si="87"/>
        <v>Brazil-Vermont</v>
      </c>
      <c r="L676" s="3">
        <v>2033</v>
      </c>
      <c r="M676" s="2">
        <v>10</v>
      </c>
      <c r="N676" s="2">
        <v>7</v>
      </c>
      <c r="O676" s="2">
        <v>14231</v>
      </c>
      <c r="P676" s="2">
        <v>11569.25</v>
      </c>
      <c r="Q676" s="2">
        <v>12675</v>
      </c>
      <c r="R676" s="2">
        <v>-1105.75</v>
      </c>
      <c r="S676" s="1">
        <v>43469</v>
      </c>
    </row>
    <row r="677" spans="1:19" x14ac:dyDescent="0.2">
      <c r="A677" t="s">
        <v>702</v>
      </c>
      <c r="B677" t="str">
        <f t="shared" si="80"/>
        <v>718</v>
      </c>
      <c r="C677" t="str">
        <f t="shared" si="81"/>
        <v>441</v>
      </c>
      <c r="D677" t="str">
        <f t="shared" si="82"/>
        <v>399</v>
      </c>
      <c r="E677" t="s">
        <v>8</v>
      </c>
      <c r="F677" t="s">
        <v>14</v>
      </c>
      <c r="G677" t="str">
        <f t="shared" si="83"/>
        <v xml:space="preserve"> Vermont </v>
      </c>
      <c r="H677" t="str">
        <f t="shared" si="84"/>
        <v xml:space="preserve"> vermont </v>
      </c>
      <c r="I677" t="str">
        <f t="shared" si="85"/>
        <v>Vermont</v>
      </c>
      <c r="J677" t="str">
        <f t="shared" si="86"/>
        <v xml:space="preserve"> Vermont </v>
      </c>
      <c r="K677" t="str">
        <f t="shared" si="87"/>
        <v>Brazil-Vermont</v>
      </c>
      <c r="L677" s="3">
        <v>2029</v>
      </c>
      <c r="M677" s="2">
        <v>10</v>
      </c>
      <c r="N677" s="2">
        <v>350</v>
      </c>
      <c r="O677" s="2">
        <v>710150</v>
      </c>
      <c r="P677" s="2">
        <v>560472.5</v>
      </c>
      <c r="Q677" s="2">
        <v>741260</v>
      </c>
      <c r="R677" s="2">
        <v>-180787.5</v>
      </c>
      <c r="S677" s="1">
        <v>43470</v>
      </c>
    </row>
    <row r="678" spans="1:19" x14ac:dyDescent="0.2">
      <c r="A678" t="s">
        <v>703</v>
      </c>
      <c r="B678" t="str">
        <f t="shared" si="80"/>
        <v>764</v>
      </c>
      <c r="C678" t="str">
        <f t="shared" si="81"/>
        <v>700</v>
      </c>
      <c r="D678" t="str">
        <f t="shared" si="82"/>
        <v>389</v>
      </c>
      <c r="E678" t="s">
        <v>3</v>
      </c>
      <c r="F678" t="s">
        <v>14</v>
      </c>
      <c r="G678" t="str">
        <f t="shared" si="83"/>
        <v xml:space="preserve"> Vermont </v>
      </c>
      <c r="H678" t="str">
        <f t="shared" si="84"/>
        <v xml:space="preserve"> vermont </v>
      </c>
      <c r="I678" t="str">
        <f t="shared" si="85"/>
        <v>Vermont</v>
      </c>
      <c r="J678" t="str">
        <f t="shared" si="86"/>
        <v xml:space="preserve"> Vermont </v>
      </c>
      <c r="K678" t="str">
        <f t="shared" si="87"/>
        <v>Japan-Vermont</v>
      </c>
      <c r="L678" s="3">
        <v>1049</v>
      </c>
      <c r="M678" s="2">
        <v>10</v>
      </c>
      <c r="N678" s="2">
        <v>15</v>
      </c>
      <c r="O678" s="2">
        <v>15735</v>
      </c>
      <c r="P678" s="2">
        <v>9977.25</v>
      </c>
      <c r="Q678" s="2">
        <v>25590</v>
      </c>
      <c r="R678" s="2">
        <v>-15612.75</v>
      </c>
      <c r="S678" s="1">
        <v>43473</v>
      </c>
    </row>
    <row r="679" spans="1:19" x14ac:dyDescent="0.2">
      <c r="A679" t="s">
        <v>704</v>
      </c>
      <c r="B679" t="str">
        <f t="shared" si="80"/>
        <v>735</v>
      </c>
      <c r="C679" t="str">
        <f t="shared" si="81"/>
        <v>460</v>
      </c>
      <c r="D679" t="str">
        <f t="shared" si="82"/>
        <v>339</v>
      </c>
      <c r="E679" t="s">
        <v>12</v>
      </c>
      <c r="F679" t="s">
        <v>14</v>
      </c>
      <c r="G679" t="str">
        <f t="shared" si="83"/>
        <v xml:space="preserve"> Vermont </v>
      </c>
      <c r="H679" t="str">
        <f t="shared" si="84"/>
        <v xml:space="preserve"> vermont </v>
      </c>
      <c r="I679" t="str">
        <f t="shared" si="85"/>
        <v>Vermont</v>
      </c>
      <c r="J679" t="str">
        <f t="shared" si="86"/>
        <v xml:space="preserve"> Vermont </v>
      </c>
      <c r="K679" t="str">
        <f t="shared" si="87"/>
        <v>United States of America-Vermont</v>
      </c>
      <c r="L679" s="3">
        <v>1062</v>
      </c>
      <c r="M679" s="2">
        <v>10</v>
      </c>
      <c r="N679" s="2">
        <v>20</v>
      </c>
      <c r="O679" s="2">
        <v>21240</v>
      </c>
      <c r="P679" s="2">
        <v>20439</v>
      </c>
      <c r="Q679" s="2">
        <v>2670</v>
      </c>
      <c r="R679" s="2">
        <v>17769</v>
      </c>
      <c r="S679" s="1">
        <v>43110</v>
      </c>
    </row>
    <row r="680" spans="1:19" x14ac:dyDescent="0.2">
      <c r="A680" t="s">
        <v>705</v>
      </c>
      <c r="B680" t="str">
        <f t="shared" si="80"/>
        <v>719</v>
      </c>
      <c r="C680" t="str">
        <f t="shared" si="81"/>
        <v>687</v>
      </c>
      <c r="D680" t="str">
        <f t="shared" si="82"/>
        <v>402</v>
      </c>
      <c r="E680" t="s">
        <v>5</v>
      </c>
      <c r="F680" t="s">
        <v>14</v>
      </c>
      <c r="G680" t="str">
        <f t="shared" si="83"/>
        <v xml:space="preserve"> Vermont </v>
      </c>
      <c r="H680" t="str">
        <f t="shared" si="84"/>
        <v xml:space="preserve"> vermont </v>
      </c>
      <c r="I680" t="str">
        <f t="shared" si="85"/>
        <v>Vermont</v>
      </c>
      <c r="J680" t="str">
        <f t="shared" si="86"/>
        <v xml:space="preserve"> Vermont </v>
      </c>
      <c r="K680" t="str">
        <f t="shared" si="87"/>
        <v>India-Vermont</v>
      </c>
      <c r="L680" s="3">
        <v>2509</v>
      </c>
      <c r="M680" s="2">
        <v>10</v>
      </c>
      <c r="N680" s="2">
        <v>125</v>
      </c>
      <c r="O680" s="2">
        <v>313625</v>
      </c>
      <c r="P680" s="2">
        <v>293281.25</v>
      </c>
      <c r="Q680" s="2">
        <v>130200</v>
      </c>
      <c r="R680" s="2">
        <v>163081.25</v>
      </c>
      <c r="S680" s="1">
        <v>43475</v>
      </c>
    </row>
    <row r="681" spans="1:19" x14ac:dyDescent="0.2">
      <c r="A681" t="s">
        <v>706</v>
      </c>
      <c r="B681" t="str">
        <f t="shared" si="80"/>
        <v>535</v>
      </c>
      <c r="C681" t="str">
        <f t="shared" si="81"/>
        <v>461</v>
      </c>
      <c r="D681" t="str">
        <f t="shared" si="82"/>
        <v>538</v>
      </c>
      <c r="E681" t="s">
        <v>5</v>
      </c>
      <c r="F681" t="s">
        <v>14</v>
      </c>
      <c r="G681" t="str">
        <f t="shared" si="83"/>
        <v xml:space="preserve"> Vermont </v>
      </c>
      <c r="H681" t="str">
        <f t="shared" si="84"/>
        <v xml:space="preserve"> vermont </v>
      </c>
      <c r="I681" t="str">
        <f t="shared" si="85"/>
        <v>Vermont</v>
      </c>
      <c r="J681" t="str">
        <f t="shared" si="86"/>
        <v xml:space="preserve"> Vermont </v>
      </c>
      <c r="K681" t="str">
        <f t="shared" si="87"/>
        <v>India-Vermont</v>
      </c>
      <c r="L681" s="3">
        <v>1743</v>
      </c>
      <c r="M681" s="2">
        <v>10</v>
      </c>
      <c r="N681" s="2">
        <v>15</v>
      </c>
      <c r="O681" s="2">
        <v>26145</v>
      </c>
      <c r="P681" s="2">
        <v>23501.25</v>
      </c>
      <c r="Q681" s="2">
        <v>11750</v>
      </c>
      <c r="R681" s="2">
        <v>11751.25</v>
      </c>
      <c r="S681" s="1">
        <v>43475</v>
      </c>
    </row>
    <row r="682" spans="1:19" x14ac:dyDescent="0.2">
      <c r="A682" t="s">
        <v>707</v>
      </c>
      <c r="B682" t="str">
        <f t="shared" si="80"/>
        <v>670</v>
      </c>
      <c r="C682" t="str">
        <f t="shared" si="81"/>
        <v>478</v>
      </c>
      <c r="D682" t="str">
        <f t="shared" si="82"/>
        <v>462</v>
      </c>
      <c r="E682" t="s">
        <v>12</v>
      </c>
      <c r="F682" t="s">
        <v>14</v>
      </c>
      <c r="G682" t="str">
        <f t="shared" si="83"/>
        <v xml:space="preserve"> Vermont </v>
      </c>
      <c r="H682" t="str">
        <f t="shared" si="84"/>
        <v xml:space="preserve"> vermont </v>
      </c>
      <c r="I682" t="str">
        <f t="shared" si="85"/>
        <v>Vermont</v>
      </c>
      <c r="J682" t="str">
        <f t="shared" si="86"/>
        <v xml:space="preserve"> Vermont </v>
      </c>
      <c r="K682" t="str">
        <f t="shared" si="87"/>
        <v>United States of America-Vermont</v>
      </c>
      <c r="L682" s="3">
        <v>3418</v>
      </c>
      <c r="M682" s="2">
        <v>10</v>
      </c>
      <c r="N682" s="2">
        <v>350</v>
      </c>
      <c r="O682" s="2">
        <v>1196300</v>
      </c>
      <c r="P682" s="2">
        <v>1090932.5</v>
      </c>
      <c r="Q682" s="2">
        <v>521820</v>
      </c>
      <c r="R682" s="2">
        <v>569112.5</v>
      </c>
      <c r="S682" s="1">
        <v>43111</v>
      </c>
    </row>
    <row r="683" spans="1:19" x14ac:dyDescent="0.2">
      <c r="A683" t="s">
        <v>708</v>
      </c>
      <c r="B683" t="str">
        <f t="shared" si="80"/>
        <v>520</v>
      </c>
      <c r="C683" t="str">
        <f t="shared" si="81"/>
        <v>398</v>
      </c>
      <c r="D683" t="str">
        <f t="shared" si="82"/>
        <v>496</v>
      </c>
      <c r="E683" t="s">
        <v>8</v>
      </c>
      <c r="F683" t="s">
        <v>14</v>
      </c>
      <c r="G683" t="str">
        <f t="shared" si="83"/>
        <v xml:space="preserve"> Vermont </v>
      </c>
      <c r="H683" t="str">
        <f t="shared" si="84"/>
        <v xml:space="preserve"> vermont </v>
      </c>
      <c r="I683" t="str">
        <f t="shared" si="85"/>
        <v>Vermont</v>
      </c>
      <c r="J683" t="str">
        <f t="shared" si="86"/>
        <v xml:space="preserve"> Vermont </v>
      </c>
      <c r="K683" t="str">
        <f t="shared" si="87"/>
        <v>Brazil-Vermont</v>
      </c>
      <c r="L683" s="3">
        <v>1751</v>
      </c>
      <c r="M683" s="2">
        <v>10</v>
      </c>
      <c r="N683" s="2">
        <v>350</v>
      </c>
      <c r="O683" s="2">
        <v>612850</v>
      </c>
      <c r="P683" s="2">
        <v>499922.5</v>
      </c>
      <c r="Q683" s="2">
        <v>559260</v>
      </c>
      <c r="R683" s="2">
        <v>-59337.5</v>
      </c>
      <c r="S683" s="1">
        <v>43111</v>
      </c>
    </row>
    <row r="684" spans="1:19" x14ac:dyDescent="0.2">
      <c r="A684" t="s">
        <v>709</v>
      </c>
      <c r="B684" t="str">
        <f t="shared" si="80"/>
        <v>709</v>
      </c>
      <c r="C684" t="str">
        <f t="shared" si="81"/>
        <v>695</v>
      </c>
      <c r="D684" t="str">
        <f t="shared" si="82"/>
        <v>464</v>
      </c>
      <c r="E684" t="s">
        <v>12</v>
      </c>
      <c r="F684" t="s">
        <v>14</v>
      </c>
      <c r="G684" t="str">
        <f t="shared" si="83"/>
        <v xml:space="preserve"> Vermont </v>
      </c>
      <c r="H684" t="str">
        <f t="shared" si="84"/>
        <v xml:space="preserve"> vermont </v>
      </c>
      <c r="I684" t="str">
        <f t="shared" si="85"/>
        <v>Vermont</v>
      </c>
      <c r="J684" t="str">
        <f t="shared" si="86"/>
        <v xml:space="preserve"> Vermont </v>
      </c>
      <c r="K684" t="str">
        <f t="shared" si="87"/>
        <v>United States of America-Vermont</v>
      </c>
      <c r="L684" s="3">
        <v>3228</v>
      </c>
      <c r="M684" s="2">
        <v>10</v>
      </c>
      <c r="N684" s="2">
        <v>12</v>
      </c>
      <c r="O684" s="2">
        <v>38736</v>
      </c>
      <c r="P684" s="2">
        <v>37090.800000000003</v>
      </c>
      <c r="Q684" s="2">
        <v>2742</v>
      </c>
      <c r="R684" s="2">
        <v>34348.800000000003</v>
      </c>
      <c r="S684" s="1">
        <v>43477</v>
      </c>
    </row>
    <row r="685" spans="1:19" x14ac:dyDescent="0.2">
      <c r="A685" t="s">
        <v>710</v>
      </c>
      <c r="B685" t="str">
        <f t="shared" si="80"/>
        <v>670</v>
      </c>
      <c r="C685" t="str">
        <f t="shared" si="81"/>
        <v>694</v>
      </c>
      <c r="D685" t="str">
        <f t="shared" si="82"/>
        <v>312</v>
      </c>
      <c r="E685" t="s">
        <v>7</v>
      </c>
      <c r="F685" t="s">
        <v>14</v>
      </c>
      <c r="G685" t="str">
        <f t="shared" si="83"/>
        <v xml:space="preserve"> Vermont </v>
      </c>
      <c r="H685" t="str">
        <f t="shared" si="84"/>
        <v xml:space="preserve"> vermont </v>
      </c>
      <c r="I685" t="str">
        <f t="shared" si="85"/>
        <v>Vermont</v>
      </c>
      <c r="J685" t="str">
        <f t="shared" si="86"/>
        <v xml:space="preserve"> Vermont </v>
      </c>
      <c r="K685" t="str">
        <f t="shared" si="87"/>
        <v>United Kingdom-Vermont</v>
      </c>
      <c r="L685" s="3">
        <v>1105</v>
      </c>
      <c r="M685" s="2">
        <v>10</v>
      </c>
      <c r="N685" s="2">
        <v>20</v>
      </c>
      <c r="O685" s="2">
        <v>22100</v>
      </c>
      <c r="P685" s="2">
        <v>21221</v>
      </c>
      <c r="Q685" s="2">
        <v>2930</v>
      </c>
      <c r="R685" s="2">
        <v>18291</v>
      </c>
      <c r="S685" s="1">
        <v>43477</v>
      </c>
    </row>
    <row r="686" spans="1:19" x14ac:dyDescent="0.2">
      <c r="A686" t="s">
        <v>711</v>
      </c>
      <c r="B686" t="str">
        <f t="shared" si="80"/>
        <v>520</v>
      </c>
      <c r="C686" t="str">
        <f t="shared" si="81"/>
        <v>600</v>
      </c>
      <c r="D686" t="str">
        <f t="shared" si="82"/>
        <v>515</v>
      </c>
      <c r="E686" t="s">
        <v>8</v>
      </c>
      <c r="F686" t="s">
        <v>17</v>
      </c>
      <c r="G686" t="str">
        <f t="shared" si="83"/>
        <v xml:space="preserve"> Burlington </v>
      </c>
      <c r="H686" t="str">
        <f t="shared" si="84"/>
        <v xml:space="preserve"> burlington </v>
      </c>
      <c r="I686" t="str">
        <f t="shared" si="85"/>
        <v>Burlington</v>
      </c>
      <c r="J686" t="str">
        <f t="shared" si="86"/>
        <v xml:space="preserve"> Burlington </v>
      </c>
      <c r="K686" t="str">
        <f t="shared" si="87"/>
        <v>Brazil-Burlington</v>
      </c>
      <c r="L686" s="3">
        <v>2778</v>
      </c>
      <c r="M686" s="2">
        <v>120</v>
      </c>
      <c r="N686" s="2">
        <v>12</v>
      </c>
      <c r="O686" s="2">
        <v>33336</v>
      </c>
      <c r="P686" s="2">
        <v>32436</v>
      </c>
      <c r="Q686" s="2">
        <v>1500</v>
      </c>
      <c r="R686" s="2">
        <v>30936</v>
      </c>
      <c r="S686" s="1">
        <v>43468</v>
      </c>
    </row>
    <row r="687" spans="1:19" x14ac:dyDescent="0.2">
      <c r="A687" t="s">
        <v>712</v>
      </c>
      <c r="B687" t="str">
        <f t="shared" si="80"/>
        <v>496</v>
      </c>
      <c r="C687" t="str">
        <f t="shared" si="81"/>
        <v>512</v>
      </c>
      <c r="D687" t="str">
        <f t="shared" si="82"/>
        <v>504</v>
      </c>
      <c r="E687" t="s">
        <v>7</v>
      </c>
      <c r="F687" t="s">
        <v>17</v>
      </c>
      <c r="G687" t="str">
        <f t="shared" si="83"/>
        <v xml:space="preserve"> Burlington </v>
      </c>
      <c r="H687" t="str">
        <f t="shared" si="84"/>
        <v xml:space="preserve"> burlington </v>
      </c>
      <c r="I687" t="str">
        <f t="shared" si="85"/>
        <v>Burlington</v>
      </c>
      <c r="J687" t="str">
        <f t="shared" si="86"/>
        <v xml:space="preserve"> Burlington </v>
      </c>
      <c r="K687" t="str">
        <f t="shared" si="87"/>
        <v>United Kingdom-Burlington</v>
      </c>
      <c r="L687" s="3">
        <v>1173</v>
      </c>
      <c r="M687" s="2">
        <v>120</v>
      </c>
      <c r="N687" s="2">
        <v>15</v>
      </c>
      <c r="O687" s="2">
        <v>17595</v>
      </c>
      <c r="P687" s="2">
        <v>11236.5</v>
      </c>
      <c r="Q687" s="2">
        <v>28260</v>
      </c>
      <c r="R687" s="2">
        <v>-17023.5</v>
      </c>
      <c r="S687" s="1">
        <v>43470</v>
      </c>
    </row>
    <row r="688" spans="1:19" x14ac:dyDescent="0.2">
      <c r="A688" t="s">
        <v>713</v>
      </c>
      <c r="B688" t="str">
        <f t="shared" si="80"/>
        <v>612</v>
      </c>
      <c r="C688" t="str">
        <f t="shared" si="81"/>
        <v>622</v>
      </c>
      <c r="D688" t="str">
        <f t="shared" si="82"/>
        <v>311</v>
      </c>
      <c r="E688" t="s">
        <v>7</v>
      </c>
      <c r="F688" t="s">
        <v>17</v>
      </c>
      <c r="G688" t="str">
        <f t="shared" si="83"/>
        <v xml:space="preserve"> Burlington </v>
      </c>
      <c r="H688" t="str">
        <f t="shared" si="84"/>
        <v xml:space="preserve"> burlington </v>
      </c>
      <c r="I688" t="str">
        <f t="shared" si="85"/>
        <v>Burlington</v>
      </c>
      <c r="J688" t="str">
        <f t="shared" si="86"/>
        <v xml:space="preserve"> Burlington </v>
      </c>
      <c r="K688" t="str">
        <f t="shared" si="87"/>
        <v>United Kingdom-Burlington</v>
      </c>
      <c r="L688" s="3">
        <v>3160</v>
      </c>
      <c r="M688" s="2">
        <v>120</v>
      </c>
      <c r="N688" s="2">
        <v>125</v>
      </c>
      <c r="O688" s="2">
        <v>395000</v>
      </c>
      <c r="P688" s="2">
        <v>382568.75</v>
      </c>
      <c r="Q688" s="2">
        <v>79560</v>
      </c>
      <c r="R688" s="2">
        <v>303008.75</v>
      </c>
      <c r="S688" s="1">
        <v>43474</v>
      </c>
    </row>
    <row r="689" spans="1:19" x14ac:dyDescent="0.2">
      <c r="A689" t="s">
        <v>714</v>
      </c>
      <c r="B689" t="str">
        <f t="shared" si="80"/>
        <v>484</v>
      </c>
      <c r="C689" t="str">
        <f t="shared" si="81"/>
        <v>599</v>
      </c>
      <c r="D689" t="str">
        <f t="shared" si="82"/>
        <v>467</v>
      </c>
      <c r="E689" t="s">
        <v>12</v>
      </c>
      <c r="F689" t="s">
        <v>17</v>
      </c>
      <c r="G689" t="str">
        <f t="shared" si="83"/>
        <v xml:space="preserve"> Burlington </v>
      </c>
      <c r="H689" t="str">
        <f t="shared" si="84"/>
        <v xml:space="preserve"> burlington </v>
      </c>
      <c r="I689" t="str">
        <f t="shared" si="85"/>
        <v>Burlington</v>
      </c>
      <c r="J689" t="str">
        <f t="shared" si="86"/>
        <v xml:space="preserve"> Burlington </v>
      </c>
      <c r="K689" t="str">
        <f t="shared" si="87"/>
        <v>United States of America-Burlington</v>
      </c>
      <c r="L689" s="3">
        <v>4322</v>
      </c>
      <c r="M689" s="2">
        <v>120</v>
      </c>
      <c r="N689" s="2">
        <v>300</v>
      </c>
      <c r="O689" s="2">
        <v>1296600</v>
      </c>
      <c r="P689" s="2">
        <v>1180770</v>
      </c>
      <c r="Q689" s="2">
        <v>643500</v>
      </c>
      <c r="R689" s="2">
        <v>537270</v>
      </c>
      <c r="S689" s="1">
        <v>43111</v>
      </c>
    </row>
    <row r="690" spans="1:19" x14ac:dyDescent="0.2">
      <c r="A690" t="s">
        <v>715</v>
      </c>
      <c r="B690" t="str">
        <f t="shared" si="80"/>
        <v>766</v>
      </c>
      <c r="C690" t="str">
        <f t="shared" si="81"/>
        <v>534</v>
      </c>
      <c r="D690" t="str">
        <f t="shared" si="82"/>
        <v>318</v>
      </c>
      <c r="E690" t="s">
        <v>12</v>
      </c>
      <c r="F690" t="s">
        <v>17</v>
      </c>
      <c r="G690" t="str">
        <f t="shared" si="83"/>
        <v xml:space="preserve"> Burlington </v>
      </c>
      <c r="H690" t="str">
        <f t="shared" si="84"/>
        <v xml:space="preserve"> burlington </v>
      </c>
      <c r="I690" t="str">
        <f t="shared" si="85"/>
        <v>Burlington</v>
      </c>
      <c r="J690" t="str">
        <f t="shared" si="86"/>
        <v xml:space="preserve"> Burlington </v>
      </c>
      <c r="K690" t="str">
        <f t="shared" si="87"/>
        <v>United States of America-Burlington</v>
      </c>
      <c r="L690" s="3">
        <v>1901</v>
      </c>
      <c r="M690" s="2">
        <v>120</v>
      </c>
      <c r="N690" s="2">
        <v>125</v>
      </c>
      <c r="O690" s="2">
        <v>237625</v>
      </c>
      <c r="P690" s="2">
        <v>191912.5</v>
      </c>
      <c r="Q690" s="2">
        <v>292560</v>
      </c>
      <c r="R690" s="2">
        <v>-100647.5</v>
      </c>
      <c r="S690" s="1">
        <v>43112</v>
      </c>
    </row>
    <row r="691" spans="1:19" x14ac:dyDescent="0.2">
      <c r="A691" t="s">
        <v>716</v>
      </c>
      <c r="B691" t="str">
        <f t="shared" si="80"/>
        <v>696</v>
      </c>
      <c r="C691" t="str">
        <f t="shared" si="81"/>
        <v>592</v>
      </c>
      <c r="D691" t="str">
        <f t="shared" si="82"/>
        <v>464</v>
      </c>
      <c r="E691" t="s">
        <v>12</v>
      </c>
      <c r="F691" t="s">
        <v>17</v>
      </c>
      <c r="G691" t="str">
        <f t="shared" si="83"/>
        <v xml:space="preserve"> Burlington </v>
      </c>
      <c r="H691" t="str">
        <f t="shared" si="84"/>
        <v xml:space="preserve"> burlington </v>
      </c>
      <c r="I691" t="str">
        <f t="shared" si="85"/>
        <v>Burlington</v>
      </c>
      <c r="J691" t="str">
        <f t="shared" si="86"/>
        <v xml:space="preserve"> Burlington </v>
      </c>
      <c r="K691" t="str">
        <f t="shared" si="87"/>
        <v>United States of America-Burlington</v>
      </c>
      <c r="L691" s="3">
        <v>2980</v>
      </c>
      <c r="M691" s="2">
        <v>120</v>
      </c>
      <c r="N691" s="2">
        <v>12</v>
      </c>
      <c r="O691" s="2">
        <v>35760</v>
      </c>
      <c r="P691" s="2">
        <v>34114.800000000003</v>
      </c>
      <c r="Q691" s="2">
        <v>2742</v>
      </c>
      <c r="R691" s="2">
        <v>31372.799999999999</v>
      </c>
      <c r="S691" s="1">
        <v>43477</v>
      </c>
    </row>
    <row r="692" spans="1:19" x14ac:dyDescent="0.2">
      <c r="A692" t="s">
        <v>717</v>
      </c>
      <c r="B692" t="str">
        <f t="shared" si="80"/>
        <v>464</v>
      </c>
      <c r="C692" t="str">
        <f t="shared" si="81"/>
        <v>606</v>
      </c>
      <c r="D692" t="str">
        <f t="shared" si="82"/>
        <v>358</v>
      </c>
      <c r="E692" t="s">
        <v>3</v>
      </c>
      <c r="F692" t="s">
        <v>18</v>
      </c>
      <c r="G692" t="str">
        <f t="shared" si="83"/>
        <v xml:space="preserve"> Mandarin </v>
      </c>
      <c r="H692" t="str">
        <f t="shared" si="84"/>
        <v xml:space="preserve"> mandarin </v>
      </c>
      <c r="I692" t="str">
        <f t="shared" si="85"/>
        <v>Mandarin</v>
      </c>
      <c r="J692" t="str">
        <f t="shared" si="86"/>
        <v xml:space="preserve"> Mandarin </v>
      </c>
      <c r="K692" t="str">
        <f t="shared" si="87"/>
        <v>Japan-Mandarin</v>
      </c>
      <c r="L692" s="3">
        <v>4068</v>
      </c>
      <c r="M692" s="2">
        <v>250</v>
      </c>
      <c r="N692" s="2">
        <v>20</v>
      </c>
      <c r="O692" s="2">
        <v>81360</v>
      </c>
      <c r="P692" s="2">
        <v>78763.5</v>
      </c>
      <c r="Q692" s="2">
        <v>8655</v>
      </c>
      <c r="R692" s="2">
        <v>70108.5</v>
      </c>
      <c r="S692" s="1">
        <v>43472</v>
      </c>
    </row>
    <row r="693" spans="1:19" x14ac:dyDescent="0.2">
      <c r="A693" t="s">
        <v>718</v>
      </c>
      <c r="B693" t="str">
        <f t="shared" si="80"/>
        <v>542</v>
      </c>
      <c r="C693" t="str">
        <f t="shared" si="81"/>
        <v>465</v>
      </c>
      <c r="D693" t="str">
        <f t="shared" si="82"/>
        <v>451</v>
      </c>
      <c r="E693" t="s">
        <v>5</v>
      </c>
      <c r="F693" t="s">
        <v>18</v>
      </c>
      <c r="G693" t="str">
        <f t="shared" si="83"/>
        <v xml:space="preserve"> Mandarin </v>
      </c>
      <c r="H693" t="str">
        <f t="shared" si="84"/>
        <v xml:space="preserve"> mandarin </v>
      </c>
      <c r="I693" t="str">
        <f t="shared" si="85"/>
        <v>Mandarin</v>
      </c>
      <c r="J693" t="str">
        <f t="shared" si="86"/>
        <v xml:space="preserve"> Mandarin </v>
      </c>
      <c r="K693" t="str">
        <f t="shared" si="87"/>
        <v>India-Mandarin</v>
      </c>
      <c r="L693" s="3">
        <v>2105</v>
      </c>
      <c r="M693" s="2">
        <v>250</v>
      </c>
      <c r="N693" s="2">
        <v>15</v>
      </c>
      <c r="O693" s="2">
        <v>31575</v>
      </c>
      <c r="P693" s="2">
        <v>30468</v>
      </c>
      <c r="Q693" s="2">
        <v>4920</v>
      </c>
      <c r="R693" s="2">
        <v>25548</v>
      </c>
      <c r="S693" s="1">
        <v>43472</v>
      </c>
    </row>
    <row r="694" spans="1:19" x14ac:dyDescent="0.2">
      <c r="A694" t="s">
        <v>719</v>
      </c>
      <c r="B694" t="str">
        <f t="shared" si="80"/>
        <v>608</v>
      </c>
      <c r="C694" t="str">
        <f t="shared" si="81"/>
        <v>515</v>
      </c>
      <c r="D694" t="str">
        <f t="shared" si="82"/>
        <v>407</v>
      </c>
      <c r="E694" t="s">
        <v>12</v>
      </c>
      <c r="F694" t="s">
        <v>18</v>
      </c>
      <c r="G694" t="str">
        <f t="shared" si="83"/>
        <v xml:space="preserve"> Mandarin </v>
      </c>
      <c r="H694" t="str">
        <f t="shared" si="84"/>
        <v xml:space="preserve"> mandarin </v>
      </c>
      <c r="I694" t="str">
        <f t="shared" si="85"/>
        <v>Mandarin</v>
      </c>
      <c r="J694" t="str">
        <f t="shared" si="86"/>
        <v xml:space="preserve"> Mandarin </v>
      </c>
      <c r="K694" t="str">
        <f t="shared" si="87"/>
        <v>United States of America-Mandarin</v>
      </c>
      <c r="L694" s="3">
        <v>1647</v>
      </c>
      <c r="M694" s="2">
        <v>250</v>
      </c>
      <c r="N694" s="2">
        <v>20</v>
      </c>
      <c r="O694" s="2">
        <v>32940</v>
      </c>
      <c r="P694" s="2">
        <v>32139</v>
      </c>
      <c r="Q694" s="2">
        <v>2670</v>
      </c>
      <c r="R694" s="2">
        <v>29469</v>
      </c>
      <c r="S694" s="1">
        <v>43110</v>
      </c>
    </row>
    <row r="695" spans="1:19" x14ac:dyDescent="0.2">
      <c r="A695" t="s">
        <v>720</v>
      </c>
      <c r="B695" t="str">
        <f t="shared" si="80"/>
        <v>773</v>
      </c>
      <c r="C695" t="str">
        <f t="shared" si="81"/>
        <v>522</v>
      </c>
      <c r="D695" t="str">
        <f t="shared" si="82"/>
        <v>551</v>
      </c>
      <c r="E695" t="s">
        <v>5</v>
      </c>
      <c r="F695" t="s">
        <v>18</v>
      </c>
      <c r="G695" t="str">
        <f t="shared" si="83"/>
        <v xml:space="preserve"> Mandarin </v>
      </c>
      <c r="H695" t="str">
        <f t="shared" si="84"/>
        <v xml:space="preserve"> mandarin </v>
      </c>
      <c r="I695" t="str">
        <f t="shared" si="85"/>
        <v>Mandarin</v>
      </c>
      <c r="J695" t="str">
        <f t="shared" si="86"/>
        <v xml:space="preserve"> Mandarin </v>
      </c>
      <c r="K695" t="str">
        <f t="shared" si="87"/>
        <v>India-Mandarin</v>
      </c>
      <c r="L695" s="3">
        <v>235</v>
      </c>
      <c r="M695" s="2">
        <v>250</v>
      </c>
      <c r="N695" s="2">
        <v>15</v>
      </c>
      <c r="O695" s="2">
        <v>3525</v>
      </c>
      <c r="P695" s="2">
        <v>881.25</v>
      </c>
      <c r="Q695" s="2">
        <v>11750</v>
      </c>
      <c r="R695" s="2">
        <v>-10868.75</v>
      </c>
      <c r="S695" s="1">
        <v>43475</v>
      </c>
    </row>
    <row r="696" spans="1:19" x14ac:dyDescent="0.2">
      <c r="A696" t="s">
        <v>721</v>
      </c>
      <c r="B696" t="str">
        <f t="shared" si="80"/>
        <v>465</v>
      </c>
      <c r="C696" t="str">
        <f t="shared" si="81"/>
        <v>658</v>
      </c>
      <c r="D696" t="str">
        <f t="shared" si="82"/>
        <v>320</v>
      </c>
      <c r="E696" t="s">
        <v>3</v>
      </c>
      <c r="F696" t="s">
        <v>18</v>
      </c>
      <c r="G696" t="str">
        <f t="shared" si="83"/>
        <v xml:space="preserve"> Mandarin </v>
      </c>
      <c r="H696" t="str">
        <f t="shared" si="84"/>
        <v xml:space="preserve"> mandarin </v>
      </c>
      <c r="I696" t="str">
        <f t="shared" si="85"/>
        <v>Mandarin</v>
      </c>
      <c r="J696" t="str">
        <f t="shared" si="86"/>
        <v xml:space="preserve"> Mandarin </v>
      </c>
      <c r="K696" t="str">
        <f t="shared" si="87"/>
        <v>Japan-Mandarin</v>
      </c>
      <c r="L696" s="3">
        <v>3617</v>
      </c>
      <c r="M696" s="2">
        <v>250</v>
      </c>
      <c r="N696" s="2">
        <v>125</v>
      </c>
      <c r="O696" s="2">
        <v>452125</v>
      </c>
      <c r="P696" s="2">
        <v>396737.5</v>
      </c>
      <c r="Q696" s="2">
        <v>354480</v>
      </c>
      <c r="R696" s="2">
        <v>42257.5</v>
      </c>
      <c r="S696" s="1">
        <v>43111</v>
      </c>
    </row>
    <row r="697" spans="1:19" x14ac:dyDescent="0.2">
      <c r="A697" t="s">
        <v>722</v>
      </c>
      <c r="B697" t="str">
        <f t="shared" si="80"/>
        <v>630</v>
      </c>
      <c r="C697" t="str">
        <f t="shared" si="81"/>
        <v>597</v>
      </c>
      <c r="D697" t="str">
        <f t="shared" si="82"/>
        <v>547</v>
      </c>
      <c r="E697" t="s">
        <v>5</v>
      </c>
      <c r="F697" t="s">
        <v>18</v>
      </c>
      <c r="G697" t="str">
        <f t="shared" si="83"/>
        <v xml:space="preserve"> Mandarin </v>
      </c>
      <c r="H697" t="str">
        <f t="shared" si="84"/>
        <v xml:space="preserve"> mandarin </v>
      </c>
      <c r="I697" t="str">
        <f t="shared" si="85"/>
        <v>Mandarin</v>
      </c>
      <c r="J697" t="str">
        <f t="shared" si="86"/>
        <v xml:space="preserve"> Mandarin </v>
      </c>
      <c r="K697" t="str">
        <f t="shared" si="87"/>
        <v>India-Mandarin</v>
      </c>
      <c r="L697" s="3">
        <v>2106</v>
      </c>
      <c r="M697" s="2">
        <v>250</v>
      </c>
      <c r="N697" s="2">
        <v>125</v>
      </c>
      <c r="O697" s="2">
        <v>263250</v>
      </c>
      <c r="P697" s="2">
        <v>252900</v>
      </c>
      <c r="Q697" s="2">
        <v>66240</v>
      </c>
      <c r="R697" s="2">
        <v>186660</v>
      </c>
      <c r="S697" s="1">
        <v>43476</v>
      </c>
    </row>
    <row r="698" spans="1:19" x14ac:dyDescent="0.2">
      <c r="A698" t="s">
        <v>723</v>
      </c>
      <c r="B698" t="str">
        <f t="shared" si="80"/>
        <v>627</v>
      </c>
      <c r="C698" t="str">
        <f t="shared" si="81"/>
        <v>674</v>
      </c>
      <c r="D698" t="str">
        <f t="shared" si="82"/>
        <v>478</v>
      </c>
      <c r="E698" t="s">
        <v>7</v>
      </c>
      <c r="F698" t="s">
        <v>18</v>
      </c>
      <c r="G698" t="str">
        <f t="shared" si="83"/>
        <v xml:space="preserve"> Mandarin </v>
      </c>
      <c r="H698" t="str">
        <f t="shared" si="84"/>
        <v xml:space="preserve"> mandarin </v>
      </c>
      <c r="I698" t="str">
        <f t="shared" si="85"/>
        <v>Mandarin</v>
      </c>
      <c r="J698" t="str">
        <f t="shared" si="86"/>
        <v xml:space="preserve"> Mandarin </v>
      </c>
      <c r="K698" t="str">
        <f t="shared" si="87"/>
        <v>United Kingdom-Mandarin</v>
      </c>
      <c r="L698" s="3">
        <v>2351</v>
      </c>
      <c r="M698" s="2">
        <v>250</v>
      </c>
      <c r="N698" s="2">
        <v>20</v>
      </c>
      <c r="O698" s="2">
        <v>47020</v>
      </c>
      <c r="P698" s="2">
        <v>46141</v>
      </c>
      <c r="Q698" s="2">
        <v>2930</v>
      </c>
      <c r="R698" s="2">
        <v>43211</v>
      </c>
      <c r="S698" s="1">
        <v>43477</v>
      </c>
    </row>
    <row r="699" spans="1:19" x14ac:dyDescent="0.2">
      <c r="A699" t="s">
        <v>724</v>
      </c>
      <c r="B699" t="str">
        <f t="shared" si="80"/>
        <v>646</v>
      </c>
      <c r="C699" t="str">
        <f t="shared" si="81"/>
        <v>495</v>
      </c>
      <c r="D699" t="str">
        <f t="shared" si="82"/>
        <v>341</v>
      </c>
      <c r="E699" t="s">
        <v>7</v>
      </c>
      <c r="F699" t="s">
        <v>19</v>
      </c>
      <c r="G699" t="str">
        <f t="shared" si="83"/>
        <v xml:space="preserve"> Luxe </v>
      </c>
      <c r="H699" t="str">
        <f t="shared" si="84"/>
        <v xml:space="preserve"> luxe </v>
      </c>
      <c r="I699" t="str">
        <f t="shared" si="85"/>
        <v>Luxe</v>
      </c>
      <c r="J699" t="str">
        <f t="shared" si="86"/>
        <v xml:space="preserve"> Luxe </v>
      </c>
      <c r="K699" t="str">
        <f t="shared" si="87"/>
        <v>United Kingdom-Luxe</v>
      </c>
      <c r="L699" s="3">
        <v>1897</v>
      </c>
      <c r="M699" s="2">
        <v>260</v>
      </c>
      <c r="N699" s="2">
        <v>300</v>
      </c>
      <c r="O699" s="2">
        <v>569100</v>
      </c>
      <c r="P699" s="2">
        <v>457725</v>
      </c>
      <c r="Q699" s="2">
        <v>618750</v>
      </c>
      <c r="R699" s="2">
        <v>-161025</v>
      </c>
      <c r="S699" s="1">
        <v>43468</v>
      </c>
    </row>
    <row r="700" spans="1:19" x14ac:dyDescent="0.2">
      <c r="A700" t="s">
        <v>725</v>
      </c>
      <c r="B700" t="str">
        <f t="shared" si="80"/>
        <v>737</v>
      </c>
      <c r="C700" t="str">
        <f t="shared" si="81"/>
        <v>443</v>
      </c>
      <c r="D700" t="str">
        <f t="shared" si="82"/>
        <v>366</v>
      </c>
      <c r="E700" t="s">
        <v>8</v>
      </c>
      <c r="F700" t="s">
        <v>19</v>
      </c>
      <c r="G700" t="str">
        <f t="shared" si="83"/>
        <v xml:space="preserve"> Luxe </v>
      </c>
      <c r="H700" t="str">
        <f t="shared" si="84"/>
        <v xml:space="preserve"> luxe </v>
      </c>
      <c r="I700" t="str">
        <f t="shared" si="85"/>
        <v>Luxe</v>
      </c>
      <c r="J700" t="str">
        <f t="shared" si="86"/>
        <v xml:space="preserve"> Luxe </v>
      </c>
      <c r="K700" t="str">
        <f t="shared" si="87"/>
        <v>Brazil-Luxe</v>
      </c>
      <c r="L700" s="3">
        <v>647</v>
      </c>
      <c r="M700" s="2">
        <v>260</v>
      </c>
      <c r="N700" s="2">
        <v>300</v>
      </c>
      <c r="O700" s="2">
        <v>194100</v>
      </c>
      <c r="P700" s="2">
        <v>169530</v>
      </c>
      <c r="Q700" s="2">
        <v>136500</v>
      </c>
      <c r="R700" s="2">
        <v>33030</v>
      </c>
      <c r="S700" s="1">
        <v>43475</v>
      </c>
    </row>
    <row r="701" spans="1:19" x14ac:dyDescent="0.2">
      <c r="A701" t="s">
        <v>726</v>
      </c>
      <c r="B701" t="str">
        <f t="shared" si="80"/>
        <v>534</v>
      </c>
      <c r="C701" t="str">
        <f t="shared" si="81"/>
        <v>512</v>
      </c>
      <c r="D701" t="str">
        <f t="shared" si="82"/>
        <v>291</v>
      </c>
      <c r="E701" t="s">
        <v>8</v>
      </c>
      <c r="F701" t="s">
        <v>10</v>
      </c>
      <c r="G701" t="str">
        <f t="shared" si="83"/>
        <v xml:space="preserve"> Royal Oak </v>
      </c>
      <c r="H701" t="str">
        <f t="shared" si="84"/>
        <v xml:space="preserve"> royal oak </v>
      </c>
      <c r="I701" t="str">
        <f t="shared" si="85"/>
        <v>Royal Oak</v>
      </c>
      <c r="J701" t="str">
        <f t="shared" si="86"/>
        <v xml:space="preserve"> Royal Oak </v>
      </c>
      <c r="K701" t="str">
        <f t="shared" si="87"/>
        <v>Brazil-Royal Oak</v>
      </c>
      <c r="L701" s="3">
        <v>3621</v>
      </c>
      <c r="M701" s="2">
        <v>5</v>
      </c>
      <c r="N701" s="2">
        <v>7</v>
      </c>
      <c r="O701" s="2">
        <v>25347</v>
      </c>
      <c r="P701" s="2">
        <v>23910.6</v>
      </c>
      <c r="Q701" s="2">
        <v>6840</v>
      </c>
      <c r="R701" s="2">
        <v>17070.599999999999</v>
      </c>
      <c r="S701" s="1">
        <v>43467</v>
      </c>
    </row>
    <row r="702" spans="1:19" x14ac:dyDescent="0.2">
      <c r="A702" t="s">
        <v>727</v>
      </c>
      <c r="B702" t="str">
        <f t="shared" si="80"/>
        <v>488</v>
      </c>
      <c r="C702" t="str">
        <f t="shared" si="81"/>
        <v>634</v>
      </c>
      <c r="D702" t="str">
        <f t="shared" si="82"/>
        <v>362</v>
      </c>
      <c r="E702" t="s">
        <v>3</v>
      </c>
      <c r="F702" t="s">
        <v>14</v>
      </c>
      <c r="G702" t="str">
        <f t="shared" si="83"/>
        <v xml:space="preserve"> Vermont </v>
      </c>
      <c r="H702" t="str">
        <f t="shared" si="84"/>
        <v xml:space="preserve"> vermont </v>
      </c>
      <c r="I702" t="str">
        <f t="shared" si="85"/>
        <v>Vermont</v>
      </c>
      <c r="J702" t="str">
        <f t="shared" si="86"/>
        <v xml:space="preserve"> Vermont </v>
      </c>
      <c r="K702" t="str">
        <f t="shared" si="87"/>
        <v>Japan-Vermont</v>
      </c>
      <c r="L702" s="3">
        <v>3221</v>
      </c>
      <c r="M702" s="2">
        <v>10</v>
      </c>
      <c r="N702" s="2">
        <v>7</v>
      </c>
      <c r="O702" s="2">
        <v>22547</v>
      </c>
      <c r="P702" s="2">
        <v>21787.85</v>
      </c>
      <c r="Q702" s="2">
        <v>3615</v>
      </c>
      <c r="R702" s="2">
        <v>18172.849999999999</v>
      </c>
      <c r="S702" s="1">
        <v>43469</v>
      </c>
    </row>
    <row r="703" spans="1:19" x14ac:dyDescent="0.2">
      <c r="A703" t="s">
        <v>728</v>
      </c>
      <c r="B703" t="str">
        <f t="shared" si="80"/>
        <v>520</v>
      </c>
      <c r="C703" t="str">
        <f t="shared" si="81"/>
        <v>481</v>
      </c>
      <c r="D703" t="str">
        <f t="shared" si="82"/>
        <v>326</v>
      </c>
      <c r="E703" t="s">
        <v>12</v>
      </c>
      <c r="F703" t="s">
        <v>18</v>
      </c>
      <c r="G703" t="str">
        <f t="shared" si="83"/>
        <v xml:space="preserve"> Mandarin </v>
      </c>
      <c r="H703" t="str">
        <f t="shared" si="84"/>
        <v xml:space="preserve"> mandarin </v>
      </c>
      <c r="I703" t="str">
        <f t="shared" si="85"/>
        <v>Mandarin</v>
      </c>
      <c r="J703" t="str">
        <f t="shared" si="86"/>
        <v xml:space="preserve"> Mandarin </v>
      </c>
      <c r="K703" t="str">
        <f t="shared" si="87"/>
        <v>United States of America-Mandarin</v>
      </c>
      <c r="L703" s="3">
        <v>493</v>
      </c>
      <c r="M703" s="2">
        <v>250</v>
      </c>
      <c r="N703" s="2">
        <v>12</v>
      </c>
      <c r="O703" s="2">
        <v>5916</v>
      </c>
      <c r="P703" s="2">
        <v>2665.2</v>
      </c>
      <c r="Q703" s="2">
        <v>5418</v>
      </c>
      <c r="R703" s="2">
        <v>-2752.8</v>
      </c>
      <c r="S703" s="1">
        <v>43470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Zokaei</cp:lastModifiedBy>
  <dcterms:created xsi:type="dcterms:W3CDTF">2021-12-10T03:18:33Z</dcterms:created>
  <dcterms:modified xsi:type="dcterms:W3CDTF">2023-03-09T17:40:11Z</dcterms:modified>
</cp:coreProperties>
</file>