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Analysis projects\super_store\"/>
    </mc:Choice>
  </mc:AlternateContent>
  <xr:revisionPtr revIDLastSave="0" documentId="13_ncr:2001_{984A5463-BB46-4DEB-8CC5-29199F593AC0}" xr6:coauthVersionLast="47" xr6:coauthVersionMax="47" xr10:uidLastSave="{00000000-0000-0000-0000-000000000000}"/>
  <bookViews>
    <workbookView xWindow="-108" yWindow="-108" windowWidth="23256" windowHeight="12576" activeTab="1" xr2:uid="{00000000-000D-0000-FFFF-FFFF00000000}"/>
  </bookViews>
  <sheets>
    <sheet name="tables from sql" sheetId="1" r:id="rId1"/>
    <sheet name="pivots" sheetId="4" r:id="rId2"/>
    <sheet name="sales" sheetId="2" r:id="rId3"/>
    <sheet name="customer" sheetId="11" r:id="rId4"/>
    <sheet name="products" sheetId="12" r:id="rId5"/>
    <sheet name="pricing" sheetId="13" r:id="rId6"/>
  </sheets>
  <definedNames>
    <definedName name="_xlnm._FilterDatabase" localSheetId="3" hidden="1">customer!$K$2:$K$42</definedName>
    <definedName name="_xlnm._FilterDatabase" localSheetId="0" hidden="1">'tables from sql'!$AK$2:$AP$766</definedName>
    <definedName name="Slicer_years">#N/A</definedName>
    <definedName name="Slicer_years1">#N/A</definedName>
  </definedNames>
  <calcPr calcId="191029"/>
  <pivotCaches>
    <pivotCache cacheId="5" r:id="rId7"/>
    <pivotCache cacheId="6" r:id="rId8"/>
    <pivotCache cacheId="7" r:id="rId9"/>
    <pivotCache cacheId="8" r:id="rId10"/>
    <pivotCache cacheId="9" r:id="rId11"/>
    <pivotCache cacheId="10" r:id="rId12"/>
  </pivotCaches>
  <fileRecoveryPr repairLoad="1"/>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 i="1" l="1" a="1"/>
  <c r="T4" i="1" s="1"/>
  <c r="AI4" i="1" a="1"/>
  <c r="AI4" i="1" s="1"/>
  <c r="AI5" i="1" a="1"/>
  <c r="AI5" i="1" s="1"/>
  <c r="AI6" i="1" a="1"/>
  <c r="AI6" i="1" s="1"/>
  <c r="AI7" i="1" a="1"/>
  <c r="AI7" i="1" s="1"/>
  <c r="AI8" i="1" a="1"/>
  <c r="AI8" i="1" s="1"/>
  <c r="AI9" i="1" a="1"/>
  <c r="AI9" i="1" s="1"/>
  <c r="AI10" i="1" a="1"/>
  <c r="AI10" i="1" s="1"/>
  <c r="AI11" i="1" a="1"/>
  <c r="AI11" i="1" s="1"/>
  <c r="AI12" i="1" a="1"/>
  <c r="AI12" i="1" s="1"/>
  <c r="AI13" i="1" a="1"/>
  <c r="AI13" i="1" s="1"/>
  <c r="AI14" i="1" a="1"/>
  <c r="AI14" i="1" s="1"/>
  <c r="AI15" i="1" a="1"/>
  <c r="AI15" i="1" s="1"/>
  <c r="AI16" i="1" a="1"/>
  <c r="AI16" i="1" s="1"/>
  <c r="AI17" i="1" a="1"/>
  <c r="AI17" i="1" s="1"/>
  <c r="AI18" i="1" a="1"/>
  <c r="AI18" i="1" s="1"/>
  <c r="AI19" i="1" a="1"/>
  <c r="AI19" i="1" s="1"/>
  <c r="AI20" i="1" a="1"/>
  <c r="AI20" i="1" s="1"/>
  <c r="AI21" i="1" a="1"/>
  <c r="AI21" i="1" s="1"/>
  <c r="AI22" i="1" a="1"/>
  <c r="AI22" i="1" s="1"/>
  <c r="AI23" i="1" a="1"/>
  <c r="AI23" i="1" s="1"/>
  <c r="AI24" i="1" a="1"/>
  <c r="AI24" i="1" s="1"/>
  <c r="AI25" i="1" a="1"/>
  <c r="AI25" i="1" s="1"/>
  <c r="AI26" i="1" a="1"/>
  <c r="AI26" i="1" s="1"/>
  <c r="AI27" i="1" a="1"/>
  <c r="AI27" i="1" s="1"/>
  <c r="AI28" i="1" a="1"/>
  <c r="AI28" i="1" s="1"/>
  <c r="AI29" i="1" a="1"/>
  <c r="AI29" i="1" s="1"/>
  <c r="AI30" i="1" a="1"/>
  <c r="AI30" i="1" s="1"/>
  <c r="AI31" i="1" a="1"/>
  <c r="AI31" i="1" s="1"/>
  <c r="AI32" i="1" a="1"/>
  <c r="AI32" i="1" s="1"/>
  <c r="AI33" i="1" a="1"/>
  <c r="AI33" i="1" s="1"/>
  <c r="AI34" i="1" a="1"/>
  <c r="AI34" i="1" s="1"/>
  <c r="AI35" i="1" a="1"/>
  <c r="AI35" i="1" s="1"/>
  <c r="AI36" i="1" a="1"/>
  <c r="AI36" i="1" s="1"/>
  <c r="AI37" i="1" a="1"/>
  <c r="AI37" i="1" s="1"/>
  <c r="AI38" i="1" a="1"/>
  <c r="AI38" i="1" s="1"/>
  <c r="AI39" i="1" a="1"/>
  <c r="AI39" i="1" s="1"/>
  <c r="AI40" i="1" a="1"/>
  <c r="AI40" i="1" s="1"/>
  <c r="AI41" i="1" a="1"/>
  <c r="AI41" i="1" s="1"/>
  <c r="AI42" i="1" a="1"/>
  <c r="AI42" i="1" s="1"/>
  <c r="AI43" i="1" a="1"/>
  <c r="AI43" i="1" s="1"/>
  <c r="AI44" i="1" a="1"/>
  <c r="AI44" i="1" s="1"/>
  <c r="AI45" i="1" a="1"/>
  <c r="AI45" i="1" s="1"/>
  <c r="AI46" i="1" a="1"/>
  <c r="AI46" i="1" s="1"/>
  <c r="AI47" i="1" a="1"/>
  <c r="AI47" i="1" s="1"/>
  <c r="AI48" i="1" a="1"/>
  <c r="AI48" i="1" s="1"/>
  <c r="AI49" i="1" a="1"/>
  <c r="AI49" i="1" s="1"/>
  <c r="AI50" i="1" a="1"/>
  <c r="AI50" i="1" s="1"/>
  <c r="AI51" i="1" a="1"/>
  <c r="AI51" i="1" s="1"/>
  <c r="AI52" i="1" a="1"/>
  <c r="AI52" i="1" s="1"/>
  <c r="AI53" i="1" a="1"/>
  <c r="AI53" i="1" s="1"/>
  <c r="AI54" i="1" a="1"/>
  <c r="AI54" i="1" s="1"/>
  <c r="AI55" i="1" a="1"/>
  <c r="AI55" i="1" s="1"/>
  <c r="AI56" i="1" a="1"/>
  <c r="AI56" i="1" s="1"/>
  <c r="AI57" i="1" a="1"/>
  <c r="AI57" i="1" s="1"/>
  <c r="AI58" i="1" a="1"/>
  <c r="AI58" i="1" s="1"/>
  <c r="AI59" i="1" a="1"/>
  <c r="AI59" i="1" s="1"/>
  <c r="AI60" i="1" a="1"/>
  <c r="AI60" i="1" s="1"/>
  <c r="AI61" i="1" a="1"/>
  <c r="AI61" i="1" s="1"/>
  <c r="AI62" i="1" a="1"/>
  <c r="AI62" i="1" s="1"/>
  <c r="AI63" i="1" a="1"/>
  <c r="AI63" i="1" s="1"/>
  <c r="AI64" i="1" a="1"/>
  <c r="AI64" i="1" s="1"/>
  <c r="AI65" i="1" a="1"/>
  <c r="AI65" i="1" s="1"/>
  <c r="AI66" i="1" a="1"/>
  <c r="AI66" i="1" s="1"/>
  <c r="AI67" i="1" a="1"/>
  <c r="AI67" i="1" s="1"/>
  <c r="AI68" i="1" a="1"/>
  <c r="AI68" i="1" s="1"/>
  <c r="AI69" i="1" a="1"/>
  <c r="AI69" i="1" s="1"/>
  <c r="AI70" i="1" a="1"/>
  <c r="AI70" i="1" s="1"/>
  <c r="AI71" i="1" a="1"/>
  <c r="AI71" i="1" s="1"/>
  <c r="AI72" i="1" a="1"/>
  <c r="AI72" i="1" s="1"/>
  <c r="AI73" i="1" a="1"/>
  <c r="AI73" i="1" s="1"/>
  <c r="AI74" i="1" a="1"/>
  <c r="AI74" i="1" s="1"/>
  <c r="AI75" i="1" a="1"/>
  <c r="AI75" i="1" s="1"/>
  <c r="AI76" i="1" a="1"/>
  <c r="AI76" i="1" s="1"/>
  <c r="AI77" i="1" a="1"/>
  <c r="AI77" i="1" s="1"/>
  <c r="AI78" i="1" a="1"/>
  <c r="AI78" i="1" s="1"/>
  <c r="AI79" i="1" a="1"/>
  <c r="AI79" i="1" s="1"/>
  <c r="AI80" i="1" a="1"/>
  <c r="AI80" i="1" s="1"/>
  <c r="AI81" i="1" a="1"/>
  <c r="AI81" i="1" s="1"/>
  <c r="AI82" i="1" a="1"/>
  <c r="AI82" i="1" s="1"/>
  <c r="AI83" i="1" a="1"/>
  <c r="AI83" i="1" s="1"/>
  <c r="AI84" i="1" a="1"/>
  <c r="AI84" i="1" s="1"/>
  <c r="AI85" i="1" a="1"/>
  <c r="AI85" i="1" s="1"/>
  <c r="AI86" i="1" a="1"/>
  <c r="AI86" i="1" s="1"/>
  <c r="AI87" i="1" a="1"/>
  <c r="AI87" i="1" s="1"/>
  <c r="AI88" i="1" a="1"/>
  <c r="AI88" i="1" s="1"/>
  <c r="AI89" i="1" a="1"/>
  <c r="AI89" i="1" s="1"/>
  <c r="AI90" i="1" a="1"/>
  <c r="AI90" i="1" s="1"/>
  <c r="AI91" i="1" a="1"/>
  <c r="AI91" i="1" s="1"/>
  <c r="AI92" i="1" a="1"/>
  <c r="AI92" i="1" s="1"/>
  <c r="AI93" i="1" a="1"/>
  <c r="AI93" i="1" s="1"/>
  <c r="AI94" i="1" a="1"/>
  <c r="AI94" i="1" s="1"/>
  <c r="AI95" i="1" a="1"/>
  <c r="AI95" i="1" s="1"/>
  <c r="AI96" i="1" a="1"/>
  <c r="AI96" i="1" s="1"/>
  <c r="AI97" i="1" a="1"/>
  <c r="AI97" i="1" s="1"/>
  <c r="AI98" i="1" a="1"/>
  <c r="AI98" i="1" s="1"/>
  <c r="AI99" i="1" a="1"/>
  <c r="AI99" i="1" s="1"/>
  <c r="AI100" i="1" a="1"/>
  <c r="AI100" i="1" s="1"/>
  <c r="AI101" i="1" a="1"/>
  <c r="AI101" i="1" s="1"/>
  <c r="AI102" i="1" a="1"/>
  <c r="AI102" i="1" s="1"/>
  <c r="AI103" i="1" a="1"/>
  <c r="AI103" i="1" s="1"/>
  <c r="AI104" i="1" a="1"/>
  <c r="AI104" i="1" s="1"/>
  <c r="AI105" i="1" a="1"/>
  <c r="AI105" i="1" s="1"/>
  <c r="AI106" i="1" a="1"/>
  <c r="AI106" i="1" s="1"/>
  <c r="AI107" i="1" a="1"/>
  <c r="AI107" i="1" s="1"/>
  <c r="AI108" i="1" a="1"/>
  <c r="AI108" i="1" s="1"/>
  <c r="AI109" i="1" a="1"/>
  <c r="AI109" i="1" s="1"/>
  <c r="AI110" i="1" a="1"/>
  <c r="AI110" i="1" s="1"/>
  <c r="AI111" i="1" a="1"/>
  <c r="AI111" i="1" s="1"/>
  <c r="AI112" i="1" a="1"/>
  <c r="AI112" i="1" s="1"/>
  <c r="AI113" i="1" a="1"/>
  <c r="AI113" i="1" s="1"/>
  <c r="AI114" i="1" a="1"/>
  <c r="AI114" i="1" s="1"/>
  <c r="AI115" i="1" a="1"/>
  <c r="AI115" i="1" s="1"/>
  <c r="AI116" i="1" a="1"/>
  <c r="AI116" i="1" s="1"/>
  <c r="AI117" i="1" a="1"/>
  <c r="AI117" i="1" s="1"/>
  <c r="AI118" i="1" a="1"/>
  <c r="AI118" i="1" s="1"/>
  <c r="AI119" i="1" a="1"/>
  <c r="AI119" i="1" s="1"/>
  <c r="AI120" i="1" a="1"/>
  <c r="AI120" i="1" s="1"/>
  <c r="AI121" i="1" a="1"/>
  <c r="AI121" i="1" s="1"/>
  <c r="AI122" i="1" a="1"/>
  <c r="AI122" i="1" s="1"/>
  <c r="AI123" i="1" a="1"/>
  <c r="AI123" i="1" s="1"/>
  <c r="AI124" i="1" a="1"/>
  <c r="AI124" i="1" s="1"/>
  <c r="AI125" i="1" a="1"/>
  <c r="AI125" i="1" s="1"/>
  <c r="AI126" i="1" a="1"/>
  <c r="AI126" i="1" s="1"/>
  <c r="AI127" i="1" a="1"/>
  <c r="AI127" i="1" s="1"/>
  <c r="AI128" i="1" a="1"/>
  <c r="AI128" i="1" s="1"/>
  <c r="AI129" i="1" a="1"/>
  <c r="AI129" i="1" s="1"/>
  <c r="AI130" i="1" a="1"/>
  <c r="AI130" i="1" s="1"/>
  <c r="AI131" i="1" a="1"/>
  <c r="AI131" i="1" s="1"/>
  <c r="AI132" i="1" a="1"/>
  <c r="AI132" i="1" s="1"/>
  <c r="AI133" i="1" a="1"/>
  <c r="AI133" i="1" s="1"/>
  <c r="AI134" i="1" a="1"/>
  <c r="AI134" i="1" s="1"/>
  <c r="AI135" i="1" a="1"/>
  <c r="AI135" i="1" s="1"/>
  <c r="AI136" i="1" a="1"/>
  <c r="AI136" i="1" s="1"/>
  <c r="AI137" i="1" a="1"/>
  <c r="AI137" i="1" s="1"/>
  <c r="AI138" i="1" a="1"/>
  <c r="AI138" i="1" s="1"/>
  <c r="AI139" i="1" a="1"/>
  <c r="AI139" i="1" s="1"/>
  <c r="AI140" i="1" a="1"/>
  <c r="AI140" i="1" s="1"/>
  <c r="AI141" i="1" a="1"/>
  <c r="AI141" i="1" s="1"/>
  <c r="AI142" i="1" a="1"/>
  <c r="AI142" i="1" s="1"/>
  <c r="AI143" i="1" a="1"/>
  <c r="AI143" i="1" s="1"/>
  <c r="AI144" i="1" a="1"/>
  <c r="AI144" i="1" s="1"/>
  <c r="AI145" i="1" a="1"/>
  <c r="AI145" i="1" s="1"/>
  <c r="AI146" i="1" a="1"/>
  <c r="AI146" i="1" s="1"/>
  <c r="AI147" i="1" a="1"/>
  <c r="AI147" i="1" s="1"/>
  <c r="AI148" i="1" a="1"/>
  <c r="AI148" i="1" s="1"/>
  <c r="AI149" i="1" a="1"/>
  <c r="AI149" i="1" s="1"/>
  <c r="AI150" i="1" a="1"/>
  <c r="AI150" i="1" s="1"/>
  <c r="AI151" i="1" a="1"/>
  <c r="AI151" i="1" s="1"/>
  <c r="AI152" i="1" a="1"/>
  <c r="AI152" i="1" s="1"/>
  <c r="AI153" i="1" a="1"/>
  <c r="AI153" i="1" s="1"/>
  <c r="AI154" i="1" a="1"/>
  <c r="AI154" i="1" s="1"/>
  <c r="AI155" i="1" a="1"/>
  <c r="AI155" i="1" s="1"/>
  <c r="AI156" i="1" a="1"/>
  <c r="AI156" i="1" s="1"/>
  <c r="AI157" i="1" a="1"/>
  <c r="AI157" i="1" s="1"/>
  <c r="AI158" i="1" a="1"/>
  <c r="AI158" i="1" s="1"/>
  <c r="AI159" i="1" a="1"/>
  <c r="AI159" i="1" s="1"/>
  <c r="AI160" i="1" a="1"/>
  <c r="AI160" i="1" s="1"/>
  <c r="AI161" i="1" a="1"/>
  <c r="AI161" i="1" s="1"/>
  <c r="AI162" i="1" a="1"/>
  <c r="AI162" i="1" s="1"/>
  <c r="AI163" i="1" a="1"/>
  <c r="AI163" i="1" s="1"/>
  <c r="AI164" i="1" a="1"/>
  <c r="AI164" i="1" s="1"/>
  <c r="AI165" i="1" a="1"/>
  <c r="AI165" i="1" s="1"/>
  <c r="AI166" i="1" a="1"/>
  <c r="AI166" i="1" s="1"/>
  <c r="AI167" i="1" a="1"/>
  <c r="AI167" i="1" s="1"/>
  <c r="AI168" i="1" a="1"/>
  <c r="AI168" i="1" s="1"/>
  <c r="AI169" i="1" a="1"/>
  <c r="AI169" i="1" s="1"/>
  <c r="AI170" i="1" a="1"/>
  <c r="AI170" i="1" s="1"/>
  <c r="AI171" i="1" a="1"/>
  <c r="AI171" i="1" s="1"/>
  <c r="AI172" i="1" a="1"/>
  <c r="AI172" i="1" s="1"/>
  <c r="AI173" i="1" a="1"/>
  <c r="AI173" i="1" s="1"/>
  <c r="AI174" i="1" a="1"/>
  <c r="AI174" i="1" s="1"/>
  <c r="AI175" i="1" a="1"/>
  <c r="AI175" i="1" s="1"/>
  <c r="AI176" i="1" a="1"/>
  <c r="AI176" i="1" s="1"/>
  <c r="AI177" i="1" a="1"/>
  <c r="AI177" i="1" s="1"/>
  <c r="AI178" i="1" a="1"/>
  <c r="AI178" i="1" s="1"/>
  <c r="AI179" i="1" a="1"/>
  <c r="AI179" i="1" s="1"/>
  <c r="AI180" i="1" a="1"/>
  <c r="AI180" i="1" s="1"/>
  <c r="AI181" i="1" a="1"/>
  <c r="AI181" i="1" s="1"/>
  <c r="AI182" i="1" a="1"/>
  <c r="AI182" i="1" s="1"/>
  <c r="AI183" i="1" a="1"/>
  <c r="AI183" i="1" s="1"/>
  <c r="AI184" i="1" a="1"/>
  <c r="AI184" i="1" s="1"/>
  <c r="AI185" i="1" a="1"/>
  <c r="AI185" i="1" s="1"/>
  <c r="AI186" i="1" a="1"/>
  <c r="AI186" i="1" s="1"/>
  <c r="AI187" i="1" a="1"/>
  <c r="AI187" i="1" s="1"/>
  <c r="AI188" i="1" a="1"/>
  <c r="AI188" i="1" s="1"/>
  <c r="AI189" i="1" a="1"/>
  <c r="AI189" i="1" s="1"/>
  <c r="AI190" i="1" a="1"/>
  <c r="AI190" i="1" s="1"/>
  <c r="AI191" i="1" a="1"/>
  <c r="AI191" i="1" s="1"/>
  <c r="AI192" i="1" a="1"/>
  <c r="AI192" i="1" s="1"/>
  <c r="AI193" i="1" a="1"/>
  <c r="AI193" i="1" s="1"/>
  <c r="AI194" i="1" a="1"/>
  <c r="AI194" i="1" s="1"/>
  <c r="AI195" i="1" a="1"/>
  <c r="AI195" i="1" s="1"/>
  <c r="AI196" i="1" a="1"/>
  <c r="AI196" i="1" s="1"/>
  <c r="AI197" i="1" a="1"/>
  <c r="AI197" i="1" s="1"/>
  <c r="AI198" i="1" a="1"/>
  <c r="AI198" i="1" s="1"/>
  <c r="AI199" i="1" a="1"/>
  <c r="AI199" i="1" s="1"/>
  <c r="AI200" i="1" a="1"/>
  <c r="AI200" i="1" s="1"/>
  <c r="AI201" i="1" a="1"/>
  <c r="AI201" i="1" s="1"/>
  <c r="AI202" i="1" a="1"/>
  <c r="AI202" i="1" s="1"/>
  <c r="AI203" i="1" a="1"/>
  <c r="AI203" i="1" s="1"/>
  <c r="AI204" i="1" a="1"/>
  <c r="AI204" i="1" s="1"/>
  <c r="AI205" i="1" a="1"/>
  <c r="AI205" i="1" s="1"/>
  <c r="AI206" i="1" a="1"/>
  <c r="AI206" i="1" s="1"/>
  <c r="AI207" i="1" a="1"/>
  <c r="AI207" i="1" s="1"/>
  <c r="AI208" i="1" a="1"/>
  <c r="AI208" i="1" s="1"/>
  <c r="AI209" i="1" a="1"/>
  <c r="AI209" i="1" s="1"/>
  <c r="AI210" i="1" a="1"/>
  <c r="AI210" i="1" s="1"/>
  <c r="AI211" i="1" a="1"/>
  <c r="AI211" i="1" s="1"/>
  <c r="AI212" i="1" a="1"/>
  <c r="AI212" i="1" s="1"/>
  <c r="AI213" i="1" a="1"/>
  <c r="AI213" i="1" s="1"/>
  <c r="AI214" i="1" a="1"/>
  <c r="AI214" i="1" s="1"/>
  <c r="AI215" i="1" a="1"/>
  <c r="AI215" i="1" s="1"/>
  <c r="AI216" i="1" a="1"/>
  <c r="AI216" i="1" s="1"/>
  <c r="AI217" i="1" a="1"/>
  <c r="AI217" i="1" s="1"/>
  <c r="AI218" i="1" a="1"/>
  <c r="AI218" i="1" s="1"/>
  <c r="AI219" i="1" a="1"/>
  <c r="AI219" i="1" s="1"/>
  <c r="AI220" i="1" a="1"/>
  <c r="AI220" i="1" s="1"/>
  <c r="AI221" i="1" a="1"/>
  <c r="AI221" i="1" s="1"/>
  <c r="AI222" i="1" a="1"/>
  <c r="AI222" i="1" s="1"/>
  <c r="AI223" i="1" a="1"/>
  <c r="AI223" i="1" s="1"/>
  <c r="AI224" i="1" a="1"/>
  <c r="AI224" i="1" s="1"/>
  <c r="AI225" i="1" a="1"/>
  <c r="AI225" i="1" s="1"/>
  <c r="AI226" i="1" a="1"/>
  <c r="AI226" i="1" s="1"/>
  <c r="AI227" i="1" a="1"/>
  <c r="AI227" i="1" s="1"/>
  <c r="AI228" i="1" a="1"/>
  <c r="AI228" i="1" s="1"/>
  <c r="AI229" i="1" a="1"/>
  <c r="AI229" i="1" s="1"/>
  <c r="AI230" i="1" a="1"/>
  <c r="AI230" i="1" s="1"/>
  <c r="AI231" i="1" a="1"/>
  <c r="AI231" i="1" s="1"/>
  <c r="AI232" i="1" a="1"/>
  <c r="AI232" i="1" s="1"/>
  <c r="AI233" i="1" a="1"/>
  <c r="AI233" i="1" s="1"/>
  <c r="AI234" i="1" a="1"/>
  <c r="AI234" i="1" s="1"/>
  <c r="AI235" i="1" a="1"/>
  <c r="AI235" i="1" s="1"/>
  <c r="AI236" i="1" a="1"/>
  <c r="AI236" i="1" s="1"/>
  <c r="AI237" i="1" a="1"/>
  <c r="AI237" i="1" s="1"/>
  <c r="AI238" i="1" a="1"/>
  <c r="AI238" i="1" s="1"/>
  <c r="AI239" i="1" a="1"/>
  <c r="AI239" i="1" s="1"/>
  <c r="AI240" i="1" a="1"/>
  <c r="AI240" i="1" s="1"/>
  <c r="AI241" i="1" a="1"/>
  <c r="AI241" i="1" s="1"/>
  <c r="AI242" i="1" a="1"/>
  <c r="AI242" i="1" s="1"/>
  <c r="AI243" i="1" a="1"/>
  <c r="AI243" i="1" s="1"/>
  <c r="AI244" i="1" a="1"/>
  <c r="AI244" i="1" s="1"/>
  <c r="AI245" i="1" a="1"/>
  <c r="AI245" i="1" s="1"/>
  <c r="AI246" i="1" a="1"/>
  <c r="AI246" i="1" s="1"/>
  <c r="AI247" i="1" a="1"/>
  <c r="AI247" i="1" s="1"/>
  <c r="AI248" i="1" a="1"/>
  <c r="AI248" i="1" s="1"/>
  <c r="AI249" i="1" a="1"/>
  <c r="AI249" i="1" s="1"/>
  <c r="AI250" i="1" a="1"/>
  <c r="AI250" i="1" s="1"/>
  <c r="AI251" i="1" a="1"/>
  <c r="AI251" i="1" s="1"/>
  <c r="AI252" i="1" a="1"/>
  <c r="AI252" i="1" s="1"/>
  <c r="AI253" i="1" a="1"/>
  <c r="AI253" i="1" s="1"/>
  <c r="AI254" i="1" a="1"/>
  <c r="AI254" i="1" s="1"/>
  <c r="AI255" i="1" a="1"/>
  <c r="AI255" i="1" s="1"/>
  <c r="AI256" i="1" a="1"/>
  <c r="AI256" i="1" s="1"/>
  <c r="AI257" i="1" a="1"/>
  <c r="AI257" i="1" s="1"/>
  <c r="AI258" i="1" a="1"/>
  <c r="AI258" i="1" s="1"/>
  <c r="AI259" i="1" a="1"/>
  <c r="AI259" i="1" s="1"/>
  <c r="AI260" i="1" a="1"/>
  <c r="AI260" i="1" s="1"/>
  <c r="AI261" i="1" a="1"/>
  <c r="AI261" i="1" s="1"/>
  <c r="AI262" i="1" a="1"/>
  <c r="AI262" i="1" s="1"/>
  <c r="AI263" i="1" a="1"/>
  <c r="AI263" i="1" s="1"/>
  <c r="AI264" i="1" a="1"/>
  <c r="AI264" i="1" s="1"/>
  <c r="AI265" i="1" a="1"/>
  <c r="AI265" i="1" s="1"/>
  <c r="AI266" i="1" a="1"/>
  <c r="AI266" i="1" s="1"/>
  <c r="AI267" i="1" a="1"/>
  <c r="AI267" i="1" s="1"/>
  <c r="AI268" i="1" a="1"/>
  <c r="AI268" i="1" s="1"/>
  <c r="AI269" i="1" a="1"/>
  <c r="AI269" i="1" s="1"/>
  <c r="AI270" i="1" a="1"/>
  <c r="AI270" i="1" s="1"/>
  <c r="AI271" i="1" a="1"/>
  <c r="AI271" i="1" s="1"/>
  <c r="AI272" i="1" a="1"/>
  <c r="AI272" i="1" s="1"/>
  <c r="AI273" i="1" a="1"/>
  <c r="AI273" i="1" s="1"/>
  <c r="AI274" i="1" a="1"/>
  <c r="AI274" i="1" s="1"/>
  <c r="AI275" i="1" a="1"/>
  <c r="AI275" i="1" s="1"/>
  <c r="AI276" i="1" a="1"/>
  <c r="AI276" i="1" s="1"/>
  <c r="AI277" i="1" a="1"/>
  <c r="AI277" i="1" s="1"/>
  <c r="AI278" i="1" a="1"/>
  <c r="AI278" i="1" s="1"/>
  <c r="AI279" i="1" a="1"/>
  <c r="AI279" i="1" s="1"/>
  <c r="AI280" i="1" a="1"/>
  <c r="AI280" i="1" s="1"/>
  <c r="AI281" i="1" a="1"/>
  <c r="AI281" i="1" s="1"/>
  <c r="AI282" i="1" a="1"/>
  <c r="AI282" i="1" s="1"/>
  <c r="AI283" i="1" a="1"/>
  <c r="AI283" i="1" s="1"/>
  <c r="AI284" i="1" a="1"/>
  <c r="AI284" i="1" s="1"/>
  <c r="AI285" i="1" a="1"/>
  <c r="AI285" i="1" s="1"/>
  <c r="AI286" i="1" a="1"/>
  <c r="AI286" i="1" s="1"/>
  <c r="AI287" i="1" a="1"/>
  <c r="AI287" i="1" s="1"/>
  <c r="AI288" i="1" a="1"/>
  <c r="AI288" i="1" s="1"/>
  <c r="AI289" i="1" a="1"/>
  <c r="AI289" i="1" s="1"/>
  <c r="AI290" i="1" a="1"/>
  <c r="AI290" i="1" s="1"/>
  <c r="AI291" i="1" a="1"/>
  <c r="AI291" i="1" s="1"/>
  <c r="AI292" i="1" a="1"/>
  <c r="AI292" i="1" s="1"/>
  <c r="AI293" i="1" a="1"/>
  <c r="AI293" i="1" s="1"/>
  <c r="AI294" i="1" a="1"/>
  <c r="AI294" i="1" s="1"/>
  <c r="AI295" i="1" a="1"/>
  <c r="AI295" i="1" s="1"/>
  <c r="AI296" i="1" a="1"/>
  <c r="AI296" i="1" s="1"/>
  <c r="AI297" i="1" a="1"/>
  <c r="AI297" i="1" s="1"/>
  <c r="AI298" i="1" a="1"/>
  <c r="AI298" i="1" s="1"/>
  <c r="AI299" i="1" a="1"/>
  <c r="AI299" i="1" s="1"/>
  <c r="AI300" i="1" a="1"/>
  <c r="AI300" i="1" s="1"/>
  <c r="AI301" i="1" a="1"/>
  <c r="AI301" i="1" s="1"/>
  <c r="AI302" i="1" a="1"/>
  <c r="AI302" i="1" s="1"/>
  <c r="AI303" i="1" a="1"/>
  <c r="AI303" i="1" s="1"/>
  <c r="AI304" i="1" a="1"/>
  <c r="AI304" i="1" s="1"/>
  <c r="AI305" i="1" a="1"/>
  <c r="AI305" i="1" s="1"/>
  <c r="AI306" i="1" a="1"/>
  <c r="AI306" i="1" s="1"/>
  <c r="AI307" i="1" a="1"/>
  <c r="AI307" i="1" s="1"/>
  <c r="AI308" i="1" a="1"/>
  <c r="AI308" i="1" s="1"/>
  <c r="AI309" i="1" a="1"/>
  <c r="AI309" i="1" s="1"/>
  <c r="AI310" i="1" a="1"/>
  <c r="AI310" i="1" s="1"/>
  <c r="AI311" i="1" a="1"/>
  <c r="AI311" i="1" s="1"/>
  <c r="AI312" i="1" a="1"/>
  <c r="AI312" i="1" s="1"/>
  <c r="AI313" i="1" a="1"/>
  <c r="AI313" i="1" s="1"/>
  <c r="AI314" i="1" a="1"/>
  <c r="AI314" i="1" s="1"/>
  <c r="AI315" i="1" a="1"/>
  <c r="AI315" i="1" s="1"/>
  <c r="AI316" i="1" a="1"/>
  <c r="AI316" i="1" s="1"/>
  <c r="AI317" i="1" a="1"/>
  <c r="AI317" i="1" s="1"/>
  <c r="AI318" i="1" a="1"/>
  <c r="AI318" i="1" s="1"/>
  <c r="AI319" i="1" a="1"/>
  <c r="AI319" i="1" s="1"/>
  <c r="AI320" i="1" a="1"/>
  <c r="AI320" i="1" s="1"/>
  <c r="AI321" i="1" a="1"/>
  <c r="AI321" i="1" s="1"/>
  <c r="AI322" i="1" a="1"/>
  <c r="AI322" i="1" s="1"/>
  <c r="AI323" i="1" a="1"/>
  <c r="AI323" i="1" s="1"/>
  <c r="AI324" i="1" a="1"/>
  <c r="AI324" i="1" s="1"/>
  <c r="AI325" i="1" a="1"/>
  <c r="AI325" i="1" s="1"/>
  <c r="AI326" i="1" a="1"/>
  <c r="AI326" i="1" s="1"/>
  <c r="AI327" i="1" a="1"/>
  <c r="AI327" i="1" s="1"/>
  <c r="AI328" i="1" a="1"/>
  <c r="AI328" i="1" s="1"/>
  <c r="AI329" i="1" a="1"/>
  <c r="AI329" i="1" s="1"/>
  <c r="AI330" i="1" a="1"/>
  <c r="AI330" i="1" s="1"/>
  <c r="AI331" i="1" a="1"/>
  <c r="AI331" i="1" s="1"/>
  <c r="AI332" i="1" a="1"/>
  <c r="AI332" i="1" s="1"/>
  <c r="AI333" i="1" a="1"/>
  <c r="AI333" i="1" s="1"/>
  <c r="AI334" i="1" a="1"/>
  <c r="AI334" i="1" s="1"/>
  <c r="AI335" i="1" a="1"/>
  <c r="AI335" i="1" s="1"/>
  <c r="AI336" i="1" a="1"/>
  <c r="AI336" i="1" s="1"/>
  <c r="AI337" i="1" a="1"/>
  <c r="AI337" i="1" s="1"/>
  <c r="AI338" i="1" a="1"/>
  <c r="AI338" i="1" s="1"/>
  <c r="AI339" i="1" a="1"/>
  <c r="AI339" i="1" s="1"/>
  <c r="AI340" i="1" a="1"/>
  <c r="AI340" i="1" s="1"/>
  <c r="AI341" i="1" a="1"/>
  <c r="AI341" i="1" s="1"/>
  <c r="AI342" i="1" a="1"/>
  <c r="AI342" i="1" s="1"/>
  <c r="AI343" i="1" a="1"/>
  <c r="AI343" i="1" s="1"/>
  <c r="AI344" i="1" a="1"/>
  <c r="AI344" i="1" s="1"/>
  <c r="AI345" i="1" a="1"/>
  <c r="AI345" i="1" s="1"/>
  <c r="AI346" i="1" a="1"/>
  <c r="AI346" i="1" s="1"/>
  <c r="AI347" i="1" a="1"/>
  <c r="AI347" i="1" s="1"/>
  <c r="AI348" i="1" a="1"/>
  <c r="AI348" i="1" s="1"/>
  <c r="AI349" i="1" a="1"/>
  <c r="AI349" i="1" s="1"/>
  <c r="AI350" i="1" a="1"/>
  <c r="AI350" i="1" s="1"/>
  <c r="AI351" i="1" a="1"/>
  <c r="AI351" i="1" s="1"/>
  <c r="AI352" i="1" a="1"/>
  <c r="AI352" i="1" s="1"/>
  <c r="AI353" i="1" a="1"/>
  <c r="AI353" i="1" s="1"/>
  <c r="AI354" i="1" a="1"/>
  <c r="AI354" i="1" s="1"/>
  <c r="AI355" i="1" a="1"/>
  <c r="AI355" i="1" s="1"/>
  <c r="AI356" i="1" a="1"/>
  <c r="AI356" i="1" s="1"/>
  <c r="AI357" i="1" a="1"/>
  <c r="AI357" i="1" s="1"/>
  <c r="AI358" i="1" a="1"/>
  <c r="AI358" i="1" s="1"/>
  <c r="AI359" i="1" a="1"/>
  <c r="AI359" i="1" s="1"/>
  <c r="AI360" i="1" a="1"/>
  <c r="AI360" i="1" s="1"/>
  <c r="AI361" i="1" a="1"/>
  <c r="AI361" i="1" s="1"/>
  <c r="AI362" i="1" a="1"/>
  <c r="AI362" i="1" s="1"/>
  <c r="AI363" i="1" a="1"/>
  <c r="AI363" i="1" s="1"/>
  <c r="AI364" i="1" a="1"/>
  <c r="AI364" i="1" s="1"/>
  <c r="AI365" i="1" a="1"/>
  <c r="AI365" i="1" s="1"/>
  <c r="AI366" i="1" a="1"/>
  <c r="AI366" i="1" s="1"/>
  <c r="AI367" i="1" a="1"/>
  <c r="AI367" i="1" s="1"/>
  <c r="AI368" i="1" a="1"/>
  <c r="AI368" i="1" s="1"/>
  <c r="AI369" i="1" a="1"/>
  <c r="AI369" i="1" s="1"/>
  <c r="AI370" i="1" a="1"/>
  <c r="AI370" i="1" s="1"/>
  <c r="AI371" i="1" a="1"/>
  <c r="AI371" i="1" s="1"/>
  <c r="AI372" i="1" a="1"/>
  <c r="AI372" i="1" s="1"/>
  <c r="AI373" i="1" a="1"/>
  <c r="AI373" i="1" s="1"/>
  <c r="AI374" i="1" a="1"/>
  <c r="AI374" i="1" s="1"/>
  <c r="AI375" i="1" a="1"/>
  <c r="AI375" i="1" s="1"/>
  <c r="AI376" i="1" a="1"/>
  <c r="AI376" i="1" s="1"/>
  <c r="AI377" i="1" a="1"/>
  <c r="AI377" i="1" s="1"/>
  <c r="AI378" i="1" a="1"/>
  <c r="AI378" i="1" s="1"/>
  <c r="AI379" i="1" a="1"/>
  <c r="AI379" i="1" s="1"/>
  <c r="AI380" i="1" a="1"/>
  <c r="AI380" i="1" s="1"/>
  <c r="AI381" i="1" a="1"/>
  <c r="AI381" i="1" s="1"/>
  <c r="AI382" i="1" a="1"/>
  <c r="AI382" i="1" s="1"/>
  <c r="AI383" i="1" a="1"/>
  <c r="AI383" i="1" s="1"/>
  <c r="AI384" i="1" a="1"/>
  <c r="AI384" i="1" s="1"/>
  <c r="AI385" i="1" a="1"/>
  <c r="AI385" i="1" s="1"/>
  <c r="AI386" i="1" a="1"/>
  <c r="AI386" i="1" s="1"/>
  <c r="AI387" i="1" a="1"/>
  <c r="AI387" i="1" s="1"/>
  <c r="AI388" i="1" a="1"/>
  <c r="AI388" i="1" s="1"/>
  <c r="AI389" i="1" a="1"/>
  <c r="AI389" i="1" s="1"/>
  <c r="AI390" i="1" a="1"/>
  <c r="AI390" i="1" s="1"/>
  <c r="AI391" i="1" a="1"/>
  <c r="AI391" i="1" s="1"/>
  <c r="AI392" i="1" a="1"/>
  <c r="AI392" i="1" s="1"/>
  <c r="AI393" i="1" a="1"/>
  <c r="AI393" i="1" s="1"/>
  <c r="AI394" i="1" a="1"/>
  <c r="AI394" i="1" s="1"/>
  <c r="AI395" i="1" a="1"/>
  <c r="AI395" i="1" s="1"/>
  <c r="AI396" i="1" a="1"/>
  <c r="AI396" i="1" s="1"/>
  <c r="AI397" i="1" a="1"/>
  <c r="AI397" i="1" s="1"/>
  <c r="AI398" i="1" a="1"/>
  <c r="AI398" i="1" s="1"/>
  <c r="AI399" i="1" a="1"/>
  <c r="AI399" i="1" s="1"/>
  <c r="AI400" i="1" a="1"/>
  <c r="AI400" i="1" s="1"/>
  <c r="AI401" i="1" a="1"/>
  <c r="AI401" i="1" s="1"/>
  <c r="AI402" i="1" a="1"/>
  <c r="AI402" i="1" s="1"/>
  <c r="AI403" i="1" a="1"/>
  <c r="AI403" i="1" s="1"/>
  <c r="AI404" i="1" a="1"/>
  <c r="AI404" i="1" s="1"/>
  <c r="AI405" i="1" a="1"/>
  <c r="AI405" i="1" s="1"/>
  <c r="AI406" i="1" a="1"/>
  <c r="AI406" i="1" s="1"/>
  <c r="AI407" i="1" a="1"/>
  <c r="AI407" i="1" s="1"/>
  <c r="AI408" i="1" a="1"/>
  <c r="AI408" i="1" s="1"/>
  <c r="AI409" i="1" a="1"/>
  <c r="AI409" i="1" s="1"/>
  <c r="AI410" i="1" a="1"/>
  <c r="AI410" i="1" s="1"/>
  <c r="AI411" i="1" a="1"/>
  <c r="AI411" i="1" s="1"/>
  <c r="AI412" i="1" a="1"/>
  <c r="AI412" i="1" s="1"/>
  <c r="AI413" i="1" a="1"/>
  <c r="AI413" i="1" s="1"/>
  <c r="AI414" i="1" a="1"/>
  <c r="AI414" i="1" s="1"/>
  <c r="AI415" i="1" a="1"/>
  <c r="AI415" i="1" s="1"/>
  <c r="AI416" i="1" a="1"/>
  <c r="AI416" i="1" s="1"/>
  <c r="AI417" i="1" a="1"/>
  <c r="AI417" i="1" s="1"/>
  <c r="AI418" i="1" a="1"/>
  <c r="AI418" i="1" s="1"/>
  <c r="AI419" i="1" a="1"/>
  <c r="AI419" i="1" s="1"/>
  <c r="AI420" i="1" a="1"/>
  <c r="AI420" i="1" s="1"/>
  <c r="AI421" i="1" a="1"/>
  <c r="AI421" i="1" s="1"/>
  <c r="AI422" i="1" a="1"/>
  <c r="AI422" i="1" s="1"/>
  <c r="AI423" i="1" a="1"/>
  <c r="AI423" i="1" s="1"/>
  <c r="AI424" i="1" a="1"/>
  <c r="AI424" i="1" s="1"/>
  <c r="AI425" i="1" a="1"/>
  <c r="AI425" i="1" s="1"/>
  <c r="AI426" i="1" a="1"/>
  <c r="AI426" i="1" s="1"/>
  <c r="AI427" i="1" a="1"/>
  <c r="AI427" i="1" s="1"/>
  <c r="AI428" i="1" a="1"/>
  <c r="AI428" i="1" s="1"/>
  <c r="AI429" i="1" a="1"/>
  <c r="AI429" i="1" s="1"/>
  <c r="AI430" i="1" a="1"/>
  <c r="AI430" i="1" s="1"/>
  <c r="AI431" i="1" a="1"/>
  <c r="AI431" i="1" s="1"/>
  <c r="AI432" i="1" a="1"/>
  <c r="AI432" i="1" s="1"/>
  <c r="AI433" i="1" a="1"/>
  <c r="AI433" i="1" s="1"/>
  <c r="AI434" i="1" a="1"/>
  <c r="AI434" i="1" s="1"/>
  <c r="AI435" i="1" a="1"/>
  <c r="AI435" i="1" s="1"/>
  <c r="AI436" i="1" a="1"/>
  <c r="AI436" i="1" s="1"/>
  <c r="AI437" i="1" a="1"/>
  <c r="AI437" i="1" s="1"/>
  <c r="AI438" i="1" a="1"/>
  <c r="AI438" i="1" s="1"/>
  <c r="AI439" i="1" a="1"/>
  <c r="AI439" i="1" s="1"/>
  <c r="AI440" i="1" a="1"/>
  <c r="AI440" i="1" s="1"/>
  <c r="AI441" i="1" a="1"/>
  <c r="AI441" i="1" s="1"/>
  <c r="AI442" i="1" a="1"/>
  <c r="AI442" i="1" s="1"/>
  <c r="AI443" i="1" a="1"/>
  <c r="AI443" i="1" s="1"/>
  <c r="AI444" i="1" a="1"/>
  <c r="AI444" i="1" s="1"/>
  <c r="AI445" i="1" a="1"/>
  <c r="AI445" i="1" s="1"/>
  <c r="AI446" i="1" a="1"/>
  <c r="AI446" i="1" s="1"/>
  <c r="AI447" i="1" a="1"/>
  <c r="AI447" i="1" s="1"/>
  <c r="AI448" i="1" a="1"/>
  <c r="AI448" i="1" s="1"/>
  <c r="AI449" i="1" a="1"/>
  <c r="AI449" i="1" s="1"/>
  <c r="AI450" i="1" a="1"/>
  <c r="AI450" i="1" s="1"/>
  <c r="AI451" i="1" a="1"/>
  <c r="AI451" i="1" s="1"/>
  <c r="AI452" i="1" a="1"/>
  <c r="AI452" i="1" s="1"/>
  <c r="AI453" i="1" a="1"/>
  <c r="AI453" i="1" s="1"/>
  <c r="AI454" i="1" a="1"/>
  <c r="AI454" i="1" s="1"/>
  <c r="AI455" i="1" a="1"/>
  <c r="AI455" i="1" s="1"/>
  <c r="AI456" i="1" a="1"/>
  <c r="AI456" i="1" s="1"/>
  <c r="AI457" i="1" a="1"/>
  <c r="AI457" i="1" s="1"/>
  <c r="AI458" i="1" a="1"/>
  <c r="AI458" i="1" s="1"/>
  <c r="AI459" i="1" a="1"/>
  <c r="AI459" i="1" s="1"/>
  <c r="AI460" i="1" a="1"/>
  <c r="AI460" i="1" s="1"/>
  <c r="AI461" i="1" a="1"/>
  <c r="AI461" i="1" s="1"/>
  <c r="AI462" i="1" a="1"/>
  <c r="AI462" i="1" s="1"/>
  <c r="AI463" i="1" a="1"/>
  <c r="AI463" i="1" s="1"/>
  <c r="AI464" i="1" a="1"/>
  <c r="AI464" i="1" s="1"/>
  <c r="AI465" i="1" a="1"/>
  <c r="AI465" i="1" s="1"/>
  <c r="AI466" i="1" a="1"/>
  <c r="AI466" i="1" s="1"/>
  <c r="AI467" i="1" a="1"/>
  <c r="AI467" i="1" s="1"/>
  <c r="AI468" i="1" a="1"/>
  <c r="AI468" i="1" s="1"/>
  <c r="AI469" i="1" a="1"/>
  <c r="AI469" i="1" s="1"/>
  <c r="AI470" i="1" a="1"/>
  <c r="AI470" i="1" s="1"/>
  <c r="AI471" i="1" a="1"/>
  <c r="AI471" i="1" s="1"/>
  <c r="AI472" i="1" a="1"/>
  <c r="AI472" i="1" s="1"/>
  <c r="AI473" i="1" a="1"/>
  <c r="AI473" i="1" s="1"/>
  <c r="AI474" i="1" a="1"/>
  <c r="AI474" i="1" s="1"/>
  <c r="AI475" i="1" a="1"/>
  <c r="AI475" i="1" s="1"/>
  <c r="AI476" i="1" a="1"/>
  <c r="AI476" i="1" s="1"/>
  <c r="AI477" i="1" a="1"/>
  <c r="AI477" i="1" s="1"/>
  <c r="AI478" i="1" a="1"/>
  <c r="AI478" i="1" s="1"/>
  <c r="AI479" i="1" a="1"/>
  <c r="AI479" i="1" s="1"/>
  <c r="AI480" i="1" a="1"/>
  <c r="AI480" i="1" s="1"/>
  <c r="AI481" i="1" a="1"/>
  <c r="AI481" i="1" s="1"/>
  <c r="AI482" i="1" a="1"/>
  <c r="AI482" i="1" s="1"/>
  <c r="AI483" i="1" a="1"/>
  <c r="AI483" i="1" s="1"/>
  <c r="AI484" i="1" a="1"/>
  <c r="AI484" i="1" s="1"/>
  <c r="AI485" i="1" a="1"/>
  <c r="AI485" i="1" s="1"/>
  <c r="AI486" i="1" a="1"/>
  <c r="AI486" i="1" s="1"/>
  <c r="AI487" i="1" a="1"/>
  <c r="AI487" i="1" s="1"/>
  <c r="AI488" i="1" a="1"/>
  <c r="AI488" i="1" s="1"/>
  <c r="AI489" i="1" a="1"/>
  <c r="AI489" i="1" s="1"/>
  <c r="AI490" i="1" a="1"/>
  <c r="AI490" i="1" s="1"/>
  <c r="AI491" i="1" a="1"/>
  <c r="AI491" i="1" s="1"/>
  <c r="AI492" i="1" a="1"/>
  <c r="AI492" i="1" s="1"/>
  <c r="AI493" i="1" a="1"/>
  <c r="AI493" i="1" s="1"/>
  <c r="AI494" i="1" a="1"/>
  <c r="AI494" i="1" s="1"/>
  <c r="AI495" i="1" a="1"/>
  <c r="AI495" i="1" s="1"/>
  <c r="AI496" i="1" a="1"/>
  <c r="AI496" i="1" s="1"/>
  <c r="AI497" i="1" a="1"/>
  <c r="AI497" i="1" s="1"/>
  <c r="AI498" i="1" a="1"/>
  <c r="AI498" i="1" s="1"/>
  <c r="AI499" i="1" a="1"/>
  <c r="AI499" i="1" s="1"/>
  <c r="AI500" i="1" a="1"/>
  <c r="AI500" i="1" s="1"/>
  <c r="AI501" i="1" a="1"/>
  <c r="AI501" i="1" s="1"/>
  <c r="AI502" i="1" a="1"/>
  <c r="AI502" i="1" s="1"/>
  <c r="AI503" i="1" a="1"/>
  <c r="AI503" i="1" s="1"/>
  <c r="AI504" i="1" a="1"/>
  <c r="AI504" i="1" s="1"/>
  <c r="AI505" i="1" a="1"/>
  <c r="AI505" i="1" s="1"/>
  <c r="AI506" i="1" a="1"/>
  <c r="AI506" i="1" s="1"/>
  <c r="AI507" i="1" a="1"/>
  <c r="AI507" i="1" s="1"/>
  <c r="AI508" i="1" a="1"/>
  <c r="AI508" i="1" s="1"/>
  <c r="AI509" i="1" a="1"/>
  <c r="AI509" i="1" s="1"/>
  <c r="AI510" i="1" a="1"/>
  <c r="AI510" i="1" s="1"/>
  <c r="AI511" i="1" a="1"/>
  <c r="AI511" i="1" s="1"/>
  <c r="AI512" i="1" a="1"/>
  <c r="AI512" i="1" s="1"/>
  <c r="AI513" i="1" a="1"/>
  <c r="AI513" i="1" s="1"/>
  <c r="AI514" i="1" a="1"/>
  <c r="AI514" i="1" s="1"/>
  <c r="AI515" i="1" a="1"/>
  <c r="AI515" i="1" s="1"/>
  <c r="AI516" i="1" a="1"/>
  <c r="AI516" i="1" s="1"/>
  <c r="AI517" i="1" a="1"/>
  <c r="AI517" i="1" s="1"/>
  <c r="AI518" i="1" a="1"/>
  <c r="AI518" i="1" s="1"/>
  <c r="AI519" i="1" a="1"/>
  <c r="AI519" i="1" s="1"/>
  <c r="AI520" i="1" a="1"/>
  <c r="AI520" i="1" s="1"/>
  <c r="AI521" i="1" a="1"/>
  <c r="AI521" i="1" s="1"/>
  <c r="AI522" i="1" a="1"/>
  <c r="AI522" i="1" s="1"/>
  <c r="AI523" i="1" a="1"/>
  <c r="AI523" i="1" s="1"/>
  <c r="AI524" i="1" a="1"/>
  <c r="AI524" i="1" s="1"/>
  <c r="AI525" i="1" a="1"/>
  <c r="AI525" i="1" s="1"/>
  <c r="AI526" i="1" a="1"/>
  <c r="AI526" i="1" s="1"/>
  <c r="AI527" i="1" a="1"/>
  <c r="AI527" i="1" s="1"/>
  <c r="AI528" i="1" a="1"/>
  <c r="AI528" i="1" s="1"/>
  <c r="AI529" i="1" a="1"/>
  <c r="AI529" i="1" s="1"/>
  <c r="AI530" i="1" a="1"/>
  <c r="AI530" i="1" s="1"/>
  <c r="AI531" i="1" a="1"/>
  <c r="AI531" i="1" s="1"/>
  <c r="AI532" i="1" a="1"/>
  <c r="AI532" i="1" s="1"/>
  <c r="AI533" i="1" a="1"/>
  <c r="AI533" i="1" s="1"/>
  <c r="AI534" i="1" a="1"/>
  <c r="AI534" i="1" s="1"/>
  <c r="AI535" i="1" a="1"/>
  <c r="AI535" i="1" s="1"/>
  <c r="AI536" i="1" a="1"/>
  <c r="AI536" i="1" s="1"/>
  <c r="AI537" i="1" a="1"/>
  <c r="AI537" i="1" s="1"/>
  <c r="AI538" i="1" a="1"/>
  <c r="AI538" i="1" s="1"/>
  <c r="AI539" i="1" a="1"/>
  <c r="AI539" i="1" s="1"/>
  <c r="AI540" i="1" a="1"/>
  <c r="AI540" i="1" s="1"/>
  <c r="AI541" i="1" a="1"/>
  <c r="AI541" i="1" s="1"/>
  <c r="AI542" i="1" a="1"/>
  <c r="AI542" i="1" s="1"/>
  <c r="AI543" i="1" a="1"/>
  <c r="AI543" i="1" s="1"/>
  <c r="AI544" i="1" a="1"/>
  <c r="AI544" i="1" s="1"/>
  <c r="AI545" i="1" a="1"/>
  <c r="AI545" i="1" s="1"/>
  <c r="AI546" i="1" a="1"/>
  <c r="AI546" i="1" s="1"/>
  <c r="AI547" i="1" a="1"/>
  <c r="AI547" i="1" s="1"/>
  <c r="AI548" i="1" a="1"/>
  <c r="AI548" i="1" s="1"/>
  <c r="AI549" i="1" a="1"/>
  <c r="AI549" i="1" s="1"/>
  <c r="AI550" i="1" a="1"/>
  <c r="AI550" i="1" s="1"/>
  <c r="AI551" i="1" a="1"/>
  <c r="AI551" i="1" s="1"/>
  <c r="AI552" i="1" a="1"/>
  <c r="AI552" i="1" s="1"/>
  <c r="AI553" i="1" a="1"/>
  <c r="AI553" i="1" s="1"/>
  <c r="AI554" i="1" a="1"/>
  <c r="AI554" i="1" s="1"/>
  <c r="AI555" i="1" a="1"/>
  <c r="AI555" i="1" s="1"/>
  <c r="AI556" i="1" a="1"/>
  <c r="AI556" i="1" s="1"/>
  <c r="AI557" i="1" a="1"/>
  <c r="AI557" i="1" s="1"/>
  <c r="AI558" i="1" a="1"/>
  <c r="AI558" i="1" s="1"/>
  <c r="AI559" i="1" a="1"/>
  <c r="AI559" i="1" s="1"/>
  <c r="AI560" i="1" a="1"/>
  <c r="AI560" i="1" s="1"/>
  <c r="AI561" i="1" a="1"/>
  <c r="AI561" i="1" s="1"/>
  <c r="AI562" i="1" a="1"/>
  <c r="AI562" i="1" s="1"/>
  <c r="AI563" i="1" a="1"/>
  <c r="AI563" i="1" s="1"/>
  <c r="AI564" i="1" a="1"/>
  <c r="AI564" i="1" s="1"/>
  <c r="AI565" i="1" a="1"/>
  <c r="AI565" i="1" s="1"/>
  <c r="AI566" i="1" a="1"/>
  <c r="AI566" i="1" s="1"/>
  <c r="AI567" i="1" a="1"/>
  <c r="AI567" i="1" s="1"/>
  <c r="AI568" i="1" a="1"/>
  <c r="AI568" i="1" s="1"/>
  <c r="AI569" i="1" a="1"/>
  <c r="AI569" i="1" s="1"/>
  <c r="AI570" i="1" a="1"/>
  <c r="AI570" i="1" s="1"/>
  <c r="AI571" i="1" a="1"/>
  <c r="AI571" i="1" s="1"/>
  <c r="AI572" i="1" a="1"/>
  <c r="AI572" i="1" s="1"/>
  <c r="AI573" i="1" a="1"/>
  <c r="AI573" i="1" s="1"/>
  <c r="AI574" i="1" a="1"/>
  <c r="AI574" i="1" s="1"/>
  <c r="AI575" i="1" a="1"/>
  <c r="AI575" i="1" s="1"/>
  <c r="AI576" i="1" a="1"/>
  <c r="AI576" i="1" s="1"/>
  <c r="AI577" i="1" a="1"/>
  <c r="AI577" i="1" s="1"/>
  <c r="AI578" i="1" a="1"/>
  <c r="AI578" i="1" s="1"/>
  <c r="AI579" i="1" a="1"/>
  <c r="AI579" i="1" s="1"/>
  <c r="AI580" i="1" a="1"/>
  <c r="AI580" i="1" s="1"/>
  <c r="AI581" i="1" a="1"/>
  <c r="AI581" i="1" s="1"/>
  <c r="AI582" i="1" a="1"/>
  <c r="AI582" i="1" s="1"/>
  <c r="AI583" i="1" a="1"/>
  <c r="AI583" i="1" s="1"/>
  <c r="AI584" i="1" a="1"/>
  <c r="AI584" i="1" s="1"/>
  <c r="AI585" i="1" a="1"/>
  <c r="AI585" i="1" s="1"/>
  <c r="AI586" i="1" a="1"/>
  <c r="AI586" i="1" s="1"/>
  <c r="AI587" i="1" a="1"/>
  <c r="AI587" i="1" s="1"/>
  <c r="AI588" i="1" a="1"/>
  <c r="AI588" i="1" s="1"/>
  <c r="AI589" i="1" a="1"/>
  <c r="AI589" i="1" s="1"/>
  <c r="AI590" i="1" a="1"/>
  <c r="AI590" i="1" s="1"/>
  <c r="AI591" i="1" a="1"/>
  <c r="AI591" i="1" s="1"/>
  <c r="AI592" i="1" a="1"/>
  <c r="AI592" i="1" s="1"/>
  <c r="AI593" i="1" a="1"/>
  <c r="AI593" i="1" s="1"/>
  <c r="AI594" i="1" a="1"/>
  <c r="AI594" i="1" s="1"/>
  <c r="AI595" i="1" a="1"/>
  <c r="AI595" i="1" s="1"/>
  <c r="AI596" i="1" a="1"/>
  <c r="AI596" i="1" s="1"/>
  <c r="AI597" i="1" a="1"/>
  <c r="AI597" i="1" s="1"/>
  <c r="AI598" i="1" a="1"/>
  <c r="AI598" i="1" s="1"/>
  <c r="AI599" i="1" a="1"/>
  <c r="AI599" i="1" s="1"/>
  <c r="AI600" i="1" a="1"/>
  <c r="AI600" i="1" s="1"/>
  <c r="AI601" i="1" a="1"/>
  <c r="AI601" i="1" s="1"/>
  <c r="AI602" i="1" a="1"/>
  <c r="AI602" i="1" s="1"/>
  <c r="AI603" i="1" a="1"/>
  <c r="AI603" i="1" s="1"/>
  <c r="AI604" i="1" a="1"/>
  <c r="AI604" i="1" s="1"/>
  <c r="AI605" i="1" a="1"/>
  <c r="AI605" i="1" s="1"/>
  <c r="AI606" i="1" a="1"/>
  <c r="AI606" i="1" s="1"/>
  <c r="AI607" i="1" a="1"/>
  <c r="AI607" i="1" s="1"/>
  <c r="AI608" i="1" a="1"/>
  <c r="AI608" i="1" s="1"/>
  <c r="AI609" i="1" a="1"/>
  <c r="AI609" i="1" s="1"/>
  <c r="AI610" i="1" a="1"/>
  <c r="AI610" i="1" s="1"/>
  <c r="AI611" i="1" a="1"/>
  <c r="AI611" i="1" s="1"/>
  <c r="AI612" i="1" a="1"/>
  <c r="AI612" i="1" s="1"/>
  <c r="AI613" i="1" a="1"/>
  <c r="AI613" i="1" s="1"/>
  <c r="AI614" i="1" a="1"/>
  <c r="AI614" i="1" s="1"/>
  <c r="AI615" i="1" a="1"/>
  <c r="AI615" i="1" s="1"/>
  <c r="AI616" i="1" a="1"/>
  <c r="AI616" i="1" s="1"/>
  <c r="AI617" i="1" a="1"/>
  <c r="AI617" i="1" s="1"/>
  <c r="AI618" i="1" a="1"/>
  <c r="AI618" i="1" s="1"/>
  <c r="AI619" i="1" a="1"/>
  <c r="AI619" i="1" s="1"/>
  <c r="AI620" i="1" a="1"/>
  <c r="AI620" i="1" s="1"/>
  <c r="AI621" i="1" a="1"/>
  <c r="AI621" i="1" s="1"/>
  <c r="AI622" i="1" a="1"/>
  <c r="AI622" i="1" s="1"/>
  <c r="AI623" i="1" a="1"/>
  <c r="AI623" i="1" s="1"/>
  <c r="AI624" i="1" a="1"/>
  <c r="AI624" i="1" s="1"/>
  <c r="AI625" i="1" a="1"/>
  <c r="AI625" i="1" s="1"/>
  <c r="AI626" i="1" a="1"/>
  <c r="AI626" i="1" s="1"/>
  <c r="AI627" i="1" a="1"/>
  <c r="AI627" i="1" s="1"/>
  <c r="AI628" i="1" a="1"/>
  <c r="AI628" i="1" s="1"/>
  <c r="AI629" i="1" a="1"/>
  <c r="AI629" i="1" s="1"/>
  <c r="AI630" i="1" a="1"/>
  <c r="AI630" i="1" s="1"/>
  <c r="AI631" i="1" a="1"/>
  <c r="AI631" i="1" s="1"/>
  <c r="AI632" i="1" a="1"/>
  <c r="AI632" i="1" s="1"/>
  <c r="AI633" i="1" a="1"/>
  <c r="AI633" i="1" s="1"/>
  <c r="AI634" i="1" a="1"/>
  <c r="AI634" i="1" s="1"/>
  <c r="AI635" i="1" a="1"/>
  <c r="AI635" i="1" s="1"/>
  <c r="AI636" i="1" a="1"/>
  <c r="AI636" i="1" s="1"/>
  <c r="AI637" i="1" a="1"/>
  <c r="AI637" i="1" s="1"/>
  <c r="AI638" i="1" a="1"/>
  <c r="AI638" i="1" s="1"/>
  <c r="AI639" i="1" a="1"/>
  <c r="AI639" i="1" s="1"/>
  <c r="AI640" i="1" a="1"/>
  <c r="AI640" i="1" s="1"/>
  <c r="AI641" i="1" a="1"/>
  <c r="AI641" i="1" s="1"/>
  <c r="AI642" i="1" a="1"/>
  <c r="AI642" i="1" s="1"/>
  <c r="AI643" i="1" a="1"/>
  <c r="AI643" i="1" s="1"/>
  <c r="AI644" i="1" a="1"/>
  <c r="AI644" i="1" s="1"/>
  <c r="AI645" i="1" a="1"/>
  <c r="AI645" i="1" s="1"/>
  <c r="AI646" i="1" a="1"/>
  <c r="AI646" i="1" s="1"/>
  <c r="AI647" i="1" a="1"/>
  <c r="AI647" i="1" s="1"/>
  <c r="AI648" i="1" a="1"/>
  <c r="AI648" i="1" s="1"/>
  <c r="AI649" i="1" a="1"/>
  <c r="AI649" i="1" s="1"/>
  <c r="AI650" i="1" a="1"/>
  <c r="AI650" i="1" s="1"/>
  <c r="AI651" i="1" a="1"/>
  <c r="AI651" i="1" s="1"/>
  <c r="AI652" i="1" a="1"/>
  <c r="AI652" i="1" s="1"/>
  <c r="AI653" i="1" a="1"/>
  <c r="AI653" i="1" s="1"/>
  <c r="AI654" i="1" a="1"/>
  <c r="AI654" i="1" s="1"/>
  <c r="AI655" i="1" a="1"/>
  <c r="AI655" i="1" s="1"/>
  <c r="AI656" i="1" a="1"/>
  <c r="AI656" i="1" s="1"/>
  <c r="AI657" i="1" a="1"/>
  <c r="AI657" i="1" s="1"/>
  <c r="AI658" i="1" a="1"/>
  <c r="AI658" i="1" s="1"/>
  <c r="AI659" i="1" a="1"/>
  <c r="AI659" i="1" s="1"/>
  <c r="AI660" i="1" a="1"/>
  <c r="AI660" i="1" s="1"/>
  <c r="AI661" i="1" a="1"/>
  <c r="AI661" i="1" s="1"/>
  <c r="AI662" i="1" a="1"/>
  <c r="AI662" i="1" s="1"/>
  <c r="AI663" i="1" a="1"/>
  <c r="AI663" i="1" s="1"/>
  <c r="AI664" i="1" a="1"/>
  <c r="AI664" i="1" s="1"/>
  <c r="AI665" i="1" a="1"/>
  <c r="AI665" i="1" s="1"/>
  <c r="AI666" i="1" a="1"/>
  <c r="AI666" i="1" s="1"/>
  <c r="AI667" i="1" a="1"/>
  <c r="AI667" i="1" s="1"/>
  <c r="AI668" i="1" a="1"/>
  <c r="AI668" i="1" s="1"/>
  <c r="AI669" i="1" a="1"/>
  <c r="AI669" i="1" s="1"/>
  <c r="AI670" i="1" a="1"/>
  <c r="AI670" i="1" s="1"/>
  <c r="AI671" i="1" a="1"/>
  <c r="AI671" i="1" s="1"/>
  <c r="AI672" i="1" a="1"/>
  <c r="AI672" i="1" s="1"/>
  <c r="AI673" i="1" a="1"/>
  <c r="AI673" i="1" s="1"/>
  <c r="AI674" i="1" a="1"/>
  <c r="AI674" i="1" s="1"/>
  <c r="AI675" i="1" a="1"/>
  <c r="AI675" i="1" s="1"/>
  <c r="AI676" i="1" a="1"/>
  <c r="AI676" i="1" s="1"/>
  <c r="AI677" i="1" a="1"/>
  <c r="AI677" i="1" s="1"/>
  <c r="AI678" i="1" a="1"/>
  <c r="AI678" i="1" s="1"/>
  <c r="AI679" i="1" a="1"/>
  <c r="AI679" i="1" s="1"/>
  <c r="AI680" i="1" a="1"/>
  <c r="AI680" i="1" s="1"/>
  <c r="AI681" i="1" a="1"/>
  <c r="AI681" i="1" s="1"/>
  <c r="AI682" i="1" a="1"/>
  <c r="AI682" i="1" s="1"/>
  <c r="AI683" i="1" a="1"/>
  <c r="AI683" i="1" s="1"/>
  <c r="AI684" i="1" a="1"/>
  <c r="AI684" i="1" s="1"/>
  <c r="AI685" i="1" a="1"/>
  <c r="AI685" i="1" s="1"/>
  <c r="AI686" i="1" a="1"/>
  <c r="AI686" i="1" s="1"/>
  <c r="AI687" i="1" a="1"/>
  <c r="AI687" i="1" s="1"/>
  <c r="AI688" i="1" a="1"/>
  <c r="AI688" i="1" s="1"/>
  <c r="AI689" i="1" a="1"/>
  <c r="AI689" i="1" s="1"/>
  <c r="AI690" i="1" a="1"/>
  <c r="AI690" i="1" s="1"/>
  <c r="AI691" i="1" a="1"/>
  <c r="AI691" i="1" s="1"/>
  <c r="AI692" i="1" a="1"/>
  <c r="AI692" i="1" s="1"/>
  <c r="AI693" i="1" a="1"/>
  <c r="AI693" i="1" s="1"/>
  <c r="AI694" i="1" a="1"/>
  <c r="AI694" i="1" s="1"/>
  <c r="AI695" i="1" a="1"/>
  <c r="AI695" i="1" s="1"/>
  <c r="AI696" i="1" a="1"/>
  <c r="AI696" i="1" s="1"/>
  <c r="AI697" i="1" a="1"/>
  <c r="AI697" i="1" s="1"/>
  <c r="AI698" i="1" a="1"/>
  <c r="AI698" i="1" s="1"/>
  <c r="AI699" i="1" a="1"/>
  <c r="AI699" i="1" s="1"/>
  <c r="AI700" i="1" a="1"/>
  <c r="AI700" i="1" s="1"/>
  <c r="AI701" i="1" a="1"/>
  <c r="AI701" i="1" s="1"/>
  <c r="AI702" i="1" a="1"/>
  <c r="AI702" i="1" s="1"/>
  <c r="AI703" i="1" a="1"/>
  <c r="AI703" i="1" s="1"/>
  <c r="AI704" i="1" a="1"/>
  <c r="AI704" i="1" s="1"/>
  <c r="AI705" i="1" a="1"/>
  <c r="AI705" i="1" s="1"/>
  <c r="AI706" i="1" a="1"/>
  <c r="AI706" i="1" s="1"/>
  <c r="AI707" i="1" a="1"/>
  <c r="AI707" i="1" s="1"/>
  <c r="AI708" i="1" a="1"/>
  <c r="AI708" i="1" s="1"/>
  <c r="AI709" i="1" a="1"/>
  <c r="AI709" i="1" s="1"/>
  <c r="AI710" i="1" a="1"/>
  <c r="AI710" i="1" s="1"/>
  <c r="AI711" i="1" a="1"/>
  <c r="AI711" i="1" s="1"/>
  <c r="AI712" i="1" a="1"/>
  <c r="AI712" i="1" s="1"/>
  <c r="AI713" i="1" a="1"/>
  <c r="AI713" i="1" s="1"/>
  <c r="AI714" i="1" a="1"/>
  <c r="AI714" i="1" s="1"/>
  <c r="AI715" i="1" a="1"/>
  <c r="AI715" i="1" s="1"/>
  <c r="AI716" i="1" a="1"/>
  <c r="AI716" i="1" s="1"/>
  <c r="AI717" i="1" a="1"/>
  <c r="AI717" i="1" s="1"/>
  <c r="AI718" i="1" a="1"/>
  <c r="AI718" i="1" s="1"/>
  <c r="AI719" i="1" a="1"/>
  <c r="AI719" i="1" s="1"/>
  <c r="AI720" i="1" a="1"/>
  <c r="AI720" i="1" s="1"/>
  <c r="AI721" i="1" a="1"/>
  <c r="AI721" i="1" s="1"/>
  <c r="AI722" i="1" a="1"/>
  <c r="AI722" i="1" s="1"/>
  <c r="AI723" i="1" a="1"/>
  <c r="AI723" i="1" s="1"/>
  <c r="AI724" i="1" a="1"/>
  <c r="AI724" i="1" s="1"/>
  <c r="AI725" i="1" a="1"/>
  <c r="AI725" i="1" s="1"/>
  <c r="AI726" i="1" a="1"/>
  <c r="AI726" i="1" s="1"/>
  <c r="AI727" i="1" a="1"/>
  <c r="AI727" i="1" s="1"/>
  <c r="AI728" i="1" a="1"/>
  <c r="AI728" i="1" s="1"/>
  <c r="AI729" i="1" a="1"/>
  <c r="AI729" i="1" s="1"/>
  <c r="AI730" i="1" a="1"/>
  <c r="AI730" i="1" s="1"/>
  <c r="AI731" i="1" a="1"/>
  <c r="AI731" i="1" s="1"/>
  <c r="AI732" i="1" a="1"/>
  <c r="AI732" i="1" s="1"/>
  <c r="AI733" i="1" a="1"/>
  <c r="AI733" i="1" s="1"/>
  <c r="AI734" i="1" a="1"/>
  <c r="AI734" i="1" s="1"/>
  <c r="AI735" i="1" a="1"/>
  <c r="AI735" i="1" s="1"/>
  <c r="AI736" i="1" a="1"/>
  <c r="AI736" i="1" s="1"/>
  <c r="AI737" i="1" a="1"/>
  <c r="AI737" i="1" s="1"/>
  <c r="AI738" i="1" a="1"/>
  <c r="AI738" i="1" s="1"/>
  <c r="AI739" i="1" a="1"/>
  <c r="AI739" i="1" s="1"/>
  <c r="AI740" i="1" a="1"/>
  <c r="AI740" i="1" s="1"/>
  <c r="AI741" i="1" a="1"/>
  <c r="AI741" i="1" s="1"/>
  <c r="AI742" i="1" a="1"/>
  <c r="AI742" i="1" s="1"/>
  <c r="AI743" i="1" a="1"/>
  <c r="AI743" i="1" s="1"/>
  <c r="AI744" i="1" a="1"/>
  <c r="AI744" i="1" s="1"/>
  <c r="AI745" i="1" a="1"/>
  <c r="AI745" i="1" s="1"/>
  <c r="AI746" i="1" a="1"/>
  <c r="AI746" i="1" s="1"/>
  <c r="AI747" i="1" a="1"/>
  <c r="AI747" i="1" s="1"/>
  <c r="AI748" i="1" a="1"/>
  <c r="AI748" i="1" s="1"/>
  <c r="AI749" i="1" a="1"/>
  <c r="AI749" i="1" s="1"/>
  <c r="AI750" i="1" a="1"/>
  <c r="AI750" i="1" s="1"/>
  <c r="AI751" i="1" a="1"/>
  <c r="AI751" i="1" s="1"/>
  <c r="AI752" i="1" a="1"/>
  <c r="AI752" i="1" s="1"/>
  <c r="AI753" i="1" a="1"/>
  <c r="AI753" i="1" s="1"/>
  <c r="AI754" i="1" a="1"/>
  <c r="AI754" i="1" s="1"/>
  <c r="AI755" i="1" a="1"/>
  <c r="AI755" i="1" s="1"/>
  <c r="AI756" i="1" a="1"/>
  <c r="AI756" i="1" s="1"/>
  <c r="AI757" i="1" a="1"/>
  <c r="AI757" i="1" s="1"/>
  <c r="AI758" i="1" a="1"/>
  <c r="AI758" i="1" s="1"/>
  <c r="AI759" i="1" a="1"/>
  <c r="AI759" i="1" s="1"/>
  <c r="AI760" i="1" a="1"/>
  <c r="AI760" i="1" s="1"/>
  <c r="AI761" i="1" a="1"/>
  <c r="AI761" i="1" s="1"/>
  <c r="AI762" i="1" a="1"/>
  <c r="AI762" i="1" s="1"/>
  <c r="AI763" i="1" a="1"/>
  <c r="AI763" i="1" s="1"/>
  <c r="AI764" i="1" a="1"/>
  <c r="AI764" i="1" s="1"/>
  <c r="AI765" i="1" a="1"/>
  <c r="AI765" i="1" s="1"/>
  <c r="AI766" i="1" a="1"/>
  <c r="AI766" i="1" s="1"/>
  <c r="AI767" i="1" a="1"/>
  <c r="AI767" i="1" s="1"/>
  <c r="AI768" i="1" a="1"/>
  <c r="AI768" i="1" s="1"/>
  <c r="AI769" i="1" a="1"/>
  <c r="AI769" i="1" s="1"/>
  <c r="AI770" i="1" a="1"/>
  <c r="AI770" i="1" s="1"/>
  <c r="AI771" i="1" a="1"/>
  <c r="AI771" i="1" s="1"/>
  <c r="AI772" i="1" a="1"/>
  <c r="AI772" i="1" s="1"/>
  <c r="AI773" i="1" a="1"/>
  <c r="AI773" i="1" s="1"/>
  <c r="AI774" i="1" a="1"/>
  <c r="AI774" i="1" s="1"/>
  <c r="AI775" i="1" a="1"/>
  <c r="AI775" i="1" s="1"/>
  <c r="AI776" i="1" a="1"/>
  <c r="AI776" i="1" s="1"/>
  <c r="AI777" i="1" a="1"/>
  <c r="AI777" i="1" s="1"/>
  <c r="AI778" i="1" a="1"/>
  <c r="AI778" i="1" s="1"/>
  <c r="AI779" i="1" a="1"/>
  <c r="AI779" i="1" s="1"/>
  <c r="AI780" i="1" a="1"/>
  <c r="AI780" i="1" s="1"/>
  <c r="AI781" i="1" a="1"/>
  <c r="AI781" i="1" s="1"/>
  <c r="AI782" i="1" a="1"/>
  <c r="AI782" i="1" s="1"/>
  <c r="AI783" i="1" a="1"/>
  <c r="AI783" i="1" s="1"/>
  <c r="AI784" i="1" a="1"/>
  <c r="AI784" i="1" s="1"/>
  <c r="AI785" i="1" a="1"/>
  <c r="AI785" i="1" s="1"/>
  <c r="AI786" i="1" a="1"/>
  <c r="AI786" i="1" s="1"/>
  <c r="AI787" i="1" a="1"/>
  <c r="AI787" i="1" s="1"/>
  <c r="AI788" i="1" a="1"/>
  <c r="AI788" i="1" s="1"/>
  <c r="AI789" i="1" a="1"/>
  <c r="AI789" i="1" s="1"/>
  <c r="AI790" i="1" a="1"/>
  <c r="AI790" i="1" s="1"/>
  <c r="AI791" i="1" a="1"/>
  <c r="AI791" i="1" s="1"/>
  <c r="AI792" i="1" a="1"/>
  <c r="AI792" i="1" s="1"/>
  <c r="AI793" i="1" a="1"/>
  <c r="AI793" i="1" s="1"/>
  <c r="AI794" i="1" a="1"/>
  <c r="AI794" i="1" s="1"/>
  <c r="AI795" i="1" a="1"/>
  <c r="AI795" i="1" s="1"/>
  <c r="AI796" i="1" a="1"/>
  <c r="AI796" i="1" s="1"/>
  <c r="AI797" i="1" a="1"/>
  <c r="AI797" i="1" s="1"/>
  <c r="AI798" i="1" a="1"/>
  <c r="AI798" i="1" s="1"/>
  <c r="AI799" i="1" a="1"/>
  <c r="AI799" i="1" s="1"/>
  <c r="AI800" i="1" a="1"/>
  <c r="AI800" i="1" s="1"/>
  <c r="AI801" i="1" a="1"/>
  <c r="AI801" i="1" s="1"/>
  <c r="AI802" i="1" a="1"/>
  <c r="AI802" i="1" s="1"/>
  <c r="AI803" i="1" a="1"/>
  <c r="AI803" i="1" s="1"/>
  <c r="AI804" i="1" a="1"/>
  <c r="AI804" i="1" s="1"/>
  <c r="AI805" i="1" a="1"/>
  <c r="AI805" i="1" s="1"/>
  <c r="AI806" i="1" a="1"/>
  <c r="AI806" i="1" s="1"/>
  <c r="AI807" i="1" a="1"/>
  <c r="AI807" i="1" s="1"/>
  <c r="AI808" i="1" a="1"/>
  <c r="AI808" i="1" s="1"/>
  <c r="AI809" i="1" a="1"/>
  <c r="AI809" i="1" s="1"/>
  <c r="AI810" i="1" a="1"/>
  <c r="AI810" i="1" s="1"/>
  <c r="AI811" i="1" a="1"/>
  <c r="AI811" i="1" s="1"/>
  <c r="AI812" i="1" a="1"/>
  <c r="AI812" i="1" s="1"/>
  <c r="AI813" i="1" a="1"/>
  <c r="AI813" i="1" s="1"/>
  <c r="AI814" i="1" a="1"/>
  <c r="AI814" i="1" s="1"/>
  <c r="AI815" i="1" a="1"/>
  <c r="AI815" i="1" s="1"/>
  <c r="AI816" i="1" a="1"/>
  <c r="AI816" i="1" s="1"/>
  <c r="AI817" i="1" a="1"/>
  <c r="AI817" i="1" s="1"/>
  <c r="AI818" i="1" a="1"/>
  <c r="AI818" i="1" s="1"/>
  <c r="AI819" i="1" a="1"/>
  <c r="AI819" i="1" s="1"/>
  <c r="AI820" i="1" a="1"/>
  <c r="AI820" i="1" s="1"/>
  <c r="AI821" i="1" a="1"/>
  <c r="AI821" i="1" s="1"/>
  <c r="AI822" i="1" a="1"/>
  <c r="AI822" i="1" s="1"/>
  <c r="AI823" i="1" a="1"/>
  <c r="AI823" i="1" s="1"/>
  <c r="AI824" i="1" a="1"/>
  <c r="AI824" i="1" s="1"/>
  <c r="AI825" i="1" a="1"/>
  <c r="AI825" i="1" s="1"/>
  <c r="AI826" i="1" a="1"/>
  <c r="AI826" i="1" s="1"/>
  <c r="AI827" i="1" a="1"/>
  <c r="AI827" i="1" s="1"/>
  <c r="AI828" i="1" a="1"/>
  <c r="AI828" i="1" s="1"/>
  <c r="AI829" i="1" a="1"/>
  <c r="AI829" i="1" s="1"/>
  <c r="AI830" i="1" a="1"/>
  <c r="AI830" i="1" s="1"/>
  <c r="AI831" i="1" a="1"/>
  <c r="AI831" i="1" s="1"/>
  <c r="AI832" i="1" a="1"/>
  <c r="AI832" i="1" s="1"/>
  <c r="AI833" i="1" a="1"/>
  <c r="AI833" i="1" s="1"/>
  <c r="AI834" i="1" a="1"/>
  <c r="AI834" i="1" s="1"/>
  <c r="AI835" i="1" a="1"/>
  <c r="AI835" i="1" s="1"/>
  <c r="AI836" i="1" a="1"/>
  <c r="AI836" i="1" s="1"/>
  <c r="AI837" i="1" a="1"/>
  <c r="AI837" i="1" s="1"/>
  <c r="AI838" i="1" a="1"/>
  <c r="AI838" i="1" s="1"/>
  <c r="AI839" i="1" a="1"/>
  <c r="AI839" i="1" s="1"/>
  <c r="AI840" i="1" a="1"/>
  <c r="AI840" i="1" s="1"/>
  <c r="AI841" i="1" a="1"/>
  <c r="AI841" i="1" s="1"/>
  <c r="AI842" i="1" a="1"/>
  <c r="AI842" i="1" s="1"/>
  <c r="AI843" i="1" a="1"/>
  <c r="AI843" i="1" s="1"/>
  <c r="AI844" i="1" a="1"/>
  <c r="AI844" i="1" s="1"/>
  <c r="AI845" i="1" a="1"/>
  <c r="AI845" i="1" s="1"/>
  <c r="AI846" i="1" a="1"/>
  <c r="AI846" i="1" s="1"/>
  <c r="AI847" i="1" a="1"/>
  <c r="AI847" i="1" s="1"/>
  <c r="AI848" i="1" a="1"/>
  <c r="AI848" i="1" s="1"/>
  <c r="AI849" i="1" a="1"/>
  <c r="AI849" i="1" s="1"/>
  <c r="AI850" i="1" a="1"/>
  <c r="AI850" i="1" s="1"/>
  <c r="AI851" i="1" a="1"/>
  <c r="AI851" i="1" s="1"/>
  <c r="AI852" i="1" a="1"/>
  <c r="AI852" i="1" s="1"/>
  <c r="AI853" i="1" a="1"/>
  <c r="AI853" i="1" s="1"/>
  <c r="AI854" i="1" a="1"/>
  <c r="AI854" i="1" s="1"/>
  <c r="AI855" i="1" a="1"/>
  <c r="AI855" i="1" s="1"/>
  <c r="AI856" i="1" a="1"/>
  <c r="AI856" i="1" s="1"/>
  <c r="AI857" i="1" a="1"/>
  <c r="AI857" i="1" s="1"/>
  <c r="AI858" i="1" a="1"/>
  <c r="AI858" i="1" s="1"/>
  <c r="AI859" i="1" a="1"/>
  <c r="AI859" i="1" s="1"/>
  <c r="AI860" i="1" a="1"/>
  <c r="AI860" i="1" s="1"/>
  <c r="AI861" i="1" a="1"/>
  <c r="AI861" i="1" s="1"/>
  <c r="AI862" i="1" a="1"/>
  <c r="AI862" i="1" s="1"/>
  <c r="AI863" i="1" a="1"/>
  <c r="AI863" i="1" s="1"/>
  <c r="AI864" i="1" a="1"/>
  <c r="AI864" i="1" s="1"/>
  <c r="AI865" i="1" a="1"/>
  <c r="AI865" i="1" s="1"/>
  <c r="AI866" i="1" a="1"/>
  <c r="AI866" i="1" s="1"/>
  <c r="AI867" i="1" a="1"/>
  <c r="AI867" i="1" s="1"/>
  <c r="AI868" i="1" a="1"/>
  <c r="AI868" i="1" s="1"/>
  <c r="AI869" i="1" a="1"/>
  <c r="AI869" i="1" s="1"/>
  <c r="AI870" i="1" a="1"/>
  <c r="AI870" i="1" s="1"/>
  <c r="AI871" i="1" a="1"/>
  <c r="AI871" i="1" s="1"/>
  <c r="AI872" i="1" a="1"/>
  <c r="AI872" i="1" s="1"/>
  <c r="AI873" i="1" a="1"/>
  <c r="AI873" i="1" s="1"/>
  <c r="AI874" i="1" a="1"/>
  <c r="AI874" i="1" s="1"/>
  <c r="AI875" i="1" a="1"/>
  <c r="AI875" i="1" s="1"/>
  <c r="AI876" i="1" a="1"/>
  <c r="AI876" i="1" s="1"/>
  <c r="AI877" i="1" a="1"/>
  <c r="AI877" i="1" s="1"/>
  <c r="AI878" i="1" a="1"/>
  <c r="AI878" i="1" s="1"/>
  <c r="AI879" i="1" a="1"/>
  <c r="AI879" i="1" s="1"/>
  <c r="AI880" i="1" a="1"/>
  <c r="AI880" i="1" s="1"/>
  <c r="AI881" i="1" a="1"/>
  <c r="AI881" i="1" s="1"/>
  <c r="AI882" i="1" a="1"/>
  <c r="AI882" i="1" s="1"/>
  <c r="AI883" i="1" a="1"/>
  <c r="AI883" i="1" s="1"/>
  <c r="AI884" i="1" a="1"/>
  <c r="AI884" i="1" s="1"/>
  <c r="AI885" i="1" a="1"/>
  <c r="AI885" i="1" s="1"/>
  <c r="AI886" i="1" a="1"/>
  <c r="AI886" i="1" s="1"/>
  <c r="AI887" i="1" a="1"/>
  <c r="AI887" i="1" s="1"/>
  <c r="AI888" i="1" a="1"/>
  <c r="AI888" i="1" s="1"/>
  <c r="AI889" i="1" a="1"/>
  <c r="AI889" i="1" s="1"/>
  <c r="AI890" i="1" a="1"/>
  <c r="AI890" i="1" s="1"/>
  <c r="AI891" i="1" a="1"/>
  <c r="AI891" i="1" s="1"/>
  <c r="AI892" i="1" a="1"/>
  <c r="AI892" i="1" s="1"/>
  <c r="AI893" i="1" a="1"/>
  <c r="AI893" i="1" s="1"/>
  <c r="AI894" i="1" a="1"/>
  <c r="AI894" i="1" s="1"/>
  <c r="AI895" i="1" a="1"/>
  <c r="AI895" i="1" s="1"/>
  <c r="AI896" i="1" a="1"/>
  <c r="AI896" i="1" s="1"/>
  <c r="AI897" i="1" a="1"/>
  <c r="AI897" i="1" s="1"/>
  <c r="AI898" i="1" a="1"/>
  <c r="AI898" i="1" s="1"/>
  <c r="AI899" i="1" a="1"/>
  <c r="AI899" i="1" s="1"/>
  <c r="AI900" i="1" a="1"/>
  <c r="AI900" i="1" s="1"/>
  <c r="AI901" i="1" a="1"/>
  <c r="AI901" i="1" s="1"/>
  <c r="AI902" i="1" a="1"/>
  <c r="AI902" i="1" s="1"/>
  <c r="AI903" i="1" a="1"/>
  <c r="AI903" i="1" s="1"/>
  <c r="AI904" i="1" a="1"/>
  <c r="AI904" i="1" s="1"/>
  <c r="AI905" i="1" a="1"/>
  <c r="AI905" i="1" s="1"/>
  <c r="AI906" i="1" a="1"/>
  <c r="AI906" i="1" s="1"/>
  <c r="AI907" i="1" a="1"/>
  <c r="AI907" i="1" s="1"/>
  <c r="AI908" i="1" a="1"/>
  <c r="AI908" i="1" s="1"/>
  <c r="AI909" i="1" a="1"/>
  <c r="AI909" i="1" s="1"/>
  <c r="AI910" i="1" a="1"/>
  <c r="AI910" i="1" s="1"/>
  <c r="AI911" i="1" a="1"/>
  <c r="AI911" i="1" s="1"/>
  <c r="AI912" i="1" a="1"/>
  <c r="AI912" i="1" s="1"/>
  <c r="AI913" i="1" a="1"/>
  <c r="AI913" i="1" s="1"/>
  <c r="AI914" i="1" a="1"/>
  <c r="AI914" i="1" s="1"/>
  <c r="AI915" i="1" a="1"/>
  <c r="AI915" i="1" s="1"/>
  <c r="AI916" i="1" a="1"/>
  <c r="AI916" i="1" s="1"/>
  <c r="AI917" i="1" a="1"/>
  <c r="AI917" i="1" s="1"/>
  <c r="AI918" i="1" a="1"/>
  <c r="AI918" i="1" s="1"/>
  <c r="AI919" i="1" a="1"/>
  <c r="AI919" i="1" s="1"/>
  <c r="AI920" i="1" a="1"/>
  <c r="AI920" i="1" s="1"/>
  <c r="AI921" i="1" a="1"/>
  <c r="AI921" i="1" s="1"/>
  <c r="AI922" i="1" a="1"/>
  <c r="AI922" i="1" s="1"/>
  <c r="AI923" i="1" a="1"/>
  <c r="AI923" i="1" s="1"/>
  <c r="AI924" i="1" a="1"/>
  <c r="AI924" i="1" s="1"/>
  <c r="AI925" i="1" a="1"/>
  <c r="AI925" i="1" s="1"/>
  <c r="AI926" i="1" a="1"/>
  <c r="AI926" i="1" s="1"/>
  <c r="AI927" i="1" a="1"/>
  <c r="AI927" i="1" s="1"/>
  <c r="AI928" i="1" a="1"/>
  <c r="AI928" i="1" s="1"/>
  <c r="AI929" i="1" a="1"/>
  <c r="AI929" i="1" s="1"/>
  <c r="AI930" i="1" a="1"/>
  <c r="AI930" i="1" s="1"/>
  <c r="AI931" i="1" a="1"/>
  <c r="AI931" i="1" s="1"/>
  <c r="AI932" i="1" a="1"/>
  <c r="AI932" i="1" s="1"/>
  <c r="AI933" i="1" a="1"/>
  <c r="AI933" i="1" s="1"/>
  <c r="AI934" i="1" a="1"/>
  <c r="AI934" i="1" s="1"/>
  <c r="AI935" i="1" a="1"/>
  <c r="AI935" i="1" s="1"/>
  <c r="AI936" i="1" a="1"/>
  <c r="AI936" i="1" s="1"/>
  <c r="AI937" i="1" a="1"/>
  <c r="AI937" i="1" s="1"/>
  <c r="AI938" i="1" a="1"/>
  <c r="AI938" i="1" s="1"/>
  <c r="AI939" i="1" a="1"/>
  <c r="AI939" i="1" s="1"/>
  <c r="AI940" i="1" a="1"/>
  <c r="AI940" i="1" s="1"/>
  <c r="AI941" i="1" a="1"/>
  <c r="AI941" i="1" s="1"/>
  <c r="AI942" i="1" a="1"/>
  <c r="AI942" i="1" s="1"/>
  <c r="AI943" i="1" a="1"/>
  <c r="AI943" i="1" s="1"/>
  <c r="AI944" i="1" a="1"/>
  <c r="AI944" i="1" s="1"/>
  <c r="AI945" i="1" a="1"/>
  <c r="AI945" i="1" s="1"/>
  <c r="AI946" i="1" a="1"/>
  <c r="AI946" i="1" s="1"/>
  <c r="AI947" i="1" a="1"/>
  <c r="AI947" i="1" s="1"/>
  <c r="AI948" i="1" a="1"/>
  <c r="AI948" i="1" s="1"/>
  <c r="AI949" i="1" a="1"/>
  <c r="AI949" i="1" s="1"/>
  <c r="AI950" i="1" a="1"/>
  <c r="AI950" i="1" s="1"/>
  <c r="AI951" i="1" a="1"/>
  <c r="AI951" i="1" s="1"/>
  <c r="AI952" i="1" a="1"/>
  <c r="AI952" i="1" s="1"/>
  <c r="AI953" i="1" a="1"/>
  <c r="AI953" i="1" s="1"/>
  <c r="AI954" i="1" a="1"/>
  <c r="AI954" i="1" s="1"/>
  <c r="AI955" i="1" a="1"/>
  <c r="AI955" i="1" s="1"/>
  <c r="AI956" i="1" a="1"/>
  <c r="AI956" i="1" s="1"/>
  <c r="AI957" i="1" a="1"/>
  <c r="AI957" i="1" s="1"/>
  <c r="AI958" i="1" a="1"/>
  <c r="AI958" i="1" s="1"/>
  <c r="AI959" i="1" a="1"/>
  <c r="AI959" i="1" s="1"/>
  <c r="AI960" i="1" a="1"/>
  <c r="AI960" i="1" s="1"/>
  <c r="AI961" i="1" a="1"/>
  <c r="AI961" i="1" s="1"/>
  <c r="AI962" i="1" a="1"/>
  <c r="AI962" i="1" s="1"/>
  <c r="AI963" i="1" a="1"/>
  <c r="AI963" i="1" s="1"/>
  <c r="AI964" i="1" a="1"/>
  <c r="AI964" i="1" s="1"/>
  <c r="AI965" i="1" a="1"/>
  <c r="AI965" i="1" s="1"/>
  <c r="AI966" i="1" a="1"/>
  <c r="AI966" i="1" s="1"/>
  <c r="AI967" i="1" a="1"/>
  <c r="AI967" i="1" s="1"/>
  <c r="AI968" i="1" a="1"/>
  <c r="AI968" i="1" s="1"/>
  <c r="AI969" i="1" a="1"/>
  <c r="AI969" i="1" s="1"/>
  <c r="AI970" i="1" a="1"/>
  <c r="AI970" i="1" s="1"/>
  <c r="AI971" i="1" a="1"/>
  <c r="AI971" i="1" s="1"/>
  <c r="AI972" i="1" a="1"/>
  <c r="AI972" i="1" s="1"/>
  <c r="AI973" i="1" a="1"/>
  <c r="AI973" i="1" s="1"/>
  <c r="AI974" i="1" a="1"/>
  <c r="AI974" i="1" s="1"/>
  <c r="AI975" i="1" a="1"/>
  <c r="AI975" i="1" s="1"/>
  <c r="AI976" i="1" a="1"/>
  <c r="AI976" i="1" s="1"/>
  <c r="AI977" i="1" a="1"/>
  <c r="AI977" i="1" s="1"/>
  <c r="AI978" i="1" a="1"/>
  <c r="AI978" i="1" s="1"/>
  <c r="AI979" i="1" a="1"/>
  <c r="AI979" i="1" s="1"/>
  <c r="AI980" i="1" a="1"/>
  <c r="AI980" i="1" s="1"/>
  <c r="AI981" i="1" a="1"/>
  <c r="AI981" i="1" s="1"/>
  <c r="AI982" i="1" a="1"/>
  <c r="AI982" i="1" s="1"/>
  <c r="AI983" i="1" a="1"/>
  <c r="AI983" i="1" s="1"/>
  <c r="AI984" i="1" a="1"/>
  <c r="AI984" i="1" s="1"/>
  <c r="AI985" i="1" a="1"/>
  <c r="AI985" i="1" s="1"/>
  <c r="AI986" i="1" a="1"/>
  <c r="AI986" i="1" s="1"/>
  <c r="AI987" i="1" a="1"/>
  <c r="AI987" i="1" s="1"/>
  <c r="AI988" i="1" a="1"/>
  <c r="AI988" i="1" s="1"/>
  <c r="AI989" i="1" a="1"/>
  <c r="AI989" i="1" s="1"/>
  <c r="AI990" i="1" a="1"/>
  <c r="AI990" i="1" s="1"/>
  <c r="AI991" i="1" a="1"/>
  <c r="AI991" i="1" s="1"/>
  <c r="AI992" i="1" a="1"/>
  <c r="AI992" i="1" s="1"/>
  <c r="AI993" i="1" a="1"/>
  <c r="AI993" i="1" s="1"/>
  <c r="AI994" i="1" a="1"/>
  <c r="AI994" i="1" s="1"/>
  <c r="AI995" i="1" a="1"/>
  <c r="AI995" i="1" s="1"/>
  <c r="AI996" i="1" a="1"/>
  <c r="AI996" i="1" s="1"/>
  <c r="AI997" i="1" a="1"/>
  <c r="AI997" i="1" s="1"/>
  <c r="AI998" i="1" a="1"/>
  <c r="AI998" i="1" s="1"/>
  <c r="AI999" i="1" a="1"/>
  <c r="AI999" i="1" s="1"/>
  <c r="AI1000" i="1" a="1"/>
  <c r="AI1000" i="1" s="1"/>
  <c r="AI1001" i="1" a="1"/>
  <c r="AI1001" i="1" s="1"/>
  <c r="AI1002" i="1" a="1"/>
  <c r="AI1002" i="1" s="1"/>
  <c r="AI1003" i="1" a="1"/>
  <c r="AI1003" i="1" s="1"/>
  <c r="AI1004" i="1" a="1"/>
  <c r="AI1004" i="1" s="1"/>
  <c r="AI1005" i="1" a="1"/>
  <c r="AI1005" i="1" s="1"/>
  <c r="AI1006" i="1" a="1"/>
  <c r="AI1006" i="1" s="1"/>
  <c r="AI1007" i="1" a="1"/>
  <c r="AI1007" i="1" s="1"/>
  <c r="AI1008" i="1" a="1"/>
  <c r="AI1008" i="1" s="1"/>
  <c r="AI1009" i="1" a="1"/>
  <c r="AI1009" i="1" s="1"/>
  <c r="AI1010" i="1" a="1"/>
  <c r="AI1010" i="1" s="1"/>
  <c r="AI1011" i="1" a="1"/>
  <c r="AI1011" i="1" s="1"/>
  <c r="AI1012" i="1" a="1"/>
  <c r="AI1012" i="1" s="1"/>
  <c r="AI1013" i="1" a="1"/>
  <c r="AI1013" i="1" s="1"/>
  <c r="AI1014" i="1" a="1"/>
  <c r="AI1014" i="1" s="1"/>
  <c r="AI1015" i="1" a="1"/>
  <c r="AI1015" i="1" s="1"/>
  <c r="AI1016" i="1" a="1"/>
  <c r="AI1016" i="1" s="1"/>
  <c r="AI1017" i="1" a="1"/>
  <c r="AI1017" i="1" s="1"/>
  <c r="AI1018" i="1" a="1"/>
  <c r="AI1018" i="1" s="1"/>
  <c r="AI1019" i="1" a="1"/>
  <c r="AI1019" i="1" s="1"/>
  <c r="AI1020" i="1" a="1"/>
  <c r="AI1020" i="1" s="1"/>
  <c r="AI1021" i="1" a="1"/>
  <c r="AI1021" i="1" s="1"/>
  <c r="AI1022" i="1" a="1"/>
  <c r="AI1022" i="1" s="1"/>
  <c r="AI1023" i="1" a="1"/>
  <c r="AI1023" i="1" s="1"/>
  <c r="AI1024" i="1" a="1"/>
  <c r="AI1024" i="1" s="1"/>
  <c r="AI1025" i="1" a="1"/>
  <c r="AI1025" i="1" s="1"/>
  <c r="AI1026" i="1" a="1"/>
  <c r="AI1026" i="1" s="1"/>
  <c r="AI1027" i="1" a="1"/>
  <c r="AI1027" i="1" s="1"/>
  <c r="AI1028" i="1" a="1"/>
  <c r="AI1028" i="1" s="1"/>
  <c r="AI1029" i="1" a="1"/>
  <c r="AI1029" i="1" s="1"/>
  <c r="AI1030" i="1" a="1"/>
  <c r="AI1030" i="1" s="1"/>
  <c r="AI1031" i="1" a="1"/>
  <c r="AI1031" i="1" s="1"/>
  <c r="AI1032" i="1" a="1"/>
  <c r="AI1032" i="1" s="1"/>
  <c r="AI1033" i="1" a="1"/>
  <c r="AI1033" i="1" s="1"/>
  <c r="AI1034" i="1" a="1"/>
  <c r="AI1034" i="1" s="1"/>
  <c r="AI1035" i="1" a="1"/>
  <c r="AI1035" i="1" s="1"/>
  <c r="AI1036" i="1" a="1"/>
  <c r="AI1036" i="1" s="1"/>
  <c r="AI1037" i="1" a="1"/>
  <c r="AI1037" i="1" s="1"/>
  <c r="AI1038" i="1" a="1"/>
  <c r="AI1038" i="1" s="1"/>
  <c r="AI1039" i="1" a="1"/>
  <c r="AI1039" i="1" s="1"/>
  <c r="AI1040" i="1" a="1"/>
  <c r="AI1040" i="1" s="1"/>
  <c r="AI1041" i="1" a="1"/>
  <c r="AI1041" i="1" s="1"/>
  <c r="AI1042" i="1" a="1"/>
  <c r="AI1042" i="1" s="1"/>
  <c r="AI1043" i="1" a="1"/>
  <c r="AI1043" i="1" s="1"/>
  <c r="AI1044" i="1" a="1"/>
  <c r="AI1044" i="1" s="1"/>
  <c r="AI1045" i="1" a="1"/>
  <c r="AI1045" i="1" s="1"/>
  <c r="AI1046" i="1" a="1"/>
  <c r="AI1046" i="1" s="1"/>
  <c r="AI1047" i="1" a="1"/>
  <c r="AI1047" i="1" s="1"/>
  <c r="AI1048" i="1" a="1"/>
  <c r="AI1048" i="1" s="1"/>
  <c r="AI1049" i="1" a="1"/>
  <c r="AI1049" i="1" s="1"/>
  <c r="AI1050" i="1" a="1"/>
  <c r="AI1050" i="1" s="1"/>
  <c r="AI1051" i="1" a="1"/>
  <c r="AI1051" i="1" s="1"/>
  <c r="AI1052" i="1" a="1"/>
  <c r="AI1052" i="1" s="1"/>
  <c r="AI1053" i="1" a="1"/>
  <c r="AI1053" i="1" s="1"/>
  <c r="AI1054" i="1" a="1"/>
  <c r="AI1054" i="1" s="1"/>
  <c r="AI1055" i="1" a="1"/>
  <c r="AI1055" i="1" s="1"/>
  <c r="AI1056" i="1" a="1"/>
  <c r="AI1056" i="1" s="1"/>
  <c r="AI1057" i="1" a="1"/>
  <c r="AI1057" i="1" s="1"/>
  <c r="AI1058" i="1" a="1"/>
  <c r="AI1058" i="1" s="1"/>
  <c r="AI1059" i="1" a="1"/>
  <c r="AI1059" i="1" s="1"/>
  <c r="AI1060" i="1" a="1"/>
  <c r="AI1060" i="1" s="1"/>
  <c r="AI1061" i="1" a="1"/>
  <c r="AI1061" i="1" s="1"/>
  <c r="AI1062" i="1" a="1"/>
  <c r="AI1062" i="1" s="1"/>
  <c r="AI1063" i="1" a="1"/>
  <c r="AI1063" i="1" s="1"/>
  <c r="AI1064" i="1" a="1"/>
  <c r="AI1064" i="1" s="1"/>
  <c r="AI1065" i="1" a="1"/>
  <c r="AI1065" i="1" s="1"/>
  <c r="AI1066" i="1" a="1"/>
  <c r="AI1066" i="1" s="1"/>
  <c r="AI1067" i="1" a="1"/>
  <c r="AI1067" i="1" s="1"/>
  <c r="AI1068" i="1" a="1"/>
  <c r="AI1068" i="1" s="1"/>
  <c r="AI1069" i="1" a="1"/>
  <c r="AI1069" i="1" s="1"/>
  <c r="AI1070" i="1" a="1"/>
  <c r="AI1070" i="1" s="1"/>
  <c r="AI1071" i="1" a="1"/>
  <c r="AI1071" i="1" s="1"/>
  <c r="AI1072" i="1" a="1"/>
  <c r="AI1072" i="1" s="1"/>
  <c r="AI1073" i="1" a="1"/>
  <c r="AI1073" i="1" s="1"/>
  <c r="AI1074" i="1" a="1"/>
  <c r="AI1074" i="1" s="1"/>
  <c r="AI1075" i="1" a="1"/>
  <c r="AI1075" i="1" s="1"/>
  <c r="AI1076" i="1" a="1"/>
  <c r="AI1076" i="1" s="1"/>
  <c r="AI1077" i="1" a="1"/>
  <c r="AI1077" i="1" s="1"/>
  <c r="AI1078" i="1" a="1"/>
  <c r="AI1078" i="1" s="1"/>
  <c r="AI1079" i="1" a="1"/>
  <c r="AI1079" i="1" s="1"/>
  <c r="AI1080" i="1" a="1"/>
  <c r="AI1080" i="1" s="1"/>
  <c r="AI1081" i="1" a="1"/>
  <c r="AI1081" i="1" s="1"/>
  <c r="AI1082" i="1" a="1"/>
  <c r="AI1082" i="1" s="1"/>
  <c r="AI1083" i="1" a="1"/>
  <c r="AI1083" i="1" s="1"/>
  <c r="AI1084" i="1" a="1"/>
  <c r="AI1084" i="1" s="1"/>
  <c r="AI1085" i="1" a="1"/>
  <c r="AI1085" i="1" s="1"/>
  <c r="AI1086" i="1" a="1"/>
  <c r="AI1086" i="1" s="1"/>
  <c r="AI1087" i="1" a="1"/>
  <c r="AI1087" i="1" s="1"/>
  <c r="AI1088" i="1" a="1"/>
  <c r="AI1088" i="1" s="1"/>
  <c r="AI1089" i="1" a="1"/>
  <c r="AI1089" i="1" s="1"/>
  <c r="AI1090" i="1" a="1"/>
  <c r="AI1090" i="1" s="1"/>
  <c r="AI1091" i="1" a="1"/>
  <c r="AI1091" i="1" s="1"/>
  <c r="AI1092" i="1" a="1"/>
  <c r="AI1092" i="1" s="1"/>
  <c r="AI1093" i="1" a="1"/>
  <c r="AI1093" i="1" s="1"/>
  <c r="AI3" i="1" a="1"/>
  <c r="AI3" i="1" s="1"/>
  <c r="T3" i="1" s="1" a="1"/>
  <c r="T3"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F115" i="4"/>
  <c r="F114" i="4"/>
  <c r="F113" i="4"/>
  <c r="F112" i="4"/>
  <c r="F11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<sst xmlns="http://schemas.openxmlformats.org/spreadsheetml/2006/main" count="11223" uniqueCount="2909">
  <si>
    <t>Total_sales</t>
  </si>
  <si>
    <t>years</t>
  </si>
  <si>
    <t>profits</t>
  </si>
  <si>
    <t>December</t>
  </si>
  <si>
    <t>November</t>
  </si>
  <si>
    <t>October</t>
  </si>
  <si>
    <t>September</t>
  </si>
  <si>
    <t>August</t>
  </si>
  <si>
    <t>July</t>
  </si>
  <si>
    <t>June</t>
  </si>
  <si>
    <t>May</t>
  </si>
  <si>
    <t>April</t>
  </si>
  <si>
    <t>March</t>
  </si>
  <si>
    <t>February</t>
  </si>
  <si>
    <t>January</t>
  </si>
  <si>
    <t>Row Labels</t>
  </si>
  <si>
    <t>Grand Total</t>
  </si>
  <si>
    <t>Column Labels</t>
  </si>
  <si>
    <t>total_profit</t>
  </si>
  <si>
    <t>total_sales</t>
  </si>
  <si>
    <t>month_name</t>
  </si>
  <si>
    <t>month_number</t>
  </si>
  <si>
    <t>Sum of total_sales</t>
  </si>
  <si>
    <t>Sum of total_profit</t>
  </si>
  <si>
    <t>CC-12370</t>
  </si>
  <si>
    <t>SE-20110</t>
  </si>
  <si>
    <t>HL-15040</t>
  </si>
  <si>
    <t>SC-20095</t>
  </si>
  <si>
    <t>KL-16645</t>
  </si>
  <si>
    <t>AB-10105</t>
  </si>
  <si>
    <t>TA-21385</t>
  </si>
  <si>
    <t>RB-19360</t>
  </si>
  <si>
    <t>TC-20980</t>
  </si>
  <si>
    <t>SM-20320</t>
  </si>
  <si>
    <t>sales</t>
  </si>
  <si>
    <t>customer_id</t>
  </si>
  <si>
    <t>Home Office</t>
  </si>
  <si>
    <t>Paper</t>
  </si>
  <si>
    <t>US-2015-130512</t>
  </si>
  <si>
    <t>Binders</t>
  </si>
  <si>
    <t>Storage</t>
  </si>
  <si>
    <t>Accessories</t>
  </si>
  <si>
    <t>Supplies</t>
  </si>
  <si>
    <t>CA-2015-144890</t>
  </si>
  <si>
    <t>Furnishings</t>
  </si>
  <si>
    <t>CA-2014-145317</t>
  </si>
  <si>
    <t>Fasteners</t>
  </si>
  <si>
    <t>Art</t>
  </si>
  <si>
    <t>Machines</t>
  </si>
  <si>
    <t>CA-2017-145128</t>
  </si>
  <si>
    <t>CA-2017-149146</t>
  </si>
  <si>
    <t>segment</t>
  </si>
  <si>
    <t>sub_category</t>
  </si>
  <si>
    <t>discount</t>
  </si>
  <si>
    <t>order_id</t>
  </si>
  <si>
    <t>Consumer</t>
  </si>
  <si>
    <t>Corporate</t>
  </si>
  <si>
    <t>NP-18700</t>
  </si>
  <si>
    <t>JH-15985</t>
  </si>
  <si>
    <t>ZC-21910</t>
  </si>
  <si>
    <t>SB-20290</t>
  </si>
  <si>
    <t>KD-16495</t>
  </si>
  <si>
    <t>HM-14860</t>
  </si>
  <si>
    <t>NC-18535</t>
  </si>
  <si>
    <t>KD-16270</t>
  </si>
  <si>
    <t>NF-18385</t>
  </si>
  <si>
    <t>DR-12940</t>
  </si>
  <si>
    <t>PK-19075</t>
  </si>
  <si>
    <t>LA-16780</t>
  </si>
  <si>
    <t>JE-15715</t>
  </si>
  <si>
    <t>JD-16150</t>
  </si>
  <si>
    <t>CM-12385</t>
  </si>
  <si>
    <t>PF-19120</t>
  </si>
  <si>
    <t>TB-21400</t>
  </si>
  <si>
    <t>HW-14935</t>
  </si>
  <si>
    <t>GT-14635</t>
  </si>
  <si>
    <t>JL-15835</t>
  </si>
  <si>
    <t>EH-13765</t>
  </si>
  <si>
    <t>BS-11365</t>
  </si>
  <si>
    <t>KF-16285</t>
  </si>
  <si>
    <t>ME-17320</t>
  </si>
  <si>
    <t>CL-12565</t>
  </si>
  <si>
    <t>CJ-12010</t>
  </si>
  <si>
    <t>SV-20365</t>
  </si>
  <si>
    <t>BM-11140</t>
  </si>
  <si>
    <t>GT-14710</t>
  </si>
  <si>
    <t>TS-21370</t>
  </si>
  <si>
    <t>US-2017-102288</t>
  </si>
  <si>
    <t>US-2016-156986</t>
  </si>
  <si>
    <t>CA-2017-133928</t>
  </si>
  <si>
    <t>CA-2017-115322</t>
  </si>
  <si>
    <t>CA-2017-100013</t>
  </si>
  <si>
    <t>CA-2016-169103</t>
  </si>
  <si>
    <t>CA-2016-130946</t>
  </si>
  <si>
    <t>CA-2015-133452</t>
  </si>
  <si>
    <t>CA-2015-130365</t>
  </si>
  <si>
    <t>CA-2015-115567</t>
  </si>
  <si>
    <t>CA-2015-106978</t>
  </si>
  <si>
    <t>CA-2014-151995</t>
  </si>
  <si>
    <t>CA-2014-126802</t>
  </si>
  <si>
    <t>US-2017-139647</t>
  </si>
  <si>
    <t>US-2015-100377</t>
  </si>
  <si>
    <t>CA-2017-166436</t>
  </si>
  <si>
    <t>CA-2017-143112</t>
  </si>
  <si>
    <t>CA-2015-136469</t>
  </si>
  <si>
    <t>CA-2014-101931</t>
  </si>
  <si>
    <t>CA-2016-129693</t>
  </si>
  <si>
    <t>CA-2016-118689</t>
  </si>
  <si>
    <t>CA-2015-156013</t>
  </si>
  <si>
    <t>CA-2014-153087</t>
  </si>
  <si>
    <t>CA-2014-123498</t>
  </si>
  <si>
    <t>US-2017-120147</t>
  </si>
  <si>
    <t>CA-2017-134565</t>
  </si>
  <si>
    <t>CA-2016-164735</t>
  </si>
  <si>
    <t>CA-2014-145541</t>
  </si>
  <si>
    <t>CA-2014-131002</t>
  </si>
  <si>
    <t>CA-2014-111059</t>
  </si>
  <si>
    <t>CA-2014-110422</t>
  </si>
  <si>
    <t>US-2014-119081</t>
  </si>
  <si>
    <t>CA-2017-140536</t>
  </si>
  <si>
    <t>CA-2017-127180</t>
  </si>
  <si>
    <t>CA-2016-129847</t>
  </si>
  <si>
    <t>US-2017-165358</t>
  </si>
  <si>
    <t>US-2016-136581</t>
  </si>
  <si>
    <t>CA-2017-161200</t>
  </si>
  <si>
    <t>CA-2017-159793</t>
  </si>
  <si>
    <t>CA-2017-100111</t>
  </si>
  <si>
    <t>CA-2016-157511</t>
  </si>
  <si>
    <t>CA-2016-118745</t>
  </si>
  <si>
    <t>CA-2015-168746</t>
  </si>
  <si>
    <t>CA-2014-134572</t>
  </si>
  <si>
    <t>CA-2014-130092</t>
  </si>
  <si>
    <t>US-2016-115455</t>
  </si>
  <si>
    <t>US-2014-121734</t>
  </si>
  <si>
    <t>US-2014-107993</t>
  </si>
  <si>
    <t>CA-2017-155047</t>
  </si>
  <si>
    <t>CA-2017-144827</t>
  </si>
  <si>
    <t>CA-2017-123624</t>
  </si>
  <si>
    <t>CA-2017-105851</t>
  </si>
  <si>
    <t>CA-2016-158841</t>
  </si>
  <si>
    <t>CA-2016-142405</t>
  </si>
  <si>
    <t>CA-2015-111164</t>
  </si>
  <si>
    <t>CA-2014-158225</t>
  </si>
  <si>
    <t>US-2014-157385</t>
  </si>
  <si>
    <t>US-2014-110674</t>
  </si>
  <si>
    <t>CA-2017-152961</t>
  </si>
  <si>
    <t>CA-2016-130638</t>
  </si>
  <si>
    <t>CA-2016-126158</t>
  </si>
  <si>
    <t>CA-2015-123568</t>
  </si>
  <si>
    <t>CA-2014-152268</t>
  </si>
  <si>
    <t>CA-2014-117016</t>
  </si>
  <si>
    <t>CA-2014-116904</t>
  </si>
  <si>
    <t>US-2017-165344</t>
  </si>
  <si>
    <t>US-2014-106992</t>
  </si>
  <si>
    <t>CA-2017-147361</t>
  </si>
  <si>
    <t>CA-2016-158575</t>
  </si>
  <si>
    <t>CA-2015-153794</t>
  </si>
  <si>
    <t>CA-2014-158771</t>
  </si>
  <si>
    <t>CA-2014-122882</t>
  </si>
  <si>
    <t>CA-2017-169810</t>
  </si>
  <si>
    <t>CA-2017-162572</t>
  </si>
  <si>
    <t>CA-2017-140151</t>
  </si>
  <si>
    <t>CA-2016-166674</t>
  </si>
  <si>
    <t>CA-2016-156573</t>
  </si>
  <si>
    <t>CA-2016-109953</t>
  </si>
  <si>
    <t>US-2017-102183</t>
  </si>
  <si>
    <t>US-2016-134488</t>
  </si>
  <si>
    <t>CA-2017-147753</t>
  </si>
  <si>
    <t>CA-2017-132346</t>
  </si>
  <si>
    <t>CA-2017-116680</t>
  </si>
  <si>
    <t>CA-2017-107461</t>
  </si>
  <si>
    <t>CA-2016-166282</t>
  </si>
  <si>
    <t>CA-2016-150343</t>
  </si>
  <si>
    <t>CA-2016-129126</t>
  </si>
  <si>
    <t>CA-2016-118332</t>
  </si>
  <si>
    <t>CA-2016-115756</t>
  </si>
  <si>
    <t>CA-2014-105893</t>
  </si>
  <si>
    <t>US-2015-126977</t>
  </si>
  <si>
    <t>CA-2015-140025</t>
  </si>
  <si>
    <t>CA-2015-129896</t>
  </si>
  <si>
    <t>CA-2014-166457</t>
  </si>
  <si>
    <t>CA-2017-169264</t>
  </si>
  <si>
    <t>CA-2017-138310</t>
  </si>
  <si>
    <t>CA-2016-125094</t>
  </si>
  <si>
    <t>CA-2016-105459</t>
  </si>
  <si>
    <t>CA-2014-168494</t>
  </si>
  <si>
    <t>CA-2014-142510</t>
  </si>
  <si>
    <t>CA-2014-106572</t>
  </si>
  <si>
    <t>US-2017-152842</t>
  </si>
  <si>
    <t>US-2016-157945</t>
  </si>
  <si>
    <t>CA-2017-155705</t>
  </si>
  <si>
    <t>CA-2017-130505</t>
  </si>
  <si>
    <t>CA-2016-113551</t>
  </si>
  <si>
    <t>CA-2015-147830</t>
  </si>
  <si>
    <t>CA-2014-127614</t>
  </si>
  <si>
    <t>US-2016-131674</t>
  </si>
  <si>
    <t>CA-2017-163874</t>
  </si>
  <si>
    <t>CA-2017-149881</t>
  </si>
  <si>
    <t>CA-2017-148355</t>
  </si>
  <si>
    <t>CA-2017-139402</t>
  </si>
  <si>
    <t>CA-2014-145254</t>
  </si>
  <si>
    <t>CA-2014-114321</t>
  </si>
  <si>
    <t>US-2017-124926</t>
  </si>
  <si>
    <t>CA-2017-148474</t>
  </si>
  <si>
    <t>CA-2017-143434</t>
  </si>
  <si>
    <t>CA-2017-137624</t>
  </si>
  <si>
    <t>CA-2017-129910</t>
  </si>
  <si>
    <t>CA-2016-160717</t>
  </si>
  <si>
    <t>CA-2016-159142</t>
  </si>
  <si>
    <t>CA-2016-152555</t>
  </si>
  <si>
    <t>CA-2015-144302</t>
  </si>
  <si>
    <t>CA-2014-167199</t>
  </si>
  <si>
    <t>CA-2017-130771</t>
  </si>
  <si>
    <t>CA-2016-164091</t>
  </si>
  <si>
    <t>CA-2016-155187</t>
  </si>
  <si>
    <t>CA-2016-132829</t>
  </si>
  <si>
    <t>CA-2016-123806</t>
  </si>
  <si>
    <t>CA-2016-122903</t>
  </si>
  <si>
    <t>CA-2016-108882</t>
  </si>
  <si>
    <t>CA-2015-129700</t>
  </si>
  <si>
    <t>CA-2015-125395</t>
  </si>
  <si>
    <t>CA-2014-163552</t>
  </si>
  <si>
    <t>CA-2014-107811</t>
  </si>
  <si>
    <t>US-2017-140312</t>
  </si>
  <si>
    <t>CA-2017-164042</t>
  </si>
  <si>
    <t>CA-2017-112900</t>
  </si>
  <si>
    <t>CA-2016-157749</t>
  </si>
  <si>
    <t>CA-2016-157742</t>
  </si>
  <si>
    <t>CA-2016-133725</t>
  </si>
  <si>
    <t>CA-2016-133550</t>
  </si>
  <si>
    <t>CA-2015-131072</t>
  </si>
  <si>
    <t>CA-2015-128167</t>
  </si>
  <si>
    <t>CA-2015-115798</t>
  </si>
  <si>
    <t>CA-2014-154641</t>
  </si>
  <si>
    <t>CA-2014-143917</t>
  </si>
  <si>
    <t>US-2017-148362</t>
  </si>
  <si>
    <t>US-2017-132675</t>
  </si>
  <si>
    <t>CA-2017-166296</t>
  </si>
  <si>
    <t>CA-2017-149559</t>
  </si>
  <si>
    <t>CA-2017-112333</t>
  </si>
  <si>
    <t>CA-2016-159016</t>
  </si>
  <si>
    <t>CA-2014-132451</t>
  </si>
  <si>
    <t>US-2016-113985</t>
  </si>
  <si>
    <t>US-2016-104794</t>
  </si>
  <si>
    <t>US-2015-148817</t>
  </si>
  <si>
    <t>CA-2017-167542</t>
  </si>
  <si>
    <t>CA-2017-104619</t>
  </si>
  <si>
    <t>CA-2017-100825</t>
  </si>
  <si>
    <t>CA-2016-123337</t>
  </si>
  <si>
    <t>CA-2016-117226</t>
  </si>
  <si>
    <t>CA-2015-125066</t>
  </si>
  <si>
    <t>CA-2015-121650</t>
  </si>
  <si>
    <t>CA-2015-114811</t>
  </si>
  <si>
    <t>CA-2014-125136</t>
  </si>
  <si>
    <t>US-2016-143819</t>
  </si>
  <si>
    <t>CA-2016-130407</t>
  </si>
  <si>
    <t>CA-2016-119823</t>
  </si>
  <si>
    <t>CA-2015-110870</t>
  </si>
  <si>
    <t>CA-2014-165309</t>
  </si>
  <si>
    <t>US-2017-167920</t>
  </si>
  <si>
    <t>US-2017-161935</t>
  </si>
  <si>
    <t>US-2015-138121</t>
  </si>
  <si>
    <t>US-2014-138758</t>
  </si>
  <si>
    <t>CA-2017-167913</t>
  </si>
  <si>
    <t>CA-2017-164028</t>
  </si>
  <si>
    <t>CA-2017-161333</t>
  </si>
  <si>
    <t>CA-2017-105193</t>
  </si>
  <si>
    <t>CA-2016-154788</t>
  </si>
  <si>
    <t>CA-2014-127299</t>
  </si>
  <si>
    <t>CA-2014-110849</t>
  </si>
  <si>
    <t>CA-2017-135860</t>
  </si>
  <si>
    <t>CA-2016-151372</t>
  </si>
  <si>
    <t>CA-2016-148908</t>
  </si>
  <si>
    <t>CA-2015-116638</t>
  </si>
  <si>
    <t>CA-2015-109638</t>
  </si>
  <si>
    <t>CA-2014-169726</t>
  </si>
  <si>
    <t>US-2017-105697</t>
  </si>
  <si>
    <t>CA-2017-126914</t>
  </si>
  <si>
    <t>CA-2017-124261</t>
  </si>
  <si>
    <t>CA-2016-169670</t>
  </si>
  <si>
    <t>CA-2016-112109</t>
  </si>
  <si>
    <t>CA-2016-106950</t>
  </si>
  <si>
    <t>CA-2016-105081</t>
  </si>
  <si>
    <t>CA-2015-129770</t>
  </si>
  <si>
    <t>CA-2015-110877</t>
  </si>
  <si>
    <t>CA-2014-126200</t>
  </si>
  <si>
    <t>US-2015-163279</t>
  </si>
  <si>
    <t>US-2015-147739</t>
  </si>
  <si>
    <t>CA-2017-168858</t>
  </si>
  <si>
    <t>CA-2017-155880</t>
  </si>
  <si>
    <t>CA-2016-147067</t>
  </si>
  <si>
    <t>CA-2016-116911</t>
  </si>
  <si>
    <t>CA-2015-145184</t>
  </si>
  <si>
    <t>CA-2014-119144</t>
  </si>
  <si>
    <t>CA-2017-165491</t>
  </si>
  <si>
    <t>CA-2017-140326</t>
  </si>
  <si>
    <t>CA-2017-121559</t>
  </si>
  <si>
    <t>CA-2017-121027</t>
  </si>
  <si>
    <t>CA-2017-105809</t>
  </si>
  <si>
    <t>CA-2016-140130</t>
  </si>
  <si>
    <t>CA-2016-136133</t>
  </si>
  <si>
    <t>CA-2015-103072</t>
  </si>
  <si>
    <t>US-2016-110170</t>
  </si>
  <si>
    <t>US-2015-128587</t>
  </si>
  <si>
    <t>CA-2017-146367</t>
  </si>
  <si>
    <t>CA-2017-132738</t>
  </si>
  <si>
    <t>CA-2017-129805</t>
  </si>
  <si>
    <t>CA-2017-127117</t>
  </si>
  <si>
    <t>CA-2017-125199</t>
  </si>
  <si>
    <t>CA-2016-100510</t>
  </si>
  <si>
    <t>CA-2015-118871</t>
  </si>
  <si>
    <t>CA-2014-129189</t>
  </si>
  <si>
    <t>US-2014-147627</t>
  </si>
  <si>
    <t>CA-2017-166709</t>
  </si>
  <si>
    <t>CA-2017-134607</t>
  </si>
  <si>
    <t>CA-2016-140634</t>
  </si>
  <si>
    <t>CA-2016-101987</t>
  </si>
  <si>
    <t>CA-2014-127159</t>
  </si>
  <si>
    <t>US-2016-169040</t>
  </si>
  <si>
    <t>US-2014-135881</t>
  </si>
  <si>
    <t>CA-2017-161774</t>
  </si>
  <si>
    <t>CA-2017-151190</t>
  </si>
  <si>
    <t>CA-2017-126956</t>
  </si>
  <si>
    <t>CA-2017-101945</t>
  </si>
  <si>
    <t>CA-2016-126795</t>
  </si>
  <si>
    <t>CA-2016-123274</t>
  </si>
  <si>
    <t>CA-2016-106460</t>
  </si>
  <si>
    <t>CA-2015-124450</t>
  </si>
  <si>
    <t>CA-2014-128209</t>
  </si>
  <si>
    <t>US-2017-168116</t>
  </si>
  <si>
    <t>CA-2015-144386</t>
  </si>
  <si>
    <t>CA-2014-159520</t>
  </si>
  <si>
    <t>US-2016-140158</t>
  </si>
  <si>
    <t>US-2015-163783</t>
  </si>
  <si>
    <t>CA-2017-160899</t>
  </si>
  <si>
    <t>CA-2017-142671</t>
  </si>
  <si>
    <t>CA-2016-160241</t>
  </si>
  <si>
    <t>CA-2015-104871</t>
  </si>
  <si>
    <t>CA-2015-104626</t>
  </si>
  <si>
    <t>CA-2014-100881</t>
  </si>
  <si>
    <t>CA-2017-119746</t>
  </si>
  <si>
    <t>CA-2017-111738</t>
  </si>
  <si>
    <t>CA-2015-145352</t>
  </si>
  <si>
    <t>CA-2015-128027</t>
  </si>
  <si>
    <t>CA-2017-129567</t>
  </si>
  <si>
    <t>CA-2017-119452</t>
  </si>
  <si>
    <t>CA-2016-153178</t>
  </si>
  <si>
    <t>CA-2016-134803</t>
  </si>
  <si>
    <t>CA-2016-128867</t>
  </si>
  <si>
    <t>CA-2016-118129</t>
  </si>
  <si>
    <t>CA-2016-106530</t>
  </si>
  <si>
    <t>CA-2015-135580</t>
  </si>
  <si>
    <t>CA-2014-131310</t>
  </si>
  <si>
    <t>CA-2014-127936</t>
  </si>
  <si>
    <t>CA-2014-125731</t>
  </si>
  <si>
    <t>CA-2014-116239</t>
  </si>
  <si>
    <t>US-2016-161683</t>
  </si>
  <si>
    <t>US-2016-112977</t>
  </si>
  <si>
    <t>CA-2017-150469</t>
  </si>
  <si>
    <t>CA-2017-144491</t>
  </si>
  <si>
    <t>CA-2017-122105</t>
  </si>
  <si>
    <t>CA-2017-102204</t>
  </si>
  <si>
    <t>CA-2016-128818</t>
  </si>
  <si>
    <t>CA-2016-122392</t>
  </si>
  <si>
    <t>US-2017-155866</t>
  </si>
  <si>
    <t>CA-2017-106691</t>
  </si>
  <si>
    <t>CA-2016-154690</t>
  </si>
  <si>
    <t>CA-2016-143714</t>
  </si>
  <si>
    <t>CA-2016-135265</t>
  </si>
  <si>
    <t>US-2016-107440</t>
  </si>
  <si>
    <t>US-2014-148194</t>
  </si>
  <si>
    <t>US-2014-143581</t>
  </si>
  <si>
    <t>CA-2016-149965</t>
  </si>
  <si>
    <t>CA-2014-168130</t>
  </si>
  <si>
    <t>CA-2017-121706</t>
  </si>
  <si>
    <t>CA-2016-126004</t>
  </si>
  <si>
    <t>CA-2016-106278</t>
  </si>
  <si>
    <t>CA-2014-139892</t>
  </si>
  <si>
    <t>US-2016-122245</t>
  </si>
  <si>
    <t>CA-2017-153822</t>
  </si>
  <si>
    <t>CA-2017-140781</t>
  </si>
  <si>
    <t>CA-2017-126788</t>
  </si>
  <si>
    <t>CA-2017-121643</t>
  </si>
  <si>
    <t>CA-2017-101042</t>
  </si>
  <si>
    <t>CA-2016-147431</t>
  </si>
  <si>
    <t>CA-2016-117121</t>
  </si>
  <si>
    <t>CA-2015-163181</t>
  </si>
  <si>
    <t>CA-2014-103100</t>
  </si>
  <si>
    <t>top 40 cus</t>
  </si>
  <si>
    <t>dis</t>
  </si>
  <si>
    <t>top products</t>
  </si>
  <si>
    <t>FUR-FU-10001889</t>
  </si>
  <si>
    <t>Ultra Door Pull Handle</t>
  </si>
  <si>
    <t>OFF-BI-10002072</t>
  </si>
  <si>
    <t>Cardinal Slant-D Ring Binders</t>
  </si>
  <si>
    <t>TEC-AC-10001714</t>
  </si>
  <si>
    <t>LogitechÂ MX Performance Wireless Mouse</t>
  </si>
  <si>
    <t>TEC-AC-10004568</t>
  </si>
  <si>
    <t>MaxellÂ LTO Ultrium - 800 GB</t>
  </si>
  <si>
    <t>OFF-AP-10002945</t>
  </si>
  <si>
    <t>Honeywell Enviracaire Portable HEPA Air Cleaner for 17' x 22' Room</t>
  </si>
  <si>
    <t>TEC-AC-10001772</t>
  </si>
  <si>
    <t>Memorex Mini Travel Drive 16 GB USB 2.0 Flash Drive</t>
  </si>
  <si>
    <t>FUR-CH-10004218</t>
  </si>
  <si>
    <t>Global Fabric Manager's Chair, Dark Gray</t>
  </si>
  <si>
    <t>TEC-AC-10004901</t>
  </si>
  <si>
    <t xml:space="preserve">Kensington SlimBlade Notebook Wireless Mouse with Nano Receiver </t>
  </si>
  <si>
    <t>FUR-BO-10001811</t>
  </si>
  <si>
    <t>Atlantic Metals Mobile 5-Shelf Bookcases, Custom Colors</t>
  </si>
  <si>
    <t>OFF-BI-10004390</t>
  </si>
  <si>
    <t>GBC DocuBind 200 Manual Binding Machine</t>
  </si>
  <si>
    <t>OFF-PA-10000246</t>
  </si>
  <si>
    <t>Riverleaf Stik-Withit Designer Note Cubes</t>
  </si>
  <si>
    <t>OFF-AR-10003504</t>
  </si>
  <si>
    <t>Newell 347</t>
  </si>
  <si>
    <t>OFF-AR-10001545</t>
  </si>
  <si>
    <t>Newell 326</t>
  </si>
  <si>
    <t>TEC-PH-10003442</t>
  </si>
  <si>
    <t>Samsung Replacement EH64AVFWE Premium Headset</t>
  </si>
  <si>
    <t>TEC-PH-10001760</t>
  </si>
  <si>
    <t>Bose SoundLink Bluetooth Speaker</t>
  </si>
  <si>
    <t>TEC-AC-10002134</t>
  </si>
  <si>
    <t>Rosewill 107 Normal Keys USB Wired Standard Keyboard</t>
  </si>
  <si>
    <t>TEC-PH-10001459</t>
  </si>
  <si>
    <t>Samsung Galaxy Mega 6.3</t>
  </si>
  <si>
    <t>FUR-TA-10000198</t>
  </si>
  <si>
    <t>Chromcraft Bull-Nose Wood Oval Conference Tables &amp; Bases</t>
  </si>
  <si>
    <t>OFF-LA-10002195</t>
  </si>
  <si>
    <t>Avery 481</t>
  </si>
  <si>
    <t>OFF-BI-10004318</t>
  </si>
  <si>
    <t>Ibico EB-19 Dual Function Manual Binding System</t>
  </si>
  <si>
    <t>OFF-AP-10001492</t>
  </si>
  <si>
    <t>Acco Six-Outlet Power Strip, 4' Cord Length</t>
  </si>
  <si>
    <t>OFF-BI-10004584</t>
  </si>
  <si>
    <t>GBC ProClick 150 Presentation Binding System</t>
  </si>
  <si>
    <t>FUR-TA-10001932</t>
  </si>
  <si>
    <t>Chromcraft 48 x 96" Racetrack Double Pedestal Table"</t>
  </si>
  <si>
    <t>TEC-AC-10002167</t>
  </si>
  <si>
    <t>ImationÂ 8gb Micro Traveldrive Usb 2.0Â Flash Drive</t>
  </si>
  <si>
    <t>TEC-PH-10004531</t>
  </si>
  <si>
    <t>AT&amp;T CL2909</t>
  </si>
  <si>
    <t>OFF-SU-10004664</t>
  </si>
  <si>
    <t>Acme Softgrip Scissors</t>
  </si>
  <si>
    <t>TEC-PH-10000441</t>
  </si>
  <si>
    <t>VTech DS6151</t>
  </si>
  <si>
    <t>OFF-ST-10000078</t>
  </si>
  <si>
    <t>Tennsco 6- and 18-Compartment Lockers</t>
  </si>
  <si>
    <t>TEC-PH-10001835</t>
  </si>
  <si>
    <t>Jawbone JAMBOX Wireless Bluetooth Speaker</t>
  </si>
  <si>
    <t>FUR-FU-10000320</t>
  </si>
  <si>
    <t>OIC Stacking Trays</t>
  </si>
  <si>
    <t>OFF-BI-10003476</t>
  </si>
  <si>
    <t>Avery Metallic Poly Binders</t>
  </si>
  <si>
    <t>OFF-PA-10003625</t>
  </si>
  <si>
    <t>Xerox 1979</t>
  </si>
  <si>
    <t>TEC-AC-10000290</t>
  </si>
  <si>
    <t>Sabrent 4-Port USB 2.0 Hub</t>
  </si>
  <si>
    <t>OFF-SU-10001935</t>
  </si>
  <si>
    <t>Staple remover</t>
  </si>
  <si>
    <t>TEC-MA-10001016</t>
  </si>
  <si>
    <t>Canon PC170 Desktop Personal Copier</t>
  </si>
  <si>
    <t>OFF-ST-10000129</t>
  </si>
  <si>
    <t>Fellowes Recycled Storage Drawers</t>
  </si>
  <si>
    <t>OFF-BI-10000474</t>
  </si>
  <si>
    <t>Avery Recycled Flexi-View Covers for Binding Systems</t>
  </si>
  <si>
    <t>OFF-ST-10001713</t>
  </si>
  <si>
    <t>Gould Plastics 9-Pocket Panel Bin, 18-3/8w x 5-1/4d x 20-1/2h, Black</t>
  </si>
  <si>
    <t>OFF-AR-10001683</t>
  </si>
  <si>
    <t>Lumber Crayons</t>
  </si>
  <si>
    <t>OFF-BI-10000545</t>
  </si>
  <si>
    <t>GBC Ibimaster 500 Manual ProClick Binding System</t>
  </si>
  <si>
    <t>OFF-BI-10000145</t>
  </si>
  <si>
    <t>Zipper Ring Binder Pockets</t>
  </si>
  <si>
    <t>OFF-BI-10000201</t>
  </si>
  <si>
    <t>Avery Triangle Shaped Sheet Lifters, Black, 2/Pack</t>
  </si>
  <si>
    <t>OFF-PA-10001972</t>
  </si>
  <si>
    <t>Xerox 214</t>
  </si>
  <si>
    <t>OFF-BI-10001525</t>
  </si>
  <si>
    <t xml:space="preserve"> Executive Red"</t>
  </si>
  <si>
    <t>Acco Pressboard Covers with Storage Hooks, 14 7/8 x 11"</t>
  </si>
  <si>
    <t>OFF-LA-10003766</t>
  </si>
  <si>
    <t>Self-Adhesive Removable Labels</t>
  </si>
  <si>
    <t>OFF-AR-10000034</t>
  </si>
  <si>
    <t>BIC Brite Liner Grip Highlighters, Assorted, 5/Pack</t>
  </si>
  <si>
    <t>OFF-AR-10000614</t>
  </si>
  <si>
    <t>Barrel Sharpener</t>
  </si>
  <si>
    <t>TEC-PH-10003171</t>
  </si>
  <si>
    <t>Plantronics Encore H101 Dual EarpiecesÂ Headset</t>
  </si>
  <si>
    <t>OFF-ST-10004950</t>
  </si>
  <si>
    <t>Tenex Personal Filing Tote With Secure Closure Lid, Black/Frost</t>
  </si>
  <si>
    <t>OFF-BI-10001249</t>
  </si>
  <si>
    <t>Avery Heavy-Duty EZD View Binder with Locking Rings</t>
  </si>
  <si>
    <t>FUR-BO-10004015</t>
  </si>
  <si>
    <t>Bush Andora Bookcase, Maple/Graphite Gray Finish</t>
  </si>
  <si>
    <t>TEC-PH-10004188</t>
  </si>
  <si>
    <t>OtterBox Commuter Series Case - Samsung Galaxy S4</t>
  </si>
  <si>
    <t>FUR-BO-10001798</t>
  </si>
  <si>
    <t>Bush Somerset Collection Bookcase</t>
  </si>
  <si>
    <t>OFF-PA-10002787</t>
  </si>
  <si>
    <t>Xerox 227</t>
  </si>
  <si>
    <t>FUR-FU-10000206</t>
  </si>
  <si>
    <t>GE General Purpose, Extra Long Life, Showcase &amp; Floodlight Incandescent Bulbs</t>
  </si>
  <si>
    <t>TEC-PH-10004912</t>
  </si>
  <si>
    <t>Cisco SPA112 2 Port Phone Adapter</t>
  </si>
  <si>
    <t>OFF-LA-10002945</t>
  </si>
  <si>
    <t>Permanent Self-Adhesive File Folder Labels for Typewriters, 1 1/8 x 3 1/2, White</t>
  </si>
  <si>
    <t>FUR-FU-10001731</t>
  </si>
  <si>
    <t>Acrylic Self-Standing Desk Frames</t>
  </si>
  <si>
    <t>OFF-BI-10002557</t>
  </si>
  <si>
    <t>Presstex Flexible Ring Binders</t>
  </si>
  <si>
    <t>TEC-PH-10003273</t>
  </si>
  <si>
    <t>AT&amp;T TR1909W</t>
  </si>
  <si>
    <t>OFF-BI-10002225</t>
  </si>
  <si>
    <t>Square Ring Data Binders, Rigid 75 Pt. Covers, 11 x 14-7/8""</t>
  </si>
  <si>
    <t>OFF-BI-10002133</t>
  </si>
  <si>
    <t xml:space="preserve"> 800 sheets"</t>
  </si>
  <si>
    <t>Wilson Jones Elliptical Ring 3 1/2 Capacity Binders</t>
  </si>
  <si>
    <t>TEC-AC-10003198</t>
  </si>
  <si>
    <t>Enermax Acrylux Wireless Keyboard</t>
  </si>
  <si>
    <t>OFF-PA-10001243</t>
  </si>
  <si>
    <t>Xerox 1983</t>
  </si>
  <si>
    <t>FUR-TA-10001889</t>
  </si>
  <si>
    <t>Bush Advantage Collection Racetrack Conference Table</t>
  </si>
  <si>
    <t>OFF-SU-10001212</t>
  </si>
  <si>
    <t>Kleencut Forged Office Shears by Acme United Corporation</t>
  </si>
  <si>
    <t>OFF-ST-10000675</t>
  </si>
  <si>
    <t>File Shuttle II and Handi-File, Black</t>
  </si>
  <si>
    <t>TEC-MA-10000045</t>
  </si>
  <si>
    <t>Zebra ZM400 Thermal Label Printer</t>
  </si>
  <si>
    <t>FUR-FU-10002240</t>
  </si>
  <si>
    <t>Nu-Dell EZ-Mount Plastic Wall Frames</t>
  </si>
  <si>
    <t>OFF-ST-10000885</t>
  </si>
  <si>
    <t>Fellowes Desktop Hanging File Manager</t>
  </si>
  <si>
    <t>OFF-PA-10004735</t>
  </si>
  <si>
    <t>Xerox 1905</t>
  </si>
  <si>
    <t>OFF-BI-10002437</t>
  </si>
  <si>
    <t>Recycled Premium Regency Composition Covers</t>
  </si>
  <si>
    <t>OFF-PA-10001970</t>
  </si>
  <si>
    <t>Xerox 1881</t>
  </si>
  <si>
    <t>OFF-BI-10000494</t>
  </si>
  <si>
    <t>Acco Economy Flexible Poly Round Ring Binder</t>
  </si>
  <si>
    <t>FUR-CH-10004997</t>
  </si>
  <si>
    <t>Hon Every-Day Series Multi-Task Chairs</t>
  </si>
  <si>
    <t>OFF-AP-10000124</t>
  </si>
  <si>
    <t>Acco 6 Outlet Guardian Basic Surge Suppressor</t>
  </si>
  <si>
    <t>OFF-SU-10001225</t>
  </si>
  <si>
    <t>TEC-AC-10002926</t>
  </si>
  <si>
    <t>Logitech Wireless Marathon Mouse M705</t>
  </si>
  <si>
    <t>FUR-FU-10001852</t>
  </si>
  <si>
    <t>Eldon Regeneration Recycled Desk Accessories, Smoke</t>
  </si>
  <si>
    <t>OFF-ST-10003996</t>
  </si>
  <si>
    <t>Letter/Legal File Tote with Clear Snap-On Lid, Black Granite</t>
  </si>
  <si>
    <t>FUR-FU-10003806</t>
  </si>
  <si>
    <t>Tenex Chairmat w/ Average Lip, 45 x 53""</t>
  </si>
  <si>
    <t>OFF-PA-10001526</t>
  </si>
  <si>
    <t>Xerox 1949</t>
  </si>
  <si>
    <t>OFF-FA-10000611</t>
  </si>
  <si>
    <t>Binder Clips by OIC</t>
  </si>
  <si>
    <t>OFF-ST-10000136</t>
  </si>
  <si>
    <t>Letter Size File</t>
  </si>
  <si>
    <t>TEC-CO-10001449</t>
  </si>
  <si>
    <t>Hewlett Packard LaserJet 3310 Copier</t>
  </si>
  <si>
    <t>FUR-CH-10003973</t>
  </si>
  <si>
    <t>GuestStacker Chair with Chrome Finish Legs</t>
  </si>
  <si>
    <t>OFF-EN-10003072</t>
  </si>
  <si>
    <t>Peel &amp; Seel Envelopes</t>
  </si>
  <si>
    <t>OFF-LA-10004409</t>
  </si>
  <si>
    <t>Avery 492</t>
  </si>
  <si>
    <t>OFF-ST-10004963</t>
  </si>
  <si>
    <t>Eldon Gobal File Keepers</t>
  </si>
  <si>
    <t>TEC-AC-10001013</t>
  </si>
  <si>
    <t>XtraLife ClearVue Slant-D Ring Binder, White, 3",OFF-BI-10004236,1
Logitech ClearChat Comfort/USB Headset H390"</t>
  </si>
  <si>
    <t>OFF-AR-10004757</t>
  </si>
  <si>
    <t>Crayola Colored Pencils</t>
  </si>
  <si>
    <t>OFF-ST-10001837</t>
  </si>
  <si>
    <t>SAFCO Mobile Desk Side File, Wire Frame</t>
  </si>
  <si>
    <t>OFF-ST-10003455</t>
  </si>
  <si>
    <t>Tenex File Box, Personal Filing Tote with Lid, Black</t>
  </si>
  <si>
    <t>TEC-PH-10000560</t>
  </si>
  <si>
    <t>Samsung Galaxy S III - 16GB - pebble blue (T-Mobile)</t>
  </si>
  <si>
    <t>OFF-PA-10000605</t>
  </si>
  <si>
    <t>Xerox 1950</t>
  </si>
  <si>
    <t>TEC-PH-10002447</t>
  </si>
  <si>
    <t>AT&amp;T CL83451 4-Handset Telephone</t>
  </si>
  <si>
    <t>OFF-PA-10000955</t>
  </si>
  <si>
    <t>Southworth 25% Cotton Granite Paper &amp; Envelopes</t>
  </si>
  <si>
    <t>OFF-FA-10001883</t>
  </si>
  <si>
    <t>Alliance Super-Size Bands, Assorted Sizes</t>
  </si>
  <si>
    <t>TEC-PH-10004977</t>
  </si>
  <si>
    <t>GE 30524EE4</t>
  </si>
  <si>
    <t>OFF-BI-10004632</t>
  </si>
  <si>
    <t>Ibico Hi-Tech Manual Binding System</t>
  </si>
  <si>
    <t>OFF-AR-10004456</t>
  </si>
  <si>
    <t>Panasonic KP-4ABK Battery-Operated Pencil Sharpener</t>
  </si>
  <si>
    <t>TEC-AC-10004877</t>
  </si>
  <si>
    <t>ImationÂ 30456 USBÂ Flash DriveÂ 8GB</t>
  </si>
  <si>
    <t>OFF-AP-10002287</t>
  </si>
  <si>
    <t>Eureka Sanitaire  Multi-Pro Heavy-Duty Upright, Disposable Bags</t>
  </si>
  <si>
    <t>FUR-BO-10001918</t>
  </si>
  <si>
    <t>Sauder Forest Hills Library with Doors, Woodland Oak Finish</t>
  </si>
  <si>
    <t>TEC-PH-10004093</t>
  </si>
  <si>
    <t>Panasonic Kx-TS550</t>
  </si>
  <si>
    <t>OFF-AR-10000127</t>
  </si>
  <si>
    <t>Newell 321</t>
  </si>
  <si>
    <t>OFF-PA-10003022</t>
  </si>
  <si>
    <t>Standard Line â€œWhile You Were Outâ€ Hardbound Telephone Message Book</t>
  </si>
  <si>
    <t>TEC-AC-10004209</t>
  </si>
  <si>
    <t>Memorex Froggy Flash Drive 4 GB</t>
  </si>
  <si>
    <t>OFF-BI-10003166</t>
  </si>
  <si>
    <t>GBC Plasticlear Binding Covers</t>
  </si>
  <si>
    <t>FUR-TA-10001768</t>
  </si>
  <si>
    <t>Hon Racetrack Conference Tables</t>
  </si>
  <si>
    <t>OFF-AR-10003560</t>
  </si>
  <si>
    <t>Zebra Zazzle Fluorescent Highlighters</t>
  </si>
  <si>
    <t>OFF-EN-10002592</t>
  </si>
  <si>
    <t>Peel &amp; Seel Recycled Catalog Envelopes, Brown</t>
  </si>
  <si>
    <t>OFF-SU-10004768</t>
  </si>
  <si>
    <t>Acme Kleencut Forged Steel Scissors</t>
  </si>
  <si>
    <t>TEC-CO-10001943</t>
  </si>
  <si>
    <t>Canon PC-428 Personal Copier</t>
  </si>
  <si>
    <t>OFF-AP-10002118</t>
  </si>
  <si>
    <t>1.7 Cubic Foot Compact Cube" Office Refrigerators"</t>
  </si>
  <si>
    <t>OFF-SU-10003002</t>
  </si>
  <si>
    <t>Letter Slitter</t>
  </si>
  <si>
    <t>OFF-BI-10000829</t>
  </si>
  <si>
    <t>Avery Non-Stick Binders</t>
  </si>
  <si>
    <t>FUR-CH-10003298</t>
  </si>
  <si>
    <t>Office Star - Contemporary Task Swivel chair with Loop Arms, Charcoal</t>
  </si>
  <si>
    <t>OFF-BI-10001460</t>
  </si>
  <si>
    <t>Plastic Binding Combs</t>
  </si>
  <si>
    <t>TEC-PH-10002415</t>
  </si>
  <si>
    <t>Polycom VoiceStation 500 ConferenceÂ phone</t>
  </si>
  <si>
    <t>TEC-AC-10000109</t>
  </si>
  <si>
    <t>Sony Micro Vault Click 16 GB USB 2.0 Flash Drive</t>
  </si>
  <si>
    <t>OFF-ST-10000321</t>
  </si>
  <si>
    <t>Akro Stacking Bins</t>
  </si>
  <si>
    <t>FUR-CH-10003535</t>
  </si>
  <si>
    <t>Global Armless Task Chair, Royal Blue</t>
  </si>
  <si>
    <t>TEC-AC-10004420</t>
  </si>
  <si>
    <t>Cherry 142-key Programmable Keyboard</t>
  </si>
  <si>
    <t>FUR-FU-10000277</t>
  </si>
  <si>
    <t>Deflect-o DuraMat Antistatic Studded Beveled Mat for Medium Pile Carpeting</t>
  </si>
  <si>
    <t>OFF-AP-10003287</t>
  </si>
  <si>
    <t>Tripp Lite TLP810NET Broadband Surge for Modem/Fax</t>
  </si>
  <si>
    <t>OFF-PA-10001289</t>
  </si>
  <si>
    <t>White Computer Printout Paper by Universal</t>
  </si>
  <si>
    <t>OFF-BI-10002824</t>
  </si>
  <si>
    <t>Recycled Easel Ring Binders</t>
  </si>
  <si>
    <t>OFF-AR-10001958</t>
  </si>
  <si>
    <t>Stanley Bostitch Contemporary Electric Pencil Sharpeners</t>
  </si>
  <si>
    <t>OFF-BI-10003712</t>
  </si>
  <si>
    <t xml:space="preserve"> Light Blue"</t>
  </si>
  <si>
    <t>FUR-TA-10001307</t>
  </si>
  <si>
    <t>SAFCO PlanMaster Heigh-Adjustable Drafting Table Base, 43w x 30d x 30-37h, Black</t>
  </si>
  <si>
    <t>OFF-BI-10001989</t>
  </si>
  <si>
    <t>Premium Transparent Presentation Covers by GBC</t>
  </si>
  <si>
    <t>TEC-PH-10004080</t>
  </si>
  <si>
    <t>Avaya 5410 Digital phone</t>
  </si>
  <si>
    <t>OFF-PA-10000029</t>
  </si>
  <si>
    <t>Xerox 224</t>
  </si>
  <si>
    <t>OFF-BI-10004308</t>
  </si>
  <si>
    <t>Avery Legal 4-Ring Binder</t>
  </si>
  <si>
    <t>OFF-AR-10004269</t>
  </si>
  <si>
    <t>Newell 31</t>
  </si>
  <si>
    <t>OFF-SU-10001218</t>
  </si>
  <si>
    <t>Fiskars Softgrip Scissors</t>
  </si>
  <si>
    <t>OFF-BI-10004099</t>
  </si>
  <si>
    <t>GBC VeloBinder Strips</t>
  </si>
  <si>
    <t>OFF-PA-10003134</t>
  </si>
  <si>
    <t>Xerox 1937</t>
  </si>
  <si>
    <t>TEC-PH-10004071</t>
  </si>
  <si>
    <t>PayAnywhere Card Reader</t>
  </si>
  <si>
    <t>OFF-PA-10000300</t>
  </si>
  <si>
    <t>Xerox 1936</t>
  </si>
  <si>
    <t>OFF-AR-10001446</t>
  </si>
  <si>
    <t>Newell 309</t>
  </si>
  <si>
    <t>FUR-CH-10003981</t>
  </si>
  <si>
    <t>Global Commerce Series Low-Back Swivel/Tilt Chairs</t>
  </si>
  <si>
    <t>OFF-ST-10004507</t>
  </si>
  <si>
    <t>Advantus Rolling Storage Box</t>
  </si>
  <si>
    <t>OFF-FA-10000621</t>
  </si>
  <si>
    <t>OIC Colored Binder Clips, Assorted Sizes</t>
  </si>
  <si>
    <t>OFF-LA-10003190</t>
  </si>
  <si>
    <t>Avery 474</t>
  </si>
  <si>
    <t>OFF-PA-10001471</t>
  </si>
  <si>
    <t>Strathmore Photo Frame Cards</t>
  </si>
  <si>
    <t>FUR-CH-10001394</t>
  </si>
  <si>
    <t>Global Leather Executive Chair</t>
  </si>
  <si>
    <t>OFF-AR-10003179</t>
  </si>
  <si>
    <t>Dixon Ticonderoga Core-Lock Colored Pencils</t>
  </si>
  <si>
    <t>TEC-PH-10003095</t>
  </si>
  <si>
    <t>Samsung HM1900 Bluetooth Headset</t>
  </si>
  <si>
    <t>FUR-CH-10001708</t>
  </si>
  <si>
    <t>Office Star - Contemporary Swivel Chair with Padded Adjustable Arms and Flex Back</t>
  </si>
  <si>
    <t>OFF-PA-10000575</t>
  </si>
  <si>
    <t>Wirebound Message Books, Four 2 3/4 x 5 White Forms per Page</t>
  </si>
  <si>
    <t>TEC-AC-10001998</t>
  </si>
  <si>
    <t>LogitechÂ LS21 Speaker System - PC Multimedia - 2.1-CH - Wired</t>
  </si>
  <si>
    <t>FUR-CH-10001215</t>
  </si>
  <si>
    <t>Global Troy Executive Leather Low-Back Tilter</t>
  </si>
  <si>
    <t>FUR-CH-10004086</t>
  </si>
  <si>
    <t>Hon 4070 Series Pagoda Armless Upholstered Stacking Chairs</t>
  </si>
  <si>
    <t>OFF-BI-10000343</t>
  </si>
  <si>
    <t>Pressboard Covers with Storage Hooks, 9 1/2 x 11"</t>
  </si>
  <si>
    <t>OFF-PA-10002713</t>
  </si>
  <si>
    <t>Adams Phone Message Book, 200 Message Capacity, 8 1/16â€ x 11â€</t>
  </si>
  <si>
    <t>OFF-ST-10000615</t>
  </si>
  <si>
    <t>SimpliFile Personal File, Black Granite, 15w x 6-15/16d x 11-1/4h</t>
  </si>
  <si>
    <t>OFF-PA-10000807</t>
  </si>
  <si>
    <t xml:space="preserve"> 4-1/4 x 5-1/2</t>
  </si>
  <si>
    <t xml:space="preserve"> Canary</t>
  </si>
  <si>
    <t>TOPS Important Message" Pads</t>
  </si>
  <si>
    <t>TEC-AC-10002647</t>
  </si>
  <si>
    <t>LogitechÂ Wireless Boombox Speaker - portable - wireless, wired</t>
  </si>
  <si>
    <t>OFF-PA-10004665</t>
  </si>
  <si>
    <t>Advantus Motivational Note Cards</t>
  </si>
  <si>
    <t>OFF-BI-10001617</t>
  </si>
  <si>
    <t>GBC Wire Binding Combs</t>
  </si>
  <si>
    <t>OFF-PA-10004405</t>
  </si>
  <si>
    <t>Rediform Voice Mail Log Books</t>
  </si>
  <si>
    <t>TEC-MA-10004002</t>
  </si>
  <si>
    <t>Zebra GX420t Direct Thermal/Thermal Transfer Printer</t>
  </si>
  <si>
    <t>OFF-PA-10000595</t>
  </si>
  <si>
    <t>Xerox 1929</t>
  </si>
  <si>
    <t>TEC-PH-10000169</t>
  </si>
  <si>
    <t>ARKON Windshield Dashboard Air Vent Car Mount Holder</t>
  </si>
  <si>
    <t>OFF-PA-10004071</t>
  </si>
  <si>
    <t>Eaton Premium Continuous-Feed Paper, 25% Cotton, Letter Size, White, 1000 Shts/Box</t>
  </si>
  <si>
    <t>TEC-AC-10003033</t>
  </si>
  <si>
    <t>Plantronics CS510 - Over-the-Head monaural Wireless Headset System</t>
  </si>
  <si>
    <t>TEC-PH-10002170</t>
  </si>
  <si>
    <t>ClearSounds CSC500 Amplified Spirit Phone Corded phone</t>
  </si>
  <si>
    <t>FUR-BO-10004834</t>
  </si>
  <si>
    <t>Riverside Palais Royal Lawyers Bookcase, Royale Cherry Finish</t>
  </si>
  <si>
    <t>FUR-CH-10001973</t>
  </si>
  <si>
    <t>Office Star Flex Back Scooter Chair with White Frame</t>
  </si>
  <si>
    <t>OFF-LA-10002762</t>
  </si>
  <si>
    <t>Avery 485</t>
  </si>
  <si>
    <t>OFF-ST-10000617</t>
  </si>
  <si>
    <t>Woodgrain Magazine Files by Perma</t>
  </si>
  <si>
    <t>OFF-AP-10001303</t>
  </si>
  <si>
    <t>Holmes Cool Mist Humidifier for the Whole House with 8-Gallon Output per Day, Extended Life Filter</t>
  </si>
  <si>
    <t>OFF-BI-10002353</t>
  </si>
  <si>
    <t>GBC VeloBind Cover Sets</t>
  </si>
  <si>
    <t>OFF-ST-10003123</t>
  </si>
  <si>
    <t>Fellowes Bases and Tops For Staxonsteel/High-Stak Systems</t>
  </si>
  <si>
    <t>OFF-ST-10003282</t>
  </si>
  <si>
    <t>Advantus 10-Drawer Portable Organizer, Chrome Metal Frame, Smoke Drawers</t>
  </si>
  <si>
    <t>TEC-PH-10001795</t>
  </si>
  <si>
    <t>ClearOne CHATAttach 160 -Â speaker phone</t>
  </si>
  <si>
    <t>FUR-FU-10000747</t>
  </si>
  <si>
    <t>Tenex B1-RE Series Chair Mats for Low Pile Carpets</t>
  </si>
  <si>
    <t>OFF-BI-10002794</t>
  </si>
  <si>
    <t xml:space="preserve"> 1040 sheets"</t>
  </si>
  <si>
    <t xml:space="preserve"> Black</t>
  </si>
  <si>
    <t>Avery Trapezoid Ring Binder, 3 Capacity</t>
  </si>
  <si>
    <t>TEC-AC-10003095</t>
  </si>
  <si>
    <t>Logitech G35 7.1-Channel Surround Sound Headset</t>
  </si>
  <si>
    <t>OFF-BI-10004728</t>
  </si>
  <si>
    <t>Wilson Jones Turn Tabs Binder Tool for Ring Binders</t>
  </si>
  <si>
    <t>FUR-FU-10004018</t>
  </si>
  <si>
    <t>Tensor Computer Mounted Lamp</t>
  </si>
  <si>
    <t>OFF-BI-10003291</t>
  </si>
  <si>
    <t>Wilson Jones Leather-Like Binders with DublLock Round Rings</t>
  </si>
  <si>
    <t>FUR-TA-10003715</t>
  </si>
  <si>
    <t>Hon 2111 Invitation Series Corner Table</t>
  </si>
  <si>
    <t>OFF-ST-10003994</t>
  </si>
  <si>
    <t xml:space="preserve"> Gray"</t>
  </si>
  <si>
    <t>Belkin 19 Center-Weighted Shelf</t>
  </si>
  <si>
    <t>TEC-AC-10002253</t>
  </si>
  <si>
    <t>Imation Bio 8GB USBÂ Flash Drive ImationÂ Corp</t>
  </si>
  <si>
    <t>FUR-FU-10003829</t>
  </si>
  <si>
    <t>Stackable Trays</t>
  </si>
  <si>
    <t>FUR-CH-10000454</t>
  </si>
  <si>
    <t>Hon Deluxe Fabric Upholstered Stacking Chairs, Rounded Back</t>
  </si>
  <si>
    <t>FUR-TA-10001771</t>
  </si>
  <si>
    <t>Bush Cubix Conference Tables, Fully Assembled</t>
  </si>
  <si>
    <t>OFF-BI-10004022</t>
  </si>
  <si>
    <t>Acco Suede Grain Vinyl Round Ring Binder</t>
  </si>
  <si>
    <t>FUR-FU-10003464</t>
  </si>
  <si>
    <t>Seth Thomas 8 1/2 Cubicle Clock"</t>
  </si>
  <si>
    <t>TEC-AC-10001542</t>
  </si>
  <si>
    <t>SanDisk Cruzer 16 GB USB Flash Drive</t>
  </si>
  <si>
    <t>OFF-SU-10000157</t>
  </si>
  <si>
    <t>Compact Automatic Electric Letter Opener</t>
  </si>
  <si>
    <t>TEC-PH-10002103</t>
  </si>
  <si>
    <t>Jabra SPEAK 410</t>
  </si>
  <si>
    <t>OFF-PA-10004621</t>
  </si>
  <si>
    <t>Xerox 212</t>
  </si>
  <si>
    <t>TEC-AC-10001314</t>
  </si>
  <si>
    <t>Case Logic 2.4GHz Wireless Keyboard</t>
  </si>
  <si>
    <t>OFF-PA-10000994</t>
  </si>
  <si>
    <t>Xerox 1915</t>
  </si>
  <si>
    <t>OFF-PA-10001790</t>
  </si>
  <si>
    <t>Xerox 1910</t>
  </si>
  <si>
    <t>OFF-AP-10000252</t>
  </si>
  <si>
    <t>Harmony HEPA Quiet Air Purifiers</t>
  </si>
  <si>
    <t>OFF-ST-10000464</t>
  </si>
  <si>
    <t>Multi-Use Personal File Cart and Caster Set, Three Stacking Bins</t>
  </si>
  <si>
    <t>OFF-EN-10001141</t>
  </si>
  <si>
    <t>Manila Recycled Extra-Heavyweight Clasp Envelopes, 6 x 9""</t>
  </si>
  <si>
    <t>OFF-PA-10001752</t>
  </si>
  <si>
    <t>Hammermill CopyPlus Copy Paper (20Lb. and 84 Bright)</t>
  </si>
  <si>
    <t>OFF-BI-10001107</t>
  </si>
  <si>
    <t>GBC White Gloss Covers, Plain Front</t>
  </si>
  <si>
    <t>FUR-TA-10004442</t>
  </si>
  <si>
    <t>Riverside Furniture Stanwyck Manor Table Series</t>
  </si>
  <si>
    <t>OFF-ST-10004634</t>
  </si>
  <si>
    <t>Personal Folder Holder, Ebony</t>
  </si>
  <si>
    <t>FUR-TA-10001705</t>
  </si>
  <si>
    <t>Bush Advantage Collection Round Conference Table</t>
  </si>
  <si>
    <t>OFF-BI-10004492</t>
  </si>
  <si>
    <t>Tuf-Vin Binders</t>
  </si>
  <si>
    <t>TEC-PH-10001817</t>
  </si>
  <si>
    <t>Wilson Electronics DB Pro Signal Booster</t>
  </si>
  <si>
    <t>FUR-TA-10001520</t>
  </si>
  <si>
    <t>Lesro Sheffield Collection Coffee Table, End Table, Center Table, Corner Table</t>
  </si>
  <si>
    <t>OFF-BI-10000050</t>
  </si>
  <si>
    <t>Angle-D Binders with Locking Rings, Label Holders</t>
  </si>
  <si>
    <t>OFF-PA-10004381</t>
  </si>
  <si>
    <t>14-7/8 x 11 Blue Bar Computer Printout Paper</t>
  </si>
  <si>
    <t>OFF-FA-10003021</t>
  </si>
  <si>
    <t>Staples</t>
  </si>
  <si>
    <t>OFF-BI-10002012</t>
  </si>
  <si>
    <t>Wilson Jones Easy Flow II Sheet Lifters</t>
  </si>
  <si>
    <t>OFF-EN-10004483</t>
  </si>
  <si>
    <t>#10 White Business Envelopes,4 1/8 x 9 1/2</t>
  </si>
  <si>
    <t>OFF-BI-10001922</t>
  </si>
  <si>
    <t>Storex Dura Pro Binders</t>
  </si>
  <si>
    <t>OFF-AP-10001947</t>
  </si>
  <si>
    <t>Acco 6 Outlet Guardian Premium Plus Surge Suppressor</t>
  </si>
  <si>
    <t>OFF-FA-10000840</t>
  </si>
  <si>
    <t>OIC Thumb-Tacks</t>
  </si>
  <si>
    <t>TEC-AC-10002402</t>
  </si>
  <si>
    <t>Razer Kraken PRO Over Ear PC and Music Headset</t>
  </si>
  <si>
    <t>OFF-AP-10002651</t>
  </si>
  <si>
    <t>Hoover Upright Vacuum With Dirt Cup</t>
  </si>
  <si>
    <t>TEC-PH-10004447</t>
  </si>
  <si>
    <t>Toshiba IPT2010-SD IPÂ Telephone</t>
  </si>
  <si>
    <t>FUR-FU-10004909</t>
  </si>
  <si>
    <t>Contemporary Wood/Metal Frame</t>
  </si>
  <si>
    <t>TEC-PH-10002200</t>
  </si>
  <si>
    <t>Aastra 6757i CT Wireless VoIP phone</t>
  </si>
  <si>
    <t>FUR-CH-10004875</t>
  </si>
  <si>
    <t>Harbour Creations 67200 Series Stacking Chairs</t>
  </si>
  <si>
    <t>OFF-BI-10000320</t>
  </si>
  <si>
    <t>GBC Plastic Binding Combs</t>
  </si>
  <si>
    <t>TEC-PH-10001305</t>
  </si>
  <si>
    <t>Panasonic KX TS208W Corded phone</t>
  </si>
  <si>
    <t>FUR-FU-10002918</t>
  </si>
  <si>
    <t>Eldon ClusterMat Chair Mat with Cordless Antistatic Protection</t>
  </si>
  <si>
    <t>TEC-PH-10001079</t>
  </si>
  <si>
    <t>Polycom SoundPoint Pro SE-225 Corded phone</t>
  </si>
  <si>
    <t>TEC-PH-10004042</t>
  </si>
  <si>
    <t>ClearOne Communications CHAT 70 OCÂ Speaker Phone</t>
  </si>
  <si>
    <t>OFF-AP-10001005</t>
  </si>
  <si>
    <t>Honeywell Quietcare HEPA Air Cleaner</t>
  </si>
  <si>
    <t>OFF-BI-10004817</t>
  </si>
  <si>
    <t>GBC Personal VeloBind Strips</t>
  </si>
  <si>
    <t>FUR-FU-10002111</t>
  </si>
  <si>
    <t>Master Caster Door Stop, Large Brown</t>
  </si>
  <si>
    <t>OFF-SU-10002881</t>
  </si>
  <si>
    <t>Martin Yale Chadless Opener Electric Letter Opener</t>
  </si>
  <si>
    <t>FUR-CH-10004495</t>
  </si>
  <si>
    <t>Global Leather and Oak Executive Chair, Black</t>
  </si>
  <si>
    <t>OFF-AR-10001374</t>
  </si>
  <si>
    <t>BIC Brite Liner Highlighters, Chisel Tip</t>
  </si>
  <si>
    <t>OFF-BI-10002867</t>
  </si>
  <si>
    <t>GBC Recycled Regency Composition Covers</t>
  </si>
  <si>
    <t>OFF-AR-10002445</t>
  </si>
  <si>
    <t>SANFORD Major Accent Highlighters</t>
  </si>
  <si>
    <t>OFF-LA-10003720</t>
  </si>
  <si>
    <t>Avery 487</t>
  </si>
  <si>
    <t>OFF-BI-10002432</t>
  </si>
  <si>
    <t>Wilson Jones Standard D-Ring Binders</t>
  </si>
  <si>
    <t>FUR-FU-10000550</t>
  </si>
  <si>
    <t>Stacking Trays by OIC</t>
  </si>
  <si>
    <t>FUR-FU-10000965</t>
  </si>
  <si>
    <t>Howard Miller 11-1/2 Diameter Ridgewood Wall Clock"</t>
  </si>
  <si>
    <t>OFF-PA-10001776</t>
  </si>
  <si>
    <t xml:space="preserve"> 600 Sets per Book"</t>
  </si>
  <si>
    <t>Wirebound Message Books, Four 2 3/4 x 5" Forms per Page</t>
  </si>
  <si>
    <t>TEC-PH-10001448</t>
  </si>
  <si>
    <t>Anker Astro 15000mAh USB Portable Charger</t>
  </si>
  <si>
    <t>FUR-BO-10001519</t>
  </si>
  <si>
    <t>O'Sullivan 3-Shelf Heavy-Duty Bookcases</t>
  </si>
  <si>
    <t>TEC-MA-10001570</t>
  </si>
  <si>
    <t>Cisco Desktop Collaboration Experience DX650 IP Video Phone</t>
  </si>
  <si>
    <t>OFF-BI-10001759</t>
  </si>
  <si>
    <t xml:space="preserve"> Dark Blue"</t>
  </si>
  <si>
    <t>OFF-PA-10004243</t>
  </si>
  <si>
    <t>Xerox 1939</t>
  </si>
  <si>
    <t>FUR-BO-10003894</t>
  </si>
  <si>
    <t>Safco Value Mate Steel Bookcase, Baked Enamel Finish on Steel, Black</t>
  </si>
  <si>
    <t>OFF-PA-10001363</t>
  </si>
  <si>
    <t>Xerox 1933</t>
  </si>
  <si>
    <t>OFF-AR-10003651</t>
  </si>
  <si>
    <t>Newell 350</t>
  </si>
  <si>
    <t>OFF-PA-10003016</t>
  </si>
  <si>
    <t>Adams While You Were Out" Message Pads"</t>
  </si>
  <si>
    <t>OFF-BI-10001072</t>
  </si>
  <si>
    <t>GBC Clear Cover, 8-1/2 x 11, unpunched, 25 covers per pack</t>
  </si>
  <si>
    <t>OFF-AP-10000179</t>
  </si>
  <si>
    <t>Honeywell Enviracaire Portable HEPA Air Cleaner for up to 10 x 16 Room</t>
  </si>
  <si>
    <t>OFF-BI-10004654</t>
  </si>
  <si>
    <t>Avery Binding System Hidden Tab Executive Style Index Sets</t>
  </si>
  <si>
    <t>OFF-ST-10003722</t>
  </si>
  <si>
    <t>Project Tote Personal File</t>
  </si>
  <si>
    <t>OFF-PA-10000740</t>
  </si>
  <si>
    <t>Xerox 1982</t>
  </si>
  <si>
    <t>OFF-AP-10002906</t>
  </si>
  <si>
    <t>Hoover Replacement Belt for Commercial Guardsman Heavy-Duty Upright Vacuum</t>
  </si>
  <si>
    <t>OFF-AP-10004655</t>
  </si>
  <si>
    <t>Holmes Visible Mist Ultrasonic Humidifier with 2.3-Gallon Output per Day, Replacement Filter</t>
  </si>
  <si>
    <t>OFF-BI-10000301</t>
  </si>
  <si>
    <t>GBC Instant Report Kit</t>
  </si>
  <si>
    <t>OFF-BI-10001120</t>
  </si>
  <si>
    <t>Ibico EPK-21 Electric Binding System</t>
  </si>
  <si>
    <t>OFF-AP-10001962</t>
  </si>
  <si>
    <t>Black &amp; Decker Filter for Double Action Dustbuster Cordless Vac BLDV7210</t>
  </si>
  <si>
    <t>OFF-ST-10001780</t>
  </si>
  <si>
    <t>Tennsco 16-Compartment Lockers with Coat Rack</t>
  </si>
  <si>
    <t>OFF-PA-10002923</t>
  </si>
  <si>
    <t>Xerox 1942</t>
  </si>
  <si>
    <t>FUR-FU-10001085</t>
  </si>
  <si>
    <t>3M Polarizing Light Filter Sleeves</t>
  </si>
  <si>
    <t>OFF-AR-10003732</t>
  </si>
  <si>
    <t>Newell 333</t>
  </si>
  <si>
    <t>OFF-BI-10002414</t>
  </si>
  <si>
    <t>GBC ProClick Spines for 32-Hole Punch</t>
  </si>
  <si>
    <t>OFF-PA-10004675</t>
  </si>
  <si>
    <t>Telephone Message Books with Fax/Mobile Section, 5 1/2 x 3 3/16""</t>
  </si>
  <si>
    <t>OFF-BI-10004233</t>
  </si>
  <si>
    <t>GBC Pre-Punched Binding Paper, Plastic, White, 8-1/2 x 11""</t>
  </si>
  <si>
    <t>OFF-ST-10001321</t>
  </si>
  <si>
    <t>Decoflex Hanging Personal Folder File, Blue</t>
  </si>
  <si>
    <t>TEC-PH-10001619</t>
  </si>
  <si>
    <t>LG G3</t>
  </si>
  <si>
    <t>FUR-FU-10002396</t>
  </si>
  <si>
    <t>DAX Copper Panel Document Frame, 5 x 7 Size</t>
  </si>
  <si>
    <t>OFF-PA-10002245</t>
  </si>
  <si>
    <t>Xerox 1895</t>
  </si>
  <si>
    <t>OFF-ST-10003442</t>
  </si>
  <si>
    <t>Eldon Portable Mobile Manager</t>
  </si>
  <si>
    <t>FUR-BO-10001337</t>
  </si>
  <si>
    <t>O'Sullivan Living Dimensions 2-Shelf Bookcases</t>
  </si>
  <si>
    <t>OFF-SU-10000646</t>
  </si>
  <si>
    <t>Premier Automatic Letter Opener</t>
  </si>
  <si>
    <t>OFF-SU-10002301</t>
  </si>
  <si>
    <t>Serrated Blade or Curved Handle Hand Letter Openers</t>
  </si>
  <si>
    <t>OFF-BI-10004140</t>
  </si>
  <si>
    <t>OFF-LA-10003537</t>
  </si>
  <si>
    <t>Avery 515</t>
  </si>
  <si>
    <t>TEC-AC-10004864</t>
  </si>
  <si>
    <t>Memorex Micro Travel Drive 32 GB</t>
  </si>
  <si>
    <t>OFF-LA-10001045</t>
  </si>
  <si>
    <t>Permanent Self-Adhesive File Folder Labels for Typewriters by Universal</t>
  </si>
  <si>
    <t>FUR-CH-10004289</t>
  </si>
  <si>
    <t>Global Super Steno Chair</t>
  </si>
  <si>
    <t>OFF-AR-10001149</t>
  </si>
  <si>
    <t>Avery Hi-Liter Comfort Grip Fluorescent Highlighter, Yellow Ink</t>
  </si>
  <si>
    <t>TEC-PH-10001254</t>
  </si>
  <si>
    <t>Jabra BIZ 2300 Duo QD Duo CordedÂ Headset</t>
  </si>
  <si>
    <t>FUR-CH-10002965</t>
  </si>
  <si>
    <t>Global Leather Highback Executive Chair with Pneumatic Height Adjustment, Black</t>
  </si>
  <si>
    <t>OFF-PA-10001295</t>
  </si>
  <si>
    <t>Computer Printout Paper with Letter-Trim Perforations</t>
  </si>
  <si>
    <t>OFF-AR-10002257</t>
  </si>
  <si>
    <t>Eldon Spacemaker Box, Quick-Snap Lid, Clear</t>
  </si>
  <si>
    <t>FUR-FU-10002107</t>
  </si>
  <si>
    <t>Eldon Pizzaz Desk Accessories</t>
  </si>
  <si>
    <t>OFF-PA-10002689</t>
  </si>
  <si>
    <t>Weyerhaeuser First Choice Laser/Copy Paper (20Lb. and 88 Bright)</t>
  </si>
  <si>
    <t>OFF-LA-10003121</t>
  </si>
  <si>
    <t>Avery 506</t>
  </si>
  <si>
    <t>OFF-LA-10001641</t>
  </si>
  <si>
    <t>Avery 518</t>
  </si>
  <si>
    <t>OFF-ST-10000107</t>
  </si>
  <si>
    <t>Fellowes Super Stor/Drawer</t>
  </si>
  <si>
    <t>OFF-AR-10000657</t>
  </si>
  <si>
    <t>Binney &amp; Smith inkTank Desk Highlighter, Chisel Tip, Yellow, 12/Box</t>
  </si>
  <si>
    <t>TEC-MA-10002859</t>
  </si>
  <si>
    <t>Ativa MDM8000 8-Sheet Micro-Cut Shredder</t>
  </si>
  <si>
    <t>Sanford Colorific Colored Pencils, 12/Box</t>
  </si>
  <si>
    <t>FUR-BO-10000112</t>
  </si>
  <si>
    <t>Bush Birmingham Collection Bookcase, Dark Cherry</t>
  </si>
  <si>
    <t>OFF-AP-10003849</t>
  </si>
  <si>
    <t>Hoover Shoulder Vac Commercial Portable Vacuum</t>
  </si>
  <si>
    <t>TEC-MA-10001972</t>
  </si>
  <si>
    <t>Wilson Jones Hanging View Binder, White, 1",OFF-BI-10002215,1
Okidata C331dn Printer"</t>
  </si>
  <si>
    <t>TEC-AC-10002217</t>
  </si>
  <si>
    <t>ImationÂ Clip USBÂ flash driveÂ - 8 GB</t>
  </si>
  <si>
    <t>OFF-PA-10003790</t>
  </si>
  <si>
    <t>Xerox 1991</t>
  </si>
  <si>
    <t>OFF-AP-10000891</t>
  </si>
  <si>
    <t>Kensington 7 Outlet MasterPiece HOMEOFFICE Power Control Center</t>
  </si>
  <si>
    <t>OFF-PA-10003441</t>
  </si>
  <si>
    <t>Xerox 226</t>
  </si>
  <si>
    <t>OFF-BI-10003656</t>
  </si>
  <si>
    <t>Fellowes PB200 Plastic Comb Binding Machine</t>
  </si>
  <si>
    <t>TEC-PH-10004959</t>
  </si>
  <si>
    <t>Classic Ivory AntiqueÂ TelephoneÂ ZL1810</t>
  </si>
  <si>
    <t>TEC-PH-10003505</t>
  </si>
  <si>
    <t>Geemarc AmpliPOWER60</t>
  </si>
  <si>
    <t>OFF-PA-10001033</t>
  </si>
  <si>
    <t>Xerox 1893</t>
  </si>
  <si>
    <t>OFF-PA-10003724</t>
  </si>
  <si>
    <t>Wirebound Message Book, 4 per Page</t>
  </si>
  <si>
    <t>OFF-BI-10001267</t>
  </si>
  <si>
    <t>Universal Recycled Hanging Pressboard Report Binders, Letter Size</t>
  </si>
  <si>
    <t>OFF-BI-10001116</t>
  </si>
  <si>
    <t>Wilson Jones 1 Hanging DublLock Ring Binders"</t>
  </si>
  <si>
    <t>OFF-ST-10004459</t>
  </si>
  <si>
    <t>Tennsco Single-Tier Lockers</t>
  </si>
  <si>
    <t>TEC-PH-10002726</t>
  </si>
  <si>
    <t>netTALK DUO VoIP Telephone Service</t>
  </si>
  <si>
    <t>TEC-AC-10000420</t>
  </si>
  <si>
    <t>Logitech G500s Laser Gaming Mouse with Adjustable Weight Tuning</t>
  </si>
  <si>
    <t>OFF-ST-10002957</t>
  </si>
  <si>
    <t>Sterilite Show Offs Storage Containers</t>
  </si>
  <si>
    <t>OFF-EN-10004773</t>
  </si>
  <si>
    <t>Staple envelope</t>
  </si>
  <si>
    <t>OFF-BI-10002003</t>
  </si>
  <si>
    <t>Ibico Presentation Index for Binding Systems</t>
  </si>
  <si>
    <t>TEC-PH-10004908</t>
  </si>
  <si>
    <t>Panasonic KX TS3282W Corded phone</t>
  </si>
  <si>
    <t>TEC-AC-10003628</t>
  </si>
  <si>
    <t>Logitech 910-002974 M325 Wireless Mouse for Web Scrolling</t>
  </si>
  <si>
    <t>TEC-AC-10000397</t>
  </si>
  <si>
    <t>Perixx PERIBOARD-512B, Ergonomic Split Keyboard</t>
  </si>
  <si>
    <t>TEC-PH-10002350</t>
  </si>
  <si>
    <t>Apple EarPods with Remote and Mic</t>
  </si>
  <si>
    <t>FUR-CH-10002320</t>
  </si>
  <si>
    <t>Hon Pagoda Stacking Chairs</t>
  </si>
  <si>
    <t>OFF-EN-10002312</t>
  </si>
  <si>
    <t>#10 Self-Seal White Envelopes</t>
  </si>
  <si>
    <t>OFF-PA-10001125</t>
  </si>
  <si>
    <t>Xerox 1988</t>
  </si>
  <si>
    <t>OFF-FA-10002701</t>
  </si>
  <si>
    <t>Alliance Rubber Bands</t>
  </si>
  <si>
    <t>OFF-BI-10003094</t>
  </si>
  <si>
    <t>Self-Adhesive Ring Binder Labels</t>
  </si>
  <si>
    <t>FUR-CH-10004675</t>
  </si>
  <si>
    <t>Lifetime Advantage Folding Chairs, 4/Carton</t>
  </si>
  <si>
    <t>FUR-CH-10000422</t>
  </si>
  <si>
    <t>Global Highback Leather Tilter in Burgundy</t>
  </si>
  <si>
    <t>OFF-BI-10001658</t>
  </si>
  <si>
    <t>GBC Standard Therm-A-Bind Covers</t>
  </si>
  <si>
    <t>OFF-BI-10001636</t>
  </si>
  <si>
    <t>Ibico Plastic and Wire Spiral Binding Combs</t>
  </si>
  <si>
    <t>OFF-EN-10000927</t>
  </si>
  <si>
    <t>Jet-Pak Recycled Peel 'N' Seal Padded Mailers</t>
  </si>
  <si>
    <t>TEC-PH-10002834</t>
  </si>
  <si>
    <t>Google Nexus 5</t>
  </si>
  <si>
    <t>TEC-PH-10002310</t>
  </si>
  <si>
    <t>Plantronics Calisto P620-M USB Wireless Speakerphone System</t>
  </si>
  <si>
    <t>FUR-FU-10002597</t>
  </si>
  <si>
    <t>C-Line Magnetic Cubicle Keepers, Clear Polypropylene</t>
  </si>
  <si>
    <t>OFF-AR-10003338</t>
  </si>
  <si>
    <t>Eberhard Faber 3 1/2 Golf Pencils"</t>
  </si>
  <si>
    <t>OFF-LA-10003663</t>
  </si>
  <si>
    <t>Avery 498</t>
  </si>
  <si>
    <t>FUR-FU-10000308</t>
  </si>
  <si>
    <t>Deflect-o Glass Clear Studded Chair Mats</t>
  </si>
  <si>
    <t>TEC-PH-10001819</t>
  </si>
  <si>
    <t>Innergie mMini Combo Duo USB Travel Charging Kit</t>
  </si>
  <si>
    <t>OFF-PA-10001560</t>
  </si>
  <si>
    <t>Adams Telephone Message Books, 5 1/4â€ x 11â€</t>
  </si>
  <si>
    <t>TEC-PH-10003691</t>
  </si>
  <si>
    <t>BlackBerry Q10</t>
  </si>
  <si>
    <t>OFF-PA-10000249</t>
  </si>
  <si>
    <t>Easy-staple paper</t>
  </si>
  <si>
    <t>OFF-ST-10004340</t>
  </si>
  <si>
    <t xml:space="preserve"> Black"</t>
  </si>
  <si>
    <t>Dana Fluorescent Magnifying Lamp, White, 36",FUR-FU-10001986,1
Fellowes Mobile File Cart</t>
  </si>
  <si>
    <t>OFF-FA-10003112</t>
  </si>
  <si>
    <t>OFF-AR-10003183</t>
  </si>
  <si>
    <t>Avery Fluorescent Highlighter Four-Color Set</t>
  </si>
  <si>
    <t>TEC-MA-10002412</t>
  </si>
  <si>
    <t>Cisco TelePresence System EX90 Videoconferencing Unit</t>
  </si>
  <si>
    <t>TEC-MA-10003626</t>
  </si>
  <si>
    <t>Hewlett-Packard Deskjet 6540 Color Inkjet Printer</t>
  </si>
  <si>
    <t>OFF-EN-10004030</t>
  </si>
  <si>
    <t>Convenience Packs of Business Envelopes</t>
  </si>
  <si>
    <t>OFF-PA-10000223</t>
  </si>
  <si>
    <t>Xerox 2000</t>
  </si>
  <si>
    <t>OFF-BI-10000948</t>
  </si>
  <si>
    <t>GBC Laser Imprintable Binding System Covers, Desert Sand</t>
  </si>
  <si>
    <t>OFF-BI-10003196</t>
  </si>
  <si>
    <t>Accohide Poly Flexible Ring Binders</t>
  </si>
  <si>
    <t>TEC-MA-10002210</t>
  </si>
  <si>
    <t>Epson TM-T88V Direct Thermal Printer - Monochrome - Desktop</t>
  </si>
  <si>
    <t>TEC-AC-10002399</t>
  </si>
  <si>
    <t>SanDisk Cruzer 32 GB USB Flash Drive</t>
  </si>
  <si>
    <t>OFF-EN-10002500</t>
  </si>
  <si>
    <t>Globe Weis Peel &amp; Seel First Class Envelopes</t>
  </si>
  <si>
    <t>TEC-PH-10001494</t>
  </si>
  <si>
    <t>Polycom CX600 IP Phone VoIP phone</t>
  </si>
  <si>
    <t>FUR-FU-10004671</t>
  </si>
  <si>
    <t>Executive Impressions 12 Wall Clock"</t>
  </si>
  <si>
    <t>FUR-FU-10000293</t>
  </si>
  <si>
    <t>Eldon Antistatic Chair Mats for Low to Medium Pile Carpets</t>
  </si>
  <si>
    <t>TEC-PH-10002555</t>
  </si>
  <si>
    <t>Nortel Meridian M5316 Digital phone</t>
  </si>
  <si>
    <t>TEC-PH-10000895</t>
  </si>
  <si>
    <t>Polycom VVX 310 VoIP phone</t>
  </si>
  <si>
    <t>FUR-CH-10000513</t>
  </si>
  <si>
    <t>High-Back Leather Manager's Chair</t>
  </si>
  <si>
    <t>OFF-SU-10000151</t>
  </si>
  <si>
    <t>High Speed Automatic Electric Letter Opener</t>
  </si>
  <si>
    <t>OFF-ST-10001228</t>
  </si>
  <si>
    <t>Fellowes Personal Hanging Folder Files, Navy</t>
  </si>
  <si>
    <t>FUR-FU-10001935</t>
  </si>
  <si>
    <t>3M Hangers With Command Adhesive</t>
  </si>
  <si>
    <t>FUR-BO-10000780</t>
  </si>
  <si>
    <t>O'Sullivan Plantations 2-Door Library in Landvery Oak</t>
  </si>
  <si>
    <t>OFF-AR-10000246</t>
  </si>
  <si>
    <t>Newell 318</t>
  </si>
  <si>
    <t>OFF-PA-10000380</t>
  </si>
  <si>
    <t xml:space="preserve"> 100 Messages"</t>
  </si>
  <si>
    <t>REDIFORM Incoming/Outgoing Call Register, 11 X 8 1/2"</t>
  </si>
  <si>
    <t>FUR-FU-10001468</t>
  </si>
  <si>
    <t>Tenex Antistatic Computer Chair Mats</t>
  </si>
  <si>
    <t>TEC-AC-10000358</t>
  </si>
  <si>
    <t>ImationÂ SecureÂ DriveÂ + Hardware Encrypted USBÂ flash driveÂ - 16 GB</t>
  </si>
  <si>
    <t>OFF-PA-10003919</t>
  </si>
  <si>
    <t>Xerox 1989</t>
  </si>
  <si>
    <t>FUR-FU-10004952</t>
  </si>
  <si>
    <t>C-Line Cubicle Keepers Polyproplyene Holder w/Velcro Back, 8-1/2x11, 25/Bx</t>
  </si>
  <si>
    <t>TEC-PH-10002496</t>
  </si>
  <si>
    <t>Cisco SPA301</t>
  </si>
  <si>
    <t>OFF-FA-10003059</t>
  </si>
  <si>
    <t>Assorted Color Push Pins</t>
  </si>
  <si>
    <t>TEC-AC-10001767</t>
  </si>
  <si>
    <t>SanDisk Ultra 64 GB MicroSDHC Class 10 Memory Card</t>
  </si>
  <si>
    <t>TEC-MA-10000488</t>
  </si>
  <si>
    <t>Bady BDG101FRU Card Printer</t>
  </si>
  <si>
    <t>OFF-LA-10003923</t>
  </si>
  <si>
    <t>Alphabetical Labels for Top Tab Filing</t>
  </si>
  <si>
    <t>OFF-BI-10000309</t>
  </si>
  <si>
    <t>GBC Twin Loop Wire Binding Elements, 9/16 Spine</t>
  </si>
  <si>
    <t>FUR-TA-10003238</t>
  </si>
  <si>
    <t>Chromcraft Bull-Nose Wood 48 x 96" Rectangular Conference Tables"</t>
  </si>
  <si>
    <t>OFF-SU-10001664</t>
  </si>
  <si>
    <t>Acme Office Executive Series Stainless Steel Trimmers</t>
  </si>
  <si>
    <t>OFF-BI-10003982</t>
  </si>
  <si>
    <t>Wilson Jones Century Plastic Molded Ring Binders</t>
  </si>
  <si>
    <t>OFF-BI-10002954</t>
  </si>
  <si>
    <t>Newell 3-Hole Punched Plastic Slotted Magazine Holders for Binders</t>
  </si>
  <si>
    <t>FUR-TA-10003954</t>
  </si>
  <si>
    <t>Hon 94000 Series Round Tables</t>
  </si>
  <si>
    <t>TEC-AC-10002800</t>
  </si>
  <si>
    <t>Plantronics Audio 478 Stereo USB Headset</t>
  </si>
  <si>
    <t>OFF-BI-10001634</t>
  </si>
  <si>
    <t>Wilson Jones Active Use Binders</t>
  </si>
  <si>
    <t>OFF-ST-10001505</t>
  </si>
  <si>
    <t>Perma STOR-ALL Hanging File Box, 13 1/8W x 12 1/4"D x 10 1/2"H"</t>
  </si>
  <si>
    <t>FUR-FU-10001706</t>
  </si>
  <si>
    <t>Longer-Life Soft White Bulbs</t>
  </si>
  <si>
    <t>FUR-BO-10003272</t>
  </si>
  <si>
    <t>O'Sullivan Living Dimensions 5-Shelf Bookcases</t>
  </si>
  <si>
    <t>OFF-PA-10001457</t>
  </si>
  <si>
    <t>White GlueTop Scratch Pads</t>
  </si>
  <si>
    <t>OFF-BI-10003314</t>
  </si>
  <si>
    <t>Tuff Stuff Recycled Round Ring Binders</t>
  </si>
  <si>
    <t>TEC-MA-10004679</t>
  </si>
  <si>
    <t>StarTech.com 10/100 VDSL2 Ethernet Extender Kit</t>
  </si>
  <si>
    <t>FUR-FU-10000758</t>
  </si>
  <si>
    <t>DAX Natural Wood-Tone Poster Frame</t>
  </si>
  <si>
    <t>TEC-PH-10003589</t>
  </si>
  <si>
    <t>invisibleSHIELD by ZAGG Smudge-Free Screen Protector</t>
  </si>
  <si>
    <t>OFF-ST-10002344</t>
  </si>
  <si>
    <t>Carina 42Hx23 3/4"W Media Storage Unit"</t>
  </si>
  <si>
    <t>OFF-ST-10000649</t>
  </si>
  <si>
    <t>Hanging Personal Folder File</t>
  </si>
  <si>
    <t>OFF-PA-10004451</t>
  </si>
  <si>
    <t>Xerox 222</t>
  </si>
  <si>
    <t>OFF-ST-10002011</t>
  </si>
  <si>
    <t>Smead Adjustable Mobile File Trolley with Lockable Top</t>
  </si>
  <si>
    <t>FUR-CH-10000595</t>
  </si>
  <si>
    <t>Safco Contoured Stacking Chairs</t>
  </si>
  <si>
    <t>TEC-AC-10003280</t>
  </si>
  <si>
    <t>Belkin F8E887 USB Wired Ergonomic Keyboard</t>
  </si>
  <si>
    <t>OFF-EN-10003160</t>
  </si>
  <si>
    <t>Pastel Pink Envelopes</t>
  </si>
  <si>
    <t>FUR-CH-10000863</t>
  </si>
  <si>
    <t>Novimex Swivel Fabric Task Chair</t>
  </si>
  <si>
    <t>OFF-ST-10001370</t>
  </si>
  <si>
    <t>Sensible Storage WireTech Storage Systems</t>
  </si>
  <si>
    <t>OFF-AP-10004868</t>
  </si>
  <si>
    <t>Hoover Commercial Soft Guard Upright Vacuum And Disposable Filtration Bags</t>
  </si>
  <si>
    <t>FUR-FU-10002456</t>
  </si>
  <si>
    <t>Master Caster Door Stop, Large Neon Orange</t>
  </si>
  <si>
    <t>OFF-AR-10002221</t>
  </si>
  <si>
    <t>12 Colored Short Pencils</t>
  </si>
  <si>
    <t>OFF-BI-10004593</t>
  </si>
  <si>
    <t>Ibico Laser Imprintable Binding System Covers</t>
  </si>
  <si>
    <t>FUR-CH-10000785</t>
  </si>
  <si>
    <t>Global Ergonomic Managers Chair</t>
  </si>
  <si>
    <t>OFF-PA-10001838</t>
  </si>
  <si>
    <t xml:space="preserve"> 300/Messages"</t>
  </si>
  <si>
    <t>Adams Telephone Message Book W/Dividers/Space For Phone Numbers, 5 1/4X8 1/2"</t>
  </si>
  <si>
    <t>OFF-FA-10001754</t>
  </si>
  <si>
    <t>Stockwell Gold Paper Clips</t>
  </si>
  <si>
    <t>FUR-TA-10002530</t>
  </si>
  <si>
    <t>Iceberg OfficeWorks 42 Round Tables"</t>
  </si>
  <si>
    <t>FUR-TA-10002356</t>
  </si>
  <si>
    <t>Bevis Boat-Shaped Conference Table</t>
  </si>
  <si>
    <t>FUR-FU-10001967</t>
  </si>
  <si>
    <t>Telescoping Adjustable Floor Lamp</t>
  </si>
  <si>
    <t>OFF-AR-10002240</t>
  </si>
  <si>
    <t>Panasonic KP-150 Electric Pencil Sharpener</t>
  </si>
  <si>
    <t>TEC-PH-10001336</t>
  </si>
  <si>
    <t>Digium D40 VoIP phone</t>
  </si>
  <si>
    <t>OFF-AR-10002956</t>
  </si>
  <si>
    <t>Boston 16801 Nautilus Battery Pencil Sharpener</t>
  </si>
  <si>
    <t>FUR-CH-10003199</t>
  </si>
  <si>
    <t>Office Star - Contemporary Task Swivel Chair</t>
  </si>
  <si>
    <t>FUR-TA-10004619</t>
  </si>
  <si>
    <t>Hon Non-Folding Utility Tables</t>
  </si>
  <si>
    <t>OFF-AR-10001022</t>
  </si>
  <si>
    <t>SANFORD Liquid Accent Tank-Style Highlighters</t>
  </si>
  <si>
    <t>FUR-FU-10001424</t>
  </si>
  <si>
    <t>Dax Clear Box Frame</t>
  </si>
  <si>
    <t>OFF-EN-10001219</t>
  </si>
  <si>
    <t>#10- 4 1/8 x 9 1/2" Security-Tint Envelopes"</t>
  </si>
  <si>
    <t>OFF-ST-10000676</t>
  </si>
  <si>
    <t>Fellowes Econo/Stor Drawers</t>
  </si>
  <si>
    <t>OFF-ST-10001418</t>
  </si>
  <si>
    <t>Carina Media Storage Towers in Natural &amp; Black</t>
  </si>
  <si>
    <t>OFF-PA-10001685</t>
  </si>
  <si>
    <t>OFF-BI-10004656</t>
  </si>
  <si>
    <t>Peel &amp; Stick Add-On Corner Pockets</t>
  </si>
  <si>
    <t>FUR-FU-10001602</t>
  </si>
  <si>
    <t xml:space="preserve"> Clear"</t>
  </si>
  <si>
    <t>Eldon Delta Triangular Chair Mat, 52 x 58"</t>
  </si>
  <si>
    <t>OFF-BI-10004995</t>
  </si>
  <si>
    <t>GBC DocuBind P400 Electric Binding System</t>
  </si>
  <si>
    <t>FUR-CH-10004540</t>
  </si>
  <si>
    <t>Global Chrome Stack Chair</t>
  </si>
  <si>
    <t>OFF-EN-10001539</t>
  </si>
  <si>
    <t>OFF-AR-10003811</t>
  </si>
  <si>
    <t>Newell 327</t>
  </si>
  <si>
    <t>FUR-FU-10003194</t>
  </si>
  <si>
    <t>Eldon Expressions Desk Accessory, Wood Pencil Holder, Oak</t>
  </si>
  <si>
    <t>TEC-PH-10001061</t>
  </si>
  <si>
    <t>Apple iPhone 5C</t>
  </si>
  <si>
    <t>TEC-MA-10003979</t>
  </si>
  <si>
    <t>Ativa V4110MDD Micro-Cut Shredder</t>
  </si>
  <si>
    <t>FUR-FU-10004006</t>
  </si>
  <si>
    <t>Deflect-o DuraMat Lighweight, Studded, Beveled Mat for Low Pile Carpeting</t>
  </si>
  <si>
    <t>TEC-PH-10001530</t>
  </si>
  <si>
    <t>Cisco Unified IP Phone 7945G VoIP phone</t>
  </si>
  <si>
    <t>OFF-LA-10001175</t>
  </si>
  <si>
    <t>Avery 514</t>
  </si>
  <si>
    <t>FUR-FU-10000629</t>
  </si>
  <si>
    <t>9-3/4 Diameter Round Wall Clock</t>
  </si>
  <si>
    <t>FUR-CH-10003379</t>
  </si>
  <si>
    <t>Global Commerce Series High-Back Swivel/Tilt Chairs</t>
  </si>
  <si>
    <t>TEC-PH-10003885</t>
  </si>
  <si>
    <t>Cisco SPA508G</t>
  </si>
  <si>
    <t>OFF-PA-10000474</t>
  </si>
  <si>
    <t>TEC-MA-10004212</t>
  </si>
  <si>
    <t>Cisco SPA525G2 5-Line IP Phone</t>
  </si>
  <si>
    <t>FUR-CH-10000309</t>
  </si>
  <si>
    <t>Global Comet Stacking Arm Chair</t>
  </si>
  <si>
    <t>OFF-AR-10001166</t>
  </si>
  <si>
    <t>Staples in misc. colors</t>
  </si>
  <si>
    <t>OFF-AP-10004487</t>
  </si>
  <si>
    <t>Kensington 4 Outlet MasterPiece Compact Power Control Center</t>
  </si>
  <si>
    <t>OtterBox Commuter Series Case - iPhone 5 &amp; 5s</t>
  </si>
  <si>
    <t>TEC-AC-10002473</t>
  </si>
  <si>
    <t>Maxell 4.7GB DVD-R</t>
  </si>
  <si>
    <t>OFF-EN-10001099</t>
  </si>
  <si>
    <t>OFF-EN-10004459</t>
  </si>
  <si>
    <t>Security-Tint Envelopes</t>
  </si>
  <si>
    <t>OFF-SU-10000381</t>
  </si>
  <si>
    <t>Acme Forged Steel Scissors with Black Enamel Handles</t>
  </si>
  <si>
    <t>OFF-FA-10002280</t>
  </si>
  <si>
    <t>Advantus Plastic Paper Clips</t>
  </si>
  <si>
    <t>TEC-AC-10001101</t>
  </si>
  <si>
    <t>Sony 16GB Class 10 Micro SDHC R40 Memory Card</t>
  </si>
  <si>
    <t>OFF-AP-10000240</t>
  </si>
  <si>
    <t>Belkin F9G930V10-GRY 9 Outlet Surge</t>
  </si>
  <si>
    <t>FUR-TA-10002903</t>
  </si>
  <si>
    <t>Bevis Round Bullnose 29 High Table Top"</t>
  </si>
  <si>
    <t>OFF-AR-10003190</t>
  </si>
  <si>
    <t>Newell 32</t>
  </si>
  <si>
    <t>OFF-AP-10000576</t>
  </si>
  <si>
    <t>Belkin 7 Outlet SurgeMaster II</t>
  </si>
  <si>
    <t>TEC-PH-10001580</t>
  </si>
  <si>
    <t>Logitech Mobile Speakerphone P710e -Â speaker phone</t>
  </si>
  <si>
    <t>OFF-AP-10002457</t>
  </si>
  <si>
    <t>Eureka The Boss Plus 12-Amp Hard Box Upright Vacuum, Red</t>
  </si>
  <si>
    <t>TEC-MA-10004125</t>
  </si>
  <si>
    <t>Cubify CubeX 3D Printer Triple Head Print</t>
  </si>
  <si>
    <t>OFF-LA-10002787</t>
  </si>
  <si>
    <t>Avery 480</t>
  </si>
  <si>
    <t>FUR-FU-10000732</t>
  </si>
  <si>
    <t>Eldon 200 Class Desk Accessories</t>
  </si>
  <si>
    <t>OFF-PA-10004101</t>
  </si>
  <si>
    <t>Xerox 1894</t>
  </si>
  <si>
    <t>OFF-PA-10002005</t>
  </si>
  <si>
    <t>Xerox 225</t>
  </si>
  <si>
    <t>OFF-FA-10004248</t>
  </si>
  <si>
    <t>Advantus T-Pin Paper Clips</t>
  </si>
  <si>
    <t>OFF-BI-10003527</t>
  </si>
  <si>
    <t>Fellowes PB500 Electric Punch Plastic Comb Binding Machine with Manual Bind</t>
  </si>
  <si>
    <t>Personal File Boxes with Fold-Down Carry Handle</t>
  </si>
  <si>
    <t>OFF-AR-10003856</t>
  </si>
  <si>
    <t>Newell 344</t>
  </si>
  <si>
    <t>FUR-CH-10002602</t>
  </si>
  <si>
    <t>DMI Arturo Collection Mission-style Design Wood Chair</t>
  </si>
  <si>
    <t>FUR-FU-10004864</t>
  </si>
  <si>
    <t>Howard Miller 14-1/2 Diameter Chrome Round Wall Clock"</t>
  </si>
  <si>
    <t>OFF-BI-10001098</t>
  </si>
  <si>
    <t>Acco D-Ring Binder w/DublLock</t>
  </si>
  <si>
    <t>TEC-AC-10004571</t>
  </si>
  <si>
    <t>Logitech G700s Rechargeable Gaming Mouse</t>
  </si>
  <si>
    <t>OFF-AP-10002472</t>
  </si>
  <si>
    <t>3M Office Air Cleaner</t>
  </si>
  <si>
    <t>FUR-CH-10000225</t>
  </si>
  <si>
    <t>Global Geo Office Task Chair, Gray</t>
  </si>
  <si>
    <t>TEC-PH-10002365</t>
  </si>
  <si>
    <t>Belkin Grip Candy Sheer Case / Cover for iPhone 5 and 5S</t>
  </si>
  <si>
    <t>OFF-AR-10004974</t>
  </si>
  <si>
    <t>Newell 342</t>
  </si>
  <si>
    <t>OFF-AR-10003156</t>
  </si>
  <si>
    <t>50 Colored Long Pencils</t>
  </si>
  <si>
    <t>OFF-AR-10001953</t>
  </si>
  <si>
    <t>Boston 1645 Deluxe Heavier-Duty Electric Pencil Sharpener</t>
  </si>
  <si>
    <t>OFF-ST-10001469</t>
  </si>
  <si>
    <t>Fellowes Bankers Box Recycled Super Stor/Drawer</t>
  </si>
  <si>
    <t>OFF-AR-10000588</t>
  </si>
  <si>
    <t>Newell 345</t>
  </si>
  <si>
    <t>OFF-LA-10001317</t>
  </si>
  <si>
    <t>Avery 520</t>
  </si>
  <si>
    <t>FUR-CH-10002372</t>
  </si>
  <si>
    <t>Office Star - Ergonomically Designed Knee Chair</t>
  </si>
  <si>
    <t>OFF-PA-10002222</t>
  </si>
  <si>
    <t xml:space="preserve"> Ream"</t>
  </si>
  <si>
    <t>Xerox Color Copier Paper, 11 x 17"</t>
  </si>
  <si>
    <t>OFF-ST-10000060</t>
  </si>
  <si>
    <t>Fellowes Bankers Box Staxonsteel Drawer File/Stacking System</t>
  </si>
  <si>
    <t>FUR-FU-10000246</t>
  </si>
  <si>
    <t>Aluminum Document Frame</t>
  </si>
  <si>
    <t>OFF-AR-10004344</t>
  </si>
  <si>
    <t>Bulldog Vacuum Base Pencil Sharpener</t>
  </si>
  <si>
    <t>TEC-AC-10004708</t>
  </si>
  <si>
    <t>Sony 32GB Class 10 Micro SDHC R40 Memory Card</t>
  </si>
  <si>
    <t>OFF-FA-10000490</t>
  </si>
  <si>
    <t>OIC Binder Clips, Mini, 1/4 Capacity</t>
  </si>
  <si>
    <t>TEC-MA-10003353</t>
  </si>
  <si>
    <t>Xerox WorkCentre 6505DN Laser Multifunction Printer</t>
  </si>
  <si>
    <t>OFF-AR-10004685</t>
  </si>
  <si>
    <t>Binney &amp; Smith Crayola Metallic Colored Pencils, 8-Color Set</t>
  </si>
  <si>
    <t>FUR-FU-10002505</t>
  </si>
  <si>
    <t>Eldon 100 Class Desk Accessories</t>
  </si>
  <si>
    <t>FUR-TA-10002607</t>
  </si>
  <si>
    <t>KI Conference Tables</t>
  </si>
  <si>
    <t>TEC-PH-10000011</t>
  </si>
  <si>
    <t>PureGear Roll-On Screen Protector</t>
  </si>
  <si>
    <t>FUR-FU-10000576</t>
  </si>
  <si>
    <t>Luxo Professional Fluorescent Magnifier Lamp with Clamp-Mount Base</t>
  </si>
  <si>
    <t>OFF-PA-10003349</t>
  </si>
  <si>
    <t>Xerox 1957</t>
  </si>
  <si>
    <t>OFF-ST-10001522</t>
  </si>
  <si>
    <t>Gould Plastics 18-Pocket Panel Bin, 34w x 5-1/4d x 20-1/2h</t>
  </si>
  <si>
    <t>TEC-PH-10001700</t>
  </si>
  <si>
    <t>Panasonic KX-TG6844B Expandable Digital Cordless Telephone</t>
  </si>
  <si>
    <t>TEC-PH-10003931</t>
  </si>
  <si>
    <t>JBL Micro Wireless Portable Bluetooth Speaker</t>
  </si>
  <si>
    <t>OFF-AP-10002518</t>
  </si>
  <si>
    <t>Kensington 7 Outlet MasterPiece Power Center</t>
  </si>
  <si>
    <t>OFF-AR-10002656</t>
  </si>
  <si>
    <t>Sanford Liquid Accent Highlighters</t>
  </si>
  <si>
    <t>OFF-AR-10004441</t>
  </si>
  <si>
    <t>BIC Brite Liner Highlighters</t>
  </si>
  <si>
    <t>OFF-BI-10003981</t>
  </si>
  <si>
    <t>Avery Durable Plastic 1 Binders"</t>
  </si>
  <si>
    <t>OFF-ST-10004186</t>
  </si>
  <si>
    <t>Stur-D-Stor Shelving, Vertical 5-Shelf: 72H x 36"W x 18 1/2"D"</t>
  </si>
  <si>
    <t>TEC-AC-10000682</t>
  </si>
  <si>
    <t>Kensington K72356US Mouse-in-a-Box USB Desktop Mouse</t>
  </si>
  <si>
    <t>FUR-CH-10001714</t>
  </si>
  <si>
    <t>Global Leather &amp; Oak Executive Chair, Burgundy</t>
  </si>
  <si>
    <t>FUR-CH-10003746</t>
  </si>
  <si>
    <t>Hon 4070 Series Pagoda Round Back Stacking Chairs</t>
  </si>
  <si>
    <t>OFF-EN-10003567</t>
  </si>
  <si>
    <t xml:space="preserve"> 100/Box"</t>
  </si>
  <si>
    <t xml:space="preserve">Inter-Office Recycled Envelopes, Brown Kraft, Button-String,10 x 13" </t>
  </si>
  <si>
    <t>OFF-AR-10000817</t>
  </si>
  <si>
    <t>Manco Dry-Lighter Erasable Highlighter</t>
  </si>
  <si>
    <t>TEC-PH-10004539</t>
  </si>
  <si>
    <t>Wireless Extenders zBoost YX545 SOHO Signal Booster</t>
  </si>
  <si>
    <t>FUR-CH-10004063</t>
  </si>
  <si>
    <t>Global Deluxe High-Back Manager's Chair</t>
  </si>
  <si>
    <t>OFF-AP-10000159</t>
  </si>
  <si>
    <t>Belkin F9M820V08 8 Outlet Surge</t>
  </si>
  <si>
    <t>OFF-ST-10002574</t>
  </si>
  <si>
    <t>SAFCO Commercial Wire Shelving, Black</t>
  </si>
  <si>
    <t>FUR-CH-10000847</t>
  </si>
  <si>
    <t>Global Executive Mid-Back Manager's Chair</t>
  </si>
  <si>
    <t>OFF-BI-10000279</t>
  </si>
  <si>
    <t>Acco Recycled 2 Capacity Laser Printer Hanging Data Binders"</t>
  </si>
  <si>
    <t>FUR-FU-10002937</t>
  </si>
  <si>
    <t xml:space="preserve"> 34 Watts</t>
  </si>
  <si>
    <t xml:space="preserve"> Cool White Energy Saver</t>
  </si>
  <si>
    <t>GE 48 Fluorescent Tube</t>
  </si>
  <si>
    <t>TEC-PH-10002885</t>
  </si>
  <si>
    <t>Apple iPhone 5</t>
  </si>
  <si>
    <t>TEC-PH-10004345</t>
  </si>
  <si>
    <t>Cisco SPA 502G IP Phone</t>
  </si>
  <si>
    <t>OFF-ST-10000798</t>
  </si>
  <si>
    <t>2300 Heavy-Duty Transfer File Systems by Perma</t>
  </si>
  <si>
    <t>FUR-BO-10002213</t>
  </si>
  <si>
    <t>DMI Eclipse Executive Suite Bookcases</t>
  </si>
  <si>
    <t>FUR-FU-10003026</t>
  </si>
  <si>
    <t>Eldon Regeneration Recycled Desk Accessories, Black</t>
  </si>
  <si>
    <t>FUR-FU-10000193</t>
  </si>
  <si>
    <t>Tenex Chairmats For Use with Hard Floors</t>
  </si>
  <si>
    <t>OFF-LA-10004093</t>
  </si>
  <si>
    <t>Avery 486</t>
  </si>
  <si>
    <t>OFF-BI-10004519</t>
  </si>
  <si>
    <t>GBC DocuBind P100 Manual Binding Machine</t>
  </si>
  <si>
    <t>FUR-CH-10002024</t>
  </si>
  <si>
    <t>HON 5400 Series Task Chairs for Big and Tall</t>
  </si>
  <si>
    <t>OFF-FA-10000304</t>
  </si>
  <si>
    <t>Advantus Push Pins</t>
  </si>
  <si>
    <t>OFF-ST-10002301</t>
  </si>
  <si>
    <t>Tennsco Commercial Shelving</t>
  </si>
  <si>
    <t>OFF-AP-10000696</t>
  </si>
  <si>
    <t>Holmes Odor Grabber</t>
  </si>
  <si>
    <t>FUR-FU-10002116</t>
  </si>
  <si>
    <t>Tenex Carpeted, Granite-Look or Clear Contemporary Contour Shape Chair Mats</t>
  </si>
  <si>
    <t>FUR-CH-10003846</t>
  </si>
  <si>
    <t>Hon Valutask Swivel Chairs</t>
  </si>
  <si>
    <t>TEC-PH-10000193</t>
  </si>
  <si>
    <t>Jensen SMPS-640 -Â speaker phone</t>
  </si>
  <si>
    <t>OFF-EN-10003296</t>
  </si>
  <si>
    <t>Tyvek Side-Opening Peel &amp; Seel Expanding Envelopes</t>
  </si>
  <si>
    <t>FUR-FU-10003039</t>
  </si>
  <si>
    <t>Howard Miller 11-1/2 Diameter Grantwood Wall Clock"</t>
  </si>
  <si>
    <t>OFF-AP-10002998</t>
  </si>
  <si>
    <t>Holmes 99% HEPA Air Purifier</t>
  </si>
  <si>
    <t>TEC-MA-10001047</t>
  </si>
  <si>
    <t>3D Systems Cube Printer, 2nd Generation, Magenta</t>
  </si>
  <si>
    <t>OFF-PA-10004888</t>
  </si>
  <si>
    <t>Xerox 217</t>
  </si>
  <si>
    <t>TEC-CO-10003763</t>
  </si>
  <si>
    <t>Canon PC1060 Personal Laser Copier</t>
  </si>
  <si>
    <t>FUR-FU-10004904</t>
  </si>
  <si>
    <t>Eldon L" Workstation Diamond Chairmat"</t>
  </si>
  <si>
    <t>OFF-ST-10004804</t>
  </si>
  <si>
    <t>Belkin 19 Vented Equipment Shelf</t>
  </si>
  <si>
    <t>FUR-CH-10002647</t>
  </si>
  <si>
    <t>Situations Contoured Folding Chairs, 4/Set</t>
  </si>
  <si>
    <t>OFF-ST-10001128</t>
  </si>
  <si>
    <t>Carina Mini System Audio Rack, Model AR050B</t>
  </si>
  <si>
    <t>OFF-AR-10003582</t>
  </si>
  <si>
    <t>Boston Electric Pencil Sharpener, Model 1818, Charcoal Black</t>
  </si>
  <si>
    <t>FUR-FU-10004091</t>
  </si>
  <si>
    <t>Howard Miller 13 Diameter Goldtone Round Wall Clock"</t>
  </si>
  <si>
    <t>TEC-MA-10000418</t>
  </si>
  <si>
    <t>Cubify CubeX 3D Printer Double Head Print</t>
  </si>
  <si>
    <t>OFF-AR-10001547</t>
  </si>
  <si>
    <t>Newell 311</t>
  </si>
  <si>
    <t>TEC-CO-10001046</t>
  </si>
  <si>
    <t>Canon Imageclass D680 Copier / Fax</t>
  </si>
  <si>
    <t>OFF-PA-10003172</t>
  </si>
  <si>
    <t>Xerox 1996</t>
  </si>
  <si>
    <t>FUR-CH-10001797</t>
  </si>
  <si>
    <t>Safco Chair Connectors, 6/Carton</t>
  </si>
  <si>
    <t>OFF-PA-10001736</t>
  </si>
  <si>
    <t>Xerox 1880</t>
  </si>
  <si>
    <t>FUR-CH-10000988</t>
  </si>
  <si>
    <t>Hon Olson Stacker Stools</t>
  </si>
  <si>
    <t>FUR-CH-10003817</t>
  </si>
  <si>
    <t>Global Value Steno Chair, Gray</t>
  </si>
  <si>
    <t>OFF-BI-10001510</t>
  </si>
  <si>
    <t>Deluxe Heavy-Duty Vinyl Round Ring Binder</t>
  </si>
  <si>
    <t>TEC-PH-10000215</t>
  </si>
  <si>
    <t>Plantronics CordlessÂ Phone HeadsetÂ with In-line Volume - M214C</t>
  </si>
  <si>
    <t>FUR-TA-10003569</t>
  </si>
  <si>
    <t>Bretford CR8500 Series Meeting Room Furniture</t>
  </si>
  <si>
    <t>OFF-BI-10000088</t>
  </si>
  <si>
    <t>GBC Imprintable Covers</t>
  </si>
  <si>
    <t>FUR-FU-10004665</t>
  </si>
  <si>
    <t>3M Polarizing Task Lamp with Clamp Arm, Light Gray</t>
  </si>
  <si>
    <t>OFF-ST-10002214</t>
  </si>
  <si>
    <t>X-Rack File for Hanging Folders</t>
  </si>
  <si>
    <t>OFF-ST-10001809</t>
  </si>
  <si>
    <t>Fellowes Officeware Wire Shelving</t>
  </si>
  <si>
    <t>OFF-LA-10001613</t>
  </si>
  <si>
    <t>Avery File Folder Labels</t>
  </si>
  <si>
    <t>TEC-PH-10001944</t>
  </si>
  <si>
    <t>Wi-Ex zBoost YX540 Cellular Phone Signal Booster</t>
  </si>
  <si>
    <t>FUR-FU-10001940</t>
  </si>
  <si>
    <t>Staple-based wall hangings</t>
  </si>
  <si>
    <t>FUR-CH-10002084</t>
  </si>
  <si>
    <t>Hon Mobius Operator's Chair</t>
  </si>
  <si>
    <t>OFF-PA-10004359</t>
  </si>
  <si>
    <t>Multicolor Computer Printout Paper</t>
  </si>
  <si>
    <t>OFF-BI-10002082</t>
  </si>
  <si>
    <t>GBC Twin Loop Wire Binding Elements</t>
  </si>
  <si>
    <t>FUR-BO-10000468</t>
  </si>
  <si>
    <t>O'Sullivan 2-Shelf Heavy-Duty Bookcases</t>
  </si>
  <si>
    <t>OFF-PA-10001804</t>
  </si>
  <si>
    <t>Xerox 195</t>
  </si>
  <si>
    <t>TEC-AC-10001465</t>
  </si>
  <si>
    <t>SanDisk Cruzer 64 GB USB Flash Drive</t>
  </si>
  <si>
    <t>OFF-PA-10002986</t>
  </si>
  <si>
    <t>Xerox 1898</t>
  </si>
  <si>
    <t>OFF-BI-10002827</t>
  </si>
  <si>
    <t>Avery Durable Poly Binders</t>
  </si>
  <si>
    <t>OFF-BI-10000977</t>
  </si>
  <si>
    <t>Ibico Plastic Spiral Binding Combs</t>
  </si>
  <si>
    <t>TEC-PH-10004165</t>
  </si>
  <si>
    <t>Mitel MiVoice 5330e IP Phone</t>
  </si>
  <si>
    <t>OFF-PA-10004041</t>
  </si>
  <si>
    <t>It's Hot Message Books with Stickers, 2 3/4 x 5""</t>
  </si>
  <si>
    <t>TEC-AC-10001432</t>
  </si>
  <si>
    <t>Enermax Aurora Lite Keyboard</t>
  </si>
  <si>
    <t>TEC-AC-10001990</t>
  </si>
  <si>
    <t>Kensington Orbit Wireless Mobile Trackball for PC and Mac</t>
  </si>
  <si>
    <t>OFF-AR-10002375</t>
  </si>
  <si>
    <t>Newell 351</t>
  </si>
  <si>
    <t>OFF-ST-10003208</t>
  </si>
  <si>
    <t>Adjustable Depth Letter/Legal Cart</t>
  </si>
  <si>
    <t>OFF-PA-10003127</t>
  </si>
  <si>
    <t>FUR-TA-10001095</t>
  </si>
  <si>
    <t>Chromcraft Round Conference Tables</t>
  </si>
  <si>
    <t>OFF-ST-10000736</t>
  </si>
  <si>
    <t>Carina Double Wide Media Storage Towers in Natural &amp; Black</t>
  </si>
  <si>
    <t>OFF-BI-10000014</t>
  </si>
  <si>
    <t>Heavy-Duty E-Z-D Binders</t>
  </si>
  <si>
    <t>FUR-FU-10000010</t>
  </si>
  <si>
    <t>DAX Value U-Channel Document Frames, Easel Back</t>
  </si>
  <si>
    <t>TEC-PH-10003800</t>
  </si>
  <si>
    <t>i.Sound Portable Power - 8000 mAh</t>
  </si>
  <si>
    <t>OFF-AR-10001662</t>
  </si>
  <si>
    <t>Rogers Handheld Barrel Pencil Sharpener</t>
  </si>
  <si>
    <t>FUR-FU-10000073</t>
  </si>
  <si>
    <t>Deflect-O Glasstique Clear Desk Accessories</t>
  </si>
  <si>
    <t>OFF-BI-10002498</t>
  </si>
  <si>
    <t>Clear Mylar Reinforcing Strips</t>
  </si>
  <si>
    <t>OFF-EN-10001415</t>
  </si>
  <si>
    <t>OFF-ST-10003058</t>
  </si>
  <si>
    <t>Eldon Mobile Mega Data Cart  Mega Stackable  Add-On Trays</t>
  </si>
  <si>
    <t>FUR-CH-10000015</t>
  </si>
  <si>
    <t>Hon Multipurpose Stacking Arm Chairs</t>
  </si>
  <si>
    <t>FUR-FU-10004351</t>
  </si>
  <si>
    <t>OFF-FA-10000134</t>
  </si>
  <si>
    <t>Advantus Push Pins, Aluminum Head</t>
  </si>
  <si>
    <t>OFF-BI-10003274</t>
  </si>
  <si>
    <t>Avery Durable Slant Ring Binders, No Labels</t>
  </si>
  <si>
    <t>OFF-ST-10000642</t>
  </si>
  <si>
    <t>Tennsco Lockers, Gray</t>
  </si>
  <si>
    <t>FUR-CH-10004287</t>
  </si>
  <si>
    <t>SAFCO Arco Folding Chair</t>
  </si>
  <si>
    <t>TEC-MA-10000822</t>
  </si>
  <si>
    <t>Lexmark MX611dhe Monochrome Laser Printer</t>
  </si>
  <si>
    <t>OFF-AR-10000380</t>
  </si>
  <si>
    <t>Hunt PowerHouse Electric Pencil Sharpener, Blue</t>
  </si>
  <si>
    <t>OFF-PA-10000482</t>
  </si>
  <si>
    <t>Snap-A-Way Black Print Carbonless Ruled Speed Letter, Triplicate</t>
  </si>
  <si>
    <t>TEC-MA-10001127</t>
  </si>
  <si>
    <t>HP Designjet T520 Inkjet Large Format Printer - 24 Color"</t>
  </si>
  <si>
    <t>FUR-CH-10003061</t>
  </si>
  <si>
    <t>Global Leather Task Chair, Black</t>
  </si>
  <si>
    <t>OFF-BI-10004600</t>
  </si>
  <si>
    <t>Ibico Ibimaster 300 Manual Binding System</t>
  </si>
  <si>
    <t>OFF-BI-10000632</t>
  </si>
  <si>
    <t>Satellite Sectional Post Binders</t>
  </si>
  <si>
    <t>TEC-AC-10002049</t>
  </si>
  <si>
    <t>Plantronics Savi W720 Multi-Device Wireless Headset System</t>
  </si>
  <si>
    <t>FUR-CH-10002880</t>
  </si>
  <si>
    <t>Global High-Back Leather Tilter, Burgundy</t>
  </si>
  <si>
    <t>OFF-ST-10001558</t>
  </si>
  <si>
    <t>Acco Perma 4000 Stacking Storage Drawers</t>
  </si>
  <si>
    <t>FUR-FU-10004270</t>
  </si>
  <si>
    <t>Executive Impressions 13 Clairmont Wall Clock"</t>
  </si>
  <si>
    <t>FUR-BO-10004467</t>
  </si>
  <si>
    <t>Bestar Classic Bookcase</t>
  </si>
  <si>
    <t>FUR-TA-10003473</t>
  </si>
  <si>
    <t>Bretford Rectangular Conference Table Tops</t>
  </si>
  <si>
    <t>FUR-FU-10004090</t>
  </si>
  <si>
    <t>Executive Impressions 14 Contract Wall Clock"</t>
  </si>
  <si>
    <t>OFF-ST-10000585</t>
  </si>
  <si>
    <t>Economy Rollaway Files</t>
  </si>
  <si>
    <t>FUR-CH-10002331</t>
  </si>
  <si>
    <t>Hon 4700 Series Mobuis Mid-Back Task Chairs with Adjustable Arms</t>
  </si>
  <si>
    <t>OFF-ST-10000991</t>
  </si>
  <si>
    <t>Space Solutions HD Industrial Steel Shelving.</t>
  </si>
  <si>
    <t>OFF-BI-10001359</t>
  </si>
  <si>
    <t>GBC DocuBind TL300 Electric Binding System</t>
  </si>
  <si>
    <t>TEC-CO-10004722</t>
  </si>
  <si>
    <t>Canon imageCLASS 2200 Advanced Copier</t>
  </si>
  <si>
    <t>nu_of_purchases</t>
  </si>
  <si>
    <t>product_id</t>
  </si>
  <si>
    <t>product_name</t>
  </si>
  <si>
    <t>top sub caegory</t>
  </si>
  <si>
    <t>Copiers</t>
  </si>
  <si>
    <t>Bookcases</t>
  </si>
  <si>
    <t>Envelopes</t>
  </si>
  <si>
    <t>Labels</t>
  </si>
  <si>
    <t>Tables</t>
  </si>
  <si>
    <t>Appliances</t>
  </si>
  <si>
    <t>Chairs</t>
  </si>
  <si>
    <t>Phones</t>
  </si>
  <si>
    <t>Sum of sales</t>
  </si>
  <si>
    <t>Average of sales</t>
  </si>
  <si>
    <t>Order count</t>
  </si>
  <si>
    <t>order count</t>
  </si>
  <si>
    <t>count_of_purchases</t>
  </si>
  <si>
    <t>profit</t>
  </si>
  <si>
    <t>Count of dis</t>
  </si>
  <si>
    <t>Sum of profit</t>
  </si>
  <si>
    <t>Furniture</t>
  </si>
  <si>
    <t>Office Supplies</t>
  </si>
  <si>
    <t>Technology</t>
  </si>
  <si>
    <t>FUR-FU-10002253</t>
  </si>
  <si>
    <t>OFF-PA-10000533</t>
  </si>
  <si>
    <t>OFF-BI-10001670</t>
  </si>
  <si>
    <t>OFF-AR-10002987</t>
  </si>
  <si>
    <t>OFF-AR-10004602</t>
  </si>
  <si>
    <t>OFF-AR-10003481</t>
  </si>
  <si>
    <t>OFF-FA-10002975</t>
  </si>
  <si>
    <t>OFF-BI-10000138</t>
  </si>
  <si>
    <t>OFF-BI-10001078</t>
  </si>
  <si>
    <t>OFF-EN-10001453</t>
  </si>
  <si>
    <t>FUR-FU-10004712</t>
  </si>
  <si>
    <t>OFF-ST-10003479</t>
  </si>
  <si>
    <t>OFF-EN-10001335</t>
  </si>
  <si>
    <t>OFF-ST-10003470</t>
  </si>
  <si>
    <t>OFF-PA-10004327</t>
  </si>
  <si>
    <t>OFF-ST-10002743</t>
  </si>
  <si>
    <t>OFF-AR-10001231</t>
  </si>
  <si>
    <t>OFF-AR-10001246</t>
  </si>
  <si>
    <t>OFF-PA-10003039</t>
  </si>
  <si>
    <t>FUR-BO-10004695</t>
  </si>
  <si>
    <t>OFF-AP-10003842</t>
  </si>
  <si>
    <t>OFF-BI-10003091</t>
  </si>
  <si>
    <t>category</t>
  </si>
  <si>
    <t>Discount category</t>
  </si>
  <si>
    <t>Extreme</t>
  </si>
  <si>
    <t>High</t>
  </si>
  <si>
    <t>Low</t>
  </si>
  <si>
    <t>Medium</t>
  </si>
  <si>
    <t>No_discount</t>
  </si>
  <si>
    <t>sales per month</t>
  </si>
  <si>
    <t>negative profit months</t>
  </si>
  <si>
    <t>yr</t>
  </si>
  <si>
    <t>month</t>
  </si>
  <si>
    <t>Orders</t>
  </si>
  <si>
    <t>Avg order value</t>
  </si>
  <si>
    <t>Count of orders</t>
  </si>
  <si>
    <t>discount category</t>
  </si>
  <si>
    <t>2017 Total</t>
  </si>
  <si>
    <t>Count of month</t>
  </si>
  <si>
    <t>Products by top customers</t>
  </si>
  <si>
    <t>OFF-BI-10004236</t>
  </si>
  <si>
    <t>OFF-BI-10002215</t>
  </si>
  <si>
    <t>FUR-FU-10001986</t>
  </si>
  <si>
    <t>Products sales</t>
  </si>
  <si>
    <t>OFF-AP-10002203</t>
  </si>
  <si>
    <t>OFF-LA-10003388</t>
  </si>
  <si>
    <t>OFF-PA-10000048</t>
  </si>
  <si>
    <t>OFF-EN-10001535</t>
  </si>
  <si>
    <t>OFF-AR-10003986</t>
  </si>
  <si>
    <t>OFF-AR-10003477</t>
  </si>
  <si>
    <t>OFF-AR-10004272</t>
  </si>
  <si>
    <t>OFF-LA-10002473</t>
  </si>
  <si>
    <t>TEC-PH-10004875</t>
  </si>
  <si>
    <t>OFF-AR-10004707</t>
  </si>
  <si>
    <t>OFF-AR-10003958</t>
  </si>
  <si>
    <t>OFF-BI-10000831</t>
  </si>
  <si>
    <t>OFF-BI-10003784</t>
  </si>
  <si>
    <t>OFF-LA-10004272</t>
  </si>
  <si>
    <t>OFF-PA-10003739</t>
  </si>
  <si>
    <t>TEC-AC-10003433</t>
  </si>
  <si>
    <t>OFF-PA-10001661</t>
  </si>
  <si>
    <t>OFF-PA-10002001</t>
  </si>
  <si>
    <t>OFF-AP-10003914</t>
  </si>
  <si>
    <t>OFF-FA-10001135</t>
  </si>
  <si>
    <t>OFF-AR-10000369</t>
  </si>
  <si>
    <t>TEC-AC-10003133</t>
  </si>
  <si>
    <t>TEC-PH-10003655</t>
  </si>
  <si>
    <t>OFF-SU-10003936</t>
  </si>
  <si>
    <t>OFF-LA-10004055</t>
  </si>
  <si>
    <t>OFF-AR-10002704</t>
  </si>
  <si>
    <t>OFF-PA-10002109</t>
  </si>
  <si>
    <t>OFF-AR-10001130</t>
  </si>
  <si>
    <t>OFF-PA-10002333</t>
  </si>
  <si>
    <t>TEC-AC-10002370</t>
  </si>
  <si>
    <t>OFF-AR-10001118</t>
  </si>
  <si>
    <t>OFF-BI-10004876</t>
  </si>
  <si>
    <t>OFF-LA-10002368</t>
  </si>
  <si>
    <t>OFF-PA-10000308</t>
  </si>
  <si>
    <t>OFF-BI-10004141</t>
  </si>
  <si>
    <t>OFF-AR-10004027</t>
  </si>
  <si>
    <t>OFF-LA-10000973</t>
  </si>
  <si>
    <t>OFF-AR-10003896</t>
  </si>
  <si>
    <t>OFF-AP-10001634</t>
  </si>
  <si>
    <t>OFF-PA-10001274</t>
  </si>
  <si>
    <t>OFF-PA-10000859</t>
  </si>
  <si>
    <t>TEC-AC-10003709</t>
  </si>
  <si>
    <t>OFF-AR-10000823</t>
  </si>
  <si>
    <t>OFF-FA-10000089</t>
  </si>
  <si>
    <t>OFF-FA-10000254</t>
  </si>
  <si>
    <t>OFF-PA-10001450</t>
  </si>
  <si>
    <t>OFF-AR-10003723</t>
  </si>
  <si>
    <t>OFF-LA-10000476</t>
  </si>
  <si>
    <t>OFF-AR-10001972</t>
  </si>
  <si>
    <t>OFF-LA-10003714</t>
  </si>
  <si>
    <t>OFF-AR-10000462</t>
  </si>
  <si>
    <t>OFF-AR-10000315</t>
  </si>
  <si>
    <t>OFF-AR-10001227</t>
  </si>
  <si>
    <t>OFF-LA-10002381</t>
  </si>
  <si>
    <t>OFF-LA-10004008</t>
  </si>
  <si>
    <t>OFF-AR-10000896</t>
  </si>
  <si>
    <t>OFF-AR-10004582</t>
  </si>
  <si>
    <t>OFF-FA-10004076</t>
  </si>
  <si>
    <t>OFF-AR-10003087</t>
  </si>
  <si>
    <t>OFF-FA-10002676</t>
  </si>
  <si>
    <t>OFF-PA-10003424</t>
  </si>
  <si>
    <t>OFF-FA-10003472</t>
  </si>
  <si>
    <t>OFF-AR-10003770</t>
  </si>
  <si>
    <t>OFF-PA-10003543</t>
  </si>
  <si>
    <t>TEC-AC-10000487</t>
  </si>
  <si>
    <t>OFF-AR-10004165</t>
  </si>
  <si>
    <t>OFF-BI-10000591</t>
  </si>
  <si>
    <t>OFF-AR-10003876</t>
  </si>
  <si>
    <t>OFF-LA-10004677</t>
  </si>
  <si>
    <t>OFF-AR-10001216</t>
  </si>
  <si>
    <t>OFF-FA-10003485</t>
  </si>
  <si>
    <t>TEC-AC-10004127</t>
  </si>
  <si>
    <t>TEC-AC-10002380</t>
  </si>
  <si>
    <t>OFF-PA-10000141</t>
  </si>
  <si>
    <t>OFF-AR-10001473</t>
  </si>
  <si>
    <t>OFF-BI-10002813</t>
  </si>
  <si>
    <t>OFF-BI-10002049</t>
  </si>
  <si>
    <t>OFF-AR-10000422</t>
  </si>
  <si>
    <t>OFF-FA-10003467</t>
  </si>
  <si>
    <t>FUR-FU-10004164</t>
  </si>
  <si>
    <t>OFF-EN-10001749</t>
  </si>
  <si>
    <t>OFF-FA-10001229</t>
  </si>
  <si>
    <t>OFF-PA-10004948</t>
  </si>
  <si>
    <t>TEC-MA-10004086</t>
  </si>
  <si>
    <t>FUR-FU-10003981</t>
  </si>
  <si>
    <t>OFF-BI-10004967</t>
  </si>
  <si>
    <t>OFF-BI-10004182</t>
  </si>
  <si>
    <t>OFF-PA-10004022</t>
  </si>
  <si>
    <t>OFF-AR-10002833</t>
  </si>
  <si>
    <t>OFF-AR-10001026</t>
  </si>
  <si>
    <t>OFF-AR-10001919</t>
  </si>
  <si>
    <t>OFF-AR-10002255</t>
  </si>
  <si>
    <t>OFF-BI-10002609</t>
  </si>
  <si>
    <t>OFF-LA-10000634</t>
  </si>
  <si>
    <t>OFF-PA-10002552</t>
  </si>
  <si>
    <t>OFF-BI-10004716</t>
  </si>
  <si>
    <t>OFF-BI-10000042</t>
  </si>
  <si>
    <t>OFF-FA-10004838</t>
  </si>
  <si>
    <t>OFF-PA-10002741</t>
  </si>
  <si>
    <t>OFF-AR-10002578</t>
  </si>
  <si>
    <t>OFF-AR-10001770</t>
  </si>
  <si>
    <t>OFF-PA-10002960</t>
  </si>
  <si>
    <t>OFF-ST-10004835</t>
  </si>
  <si>
    <t>OFF-BI-10004352</t>
  </si>
  <si>
    <t>FUR-FU-10003274</t>
  </si>
  <si>
    <t>OFF-PA-10003205</t>
  </si>
  <si>
    <t>FUR-FU-10003489</t>
  </si>
  <si>
    <t>OFF-PA-10001837</t>
  </si>
  <si>
    <t>OFF-EN-10004846</t>
  </si>
  <si>
    <t>OFF-ST-10001627</t>
  </si>
  <si>
    <t>OFF-BI-10003529</t>
  </si>
  <si>
    <t>OFF-PA-10004248</t>
  </si>
  <si>
    <t>OFF-AR-10002804</t>
  </si>
  <si>
    <t>OFF-BI-10003655</t>
  </si>
  <si>
    <t>OFF-AR-10004930</t>
  </si>
  <si>
    <t>OFF-AR-10002467</t>
  </si>
  <si>
    <t>OFF-AR-10000799</t>
  </si>
  <si>
    <t>OFF-PA-10001622</t>
  </si>
  <si>
    <t>OFF-BI-10002194</t>
  </si>
  <si>
    <t>OFF-AR-10001315</t>
  </si>
  <si>
    <t>OFF-BI-10003350</t>
  </si>
  <si>
    <t>OFF-AR-10001868</t>
  </si>
  <si>
    <t>OFF-BI-10000848</t>
  </si>
  <si>
    <t>OFF-PA-10001826</t>
  </si>
  <si>
    <t>OFF-BI-10004528</t>
  </si>
  <si>
    <t>OFF-FA-10001332</t>
  </si>
  <si>
    <t>OFF-PA-10004470</t>
  </si>
  <si>
    <t>OFF-EN-10001137</t>
  </si>
  <si>
    <t>OFF-BI-10001982</t>
  </si>
  <si>
    <t>OFF-SU-10000432</t>
  </si>
  <si>
    <t>TEC-MA-10000752</t>
  </si>
  <si>
    <t>OFF-BI-10002160</t>
  </si>
  <si>
    <t>OFF-BI-10004187</t>
  </si>
  <si>
    <t>TEC-AC-10001445</t>
  </si>
  <si>
    <t>OFF-AR-10001177</t>
  </si>
  <si>
    <t>OFF-AR-10003469</t>
  </si>
  <si>
    <t>OFF-SU-10002189</t>
  </si>
  <si>
    <t>OFF-AP-10000595</t>
  </si>
  <si>
    <t>OFF-AR-10003772</t>
  </si>
  <si>
    <t>OFF-AR-10003251</t>
  </si>
  <si>
    <t>TEC-AC-10000199</t>
  </si>
  <si>
    <t>OFF-SU-10002522</t>
  </si>
  <si>
    <t>OFF-LA-10001404</t>
  </si>
  <si>
    <t>OFF-AR-10002335</t>
  </si>
  <si>
    <t>FUR-FU-10002508</t>
  </si>
  <si>
    <t>OFF-SU-10004290</t>
  </si>
  <si>
    <t>OFF-PA-10001246</t>
  </si>
  <si>
    <t>OFF-LA-10004178</t>
  </si>
  <si>
    <t>OFF-BI-10002897</t>
  </si>
  <si>
    <t>OFF-AR-10001940</t>
  </si>
  <si>
    <t>OFF-ST-10001414</t>
  </si>
  <si>
    <t>OFF-FA-10002983</t>
  </si>
  <si>
    <t>OFF-PA-10001204</t>
  </si>
  <si>
    <t>FUR-FU-10004415</t>
  </si>
  <si>
    <t>OFF-PA-10003729</t>
  </si>
  <si>
    <t>OFF-AR-10003217</t>
  </si>
  <si>
    <t>OFF-PA-10004239</t>
  </si>
  <si>
    <t>OFF-AR-10004511</t>
  </si>
  <si>
    <t>FUR-FU-10002963</t>
  </si>
  <si>
    <t>OFF-AR-10004790</t>
  </si>
  <si>
    <t>OFF-AR-10004956</t>
  </si>
  <si>
    <t>OFF-FA-10000053</t>
  </si>
  <si>
    <t>OFF-LA-10002271</t>
  </si>
  <si>
    <t>OFF-PA-10004947</t>
  </si>
  <si>
    <t>FUR-FU-10001847</t>
  </si>
  <si>
    <t>OFF-AR-10001573</t>
  </si>
  <si>
    <t>OFF-AR-10004752</t>
  </si>
  <si>
    <t>OFF-PA-10003953</t>
  </si>
  <si>
    <t>OFF-PA-10000697</t>
  </si>
  <si>
    <t>OFF-PA-10001763</t>
  </si>
  <si>
    <t>OFF-PA-10001583</t>
  </si>
  <si>
    <t>OFF-PA-10004000</t>
  </si>
  <si>
    <t>OFF-EN-10004147</t>
  </si>
  <si>
    <t>OFF-LA-10000081</t>
  </si>
  <si>
    <t>OFF-FA-10001843</t>
  </si>
  <si>
    <t>OFF-AP-10001626</t>
  </si>
  <si>
    <t>OFF-FA-10002815</t>
  </si>
  <si>
    <t>OFF-EN-10003845</t>
  </si>
  <si>
    <t>OFF-LA-10000452</t>
  </si>
  <si>
    <t>OFF-PA-10000007</t>
  </si>
  <si>
    <t>OFF-PA-10000350</t>
  </si>
  <si>
    <t>OFF-BI-10004465</t>
  </si>
  <si>
    <t>OFF-AR-10004817</t>
  </si>
  <si>
    <t>FUR-TA-10003837</t>
  </si>
  <si>
    <t>OFF-PA-10003063</t>
  </si>
  <si>
    <t>OFF-ST-10003221</t>
  </si>
  <si>
    <t>FUR-FU-10001025</t>
  </si>
  <si>
    <t>OFF-LA-10004425</t>
  </si>
  <si>
    <t>OFF-EN-10002973</t>
  </si>
  <si>
    <t>OFF-FA-10000735</t>
  </si>
  <si>
    <t>OFF-AR-10002280</t>
  </si>
  <si>
    <t>OFF-PA-10000556</t>
  </si>
  <si>
    <t>OFF-BI-10000216</t>
  </si>
  <si>
    <t>TEC-AC-10002558</t>
  </si>
  <si>
    <t>OFF-PA-10001307</t>
  </si>
  <si>
    <t>OFF-PA-10000551</t>
  </si>
  <si>
    <t>OFF-BI-10004094</t>
  </si>
  <si>
    <t>OFF-PA-10004965</t>
  </si>
  <si>
    <t>OFF-LA-10004345</t>
  </si>
  <si>
    <t>OFF-AP-10004052</t>
  </si>
  <si>
    <t>FUR-FU-10002685</t>
  </si>
  <si>
    <t>OFF-AR-10002766</t>
  </si>
  <si>
    <t>TEC-PH-10004924</t>
  </si>
  <si>
    <t>OFF-PA-10003971</t>
  </si>
  <si>
    <t>OFF-LA-10000262</t>
  </si>
  <si>
    <t>OFF-LA-10000134</t>
  </si>
  <si>
    <t>OFF-PA-10000130</t>
  </si>
  <si>
    <t>OFF-BI-10002393</t>
  </si>
  <si>
    <t>OFF-PA-10001947</t>
  </si>
  <si>
    <t>OFF-PA-10002105</t>
  </si>
  <si>
    <t>OFF-FA-10004968</t>
  </si>
  <si>
    <t>OFF-LA-10003077</t>
  </si>
  <si>
    <t>OFF-FA-10002988</t>
  </si>
  <si>
    <t>FUR-FU-10001379</t>
  </si>
  <si>
    <t>OFF-AR-10004587</t>
  </si>
  <si>
    <t>OFF-AR-10003759</t>
  </si>
  <si>
    <t>OFF-AR-10001427</t>
  </si>
  <si>
    <t>TEC-AC-10000926</t>
  </si>
  <si>
    <t>OFF-PA-10004519</t>
  </si>
  <si>
    <t>OFF-PA-10000682</t>
  </si>
  <si>
    <t>OFF-PA-10000809</t>
  </si>
  <si>
    <t>TEC-PH-10000912</t>
  </si>
  <si>
    <t>OFF-AP-10000804</t>
  </si>
  <si>
    <t>OFF-BI-10001787</t>
  </si>
  <si>
    <t>OFF-EN-10004007</t>
  </si>
  <si>
    <t>OFF-PA-10000673</t>
  </si>
  <si>
    <t>FUR-FU-10002191</t>
  </si>
  <si>
    <t>OFF-BI-10001132</t>
  </si>
  <si>
    <t>TEC-PH-10000307</t>
  </si>
  <si>
    <t>FUR-FU-10002874</t>
  </si>
  <si>
    <t>OFF-PA-10003036</t>
  </si>
  <si>
    <t>OFF-PA-10003657</t>
  </si>
  <si>
    <t>OFF-BI-10002976</t>
  </si>
  <si>
    <t>OFF-AR-10000940</t>
  </si>
  <si>
    <t>TEC-PH-10000347</t>
  </si>
  <si>
    <t>OFF-FA-10000992</t>
  </si>
  <si>
    <t>OFF-LA-10000443</t>
  </si>
  <si>
    <t>FUR-FU-10001617</t>
  </si>
  <si>
    <t>OFF-BI-10000773</t>
  </si>
  <si>
    <t>OFF-BI-10004506</t>
  </si>
  <si>
    <t>OFF-LA-10004559</t>
  </si>
  <si>
    <t>OFF-AR-10003394</t>
  </si>
  <si>
    <t>OFF-FA-10000936</t>
  </si>
  <si>
    <t>OFF-BI-10000822</t>
  </si>
  <si>
    <t>OFF-PA-10002230</t>
  </si>
  <si>
    <t>OFF-EN-10001509</t>
  </si>
  <si>
    <t>OFF-BI-10000136</t>
  </si>
  <si>
    <t>OFF-EN-10003798</t>
  </si>
  <si>
    <t>OFF-PA-10002659</t>
  </si>
  <si>
    <t>OFF-AR-10000203</t>
  </si>
  <si>
    <t>OFF-LA-10000248</t>
  </si>
  <si>
    <t>OFF-PA-10001846</t>
  </si>
  <si>
    <t>OFF-FA-10001561</t>
  </si>
  <si>
    <t>OFF-BI-10002764</t>
  </si>
  <si>
    <t>OFF-PA-10000232</t>
  </si>
  <si>
    <t>OFF-PA-10000528</t>
  </si>
  <si>
    <t>OFF-LA-10001982</t>
  </si>
  <si>
    <t>OFF-EN-10003068</t>
  </si>
  <si>
    <t>OFF-BI-10001679</t>
  </si>
  <si>
    <t>TEC-MA-10003329</t>
  </si>
  <si>
    <t>OFF-PA-10002749</t>
  </si>
  <si>
    <t>OFF-PA-10004734</t>
  </si>
  <si>
    <t>OFF-BI-10000285</t>
  </si>
  <si>
    <t>OFF-PA-10001609</t>
  </si>
  <si>
    <t>TEC-AC-10000387</t>
  </si>
  <si>
    <t>OFF-EN-10000781</t>
  </si>
  <si>
    <t>OFF-AR-10001954</t>
  </si>
  <si>
    <t>OFF-AR-10001221</t>
  </si>
  <si>
    <t>OFF-SU-10002557</t>
  </si>
  <si>
    <t>TEC-PH-10003356</t>
  </si>
  <si>
    <t>OFF-PA-10000213</t>
  </si>
  <si>
    <t>OFF-AR-10000255</t>
  </si>
  <si>
    <t>OFF-PA-10002259</t>
  </si>
  <si>
    <t>OFF-PA-10003936</t>
  </si>
  <si>
    <t>OFF-SU-10001574</t>
  </si>
  <si>
    <t>OFF-PA-10000466</t>
  </si>
  <si>
    <t>OFF-PA-10001215</t>
  </si>
  <si>
    <t>OFF-FA-10004395</t>
  </si>
  <si>
    <t>OFF-PA-10001801</t>
  </si>
  <si>
    <t>OFF-AR-10001988</t>
  </si>
  <si>
    <t>OFF-EN-10004955</t>
  </si>
  <si>
    <t>OFF-BI-10001890</t>
  </si>
  <si>
    <t>OFF-EN-10002621</t>
  </si>
  <si>
    <t>OFF-PA-10004355</t>
  </si>
  <si>
    <t>OFF-PA-10001293</t>
  </si>
  <si>
    <t>TEC-PH-10002185</t>
  </si>
  <si>
    <t>OFF-ST-10001034</t>
  </si>
  <si>
    <t>OFF-PA-10004609</t>
  </si>
  <si>
    <t>OFF-AR-10003602</t>
  </si>
  <si>
    <t>TEC-AC-10000521</t>
  </si>
  <si>
    <t>FUR-FU-10004586</t>
  </si>
  <si>
    <t>OFF-AR-10000634</t>
  </si>
  <si>
    <t>OFF-SU-10004115</t>
  </si>
  <si>
    <t>OFF-AR-10002053</t>
  </si>
  <si>
    <t>OFF-PA-10001952</t>
  </si>
  <si>
    <t>OFF-PA-10004733</t>
  </si>
  <si>
    <t>OFF-BI-10003669</t>
  </si>
  <si>
    <t>OFF-AR-10000390</t>
  </si>
  <si>
    <t>TEC-AC-10002857</t>
  </si>
  <si>
    <t>FUR-FU-10003096</t>
  </si>
  <si>
    <t>OFF-LA-10004853</t>
  </si>
  <si>
    <t>TEC-PH-10000004</t>
  </si>
  <si>
    <t>OFF-AR-10000475</t>
  </si>
  <si>
    <t>OFF-PA-10000552</t>
  </si>
  <si>
    <t>OFF-LA-10004689</t>
  </si>
  <si>
    <t>OFF-PA-10003270</t>
  </si>
  <si>
    <t>FUR-FU-10002885</t>
  </si>
  <si>
    <t>OFF-PA-10003001</t>
  </si>
  <si>
    <t>OFF-PA-10000295</t>
  </si>
  <si>
    <t>OFF-BI-10002949</t>
  </si>
  <si>
    <t>OFF-BI-10004410</t>
  </si>
  <si>
    <t>OFF-AR-10000411</t>
  </si>
  <si>
    <t>OFF-PA-10001461</t>
  </si>
  <si>
    <t>OFF-BI-10000546</t>
  </si>
  <si>
    <t>OFF-LA-10003223</t>
  </si>
  <si>
    <t>FUR-FU-10004020</t>
  </si>
  <si>
    <t>OFF-BI-10003355</t>
  </si>
  <si>
    <t>OFF-FA-10002763</t>
  </si>
  <si>
    <t>OFF-AP-10003622</t>
  </si>
  <si>
    <t>OFF-EN-10003448</t>
  </si>
  <si>
    <t>TEC-AC-10002018</t>
  </si>
  <si>
    <t>OFF-PA-10001260</t>
  </si>
  <si>
    <t>OFF-LA-10002034</t>
  </si>
  <si>
    <t>OFF-SU-10004737</t>
  </si>
  <si>
    <t>OFF-PA-10002365</t>
  </si>
  <si>
    <t>OFF-PA-10002751</t>
  </si>
  <si>
    <t>OFF-PA-10002709</t>
  </si>
  <si>
    <t>OFF-AR-10003045</t>
  </si>
  <si>
    <t>OFF-BI-10003727</t>
  </si>
  <si>
    <t>OFF-LA-10000121</t>
  </si>
  <si>
    <t>OFF-AR-10003158</t>
  </si>
  <si>
    <t>FUR-BO-10001567</t>
  </si>
  <si>
    <t>OFF-SU-10002503</t>
  </si>
  <si>
    <t>OFF-BI-10000605</t>
  </si>
  <si>
    <t>TEC-MA-10003493</t>
  </si>
  <si>
    <t>OFF-FA-10000585</t>
  </si>
  <si>
    <t>OFF-PA-10004971</t>
  </si>
  <si>
    <t>OFF-PA-10003845</t>
  </si>
  <si>
    <t>OFF-FA-10002780</t>
  </si>
  <si>
    <t>OFF-AR-10003829</t>
  </si>
  <si>
    <t>OFF-EN-10002600</t>
  </si>
  <si>
    <t>OFF-PA-10001001</t>
  </si>
  <si>
    <t>FUR-FU-10002506</t>
  </si>
  <si>
    <t>FUR-FU-10000755</t>
  </si>
  <si>
    <t>OFF-LA-10001771</t>
  </si>
  <si>
    <t>OFF-BI-10000756</t>
  </si>
  <si>
    <t>OFF-PA-10002947</t>
  </si>
  <si>
    <t>OFF-AR-10000716</t>
  </si>
  <si>
    <t>OFF-SU-10001165</t>
  </si>
  <si>
    <t>OFF-LA-10000407</t>
  </si>
  <si>
    <t>OFF-LA-10003148</t>
  </si>
  <si>
    <t>OFF-PA-10000788</t>
  </si>
  <si>
    <t>OFF-AR-10003405</t>
  </si>
  <si>
    <t>OFF-AR-10003056</t>
  </si>
  <si>
    <t>OFF-LA-10000305</t>
  </si>
  <si>
    <t>OFF-PA-10004782</t>
  </si>
  <si>
    <t>OFF-PA-10004255</t>
  </si>
  <si>
    <t>OFF-SU-10000952</t>
  </si>
  <si>
    <t>FUR-FU-10002030</t>
  </si>
  <si>
    <t>FUR-FU-10003919</t>
  </si>
  <si>
    <t>OFF-PA-10003177</t>
  </si>
  <si>
    <t>FUR-FU-10000409</t>
  </si>
  <si>
    <t>OFF-ST-10003572</t>
  </si>
  <si>
    <t>OFF-BI-10001031</t>
  </si>
  <si>
    <t>OFF-BI-10002571</t>
  </si>
  <si>
    <t>OFF-PA-10000210</t>
  </si>
  <si>
    <t>OFF-BI-10001758</t>
  </si>
  <si>
    <t>OFF-BI-10003963</t>
  </si>
  <si>
    <t>OFF-EN-10001028</t>
  </si>
  <si>
    <t>OFF-BI-10002412</t>
  </si>
  <si>
    <t>OFF-PA-10002586</t>
  </si>
  <si>
    <t>FUR-FU-10003095</t>
  </si>
  <si>
    <t>TEC-MA-10002694</t>
  </si>
  <si>
    <t>OFF-SU-10004661</t>
  </si>
  <si>
    <t>OFF-BI-10002071</t>
  </si>
  <si>
    <t>OFF-PA-10000069</t>
  </si>
  <si>
    <t>OFF-AR-10000914</t>
  </si>
  <si>
    <t>OFF-PA-10003256</t>
  </si>
  <si>
    <t>TEC-AC-10003237</t>
  </si>
  <si>
    <t>OFF-PA-10003309</t>
  </si>
  <si>
    <t>OFF-PA-10004610</t>
  </si>
  <si>
    <t>OFF-BI-10003305</t>
  </si>
  <si>
    <t>OFF-AP-10003278</t>
  </si>
  <si>
    <t>OFF-PA-10000587</t>
  </si>
  <si>
    <t>OFF-PA-10002464</t>
  </si>
  <si>
    <t>OFF-PA-10002615</t>
  </si>
  <si>
    <t>OFF-AP-10002222</t>
  </si>
  <si>
    <t>TEC-AC-10001090</t>
  </si>
  <si>
    <t>OFF-PA-10001745</t>
  </si>
  <si>
    <t>OFF-BI-10001308</t>
  </si>
  <si>
    <t>FUR-FU-10001546</t>
  </si>
  <si>
    <t>OFF-PA-10003893</t>
  </si>
  <si>
    <t>OFF-PA-10004569</t>
  </si>
  <si>
    <t>OFF-LA-10001934</t>
  </si>
  <si>
    <t>OFF-PA-10001892</t>
  </si>
  <si>
    <t>OFF-PA-10000520</t>
  </si>
  <si>
    <t>OFF-PA-10003363</t>
  </si>
  <si>
    <t>OFF-PA-10003072</t>
  </si>
  <si>
    <t>OFF-BI-10002309</t>
  </si>
  <si>
    <t>OFF-BI-10001553</t>
  </si>
  <si>
    <t>OFF-AR-10002399</t>
  </si>
  <si>
    <t>OFF-PA-10000289</t>
  </si>
  <si>
    <t>OFF-BI-10001757</t>
  </si>
  <si>
    <t>OFF-ST-10003327</t>
  </si>
  <si>
    <t>OFF-PA-10000327</t>
  </si>
  <si>
    <t>OFF-BI-10000404</t>
  </si>
  <si>
    <t>OFF-PA-10000791</t>
  </si>
  <si>
    <t>OFF-BI-10001097</t>
  </si>
  <si>
    <t>FUR-FU-10002553</t>
  </si>
  <si>
    <t>OFF-BI-10002799</t>
  </si>
  <si>
    <t>OFF-AR-10000122</t>
  </si>
  <si>
    <t>OFF-PA-10000349</t>
  </si>
  <si>
    <t>OFF-PA-10003883</t>
  </si>
  <si>
    <t>TEC-PH-10000148</t>
  </si>
  <si>
    <t>FUR-FU-10004666</t>
  </si>
  <si>
    <t>FUR-BO-10002206</t>
  </si>
  <si>
    <t>OFF-PA-10002246</t>
  </si>
  <si>
    <t>OFF-PA-10001569</t>
  </si>
  <si>
    <t>FUR-FU-10001867</t>
  </si>
  <si>
    <t>OFF-LA-10002475</t>
  </si>
  <si>
    <t>OFF-PA-10001994</t>
  </si>
  <si>
    <t>OFF-PA-10000304</t>
  </si>
  <si>
    <t>OFF-BI-10003708</t>
  </si>
  <si>
    <t>OFF-PA-10004438</t>
  </si>
  <si>
    <t>OFF-AR-10001761</t>
  </si>
  <si>
    <t>OFF-AR-10003631</t>
  </si>
  <si>
    <t>OFF-PA-10001937</t>
  </si>
  <si>
    <t>OFF-AR-10003696</t>
  </si>
  <si>
    <t>FUR-FU-10000260</t>
  </si>
  <si>
    <t>OFF-BI-10001900</t>
  </si>
  <si>
    <t>OFF-PA-10002606</t>
  </si>
  <si>
    <t>OFF-PA-10002870</t>
  </si>
  <si>
    <t>TEC-AC-10001590</t>
  </si>
  <si>
    <t>OFF-BI-10004364</t>
  </si>
  <si>
    <t>FUR-FU-10001196</t>
  </si>
  <si>
    <t>OFF-PA-10002893</t>
  </si>
  <si>
    <t>TEC-PH-10003875</t>
  </si>
  <si>
    <t>OFF-PA-10001534</t>
  </si>
  <si>
    <t>TEC-PH-10004700</t>
  </si>
  <si>
    <t>OFF-AR-10001419</t>
  </si>
  <si>
    <t>OFF-FA-10000624</t>
  </si>
  <si>
    <t>OFF-PA-10004040</t>
  </si>
  <si>
    <t>OFF-EN-10001990</t>
  </si>
  <si>
    <t>OFF-PA-10000743</t>
  </si>
  <si>
    <t>TEC-MA-10003173</t>
  </si>
  <si>
    <t>TEC-PH-10004348</t>
  </si>
  <si>
    <t>OFF-PA-10004285</t>
  </si>
  <si>
    <t>OFF-BI-10004139</t>
  </si>
  <si>
    <t>OFF-BI-10004040</t>
  </si>
  <si>
    <t>FUR-FU-10002960</t>
  </si>
  <si>
    <t>OFF-SU-10003567</t>
  </si>
  <si>
    <t>OFF-PA-10001593</t>
  </si>
  <si>
    <t>FUR-TA-10001691</t>
  </si>
  <si>
    <t>OFF-BI-10003429</t>
  </si>
  <si>
    <t>OFF-LA-10004484</t>
  </si>
  <si>
    <t>FUR-FU-10001918</t>
  </si>
  <si>
    <t>OFF-BI-10003460</t>
  </si>
  <si>
    <t>OFF-BI-10003694</t>
  </si>
  <si>
    <t>FUR-FU-10000771</t>
  </si>
  <si>
    <t>OFF-PA-10002250</t>
  </si>
  <si>
    <t>OFF-PA-10002036</t>
  </si>
  <si>
    <t>OFF-PA-10001184</t>
  </si>
  <si>
    <t>OFF-PA-10002479</t>
  </si>
  <si>
    <t>OFF-PA-10004983</t>
  </si>
  <si>
    <t>OFF-BI-10001153</t>
  </si>
  <si>
    <t>OFF-BI-10004738</t>
  </si>
  <si>
    <t>OFF-PA-10002262</t>
  </si>
  <si>
    <t>OFF-BI-10002982</t>
  </si>
  <si>
    <t>OFF-PA-10001639</t>
  </si>
  <si>
    <t>OFF-PA-10000143</t>
  </si>
  <si>
    <t>OFF-PA-10001800</t>
  </si>
  <si>
    <t>FUR-FU-10000719</t>
  </si>
  <si>
    <t>OFF-AR-10004999</t>
  </si>
  <si>
    <t>FUR-FU-10000820</t>
  </si>
  <si>
    <t>OFF-BI-10004970</t>
  </si>
  <si>
    <t>OFF-AP-10004136</t>
  </si>
  <si>
    <t>OFF-PA-10001934</t>
  </si>
  <si>
    <t>TEC-PH-10003187</t>
  </si>
  <si>
    <t>TEC-AC-10001635</t>
  </si>
  <si>
    <t>FUR-FU-10002268</t>
  </si>
  <si>
    <t>FUR-FU-10003731</t>
  </si>
  <si>
    <t>OFF-PA-10001712</t>
  </si>
  <si>
    <t>OFF-AP-10003281</t>
  </si>
  <si>
    <t>OFF-PA-10000061</t>
  </si>
  <si>
    <t>TEC-AC-10003614</t>
  </si>
  <si>
    <t>OFF-AP-10003266</t>
  </si>
  <si>
    <t>OFF-PA-10003591</t>
  </si>
  <si>
    <t>FUR-FU-10003424</t>
  </si>
  <si>
    <t>FUR-FU-10003142</t>
  </si>
  <si>
    <t>OFF-PA-10000174</t>
  </si>
  <si>
    <t>OFF-SU-10000946</t>
  </si>
  <si>
    <t>OFF-LA-10000240</t>
  </si>
  <si>
    <t>OFF-PA-10000919</t>
  </si>
  <si>
    <t>OFF-LA-10000414</t>
  </si>
  <si>
    <t>FUR-FU-10000794</t>
  </si>
  <si>
    <t>FUR-FU-10003832</t>
  </si>
  <si>
    <t>FUR-FU-10002157</t>
  </si>
  <si>
    <t>OFF-AR-10004062</t>
  </si>
  <si>
    <t>OFF-AP-10000326</t>
  </si>
  <si>
    <t>FUR-FU-10003798</t>
  </si>
  <si>
    <t>FUR-FU-10004963</t>
  </si>
  <si>
    <t>FUR-FU-10000175</t>
  </si>
  <si>
    <t>OFF-LA-10002043</t>
  </si>
  <si>
    <t>TEC-PH-10003535</t>
  </si>
  <si>
    <t>OFF-PA-10000726</t>
  </si>
  <si>
    <t>FUR-FU-10001487</t>
  </si>
  <si>
    <t>FUR-FU-10003849</t>
  </si>
  <si>
    <t>FUR-FU-10004587</t>
  </si>
  <si>
    <t>OFF-PA-10003651</t>
  </si>
  <si>
    <t>OFF-PA-10002666</t>
  </si>
  <si>
    <t>FUR-FU-10002554</t>
  </si>
  <si>
    <t>OFF-AP-10000027</t>
  </si>
  <si>
    <t>OFF-PA-10002195</t>
  </si>
  <si>
    <t>FUR-FU-10001037</t>
  </si>
  <si>
    <t>FUR-FU-10002671</t>
  </si>
  <si>
    <t>OFF-PA-10002968</t>
  </si>
  <si>
    <t>OFF-PA-10001667</t>
  </si>
  <si>
    <t>OFF-PA-10002764</t>
  </si>
  <si>
    <t>FUR-FU-10002088</t>
  </si>
  <si>
    <t>OFF-AP-10000390</t>
  </si>
  <si>
    <t>TEC-AC-10004814</t>
  </si>
  <si>
    <t>OFF-AR-10004691</t>
  </si>
  <si>
    <t>OFF-PA-10001870</t>
  </si>
  <si>
    <t>OFF-AR-10003514</t>
  </si>
  <si>
    <t>OFF-PA-10000477</t>
  </si>
  <si>
    <t>OFF-AR-10001860</t>
  </si>
  <si>
    <t>TEC-PH-10000376</t>
  </si>
  <si>
    <t>TEC-AC-10004396</t>
  </si>
  <si>
    <t>OFF-PA-10002160</t>
  </si>
  <si>
    <t>OFF-BI-10004002</t>
  </si>
  <si>
    <t>TEC-PH-10002070</t>
  </si>
  <si>
    <t>FUR-FU-10000448</t>
  </si>
  <si>
    <t>OFF-EN-10002986</t>
  </si>
  <si>
    <t>OFF-LA-10001569</t>
  </si>
  <si>
    <t>OFF-ST-10000918</t>
  </si>
  <si>
    <t>FUR-FU-10000221</t>
  </si>
  <si>
    <t>OFF-LA-10002312</t>
  </si>
  <si>
    <t>OFF-PA-10001725</t>
  </si>
  <si>
    <t>OFF-PA-10003848</t>
  </si>
  <si>
    <t>OFF-BI-10002103</t>
  </si>
  <si>
    <t>OFF-SU-10004782</t>
  </si>
  <si>
    <t>OFF-ST-10001580</t>
  </si>
  <si>
    <t>TEC-MA-10003337</t>
  </si>
  <si>
    <t>FUR-FU-10003691</t>
  </si>
  <si>
    <t>FUR-FU-10002703</t>
  </si>
  <si>
    <t>OFF-AP-10003884</t>
  </si>
  <si>
    <t>OFF-PA-10004996</t>
  </si>
  <si>
    <t>OFF-AR-10003752</t>
  </si>
  <si>
    <t>OFF-BI-10004209</t>
  </si>
  <si>
    <t>OFF-PA-10000312</t>
  </si>
  <si>
    <t>FUR-FU-10002364</t>
  </si>
  <si>
    <t>OFF-BI-10004965</t>
  </si>
  <si>
    <t>TEC-AC-10004633</t>
  </si>
  <si>
    <t>OFF-AP-10001366</t>
  </si>
  <si>
    <t>OFF-PA-10003797</t>
  </si>
  <si>
    <t>TEC-PH-10002844</t>
  </si>
  <si>
    <t>TEC-PH-10004774</t>
  </si>
  <si>
    <t>OFF-BI-10002706</t>
  </si>
  <si>
    <t>OFF-PA-10001281</t>
  </si>
  <si>
    <t>OFF-BI-10000174</t>
  </si>
  <si>
    <t>OFF-FA-10003495</t>
  </si>
  <si>
    <t>TEC-AC-10003499</t>
  </si>
  <si>
    <t>FUR-FU-10004245</t>
  </si>
  <si>
    <t>OFF-SU-10004884</t>
  </si>
  <si>
    <t>OFF-SU-10004231</t>
  </si>
  <si>
    <t>FUR-FU-10003976</t>
  </si>
  <si>
    <t>OFF-PA-10004911</t>
  </si>
  <si>
    <t>OFF-AP-10003099</t>
  </si>
  <si>
    <t>TEC-PH-10000702</t>
  </si>
  <si>
    <t>OFF-AR-10002818</t>
  </si>
  <si>
    <t>OFF-EN-10003862</t>
  </si>
  <si>
    <t>OFF-AP-10004036</t>
  </si>
  <si>
    <t>OFF-PA-10001950</t>
  </si>
  <si>
    <t>OFF-PA-10003465</t>
  </si>
  <si>
    <t>TEC-PH-10004830</t>
  </si>
  <si>
    <t>TEC-AC-10004992</t>
  </si>
  <si>
    <t>OFF-AP-10004785</t>
  </si>
  <si>
    <t>TEC-MA-10000423</t>
  </si>
  <si>
    <t>OFF-BI-10004826</t>
  </si>
  <si>
    <t>TEC-MA-10004521</t>
  </si>
  <si>
    <t>FUR-CH-10002317</t>
  </si>
  <si>
    <t>OFF-BI-10001575</t>
  </si>
  <si>
    <t>OFF-ST-10000352</t>
  </si>
  <si>
    <t>OFF-BI-10001036</t>
  </si>
  <si>
    <t>OFF-AR-10001468</t>
  </si>
  <si>
    <t>OFF-PA-10000019</t>
  </si>
  <si>
    <t>OFF-EN-10000461</t>
  </si>
  <si>
    <t>OFF-BI-10004781</t>
  </si>
  <si>
    <t>OFF-PA-10004156</t>
  </si>
  <si>
    <t>TEC-PH-10001949</t>
  </si>
  <si>
    <t>OFF-BI-10003910</t>
  </si>
  <si>
    <t>TEC-PH-10002583</t>
  </si>
  <si>
    <t>FUR-FU-10002445</t>
  </si>
  <si>
    <t>OFF-SU-10004261</t>
  </si>
  <si>
    <t>OFF-ST-10002562</t>
  </si>
  <si>
    <t>OFF-AR-10003478</t>
  </si>
  <si>
    <t>OFF-PA-10001166</t>
  </si>
  <si>
    <t>OFF-PA-10004082</t>
  </si>
  <si>
    <t>TEC-PH-10000127</t>
  </si>
  <si>
    <t>OFF-ST-10004258</t>
  </si>
  <si>
    <t>TEC-MA-10003589</t>
  </si>
  <si>
    <t>OFF-ST-10002352</t>
  </si>
  <si>
    <t>OFF-ST-10001291</t>
  </si>
  <si>
    <t>OFF-PA-10000501</t>
  </si>
  <si>
    <t>TEC-AC-10002331</t>
  </si>
  <si>
    <t>TEC-PH-10001536</t>
  </si>
  <si>
    <t>OFF-AP-10004249</t>
  </si>
  <si>
    <t>OFF-AR-10004078</t>
  </si>
  <si>
    <t>FUR-FU-10004053</t>
  </si>
  <si>
    <t>OFF-LA-10004545</t>
  </si>
  <si>
    <t>OFF-ST-10002444</t>
  </si>
  <si>
    <t>FUR-FU-10000023</t>
  </si>
  <si>
    <t>OFF-SU-10004498</t>
  </si>
  <si>
    <t>OFF-PA-10004100</t>
  </si>
  <si>
    <t>OFF-BI-10001196</t>
  </si>
  <si>
    <t>OFF-AP-10002082</t>
  </si>
  <si>
    <t>TEC-PH-10000923</t>
  </si>
  <si>
    <t>TEC-AC-10000303</t>
  </si>
  <si>
    <t>OFF-EN-10003040</t>
  </si>
  <si>
    <t>OFF-AP-10003860</t>
  </si>
  <si>
    <t>OFF-EN-10001532</t>
  </si>
  <si>
    <t>OFF-PA-10002499</t>
  </si>
  <si>
    <t>FUR-CH-10002017</t>
  </si>
  <si>
    <t>OFF-PA-10003673</t>
  </si>
  <si>
    <t>FUR-FU-10003577</t>
  </si>
  <si>
    <t>OFF-EN-10003134</t>
  </si>
  <si>
    <t>TEC-AC-10000171</t>
  </si>
  <si>
    <t>OFF-ST-10003324</t>
  </si>
  <si>
    <t>OFF-LA-10001297</t>
  </si>
  <si>
    <t>TEC-AC-10004803</t>
  </si>
  <si>
    <t>FUR-FU-10001934</t>
  </si>
  <si>
    <t>FUR-FU-10003878</t>
  </si>
  <si>
    <t>OFF-AR-10003727</t>
  </si>
  <si>
    <t>OFF-BI-10004828</t>
  </si>
  <si>
    <t>TEC-PH-10004897</t>
  </si>
  <si>
    <t>OFF-BI-10003676</t>
  </si>
  <si>
    <t>FUR-FU-10000672</t>
  </si>
  <si>
    <t>OFF-EN-10004386</t>
  </si>
  <si>
    <t>OFF-ST-10004946</t>
  </si>
  <si>
    <t>FUR-FU-10004093</t>
  </si>
  <si>
    <t>TEC-PH-10003988</t>
  </si>
  <si>
    <t>OFF-AP-10003971</t>
  </si>
  <si>
    <t>OFF-ST-10002205</t>
  </si>
  <si>
    <t>FUR-FU-10001756</t>
  </si>
  <si>
    <t>OFF-PA-10002137</t>
  </si>
  <si>
    <t>OFF-AR-10000658</t>
  </si>
  <si>
    <t>TEC-AC-10004761</t>
  </si>
  <si>
    <t>TEC-AC-10002718</t>
  </si>
  <si>
    <t>OFF-AP-10000055</t>
  </si>
  <si>
    <t>OFF-LA-10003498</t>
  </si>
  <si>
    <t>OFF-PA-10002558</t>
  </si>
  <si>
    <t>OFF-PA-10001509</t>
  </si>
  <si>
    <t>OFF-ST-10001031</t>
  </si>
  <si>
    <t>FUR-FU-10001591</t>
  </si>
  <si>
    <t>OFF-BI-10001294</t>
  </si>
  <si>
    <t>TEC-PH-10000213</t>
  </si>
  <si>
    <t>TEC-AC-10002345</t>
  </si>
  <si>
    <t>OFF-ST-10000344</t>
  </si>
  <si>
    <t>OFF-BI-10003719</t>
  </si>
  <si>
    <t>OFF-LA-10001158</t>
  </si>
  <si>
    <t>OFF-AP-10002670</t>
  </si>
  <si>
    <t>FUR-FU-10003724</t>
  </si>
  <si>
    <t>TEC-PH-10004833</t>
  </si>
  <si>
    <t>OFF-PA-10000565</t>
  </si>
  <si>
    <t>TEC-MA-10000029</t>
  </si>
  <si>
    <t>TEC-AC-10004518</t>
  </si>
  <si>
    <t>TEC-PH-10001870</t>
  </si>
  <si>
    <t>OFF-ST-10002182</t>
  </si>
  <si>
    <t>OFF-PA-10002421</t>
  </si>
  <si>
    <t>OFF-EN-10003286</t>
  </si>
  <si>
    <t>OFF-BI-10001628</t>
  </si>
  <si>
    <t>OFF-AR-10001915</t>
  </si>
  <si>
    <t>FUR-FU-10002813</t>
  </si>
  <si>
    <t>TEC-AC-10003447</t>
  </si>
  <si>
    <t>OFF-AR-10002952</t>
  </si>
  <si>
    <t>OFF-FA-10004854</t>
  </si>
  <si>
    <t>TEC-AC-10000710</t>
  </si>
  <si>
    <t>OFF-AR-10001725</t>
  </si>
  <si>
    <t>FUR-FU-10003347</t>
  </si>
  <si>
    <t>TEC-AC-10001266</t>
  </si>
  <si>
    <t>OFF-AP-10004233</t>
  </si>
  <si>
    <t>FUR-FU-10001057</t>
  </si>
  <si>
    <t>TEC-MA-10000597</t>
  </si>
  <si>
    <t>OFF-ST-10002486</t>
  </si>
  <si>
    <t>OFF-ST-10000760</t>
  </si>
  <si>
    <t>OFF-AP-10004980</t>
  </si>
  <si>
    <t>OFF-SU-10002537</t>
  </si>
  <si>
    <t>FUR-FU-10000087</t>
  </si>
  <si>
    <t>OFF-BI-10002931</t>
  </si>
  <si>
    <t>FUR-FU-10003799</t>
  </si>
  <si>
    <t>OFF-ST-10000419</t>
  </si>
  <si>
    <t>TEC-MA-10004255</t>
  </si>
  <si>
    <t>OFF-EN-10000483</t>
  </si>
  <si>
    <t>OFF-PA-10004530</t>
  </si>
  <si>
    <t>FUR-BO-10003433</t>
  </si>
  <si>
    <t>TEC-PH-10002817</t>
  </si>
  <si>
    <t>TEC-AC-10002305</t>
  </si>
  <si>
    <t>OFF-EN-10004206</t>
  </si>
  <si>
    <t>TEC-AC-10004227</t>
  </si>
  <si>
    <t>FUR-FU-10002379</t>
  </si>
  <si>
    <t>FUR-FU-10001475</t>
  </si>
  <si>
    <t>TEC-PH-10001644</t>
  </si>
  <si>
    <t>TEC-MA-10003066</t>
  </si>
  <si>
    <t>FUR-FU-10000397</t>
  </si>
  <si>
    <t>TEC-PH-10002293</t>
  </si>
  <si>
    <t>TEC-MA-10000904</t>
  </si>
  <si>
    <t>OFF-AR-10004648</t>
  </si>
  <si>
    <t>OFF-PA-10004092</t>
  </si>
  <si>
    <t>FUR-FU-10004597</t>
  </si>
  <si>
    <t>OFF-AP-10000692</t>
  </si>
  <si>
    <t>OFF-ST-10000876</t>
  </si>
  <si>
    <t>OFF-ST-10001325</t>
  </si>
  <si>
    <t>OFF-BI-10001721</t>
  </si>
  <si>
    <t>TEC-AC-10003027</t>
  </si>
  <si>
    <t>TEC-MA-10002981</t>
  </si>
  <si>
    <t>OFF-ST-10002406</t>
  </si>
  <si>
    <t>OFF-BI-10003707</t>
  </si>
  <si>
    <t>TEC-AC-10003441</t>
  </si>
  <si>
    <t>FUR-FU-10000521</t>
  </si>
  <si>
    <t>TEC-AC-10001956</t>
  </si>
  <si>
    <t>TEC-AC-10004114</t>
  </si>
  <si>
    <t>TEC-AC-10001383</t>
  </si>
  <si>
    <t>TEC-AC-10003657</t>
  </si>
  <si>
    <t>FUR-FU-10003247</t>
  </si>
  <si>
    <t>OFF-BI-10003638</t>
  </si>
  <si>
    <t>OFF-LA-10004544</t>
  </si>
  <si>
    <t>TEC-AC-10001553</t>
  </si>
  <si>
    <t>TEC-AC-10004859</t>
  </si>
  <si>
    <t>FUR-FU-10002045</t>
  </si>
  <si>
    <t>TEC-PH-10002075</t>
  </si>
  <si>
    <t>FUR-FU-10004622</t>
  </si>
  <si>
    <t>OFF-AP-10002765</t>
  </si>
  <si>
    <t>TEC-AC-10004001</t>
  </si>
  <si>
    <t>OFF-AR-10004260</t>
  </si>
  <si>
    <t>OFF-BI-10002852</t>
  </si>
  <si>
    <t>FUR-FU-10004960</t>
  </si>
  <si>
    <t>TEC-PH-10004100</t>
  </si>
  <si>
    <t>TEC-MA-10004458</t>
  </si>
  <si>
    <t>FUR-BO-10002202</t>
  </si>
  <si>
    <t>OFF-AR-10001897</t>
  </si>
  <si>
    <t>OFF-AR-10000538</t>
  </si>
  <si>
    <t>OFF-ST-10002289</t>
  </si>
  <si>
    <t>OFF-ST-10001172</t>
  </si>
  <si>
    <t>FUR-FU-10002501</t>
  </si>
  <si>
    <t>OFF-AP-10004532</t>
  </si>
  <si>
    <t>OFF-BI-10000962</t>
  </si>
  <si>
    <t>OFF-PA-10000483</t>
  </si>
  <si>
    <t>TEC-PH-10002807</t>
  </si>
  <si>
    <t>OFF-LA-10001074</t>
  </si>
  <si>
    <t>OFF-BI-10001191</t>
  </si>
  <si>
    <t>FUR-BO-10001619</t>
  </si>
  <si>
    <t>TEC-PH-10000149</t>
  </si>
  <si>
    <t>OFF-AR-10000937</t>
  </si>
  <si>
    <t>OFF-AP-10004859</t>
  </si>
  <si>
    <t>OFF-BI-10000069</t>
  </si>
  <si>
    <t>FUR-FU-10001861</t>
  </si>
  <si>
    <t>OFF-AP-10000358</t>
  </si>
  <si>
    <t>FUR-FU-10001588</t>
  </si>
  <si>
    <t>TEC-AC-10003063</t>
  </si>
  <si>
    <t>FUR-FU-10000222</t>
  </si>
  <si>
    <t>OFF-PA-10001977</t>
  </si>
  <si>
    <t>OFF-ST-10002485</t>
  </si>
  <si>
    <t>TEC-MA-10003246</t>
  </si>
  <si>
    <t>OFF-SU-10002573</t>
  </si>
  <si>
    <t>OFF-AP-10002403</t>
  </si>
  <si>
    <t>OFF-ST-10003638</t>
  </si>
  <si>
    <t>TEC-MA-10002109</t>
  </si>
  <si>
    <t>OFF-BI-10000315</t>
  </si>
  <si>
    <t>OFF-AP-10002495</t>
  </si>
  <si>
    <t>TEC-PH-10004006</t>
  </si>
  <si>
    <t>FUR-FU-10001095</t>
  </si>
  <si>
    <t>OFF-PA-10000241</t>
  </si>
  <si>
    <t>OFF-SU-10000898</t>
  </si>
  <si>
    <t>OFF-ST-10001328</t>
  </si>
  <si>
    <t>OFF-AR-10001615</t>
  </si>
  <si>
    <t>TEC-AC-10004855</t>
  </si>
  <si>
    <t>FUR-FU-10003374</t>
  </si>
  <si>
    <t>OFF-AP-10002892</t>
  </si>
  <si>
    <t>TEC-MA-10002930</t>
  </si>
  <si>
    <t>OFF-BI-10004230</t>
  </si>
  <si>
    <t>FUR-FU-10002878</t>
  </si>
  <si>
    <t>TEC-PH-10003215</t>
  </si>
  <si>
    <t>TEC-AC-10001267</t>
  </si>
  <si>
    <t>TEC-PH-10004522</t>
  </si>
  <si>
    <t>FUR-FU-10000305</t>
  </si>
  <si>
    <t>TEC-AC-10001284</t>
  </si>
  <si>
    <t>TEC-PH-10000586</t>
  </si>
  <si>
    <t>TEC-PH-10001300</t>
  </si>
  <si>
    <t>TEC-AC-10003038</t>
  </si>
  <si>
    <t>FUR-FU-10004460</t>
  </si>
  <si>
    <t>TEC-MA-10002790</t>
  </si>
  <si>
    <t>OFF-ST-10002583</t>
  </si>
  <si>
    <t>TEC-PH-10001615</t>
  </si>
  <si>
    <t>OFF-ST-10002370</t>
  </si>
  <si>
    <t>OFF-ST-10004180</t>
  </si>
  <si>
    <t>OFF-BI-10004001</t>
  </si>
  <si>
    <t>FUR-FU-10000076</t>
  </si>
  <si>
    <t>TEC-PH-10000141</t>
  </si>
  <si>
    <t>FUR-BO-10004360</t>
  </si>
  <si>
    <t>OFF-PA-10000167</t>
  </si>
  <si>
    <t>TEC-AC-10000927</t>
  </si>
  <si>
    <t>TEC-AC-10002600</t>
  </si>
  <si>
    <t>TEC-PH-10000439</t>
  </si>
  <si>
    <t>OFF-BI-10000778</t>
  </si>
  <si>
    <t>OFF-AR-10004042</t>
  </si>
  <si>
    <t>TEC-AC-10003289</t>
  </si>
  <si>
    <t>OFF-PA-10000659</t>
  </si>
  <si>
    <t>OFF-PA-10003823</t>
  </si>
  <si>
    <t>TEC-AC-10000023</t>
  </si>
  <si>
    <t>TEC-AC-10002335</t>
  </si>
  <si>
    <t>TEC-MA-10001031</t>
  </si>
  <si>
    <t>FUR-FU-10003623</t>
  </si>
  <si>
    <t>OFF-AR-10001955</t>
  </si>
  <si>
    <t>OFF-PA-10000176</t>
  </si>
  <si>
    <t>OFF-AP-10001154</t>
  </si>
  <si>
    <t>TEC-PH-10004896</t>
  </si>
  <si>
    <t>OFF-AP-10002350</t>
  </si>
  <si>
    <t>OFF-PA-10002120</t>
  </si>
  <si>
    <t>OFF-ST-10001590</t>
  </si>
  <si>
    <t>OFF-ST-10000636</t>
  </si>
  <si>
    <t>FUR-TA-10001866</t>
  </si>
  <si>
    <t>OFF-ST-10003641</t>
  </si>
  <si>
    <t>OFF-BI-10002429</t>
  </si>
  <si>
    <t>OFF-PA-10004353</t>
  </si>
  <si>
    <t>OFF-AR-10002067</t>
  </si>
  <si>
    <t>FUR-FU-10003535</t>
  </si>
  <si>
    <t>OFF-BI-10003684</t>
  </si>
  <si>
    <t>TEC-AC-10003116</t>
  </si>
  <si>
    <t>OFF-PA-10003656</t>
  </si>
  <si>
    <t>FUR-BO-10002853</t>
  </si>
  <si>
    <t>TEC-PH-10001552</t>
  </si>
  <si>
    <t>OFF-PA-10001019</t>
  </si>
  <si>
    <t>TEC-AC-10003399</t>
  </si>
  <si>
    <t>TEC-PH-10001468</t>
  </si>
  <si>
    <t>OFF-AP-10004336</t>
  </si>
  <si>
    <t>FUR-FU-10002759</t>
  </si>
  <si>
    <t>TEC-AC-10001874</t>
  </si>
  <si>
    <t>OFF-BI-10001765</t>
  </si>
  <si>
    <t>TEC-AC-10002006</t>
  </si>
  <si>
    <t>TEC-AC-10000057</t>
  </si>
  <si>
    <t>FUR-FU-10003975</t>
  </si>
  <si>
    <t>OFF-AR-10003903</t>
  </si>
  <si>
    <t>OFF-BI-10003876</t>
  </si>
  <si>
    <t>OFF-EN-10002504</t>
  </si>
  <si>
    <t>TEC-AC-10004595</t>
  </si>
  <si>
    <t>OFF-PA-10002319</t>
  </si>
  <si>
    <t>OFF-LA-10001474</t>
  </si>
  <si>
    <t>FUR-FU-10004748</t>
  </si>
  <si>
    <t>TEC-AC-10000991</t>
  </si>
  <si>
    <t>TEC-PH-10000675</t>
  </si>
  <si>
    <t>TEC-AC-10001114</t>
  </si>
  <si>
    <t>TEC-PH-10003357</t>
  </si>
  <si>
    <t>TEC-MA-10003674</t>
  </si>
  <si>
    <t>OFF-ST-10000934</t>
  </si>
  <si>
    <t>TEC-MA-10004626</t>
  </si>
  <si>
    <t>FUR-CH-10002780</t>
  </si>
  <si>
    <t>TEC-PH-10002597</t>
  </si>
  <si>
    <t>TEC-PH-10003092</t>
  </si>
  <si>
    <t>OFF-EN-10002831</t>
  </si>
  <si>
    <t>OFF-BI-10002854</t>
  </si>
  <si>
    <t>OFF-ST-10000777</t>
  </si>
  <si>
    <t>OFF-ST-10000943</t>
  </si>
  <si>
    <t>OFF-PA-10004475</t>
  </si>
  <si>
    <t>OFF-PA-10004039</t>
  </si>
  <si>
    <t>TEC-PH-10001527</t>
  </si>
  <si>
    <t>OFF-AR-10001044</t>
  </si>
  <si>
    <t>TEC-AC-10002550</t>
  </si>
  <si>
    <t>TEC-AC-10003590</t>
  </si>
  <si>
    <t>OFF-EN-10001434</t>
  </si>
  <si>
    <t>FUR-FU-10001876</t>
  </si>
  <si>
    <t>FUR-TA-10004767</t>
  </si>
  <si>
    <t>OFF-AP-10001124</t>
  </si>
  <si>
    <t>TEC-MA-10001856</t>
  </si>
  <si>
    <t>FUR-BO-10003450</t>
  </si>
  <si>
    <t>OFF-PA-10001357</t>
  </si>
  <si>
    <t>FUR-TA-10001676</t>
  </si>
  <si>
    <t>OFF-BI-10000666</t>
  </si>
  <si>
    <t>OFF-BI-10004330</t>
  </si>
  <si>
    <t>OFF-AP-10002867</t>
  </si>
  <si>
    <t>OFF-AP-10003040</t>
  </si>
  <si>
    <t>OFF-BI-10003364</t>
  </si>
  <si>
    <t>OFF-AR-10004010</t>
  </si>
  <si>
    <t>OFF-AP-10002734</t>
  </si>
  <si>
    <t>FUR-FU-10004973</t>
  </si>
  <si>
    <t>FUR-FU-10001215</t>
  </si>
  <si>
    <t>OFF-ST-10002276</t>
  </si>
  <si>
    <t>OFF-PA-10003129</t>
  </si>
  <si>
    <t>FUR-CH-10000553</t>
  </si>
  <si>
    <t>TEC-PH-10000562</t>
  </si>
  <si>
    <t>TEC-PH-10002564</t>
  </si>
  <si>
    <t>FUR-CH-10002044</t>
  </si>
  <si>
    <t>OFF-BI-10003007</t>
  </si>
  <si>
    <t>TEC-PH-10001924</t>
  </si>
  <si>
    <t>FUR-FU-10004845</t>
  </si>
  <si>
    <t>TEC-MA-10001695</t>
  </si>
  <si>
    <t>OFF-BI-10003984</t>
  </si>
  <si>
    <t>OFF-AR-10004022</t>
  </si>
  <si>
    <t>FUR-CH-10003606</t>
  </si>
  <si>
    <t>TEC-AC-10000865</t>
  </si>
  <si>
    <t>TEC-PH-10001198</t>
  </si>
  <si>
    <t>OFF-PA-10001954</t>
  </si>
  <si>
    <t>TEC-MA-10001681</t>
  </si>
  <si>
    <t>TEC-PH-10003174</t>
  </si>
  <si>
    <t>FUR-BO-10003660</t>
  </si>
  <si>
    <t>OFF-AP-10002191</t>
  </si>
  <si>
    <t>TEC-PH-10002923</t>
  </si>
  <si>
    <t>OFF-PA-10003892</t>
  </si>
  <si>
    <t>FUR-BO-10002824</t>
  </si>
  <si>
    <t>TEC-PH-10002085</t>
  </si>
  <si>
    <t>FUR-BO-10002268</t>
  </si>
  <si>
    <t>OFF-PA-10002581</t>
  </si>
  <si>
    <t>OFF-AP-10001469</t>
  </si>
  <si>
    <t>TEC-AC-10003023</t>
  </si>
  <si>
    <t>FUR-CH-10002774</t>
  </si>
  <si>
    <t>OFF-PA-10000157</t>
  </si>
  <si>
    <t>TEC-AC-10001109</t>
  </si>
  <si>
    <t>FUR-FU-10003268</t>
  </si>
  <si>
    <t>TEC-AC-10004510</t>
  </si>
  <si>
    <t>OFF-BI-10001524</t>
  </si>
  <si>
    <t>OFF-EN-10003055</t>
  </si>
  <si>
    <t>FUR-FU-10003930</t>
  </si>
  <si>
    <t>FUR-CH-10004754</t>
  </si>
  <si>
    <t>TEC-PH-10002538</t>
  </si>
  <si>
    <t>OFF-AP-10001391</t>
  </si>
  <si>
    <t>FUR-FU-10001185</t>
  </si>
  <si>
    <t>OFF-AP-10002439</t>
  </si>
  <si>
    <t>OFF-ST-10002790</t>
  </si>
  <si>
    <t>FUR-TA-10001857</t>
  </si>
  <si>
    <t>TEC-PH-10003555</t>
  </si>
  <si>
    <t>FUR-FU-10001473</t>
  </si>
  <si>
    <t>OFF-BI-10001543</t>
  </si>
  <si>
    <t>TEC-PH-10002115</t>
  </si>
  <si>
    <t>FUR-BO-10000711</t>
  </si>
  <si>
    <t>OFF-PA-10000062</t>
  </si>
  <si>
    <t>FUR-BO-10004409</t>
  </si>
  <si>
    <t>OFF-PA-10001144</t>
  </si>
  <si>
    <t>FUR-FU-10001290</t>
  </si>
  <si>
    <t>OFF-AP-10004708</t>
  </si>
  <si>
    <t>OFF-AR-10003373</t>
  </si>
  <si>
    <t>OFF-PA-10002254</t>
  </si>
  <si>
    <t>TEC-PH-10001433</t>
  </si>
  <si>
    <t>TEC-AC-10002323</t>
  </si>
  <si>
    <t>TEC-AC-10000158</t>
  </si>
  <si>
    <t>FUR-CH-10002304</t>
  </si>
  <si>
    <t>TEC-PH-10002262</t>
  </si>
  <si>
    <t>FUR-CH-10003956</t>
  </si>
  <si>
    <t>OFF-AP-10002578</t>
  </si>
  <si>
    <t>FUR-BO-10001601</t>
  </si>
  <si>
    <t>OFF-ST-10001476</t>
  </si>
  <si>
    <t>OFF-AP-10001271</t>
  </si>
  <si>
    <t>FUR-FU-10003553</t>
  </si>
  <si>
    <t>OFF-AP-10001563</t>
  </si>
  <si>
    <t>OFF-PA-10001497</t>
  </si>
  <si>
    <t>OFF-PA-10001815</t>
  </si>
  <si>
    <t>FUR-CH-10001802</t>
  </si>
  <si>
    <t>FUR-CH-10003761</t>
  </si>
  <si>
    <t>OFF-PA-10003641</t>
  </si>
  <si>
    <t>OFF-ST-10000604</t>
  </si>
  <si>
    <t>TEC-PH-10001918</t>
  </si>
  <si>
    <t>OFF-PA-10002377</t>
  </si>
  <si>
    <t>FUR-TA-10000849</t>
  </si>
  <si>
    <t>TEC-AC-10002942</t>
  </si>
  <si>
    <t>TEC-MA-10002937</t>
  </si>
  <si>
    <t>OFF-AP-10001564</t>
  </si>
  <si>
    <t>TEC-MA-10003176</t>
  </si>
  <si>
    <t>TEC-MA-10004552</t>
  </si>
  <si>
    <t>TEC-AC-10000580</t>
  </si>
  <si>
    <t>FUR-TA-10003469</t>
  </si>
  <si>
    <t>OFF-AP-10004540</t>
  </si>
  <si>
    <t>OFF-ST-10003692</t>
  </si>
  <si>
    <t>FUR-BO-10000330</t>
  </si>
  <si>
    <t>TEC-PH-10002398</t>
  </si>
  <si>
    <t>FUR-BO-10004690</t>
  </si>
  <si>
    <t>OFF-ST-10000877</t>
  </si>
  <si>
    <t>OFF-AP-10001293</t>
  </si>
  <si>
    <t>OFF-BI-10002735</t>
  </si>
  <si>
    <t>TEC-PH-10004922</t>
  </si>
  <si>
    <t>FUR-CH-10001190</t>
  </si>
  <si>
    <t>FUR-TA-10004152</t>
  </si>
  <si>
    <t>OFF-BI-10004224</t>
  </si>
  <si>
    <t>OFF-PA-10000806</t>
  </si>
  <si>
    <t>OFF-PA-10003302</t>
  </si>
  <si>
    <t>TEC-AC-10004353</t>
  </si>
  <si>
    <t>OFF-AR-10002671</t>
  </si>
  <si>
    <t>FUR-FU-10001979</t>
  </si>
  <si>
    <t>FUR-FU-10000723</t>
  </si>
  <si>
    <t>OFF-ST-10000532</t>
  </si>
  <si>
    <t>TEC-PH-10001051</t>
  </si>
  <si>
    <t>TEC-AC-10003610</t>
  </si>
  <si>
    <t>TEC-PH-10002789</t>
  </si>
  <si>
    <t>TEC-AC-10001552</t>
  </si>
  <si>
    <t>TEC-PH-10000455</t>
  </si>
  <si>
    <t>OFF-AR-10002135</t>
  </si>
  <si>
    <t>OFF-BI-10003718</t>
  </si>
  <si>
    <t>OFF-ST-10002974</t>
  </si>
  <si>
    <t>OFF-AP-10001242</t>
  </si>
  <si>
    <t>OFF-BI-10001597</t>
  </si>
  <si>
    <t>TEC-PH-10000673</t>
  </si>
  <si>
    <t>OFF-PA-10003228</t>
  </si>
  <si>
    <t>TEC-PH-10003437</t>
  </si>
  <si>
    <t>FUR-TA-10004147</t>
  </si>
  <si>
    <t>OFF-LA-10003510</t>
  </si>
  <si>
    <t>OFF-AP-10000026</t>
  </si>
  <si>
    <t>TEC-AC-10001539</t>
  </si>
  <si>
    <t>TEC-PH-10001809</t>
  </si>
  <si>
    <t>FUR-FU-10004017</t>
  </si>
  <si>
    <t>FUR-CH-10002758</t>
  </si>
  <si>
    <t>FUR-FU-10004071</t>
  </si>
  <si>
    <t>OFF-ST-10002554</t>
  </si>
  <si>
    <t>TEC-MA-10004241</t>
  </si>
  <si>
    <t>FUR-TA-10004175</t>
  </si>
  <si>
    <t>FUR-FU-10003773</t>
  </si>
  <si>
    <t>TEC-PH-10004389</t>
  </si>
  <si>
    <t>FUR-BO-10002598</t>
  </si>
  <si>
    <t>OFF-PA-10001878</t>
  </si>
  <si>
    <t>FUR-FU-10003708</t>
  </si>
  <si>
    <t>FUR-FU-10004188</t>
  </si>
  <si>
    <t>TEC-PH-10002890</t>
  </si>
  <si>
    <t>FUR-CH-10003968</t>
  </si>
  <si>
    <t>TEC-MA-10003183</t>
  </si>
  <si>
    <t>OFF-EN-10002230</t>
  </si>
  <si>
    <t>OFF-EN-10003001</t>
  </si>
  <si>
    <t>TEC-MA-10003230</t>
  </si>
  <si>
    <t>OFF-ST-10003656</t>
  </si>
  <si>
    <t>FUR-BO-10003893</t>
  </si>
  <si>
    <t>OFF-AP-10002311</t>
  </si>
  <si>
    <t>TEC-PH-10001750</t>
  </si>
  <si>
    <t>TEC-PH-10004434</t>
  </si>
  <si>
    <t>TEC-MA-10002178</t>
  </si>
  <si>
    <t>TEC-PH-10002352</t>
  </si>
  <si>
    <t>FUR-CH-10001891</t>
  </si>
  <si>
    <t>OFF-ST-10000563</t>
  </si>
  <si>
    <t>FUR-BO-10004709</t>
  </si>
  <si>
    <t>FUR-BO-10003966</t>
  </si>
  <si>
    <t>FUR-TA-10002622</t>
  </si>
  <si>
    <t>FUR-CH-10002961</t>
  </si>
  <si>
    <t>FUR-FU-10004848</t>
  </si>
  <si>
    <t>TEC-PH-10004241</t>
  </si>
  <si>
    <t>OFF-ST-10004337</t>
  </si>
  <si>
    <t>OFF-ST-10001272</t>
  </si>
  <si>
    <t>TEC-PH-10002468</t>
  </si>
  <si>
    <t>FUR-FU-10003394</t>
  </si>
  <si>
    <t>OFF-AP-10003779</t>
  </si>
  <si>
    <t>FUR-BO-10003441</t>
  </si>
  <si>
    <t>FUR-BO-10003546</t>
  </si>
  <si>
    <t>TEC-AC-10002076</t>
  </si>
  <si>
    <t>TEC-PH-10002645</t>
  </si>
  <si>
    <t>OFF-AP-10003217</t>
  </si>
  <si>
    <t>TEC-PH-10004536</t>
  </si>
  <si>
    <t>FUR-FU-10003192</t>
  </si>
  <si>
    <t>OFF-EN-10000056</t>
  </si>
  <si>
    <t>OFF-PA-10000675</t>
  </si>
  <si>
    <t>FUR-BO-10001608</t>
  </si>
  <si>
    <t>OFF-BI-10001071</t>
  </si>
  <si>
    <t>TEC-AC-10004469</t>
  </si>
  <si>
    <t>TEC-PH-10001425</t>
  </si>
  <si>
    <t>TEC-PH-10004120</t>
  </si>
  <si>
    <t>FUR-CH-10002439</t>
  </si>
  <si>
    <t>TEC-PH-10004614</t>
  </si>
  <si>
    <t>TEC-AC-10000736</t>
  </si>
  <si>
    <t>TEC-MA-10003356</t>
  </si>
  <si>
    <t>FUR-FU-10003601</t>
  </si>
  <si>
    <t>TEC-PH-10002483</t>
  </si>
  <si>
    <t>FUR-BO-10003965</t>
  </si>
  <si>
    <t>TEC-PH-10001299</t>
  </si>
  <si>
    <t>FUR-CH-10001545</t>
  </si>
  <si>
    <t>TEC-AC-10000474</t>
  </si>
  <si>
    <t>OFF-PA-10000100</t>
  </si>
  <si>
    <t>FUR-TA-10004289</t>
  </si>
  <si>
    <t>OFF-ST-10002292</t>
  </si>
  <si>
    <t>TEC-AC-10001142</t>
  </si>
  <si>
    <t>OFF-PA-10003395</t>
  </si>
  <si>
    <t>FUR-CH-10004860</t>
  </si>
  <si>
    <t>OFF-ST-10001963</t>
  </si>
  <si>
    <t>FUR-CH-10003396</t>
  </si>
  <si>
    <t>TEC-PH-10003963</t>
  </si>
  <si>
    <t>FUR-CH-10004886</t>
  </si>
  <si>
    <t>OFF-AP-10001205</t>
  </si>
  <si>
    <t>OFF-PA-10000418</t>
  </si>
  <si>
    <t>FUR-TA-10004086</t>
  </si>
  <si>
    <t>TEC-AC-10001606</t>
  </si>
  <si>
    <t>FUR-CH-10004698</t>
  </si>
  <si>
    <t>OFF-ST-10000036</t>
  </si>
  <si>
    <t>TEC-PH-10002660</t>
  </si>
  <si>
    <t>TEC-AC-10000892</t>
  </si>
  <si>
    <t>FUR-CH-10003833</t>
  </si>
  <si>
    <t>FUR-BO-10003159</t>
  </si>
  <si>
    <t>FUR-BO-10003034</t>
  </si>
  <si>
    <t>TEC-AC-10004975</t>
  </si>
  <si>
    <t>TEC-AC-10004659</t>
  </si>
  <si>
    <t>TEC-PH-10000576</t>
  </si>
  <si>
    <t>OFF-AP-10001394</t>
  </si>
  <si>
    <t>FUR-CH-10004626</t>
  </si>
  <si>
    <t>OFF-ST-10001511</t>
  </si>
  <si>
    <t>TEC-PH-10003601</t>
  </si>
  <si>
    <t>TEC-PH-10002563</t>
  </si>
  <si>
    <t>TEC-AC-10002567</t>
  </si>
  <si>
    <t>TEC-PH-10003484</t>
  </si>
  <si>
    <t>TEC-PH-10002824</t>
  </si>
  <si>
    <t>TEC-PH-10000038</t>
  </si>
  <si>
    <t>FUR-CH-10000229</t>
  </si>
  <si>
    <t>FUR-TA-10002228</t>
  </si>
  <si>
    <t>FUR-TA-10004607</t>
  </si>
  <si>
    <t>TEC-PH-10000369</t>
  </si>
  <si>
    <t>FUR-FU-10002298</t>
  </si>
  <si>
    <t>OFF-BI-10002026</t>
  </si>
  <si>
    <t>FUR-TA-10002774</t>
  </si>
  <si>
    <t>TEC-AC-10000990</t>
  </si>
  <si>
    <t>TEC-PH-10002275</t>
  </si>
  <si>
    <t>OFF-PA-10000357</t>
  </si>
  <si>
    <t>FUR-BO-10000362</t>
  </si>
  <si>
    <t>TEC-PH-10002680</t>
  </si>
  <si>
    <t>TEC-PH-10003811</t>
  </si>
  <si>
    <t>FUR-CH-10004477</t>
  </si>
  <si>
    <t>FUR-CH-10001482</t>
  </si>
  <si>
    <t>FUR-CH-10000749</t>
  </si>
  <si>
    <t>OFF-AP-10000938</t>
  </si>
  <si>
    <t>TEC-PH-10002033</t>
  </si>
  <si>
    <t>TEC-PH-10000486</t>
  </si>
  <si>
    <t>FUR-TA-10002533</t>
  </si>
  <si>
    <t>TEC-AC-10003174</t>
  </si>
  <si>
    <t>TEC-PH-10003580</t>
  </si>
  <si>
    <t>OFF-BI-10001718</t>
  </si>
  <si>
    <t>FUR-FU-10001488</t>
  </si>
  <si>
    <t>TEC-PH-10002114</t>
  </si>
  <si>
    <t>FUR-TA-10002855</t>
  </si>
  <si>
    <t>TEC-MA-10002073</t>
  </si>
  <si>
    <t>TEC-AC-10000844</t>
  </si>
  <si>
    <t>FUR-CH-10001270</t>
  </si>
  <si>
    <t>TEC-MA-10000112</t>
  </si>
  <si>
    <t>FUR-CH-10001146</t>
  </si>
  <si>
    <t>FUR-BO-10002916</t>
  </si>
  <si>
    <t>OFF-ST-10004123</t>
  </si>
  <si>
    <t>TEC-MA-10002428</t>
  </si>
  <si>
    <t>FUR-CH-10002126</t>
  </si>
  <si>
    <t>TEC-PH-10001128</t>
  </si>
  <si>
    <t>TEC-AC-10004171</t>
  </si>
  <si>
    <t>TEC-AC-10003911</t>
  </si>
  <si>
    <t>TEC-PH-10000526</t>
  </si>
  <si>
    <t>OFF-SU-10003505</t>
  </si>
  <si>
    <t>TEC-PH-10004667</t>
  </si>
  <si>
    <t>FUR-TA-10002041</t>
  </si>
  <si>
    <t>FUR-BO-10001972</t>
  </si>
  <si>
    <t>TEC-AC-10004666</t>
  </si>
  <si>
    <t>FUR-FU-10004306</t>
  </si>
  <si>
    <t>FUR-TA-10001039</t>
  </si>
  <si>
    <t>TEC-AC-10001908</t>
  </si>
  <si>
    <t>FUR-TA-10003008</t>
  </si>
  <si>
    <t>FUR-FU-10003664</t>
  </si>
  <si>
    <t>TEC-AC-10002001</t>
  </si>
  <si>
    <t>FUR-BO-10004357</t>
  </si>
  <si>
    <t>TEC-PH-10002922</t>
  </si>
  <si>
    <t>OFF-AP-10002534</t>
  </si>
  <si>
    <t>FUR-CH-10004853</t>
  </si>
  <si>
    <t>FUR-TA-10001086</t>
  </si>
  <si>
    <t>OFF-AP-10002684</t>
  </si>
  <si>
    <t>TEC-MA-10000010</t>
  </si>
  <si>
    <t>OFF-AP-10003590</t>
  </si>
  <si>
    <t>TEC-PH-10003072</t>
  </si>
  <si>
    <t>OFF-ST-10001097</t>
  </si>
  <si>
    <t>FUR-TA-10004534</t>
  </si>
  <si>
    <t>OFF-LA-10003930</t>
  </si>
  <si>
    <t>FUR-TA-10000688</t>
  </si>
  <si>
    <t>OFF-ST-10000025</t>
  </si>
  <si>
    <t>TEC-MA-10003673</t>
  </si>
  <si>
    <t>FUR-BO-10003404</t>
  </si>
  <si>
    <t>FUR-TA-10002645</t>
  </si>
  <si>
    <t>OFF-AP-10000828</t>
  </si>
  <si>
    <t>FUR-CH-10000155</t>
  </si>
  <si>
    <t>OFF-ST-10003805</t>
  </si>
  <si>
    <t>FUR-TA-10003392</t>
  </si>
  <si>
    <t>TEC-PH-10001557</t>
  </si>
  <si>
    <t>FUR-BO-10004218</t>
  </si>
  <si>
    <t>TEC-PH-10003645</t>
  </si>
  <si>
    <t>TEC-AC-10002637</t>
  </si>
  <si>
    <t>TEC-PH-10002549</t>
  </si>
  <si>
    <t>OFF-AP-10003057</t>
  </si>
  <si>
    <t>OFF-ST-10003816</t>
  </si>
  <si>
    <t>FUR-CH-10000665</t>
  </si>
  <si>
    <t>TEC-CO-10003236</t>
  </si>
  <si>
    <t>TEC-PH-10001578</t>
  </si>
  <si>
    <t>TEC-MA-10002927</t>
  </si>
  <si>
    <t>TEC-AC-10002842</t>
  </si>
  <si>
    <t>TEC-PH-10000730</t>
  </si>
  <si>
    <t>OFF-ST-10000046</t>
  </si>
  <si>
    <t>FUR-CH-10003774</t>
  </si>
  <si>
    <t>FUR-CH-10004983</t>
  </si>
  <si>
    <t>TEC-CO-10000971</t>
  </si>
  <si>
    <t>TEC-PH-10004094</t>
  </si>
  <si>
    <t>TEC-MA-10000864</t>
  </si>
  <si>
    <t>FUR-TA-10003748</t>
  </si>
  <si>
    <t>FUR-TA-10000617</t>
  </si>
  <si>
    <t>OFF-ST-10002756</t>
  </si>
  <si>
    <t>TEC-CO-10001571</t>
  </si>
  <si>
    <t>TEC-PH-10003012</t>
  </si>
  <si>
    <t>FUR-TA-10004154</t>
  </si>
  <si>
    <t>OFF-AP-10001058</t>
  </si>
  <si>
    <t>OFF-ST-10000689</t>
  </si>
  <si>
    <t>OFF-ST-10003306</t>
  </si>
  <si>
    <t>OFF-ST-10001932</t>
  </si>
  <si>
    <t>TEC-CO-10004202</t>
  </si>
  <si>
    <t>TEC-PH-10001363</t>
  </si>
  <si>
    <t>FUR-TA-10001539</t>
  </si>
  <si>
    <t>TEC-PH-10000984</t>
  </si>
  <si>
    <t>TEC-AC-10001838</t>
  </si>
  <si>
    <t>FUR-BO-10002613</t>
  </si>
  <si>
    <t>TEC-MA-10001148</t>
  </si>
  <si>
    <t>FUR-CH-10003312</t>
  </si>
  <si>
    <t>TEC-PH-10004586</t>
  </si>
  <si>
    <t>FUR-CH-10002073</t>
  </si>
  <si>
    <t>OFF-ST-10000142</t>
  </si>
  <si>
    <t>TEC-AC-10003870</t>
  </si>
  <si>
    <t>FUR-TA-10004256</t>
  </si>
  <si>
    <t>TEC-CO-10001766</t>
  </si>
  <si>
    <t>OFF-ST-10001526</t>
  </si>
  <si>
    <t>FUR-TA-10004915</t>
  </si>
  <si>
    <t>OFF-AP-10000275</t>
  </si>
  <si>
    <t>FUR-TA-10004575</t>
  </si>
  <si>
    <t>TEC-CO-10002313</t>
  </si>
  <si>
    <t>TEC-PH-10002624</t>
  </si>
  <si>
    <t>TEC-PH-10002584</t>
  </si>
  <si>
    <t>TEC-CO-10004115</t>
  </si>
  <si>
    <t>FUR-TA-10001950</t>
  </si>
  <si>
    <t>OFF-ST-10002615</t>
  </si>
  <si>
    <t>OFF-ST-10001496</t>
  </si>
  <si>
    <t>OFF-BI-10003650</t>
  </si>
  <si>
    <t>FUR-CH-10002335</t>
  </si>
  <si>
    <t>FUR-TA-10002958</t>
  </si>
  <si>
    <t>FUR-TA-10000577</t>
  </si>
  <si>
    <t>TEC-AC-10004145</t>
  </si>
  <si>
    <t>FUR-BO-10002545</t>
  </si>
  <si>
    <t>TEC-MA-10000984</t>
  </si>
  <si>
    <t>OFF-BI-10003925</t>
  </si>
  <si>
    <t>OFF-ST-10001490</t>
  </si>
  <si>
    <t>FUR-CH-10001854</t>
  </si>
  <si>
    <t>TEC-CO-10002095</t>
  </si>
  <si>
    <t>OFF-ST-10003716</t>
  </si>
  <si>
    <t>TEC-AC-10003832</t>
  </si>
  <si>
    <t>Profit</t>
  </si>
  <si>
    <t>Sales</t>
  </si>
  <si>
    <t>Sum of Profit</t>
  </si>
  <si>
    <t>Top 5% customers avg order price.</t>
  </si>
  <si>
    <t xml:space="preserve">Average order </t>
  </si>
  <si>
    <t>order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</si>
</sst>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1" tint="4.9989318521683403E-2"/>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0" fillId="0" borderId="0" xfId="0" pivotButton="1"/>
    <xf numFmtId="0" fontId="0" fillId="0" borderId="0" xfId="0" applyAlignment="1">
      <alignment horizontal="left"/>
    </xf>
    <xf numFmtId="0" fontId="0" fillId="2" borderId="1" xfId="0" applyFill="1" applyBorder="1"/>
    <xf numFmtId="0" fontId="0" fillId="2" borderId="2" xfId="0" applyFill="1" applyBorder="1"/>
    <xf numFmtId="0" fontId="0" fillId="2" borderId="3" xfId="0" applyFill="1" applyBorder="1"/>
    <xf numFmtId="0" fontId="0" fillId="2" borderId="0" xfId="0" applyFill="1"/>
    <xf numFmtId="0" fontId="0" fillId="2" borderId="4" xfId="0" applyFill="1" applyBorder="1"/>
    <xf numFmtId="0" fontId="0" fillId="2" borderId="5" xfId="0" applyFill="1" applyBorder="1"/>
    <xf numFmtId="0" fontId="0" fillId="3" borderId="3" xfId="0" applyFill="1" applyBorder="1"/>
    <xf numFmtId="0" fontId="0" fillId="3" borderId="0" xfId="0" applyFill="1"/>
    <xf numFmtId="0" fontId="0" fillId="0" borderId="0" xfId="0" pivotButton="1" applyAlignment="1">
      <alignment horizontal="center"/>
    </xf>
    <xf numFmtId="0" fontId="0" fillId="0" borderId="0" xfId="0" applyAlignment="1">
      <alignment horizontal="center"/>
    </xf>
    <xf numFmtId="1" fontId="0" fillId="0" borderId="0" xfId="0" applyNumberFormat="1" applyAlignment="1">
      <alignment horizontal="center"/>
    </xf>
    <xf numFmtId="1" fontId="0" fillId="0" borderId="0" xfId="0" applyNumberFormat="1"/>
    <xf numFmtId="0" fontId="0" fillId="0" borderId="0" xfId="0" applyAlignment="1">
      <alignment horizontal="center" vertical="center"/>
    </xf>
    <xf numFmtId="1" fontId="0" fillId="0" borderId="0" xfId="0" applyNumberFormat="1" applyAlignment="1">
      <alignment horizontal="center" vertical="center"/>
    </xf>
    <xf numFmtId="2" fontId="0" fillId="0" borderId="0" xfId="0" applyNumberFormat="1"/>
    <xf numFmtId="0" fontId="1" fillId="0" borderId="0" xfId="0" applyFont="1" applyAlignment="1">
      <alignment horizontal="center" vertical="center"/>
    </xf>
    <xf numFmtId="0" fontId="0" fillId="0" borderId="0" xfId="0" applyNumberFormat="1"/>
  </cellXfs>
  <cellStyles count="1">
    <cellStyle name="Normal" xfId="0" builtinId="0"/>
  </cellStyles>
  <dxfs count="16">
    <dxf>
      <numFmt numFmtId="1" formatCode="0"/>
    </dxf>
    <dxf>
      <alignment horizontal="left"/>
    </dxf>
    <dxf>
      <alignment horizontal="center"/>
    </dxf>
    <dxf>
      <alignment horizontal="center"/>
    </dxf>
    <dxf>
      <alignment horizontal="center"/>
    </dxf>
    <dxf>
      <alignment horizontal="center"/>
    </dxf>
    <dxf>
      <alignment horizontal="center"/>
    </dxf>
    <dxf>
      <alignment vertical="bottom"/>
    </dxf>
    <dxf>
      <alignment vertical="bottom"/>
    </dxf>
    <dxf>
      <alignment vertical="bottom"/>
    </dxf>
    <dxf>
      <alignment vertical="bottom"/>
    </dxf>
    <dxf>
      <alignment vertical="bottom"/>
    </dxf>
    <dxf>
      <alignment vertical="bottom"/>
    </dxf>
    <dxf>
      <numFmt numFmtId="1" formatCode="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[analysis.xlsx]pivots!sales</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pivots!$B$1:$B$2</c:f>
              <c:strCache>
                <c:ptCount val="1"/>
                <c:pt idx="0">
                  <c:v>2014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pivots!$B$3:$B$15</c:f>
              <c:numCache>
                <c:formatCode>General</c:formatCode>
                <c:ptCount val="12"/>
                <c:pt idx="0">
                  <c:v>14236.9</c:v>
                </c:pt>
                <c:pt idx="1">
                  <c:v>4519.92</c:v>
                </c:pt>
                <c:pt idx="2">
                  <c:v>55691.040000000001</c:v>
                </c:pt>
                <c:pt idx="3">
                  <c:v>28295.35</c:v>
                </c:pt>
                <c:pt idx="4">
                  <c:v>23648.28</c:v>
                </c:pt>
                <c:pt idx="5">
                  <c:v>34595.14</c:v>
                </c:pt>
                <c:pt idx="6">
                  <c:v>33946.370000000003</c:v>
                </c:pt>
                <c:pt idx="7">
                  <c:v>27909.47</c:v>
                </c:pt>
                <c:pt idx="8">
                  <c:v>81777.34</c:v>
                </c:pt>
                <c:pt idx="9">
                  <c:v>31453.37</c:v>
                </c:pt>
                <c:pt idx="10">
                  <c:v>78628.740000000005</c:v>
                </c:pt>
                <c:pt idx="11">
                  <c:v>69545.64</c:v>
                </c:pt>
              </c:numCache>
            </c:numRef>
          </c:val>
          <c:extLst>
            <c:ext xmlns:c16="http://schemas.microsoft.com/office/drawing/2014/chart" uri="{C3380CC4-5D6E-409C-BE32-E72D297353CC}">
              <c16:uniqueId val="{00000000-5683-46D9-8E72-358FAA0FC15F}"/>
            </c:ext>
          </c:extLst>
        </c:ser>
        <c:ser>
          <c:idx val="1"/>
          <c:order val="1"/>
          <c:tx>
            <c:strRef>
              <c:f>pivots!$C$1:$C$2</c:f>
              <c:strCache>
                <c:ptCount val="1"/>
                <c:pt idx="0">
                  <c:v>2015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pivots!$C$3:$C$15</c:f>
              <c:numCache>
                <c:formatCode>General</c:formatCode>
                <c:ptCount val="12"/>
                <c:pt idx="0">
                  <c:v>18174.080000000002</c:v>
                </c:pt>
                <c:pt idx="1">
                  <c:v>11951.4</c:v>
                </c:pt>
                <c:pt idx="2">
                  <c:v>38726.26</c:v>
                </c:pt>
                <c:pt idx="3">
                  <c:v>34195.25</c:v>
                </c:pt>
                <c:pt idx="4">
                  <c:v>30131.72</c:v>
                </c:pt>
                <c:pt idx="5">
                  <c:v>24797.31</c:v>
                </c:pt>
                <c:pt idx="6">
                  <c:v>28765.32</c:v>
                </c:pt>
                <c:pt idx="7">
                  <c:v>36898.32</c:v>
                </c:pt>
                <c:pt idx="8">
                  <c:v>64595.87</c:v>
                </c:pt>
                <c:pt idx="9">
                  <c:v>31404.9</c:v>
                </c:pt>
                <c:pt idx="10">
                  <c:v>75972.509999999995</c:v>
                </c:pt>
                <c:pt idx="11">
                  <c:v>74919.520000000004</c:v>
                </c:pt>
              </c:numCache>
            </c:numRef>
          </c:val>
          <c:extLst>
            <c:ext xmlns:c16="http://schemas.microsoft.com/office/drawing/2014/chart" uri="{C3380CC4-5D6E-409C-BE32-E72D297353CC}">
              <c16:uniqueId val="{00000000-BCA4-4873-A151-5051BA75FC2E}"/>
            </c:ext>
          </c:extLst>
        </c:ser>
        <c:ser>
          <c:idx val="2"/>
          <c:order val="2"/>
          <c:tx>
            <c:strRef>
              <c:f>pivots!$D$1:$D$2</c:f>
              <c:strCache>
                <c:ptCount val="1"/>
                <c:pt idx="0">
                  <c:v>2016</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pivots!$D$3:$D$15</c:f>
              <c:numCache>
                <c:formatCode>General</c:formatCode>
                <c:ptCount val="12"/>
                <c:pt idx="0">
                  <c:v>18542.52</c:v>
                </c:pt>
                <c:pt idx="1">
                  <c:v>22978.82</c:v>
                </c:pt>
                <c:pt idx="2">
                  <c:v>51715.86</c:v>
                </c:pt>
                <c:pt idx="3">
                  <c:v>38750.04</c:v>
                </c:pt>
                <c:pt idx="4">
                  <c:v>56987.75</c:v>
                </c:pt>
                <c:pt idx="5">
                  <c:v>40344.54</c:v>
                </c:pt>
                <c:pt idx="6">
                  <c:v>39261.99</c:v>
                </c:pt>
                <c:pt idx="7">
                  <c:v>31115.35</c:v>
                </c:pt>
                <c:pt idx="8">
                  <c:v>73410.09</c:v>
                </c:pt>
                <c:pt idx="9">
                  <c:v>59687.8</c:v>
                </c:pt>
                <c:pt idx="10">
                  <c:v>79412.03</c:v>
                </c:pt>
                <c:pt idx="11">
                  <c:v>96999.07</c:v>
                </c:pt>
              </c:numCache>
            </c:numRef>
          </c:val>
          <c:extLst>
            <c:ext xmlns:c16="http://schemas.microsoft.com/office/drawing/2014/chart" uri="{C3380CC4-5D6E-409C-BE32-E72D297353CC}">
              <c16:uniqueId val="{00000002-BCA4-4873-A151-5051BA75FC2E}"/>
            </c:ext>
          </c:extLst>
        </c:ser>
        <c:ser>
          <c:idx val="3"/>
          <c:order val="3"/>
          <c:tx>
            <c:strRef>
              <c:f>pivots!$E$1:$E$2</c:f>
              <c:strCache>
                <c:ptCount val="1"/>
                <c:pt idx="0">
                  <c:v>2017</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pivots!$E$3:$E$15</c:f>
              <c:numCache>
                <c:formatCode>General</c:formatCode>
                <c:ptCount val="12"/>
                <c:pt idx="0">
                  <c:v>43971.37</c:v>
                </c:pt>
                <c:pt idx="1">
                  <c:v>20301.12</c:v>
                </c:pt>
                <c:pt idx="2">
                  <c:v>58872.35</c:v>
                </c:pt>
                <c:pt idx="3">
                  <c:v>36521.519999999997</c:v>
                </c:pt>
                <c:pt idx="4">
                  <c:v>44261.08</c:v>
                </c:pt>
                <c:pt idx="5">
                  <c:v>52981.73</c:v>
                </c:pt>
                <c:pt idx="6">
                  <c:v>45264.43</c:v>
                </c:pt>
                <c:pt idx="7">
                  <c:v>63120.85</c:v>
                </c:pt>
                <c:pt idx="8">
                  <c:v>87866.66</c:v>
                </c:pt>
                <c:pt idx="9">
                  <c:v>77776.960000000006</c:v>
                </c:pt>
                <c:pt idx="10">
                  <c:v>118447.81</c:v>
                </c:pt>
                <c:pt idx="11">
                  <c:v>83829.31</c:v>
                </c:pt>
              </c:numCache>
            </c:numRef>
          </c:val>
          <c:extLst>
            <c:ext xmlns:c16="http://schemas.microsoft.com/office/drawing/2014/chart" uri="{C3380CC4-5D6E-409C-BE32-E72D297353CC}">
              <c16:uniqueId val="{00000003-BCA4-4873-A151-5051BA75FC2E}"/>
            </c:ext>
          </c:extLst>
        </c:ser>
        <c:dLbls>
          <c:showLegendKey val="0"/>
          <c:showVal val="0"/>
          <c:showCatName val="0"/>
          <c:showSerName val="0"/>
          <c:showPercent val="0"/>
          <c:showBubbleSize val="0"/>
        </c:dLbls>
        <c:gapWidth val="100"/>
        <c:overlap val="-24"/>
        <c:axId val="684205824"/>
        <c:axId val="596523840"/>
      </c:barChart>
      <c:catAx>
        <c:axId val="684205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6523840"/>
        <c:crosses val="autoZero"/>
        <c:auto val="1"/>
        <c:lblAlgn val="ctr"/>
        <c:lblOffset val="100"/>
        <c:noMultiLvlLbl val="0"/>
      </c:catAx>
      <c:valAx>
        <c:axId val="596523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420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[analysis.xlsx]pivots!PivotTable16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pivots!$B$21:$B$22</c:f>
              <c:strCache>
                <c:ptCount val="1"/>
                <c:pt idx="0">
                  <c:v>2014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pivots!$A$23:$A$35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pivots!$B$23:$B$35</c:f>
              <c:numCache>
                <c:formatCode>General</c:formatCode>
                <c:ptCount val="12"/>
                <c:pt idx="0">
                  <c:v>2450.1799999999998</c:v>
                </c:pt>
                <c:pt idx="1">
                  <c:v>862.3</c:v>
                </c:pt>
                <c:pt idx="2">
                  <c:v>498.72</c:v>
                </c:pt>
                <c:pt idx="3">
                  <c:v>3488.86</c:v>
                </c:pt>
                <c:pt idx="4">
                  <c:v>2738.74</c:v>
                </c:pt>
                <c:pt idx="5">
                  <c:v>4976.5600000000004</c:v>
                </c:pt>
                <c:pt idx="6">
                  <c:v>-841.46</c:v>
                </c:pt>
                <c:pt idx="7">
                  <c:v>5318.11</c:v>
                </c:pt>
                <c:pt idx="8">
                  <c:v>8328.08</c:v>
                </c:pt>
                <c:pt idx="9">
                  <c:v>3448.23</c:v>
                </c:pt>
                <c:pt idx="10">
                  <c:v>9292.15</c:v>
                </c:pt>
                <c:pt idx="11">
                  <c:v>8983.59</c:v>
                </c:pt>
              </c:numCache>
            </c:numRef>
          </c:val>
          <c:extLst>
            <c:ext xmlns:c16="http://schemas.microsoft.com/office/drawing/2014/chart" uri="{C3380CC4-5D6E-409C-BE32-E72D297353CC}">
              <c16:uniqueId val="{00000000-517D-4A1A-B2BA-FA075C686F5D}"/>
            </c:ext>
          </c:extLst>
        </c:ser>
        <c:ser>
          <c:idx val="1"/>
          <c:order val="1"/>
          <c:tx>
            <c:strRef>
              <c:f>pivots!$C$21:$C$22</c:f>
              <c:strCache>
                <c:ptCount val="1"/>
                <c:pt idx="0">
                  <c:v>2015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pivots!$A$23:$A$35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pivots!$C$23:$C$35</c:f>
              <c:numCache>
                <c:formatCode>General</c:formatCode>
                <c:ptCount val="12"/>
                <c:pt idx="0">
                  <c:v>-3280.97</c:v>
                </c:pt>
                <c:pt idx="1">
                  <c:v>2813.84</c:v>
                </c:pt>
                <c:pt idx="2">
                  <c:v>9732.07</c:v>
                </c:pt>
                <c:pt idx="3">
                  <c:v>4187.53</c:v>
                </c:pt>
                <c:pt idx="4">
                  <c:v>4667.83</c:v>
                </c:pt>
                <c:pt idx="5">
                  <c:v>3335.56</c:v>
                </c:pt>
                <c:pt idx="6">
                  <c:v>3288.71</c:v>
                </c:pt>
                <c:pt idx="7">
                  <c:v>5355.82</c:v>
                </c:pt>
                <c:pt idx="8">
                  <c:v>8209.17</c:v>
                </c:pt>
                <c:pt idx="9">
                  <c:v>2817.37</c:v>
                </c:pt>
                <c:pt idx="10">
                  <c:v>12474.8</c:v>
                </c:pt>
                <c:pt idx="11">
                  <c:v>8016.96</c:v>
                </c:pt>
              </c:numCache>
            </c:numRef>
          </c:val>
          <c:extLst>
            <c:ext xmlns:c16="http://schemas.microsoft.com/office/drawing/2014/chart" uri="{C3380CC4-5D6E-409C-BE32-E72D297353CC}">
              <c16:uniqueId val="{00000000-CA7C-4F9D-B8DA-70E5F99FA17D}"/>
            </c:ext>
          </c:extLst>
        </c:ser>
        <c:ser>
          <c:idx val="2"/>
          <c:order val="2"/>
          <c:tx>
            <c:strRef>
              <c:f>pivots!$D$21:$D$22</c:f>
              <c:strCache>
                <c:ptCount val="1"/>
                <c:pt idx="0">
                  <c:v>2016</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pivots!$A$23:$A$35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pivots!$D$23:$D$35</c:f>
              <c:numCache>
                <c:formatCode>General</c:formatCode>
                <c:ptCount val="12"/>
                <c:pt idx="0">
                  <c:v>2824.82</c:v>
                </c:pt>
                <c:pt idx="1">
                  <c:v>5004.59</c:v>
                </c:pt>
                <c:pt idx="2">
                  <c:v>3611.98</c:v>
                </c:pt>
                <c:pt idx="3">
                  <c:v>2977.88</c:v>
                </c:pt>
                <c:pt idx="4">
                  <c:v>8662.09</c:v>
                </c:pt>
                <c:pt idx="5">
                  <c:v>4750.33</c:v>
                </c:pt>
                <c:pt idx="6">
                  <c:v>4432.8999999999996</c:v>
                </c:pt>
                <c:pt idx="7">
                  <c:v>2062.0500000000002</c:v>
                </c:pt>
                <c:pt idx="8">
                  <c:v>9328.68</c:v>
                </c:pt>
                <c:pt idx="9">
                  <c:v>16243.22</c:v>
                </c:pt>
                <c:pt idx="10">
                  <c:v>4011.45</c:v>
                </c:pt>
                <c:pt idx="11">
                  <c:v>17885.28</c:v>
                </c:pt>
              </c:numCache>
            </c:numRef>
          </c:val>
          <c:extLst>
            <c:ext xmlns:c16="http://schemas.microsoft.com/office/drawing/2014/chart" uri="{C3380CC4-5D6E-409C-BE32-E72D297353CC}">
              <c16:uniqueId val="{00000002-CA7C-4F9D-B8DA-70E5F99FA17D}"/>
            </c:ext>
          </c:extLst>
        </c:ser>
        <c:ser>
          <c:idx val="3"/>
          <c:order val="3"/>
          <c:tx>
            <c:strRef>
              <c:f>pivots!$E$21:$E$22</c:f>
              <c:strCache>
                <c:ptCount val="1"/>
                <c:pt idx="0">
                  <c:v>2017</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pivots!$A$23:$A$35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pivots!$E$23:$E$35</c:f>
              <c:numCache>
                <c:formatCode>General</c:formatCode>
                <c:ptCount val="12"/>
                <c:pt idx="0">
                  <c:v>7140.45</c:v>
                </c:pt>
                <c:pt idx="1">
                  <c:v>1613.89</c:v>
                </c:pt>
                <c:pt idx="2">
                  <c:v>14751.87</c:v>
                </c:pt>
                <c:pt idx="3">
                  <c:v>933.3</c:v>
                </c:pt>
                <c:pt idx="4">
                  <c:v>6342.7</c:v>
                </c:pt>
                <c:pt idx="5">
                  <c:v>8223.42</c:v>
                </c:pt>
                <c:pt idx="6">
                  <c:v>6952.6</c:v>
                </c:pt>
                <c:pt idx="7">
                  <c:v>9041.09</c:v>
                </c:pt>
                <c:pt idx="8">
                  <c:v>10991.57</c:v>
                </c:pt>
                <c:pt idx="9">
                  <c:v>9275.3799999999992</c:v>
                </c:pt>
                <c:pt idx="10">
                  <c:v>9690.1</c:v>
                </c:pt>
                <c:pt idx="11">
                  <c:v>8483.4</c:v>
                </c:pt>
              </c:numCache>
            </c:numRef>
          </c:val>
          <c:extLst>
            <c:ext xmlns:c16="http://schemas.microsoft.com/office/drawing/2014/chart" uri="{C3380CC4-5D6E-409C-BE32-E72D297353CC}">
              <c16:uniqueId val="{00000003-CA7C-4F9D-B8DA-70E5F99FA17D}"/>
            </c:ext>
          </c:extLst>
        </c:ser>
        <c:dLbls>
          <c:showLegendKey val="0"/>
          <c:showVal val="0"/>
          <c:showCatName val="0"/>
          <c:showSerName val="0"/>
          <c:showPercent val="0"/>
          <c:showBubbleSize val="0"/>
        </c:dLbls>
        <c:gapWidth val="100"/>
        <c:overlap val="-24"/>
        <c:axId val="603845600"/>
        <c:axId val="595864576"/>
      </c:barChart>
      <c:catAx>
        <c:axId val="6038456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5864576"/>
        <c:crosses val="autoZero"/>
        <c:auto val="1"/>
        <c:lblAlgn val="ctr"/>
        <c:lblOffset val="100"/>
        <c:noMultiLvlLbl val="0"/>
      </c:catAx>
      <c:valAx>
        <c:axId val="5958645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84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4.5719035743973402E-2"/>
          <c:y val="0.37974990820447962"/>
          <c:w val="0.9085619285120532"/>
          <c:h val="0.43719078508968762"/>
        </c:manualLayout>
      </c:layout>
      <c:lineChart>
        <c:grouping val="standard"/>
        <c:varyColors val="0"/>
        <c:ser>
          <c:idx val="0"/>
          <c:order val="0"/>
          <c:tx>
            <c:strRef>
              <c:f>'tables from sql'!$B$2</c:f>
              <c:strCache>
                <c:ptCount val="1"/>
                <c:pt idx="0">
                  <c:v>Total_sales</c:v>
                </c:pt>
              </c:strCache>
            </c:strRef>
          </c:tx>
          <c:spPr>
            <a:ln w="31750" cap="rnd">
              <a:solidFill>
                <a:schemeClr val="accent1"/>
              </a:solidFill>
              <a:round/>
            </a:ln>
            <a:effectLst/>
          </c:spPr>
          <c:marker>
            <c:symbol val="circle"/>
            <c:size val="17"/>
            <c:spPr>
              <a:solidFill>
                <a:schemeClr val="accent1"/>
              </a:solidFill>
              <a:ln>
                <a:noFill/>
              </a:ln>
              <a:effectLst/>
            </c:spPr>
          </c:marker>
          <c:dLbls>
            <c:dLbl>
              <c:idx val="1"/>
              <c:layout>
                <c:manualLayout>
                  <c:x val="-0.1452307551331645"/>
                  <c:y val="-0.14680483592400692"/>
                </c:manualLayout>
              </c:layout>
              <c:tx>
                <c:rich>
                  <a:bodyPr/>
                  <a:lstStyle/>
                  <a:p>
                    <a:fld id="{BBF22212-020B-4084-8F0C-040DA27F3F6D}" type="VALUE">
                      <a:rPr lang="en-US">
                        <a:solidFill>
                          <a:schemeClr val="tx1"/>
                        </a:solidFill>
                      </a:rPr>
                      <a:pPr/>
                      <a:t>[VALUE]</a:t>
                    </a:fld>
                    <a:endParaRPr lang="en-US"/>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8C9-4CA0-9C0A-838F128FE9A0}"/>
                </c:ext>
              </c:extLst>
            </c:dLbl>
            <c:dLbl>
              <c:idx val="2"/>
              <c:layout>
                <c:manualLayout>
                  <c:x val="-0.12860565122626497"/>
                  <c:y val="-0.14680483592400692"/>
                </c:manualLayout>
              </c:layout>
              <c:tx>
                <c:rich>
                  <a:bodyPr/>
                  <a:lstStyle/>
                  <a:p>
                    <a:fld id="{0E530E65-9006-4CBA-B4A6-4DD66CE04415}" type="VALUE">
                      <a:rPr lang="en-US">
                        <a:solidFill>
                          <a:schemeClr val="tx1"/>
                        </a:solidFill>
                      </a:rPr>
                      <a:pPr/>
                      <a:t>[VALUE]</a:t>
                    </a:fld>
                    <a:endParaRPr lang="en-US"/>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BD5-467B-9276-FE12778E4F3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'tables from sql'!$A$3:$A$6</c:f>
              <c:numCache>
                <c:formatCode>General</c:formatCode>
                <c:ptCount val="4"/>
                <c:pt idx="0">
                  <c:v>2014</c:v>
                </c:pt>
                <c:pt idx="1">
                  <c:v>2015</c:v>
                </c:pt>
                <c:pt idx="2">
                  <c:v>2016</c:v>
                </c:pt>
                <c:pt idx="3">
                  <c:v>2017</c:v>
                </c:pt>
              </c:numCache>
            </c:numRef>
          </c:cat>
          <c:val>
            <c:numRef>
              <c:f>'tables from sql'!$B$3:$B$6</c:f>
              <c:numCache>
                <c:formatCode>General</c:formatCode>
                <c:ptCount val="4"/>
                <c:pt idx="0">
                  <c:v>484247.56</c:v>
                </c:pt>
                <c:pt idx="1">
                  <c:v>470532.46</c:v>
                </c:pt>
                <c:pt idx="2">
                  <c:v>609205.86</c:v>
                </c:pt>
                <c:pt idx="3">
                  <c:v>733215.19</c:v>
                </c:pt>
              </c:numCache>
            </c:numRef>
          </c:val>
          <c:smooth val="0"/>
          <c:extLst>
            <c:ext xmlns:c16="http://schemas.microsoft.com/office/drawing/2014/chart" uri="{C3380CC4-5D6E-409C-BE32-E72D297353CC}">
              <c16:uniqueId val="{00000000-38C9-4CA0-9C0A-838F128FE9A0}"/>
            </c:ext>
          </c:extLst>
        </c:ser>
        <c:dLbls>
          <c:dLblPos val="ctr"/>
          <c:showLegendKey val="0"/>
          <c:showVal val="1"/>
          <c:showCatName val="0"/>
          <c:showSerName val="0"/>
          <c:showPercent val="0"/>
          <c:showBubbleSize val="0"/>
        </c:dLbls>
        <c:marker val="1"/>
        <c:smooth val="0"/>
        <c:axId val="833989007"/>
        <c:axId val="892843311"/>
      </c:lineChart>
      <c:catAx>
        <c:axId val="8339890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2843311"/>
        <c:crosses val="autoZero"/>
        <c:auto val="1"/>
        <c:lblAlgn val="ctr"/>
        <c:lblOffset val="100"/>
        <c:noMultiLvlLbl val="0"/>
      </c:catAx>
      <c:valAx>
        <c:axId val="8928433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3398900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Total_profits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'tables from sql'!$B$8</c:f>
              <c:strCache>
                <c:ptCount val="1"/>
                <c:pt idx="0">
                  <c:v>profits</c:v>
                </c:pt>
              </c:strCache>
            </c:strRef>
          </c:tx>
          <c:spPr>
            <a:ln w="31750" cap="rnd">
              <a:solidFill>
                <a:schemeClr val="accent1"/>
              </a:solidFill>
              <a:round/>
            </a:ln>
            <a:effectLst/>
          </c:spPr>
          <c:marker>
            <c:symbol val="circle"/>
            <c:size val="17"/>
            <c:spPr>
              <a:solidFill>
                <a:schemeClr val="accent1"/>
              </a:solidFill>
              <a:ln>
                <a:noFill/>
              </a:ln>
              <a:effectLst/>
            </c:spPr>
          </c:marker>
          <c:dLbls>
            <c:dLbl>
              <c:idx val="0"/>
              <c:layout>
                <c:manualLayout>
                  <c:x val="-0.13127081129784149"/>
                  <c:y val="-0.14184397163120577"/>
                </c:manualLayout>
              </c:layout>
              <c:tx>
                <c:rich>
                  <a:bodyPr/>
                  <a:lstStyle/>
                  <a:p>
                    <a:fld id="{C5CEA3C4-FEDE-4C1E-A16A-DFE65236850E}" type="VALUE">
                      <a:rPr lang="en-US">
                        <a:solidFill>
                          <a:schemeClr val="tx1"/>
                        </a:solidFill>
                      </a:rPr>
                      <a:pPr/>
                      <a:t>[VALUE]</a:t>
                    </a:fld>
                    <a:endParaRPr lang="en-US"/>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597C-468C-8564-CAA6A8697CA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a:softEdge rad="0"/>
                    </a:effectLst>
                  </c:spPr>
                </c15:leaderLines>
              </c:ext>
            </c:extLst>
          </c:dLbls>
          <c:cat>
            <c:numRef>
              <c:f>'tables from sql'!$A$9:$A$12</c:f>
              <c:numCache>
                <c:formatCode>General</c:formatCode>
                <c:ptCount val="4"/>
                <c:pt idx="0">
                  <c:v>2014</c:v>
                </c:pt>
                <c:pt idx="1">
                  <c:v>2015</c:v>
                </c:pt>
                <c:pt idx="2">
                  <c:v>2016</c:v>
                </c:pt>
                <c:pt idx="3">
                  <c:v>2017</c:v>
                </c:pt>
              </c:numCache>
            </c:numRef>
          </c:cat>
          <c:val>
            <c:numRef>
              <c:f>'tables from sql'!$B$9:$B$12</c:f>
              <c:numCache>
                <c:formatCode>General</c:formatCode>
                <c:ptCount val="4"/>
                <c:pt idx="0">
                  <c:v>49544.06</c:v>
                </c:pt>
                <c:pt idx="1">
                  <c:v>61618.69</c:v>
                </c:pt>
                <c:pt idx="2">
                  <c:v>81795.27</c:v>
                </c:pt>
                <c:pt idx="3">
                  <c:v>93439.77</c:v>
                </c:pt>
              </c:numCache>
            </c:numRef>
          </c:val>
          <c:smooth val="0"/>
          <c:extLst>
            <c:ext xmlns:c16="http://schemas.microsoft.com/office/drawing/2014/chart" uri="{C3380CC4-5D6E-409C-BE32-E72D297353CC}">
              <c16:uniqueId val="{00000000-597C-468C-8564-CAA6A8697CAD}"/>
            </c:ext>
          </c:extLst>
        </c:ser>
        <c:dLbls>
          <c:dLblPos val="ctr"/>
          <c:showLegendKey val="0"/>
          <c:showVal val="1"/>
          <c:showCatName val="0"/>
          <c:showSerName val="0"/>
          <c:showPercent val="0"/>
          <c:showBubbleSize val="0"/>
        </c:dLbls>
        <c:marker val="1"/>
        <c:smooth val="0"/>
        <c:axId val="868392863"/>
        <c:axId val="868393343"/>
      </c:lineChart>
      <c:catAx>
        <c:axId val="8683928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68393343"/>
        <c:crosses val="autoZero"/>
        <c:auto val="1"/>
        <c:lblAlgn val="ctr"/>
        <c:lblOffset val="100"/>
        <c:noMultiLvlLbl val="0"/>
      </c:catAx>
      <c:valAx>
        <c:axId val="8683933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68392863"/>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segments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pivots!$B$38</c:f>
              <c:strCache>
                <c:ptCount val="1"/>
                <c:pt idx="0">
                  <c:v>Sum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EDC-4AE0-AD24-1EF1036A4E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EDC-4AE0-AD24-1EF1036A4E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EDC-4AE0-AD24-1EF1036A4E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pivots!$A$39:$A$42</c:f>
              <c:strCache>
                <c:ptCount val="3"/>
                <c:pt idx="0">
                  <c:v>Consumer</c:v>
                </c:pt>
                <c:pt idx="1">
                  <c:v>Corporate</c:v>
                </c:pt>
                <c:pt idx="2">
                  <c:v>Home Office</c:v>
                </c:pt>
              </c:strCache>
            </c:strRef>
          </c:cat>
          <c:val>
            <c:numRef>
              <c:f>pivots!$B$39:$B$42</c:f>
              <c:numCache>
                <c:formatCode>General</c:formatCode>
                <c:ptCount val="3"/>
                <c:pt idx="0">
                  <c:v>247031.1</c:v>
                </c:pt>
                <c:pt idx="1">
                  <c:v>120626.79999999999</c:v>
                </c:pt>
                <c:pt idx="2">
                  <c:v>69257.599999999991</c:v>
                </c:pt>
              </c:numCache>
            </c:numRef>
          </c:val>
          <c:extLst>
            <c:ext xmlns:c16="http://schemas.microsoft.com/office/drawing/2014/chart" uri="{C3380CC4-5D6E-409C-BE32-E72D297353CC}">
              <c16:uniqueId val="{00000006-DEDC-4AE0-AD24-1EF1036A4E32}"/>
            </c:ext>
          </c:extLst>
        </c:ser>
        <c:ser>
          <c:idx val="1"/>
          <c:order val="1"/>
          <c:tx>
            <c:strRef>
              <c:f>pivots!$C$38</c:f>
              <c:strCache>
                <c:ptCount val="1"/>
                <c:pt idx="0">
                  <c:v>Order count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DEDC-4AE0-AD24-1EF1036A4E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DEDC-4AE0-AD24-1EF1036A4E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DEDC-4AE0-AD24-1EF1036A4E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pivots!$A$39:$A$42</c:f>
              <c:strCache>
                <c:ptCount val="3"/>
                <c:pt idx="0">
                  <c:v>Consumer</c:v>
                </c:pt>
                <c:pt idx="1">
                  <c:v>Corporate</c:v>
                </c:pt>
                <c:pt idx="2">
                  <c:v>Home Office</c:v>
                </c:pt>
              </c:strCache>
            </c:strRef>
          </c:cat>
          <c:val>
            <c:numRef>
              <c:f>pivots!$C$39:$C$42</c:f>
              <c:numCache>
                <c:formatCode>General</c:formatCode>
                <c:ptCount val="3"/>
                <c:pt idx="0">
                  <c:v>190</c:v>
                </c:pt>
                <c:pt idx="1">
                  <c:v>94</c:v>
                </c:pt>
                <c:pt idx="2">
                  <c:v>34</c:v>
                </c:pt>
              </c:numCache>
            </c:numRef>
          </c:val>
          <c:extLst>
            <c:ext xmlns:c16="http://schemas.microsoft.com/office/drawing/2014/chart" uri="{C3380CC4-5D6E-409C-BE32-E72D297353CC}">
              <c16:uniqueId val="{0000000D-DEDC-4AE0-AD24-1EF1036A4E32}"/>
            </c:ext>
          </c:extLst>
        </c:ser>
        <c:ser>
          <c:idx val="2"/>
          <c:order val="2"/>
          <c:tx>
            <c:strRef>
              <c:f>pivots!$D$38</c:f>
              <c:strCache>
                <c:ptCount val="1"/>
                <c:pt idx="0">
                  <c:v>Average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DEDC-4AE0-AD24-1EF1036A4E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DEDC-4AE0-AD24-1EF1036A4E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DEDC-4AE0-AD24-1EF1036A4E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pivots!$A$39:$A$42</c:f>
              <c:strCache>
                <c:ptCount val="3"/>
                <c:pt idx="0">
                  <c:v>Consumer</c:v>
                </c:pt>
                <c:pt idx="1">
                  <c:v>Corporate</c:v>
                </c:pt>
                <c:pt idx="2">
                  <c:v>Home Office</c:v>
                </c:pt>
              </c:strCache>
            </c:strRef>
          </c:cat>
          <c:val>
            <c:numRef>
              <c:f>pivots!$D$39:$D$42</c:f>
              <c:numCache>
                <c:formatCode>0</c:formatCode>
                <c:ptCount val="3"/>
                <c:pt idx="0">
                  <c:v>10740.482608695653</c:v>
                </c:pt>
                <c:pt idx="1">
                  <c:v>10052.233333333332</c:v>
                </c:pt>
                <c:pt idx="2">
                  <c:v>13851.519999999999</c:v>
                </c:pt>
              </c:numCache>
            </c:numRef>
          </c:val>
          <c:extLst>
            <c:ext xmlns:c16="http://schemas.microsoft.com/office/drawing/2014/chart" uri="{C3380CC4-5D6E-409C-BE32-E72D297353CC}">
              <c16:uniqueId val="{00000014-DEDC-4AE0-AD24-1EF1036A4E32}"/>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[analysis.xlsx]pivots!PivotTable11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Profit&amp;Loss</a:t>
            </a:r>
          </a:p>
          <a:p>
            <a:pPr>
              <a:defRPr/>
            </a:pPr>
            <a:r>
              <a:rPr lang="en-US"/>
              <a:t>by sub_category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pivots!$B$119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pivots!$A$120:$A$137</c:f>
              <c:strCache>
                <c:ptCount val="17"/>
                <c:pt idx="0">
                  <c:v>Copiers</c:v>
                </c:pt>
                <c:pt idx="1">
                  <c:v>Phones</c:v>
                </c:pt>
                <c:pt idx="2">
                  <c:v>Accessories</c:v>
                </c:pt>
                <c:pt idx="3">
                  <c:v>Paper</c:v>
                </c:pt>
                <c:pt idx="4">
                  <c:v>Binders</c:v>
                </c:pt>
                <c:pt idx="5">
                  <c:v>Chairs</c:v>
                </c:pt>
                <c:pt idx="6">
                  <c:v>Storage</c:v>
                </c:pt>
                <c:pt idx="7">
                  <c:v>Appliances</c:v>
                </c:pt>
                <c:pt idx="8">
                  <c:v>Furnishings</c:v>
                </c:pt>
                <c:pt idx="9">
                  <c:v>Envelopes</c:v>
                </c:pt>
                <c:pt idx="10">
                  <c:v>Art</c:v>
                </c:pt>
                <c:pt idx="11">
                  <c:v>Labels</c:v>
                </c:pt>
                <c:pt idx="12">
                  <c:v>Machines</c:v>
                </c:pt>
                <c:pt idx="13">
                  <c:v>Fasteners</c:v>
                </c:pt>
                <c:pt idx="14">
                  <c:v>Supplies</c:v>
                </c:pt>
                <c:pt idx="15">
                  <c:v>Bookcases</c:v>
                </c:pt>
                <c:pt idx="16">
                  <c:v>Tables</c:v>
                </c:pt>
              </c:strCache>
            </c:strRef>
          </c:cat>
          <c:val>
            <c:numRef>
              <c:f>pivots!$B$120:$B$137</c:f>
              <c:numCache>
                <c:formatCode>General</c:formatCode>
                <c:ptCount val="17"/>
                <c:pt idx="0">
                  <c:v>55617.9</c:v>
                </c:pt>
                <c:pt idx="1">
                  <c:v>44516.250000000036</c:v>
                </c:pt>
                <c:pt idx="2">
                  <c:v>41936.779999999984</c:v>
                </c:pt>
                <c:pt idx="3">
                  <c:v>34053.340000000026</c:v>
                </c:pt>
                <c:pt idx="4">
                  <c:v>30221.639999999996</c:v>
                </c:pt>
                <c:pt idx="5">
                  <c:v>26590.150000000009</c:v>
                </c:pt>
                <c:pt idx="6">
                  <c:v>21279.049999999996</c:v>
                </c:pt>
                <c:pt idx="7">
                  <c:v>18138.070000000007</c:v>
                </c:pt>
                <c:pt idx="8">
                  <c:v>13059.249999999995</c:v>
                </c:pt>
                <c:pt idx="9">
                  <c:v>6964.1</c:v>
                </c:pt>
                <c:pt idx="10">
                  <c:v>6527.96</c:v>
                </c:pt>
                <c:pt idx="11">
                  <c:v>5546.1800000000048</c:v>
                </c:pt>
                <c:pt idx="12">
                  <c:v>3384.7300000000014</c:v>
                </c:pt>
                <c:pt idx="13">
                  <c:v>949.53</c:v>
                </c:pt>
                <c:pt idx="14">
                  <c:v>-1188.9899999999998</c:v>
                </c:pt>
                <c:pt idx="15">
                  <c:v>-3472.5600000000004</c:v>
                </c:pt>
                <c:pt idx="16">
                  <c:v>-17725.59</c:v>
                </c:pt>
              </c:numCache>
            </c:numRef>
          </c:val>
          <c:extLst>
            <c:ext xmlns:c16="http://schemas.microsoft.com/office/drawing/2014/chart" uri="{C3380CC4-5D6E-409C-BE32-E72D297353CC}">
              <c16:uniqueId val="{00000000-47B6-4FD3-8A18-26FB95FF6D39}"/>
            </c:ext>
          </c:extLst>
        </c:ser>
        <c:dLbls>
          <c:showLegendKey val="0"/>
          <c:showVal val="0"/>
          <c:showCatName val="0"/>
          <c:showSerName val="0"/>
          <c:showPercent val="0"/>
          <c:showBubbleSize val="0"/>
        </c:dLbls>
        <c:gapWidth val="150"/>
        <c:shape val="box"/>
        <c:axId val="31113456"/>
        <c:axId val="42670960"/>
        <c:axId val="0"/>
      </c:bar3DChart>
      <c:catAx>
        <c:axId val="31113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670960"/>
        <c:crosses val="autoZero"/>
        <c:auto val="1"/>
        <c:lblAlgn val="ctr"/>
        <c:lblOffset val="100"/>
        <c:noMultiLvlLbl val="0"/>
      </c:catAx>
      <c:valAx>
        <c:axId val="426709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11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[analysis.xlsx]pivots!PivotTable7</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3"/>
            </a:solidFill>
            <a:miter lim="800000"/>
          </a:ln>
          <a:effectLst>
            <a:glow rad="63500">
              <a:schemeClr val="accent3">
                <a:satMod val="175000"/>
                <a:alpha val="25000"/>
              </a:schemeClr>
            </a:glow>
          </a:effectLst>
        </c:spPr>
        <c:dLbl>
          <c:idx val="0"/>
          <c:layout>
            <c:manualLayout>
              <c:x val="-1.718213058419244E-3"/>
              <c:y val="-4.8449612403100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3"/>
            </a:solidFill>
            <a:miter lim="800000"/>
          </a:ln>
          <a:effectLst>
            <a:glow rad="63500">
              <a:schemeClr val="accent3">
                <a:satMod val="175000"/>
                <a:alpha val="25000"/>
              </a:schemeClr>
            </a:glow>
          </a:effectLst>
        </c:spPr>
        <c:dLbl>
          <c:idx val="0"/>
          <c:layout>
            <c:manualLayout>
              <c:x val="-3.150020884458555E-17"/>
              <c:y val="-2.90697674418603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pivots!$B$110</c:f>
              <c:strCache>
                <c:ptCount val="1"/>
                <c:pt idx="0">
                  <c:v>Sum of sales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pivots!$A$111:$A$116</c:f>
              <c:strCache>
                <c:ptCount val="5"/>
                <c:pt idx="0">
                  <c:v>Extreme</c:v>
                </c:pt>
                <c:pt idx="1">
                  <c:v>High</c:v>
                </c:pt>
                <c:pt idx="2">
                  <c:v>Medium</c:v>
                </c:pt>
                <c:pt idx="3">
                  <c:v>Low</c:v>
                </c:pt>
                <c:pt idx="4">
                  <c:v>No_discount</c:v>
                </c:pt>
              </c:strCache>
            </c:strRef>
          </c:cat>
          <c:val>
            <c:numRef>
              <c:f>pivots!$B$111:$B$116</c:f>
              <c:numCache>
                <c:formatCode>General</c:formatCode>
                <c:ptCount val="5"/>
                <c:pt idx="0">
                  <c:v>73983.5</c:v>
                </c:pt>
                <c:pt idx="1">
                  <c:v>30178.600000000002</c:v>
                </c:pt>
                <c:pt idx="2">
                  <c:v>8607.6</c:v>
                </c:pt>
                <c:pt idx="3">
                  <c:v>134177.09999999998</c:v>
                </c:pt>
                <c:pt idx="4">
                  <c:v>179659.00000000006</c:v>
                </c:pt>
              </c:numCache>
            </c:numRef>
          </c:val>
          <c:extLst>
            <c:ext xmlns:c16="http://schemas.microsoft.com/office/drawing/2014/chart" uri="{C3380CC4-5D6E-409C-BE32-E72D297353CC}">
              <c16:uniqueId val="{00000000-2920-4709-A8DC-90DA84F5DAB3}"/>
            </c:ext>
          </c:extLst>
        </c:ser>
        <c:ser>
          <c:idx val="1"/>
          <c:order val="1"/>
          <c:tx>
            <c:strRef>
              <c:f>pivots!$C$110</c:f>
              <c:strCache>
                <c:ptCount val="1"/>
                <c:pt idx="0">
                  <c:v>Count of orders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pivots!$A$111:$A$116</c:f>
              <c:strCache>
                <c:ptCount val="5"/>
                <c:pt idx="0">
                  <c:v>Extreme</c:v>
                </c:pt>
                <c:pt idx="1">
                  <c:v>High</c:v>
                </c:pt>
                <c:pt idx="2">
                  <c:v>Medium</c:v>
                </c:pt>
                <c:pt idx="3">
                  <c:v>Low</c:v>
                </c:pt>
                <c:pt idx="4">
                  <c:v>No_discount</c:v>
                </c:pt>
              </c:strCache>
            </c:strRef>
          </c:cat>
          <c:val>
            <c:numRef>
              <c:f>pivots!$C$111:$C$116</c:f>
              <c:numCache>
                <c:formatCode>General</c:formatCode>
                <c:ptCount val="5"/>
                <c:pt idx="0">
                  <c:v>46</c:v>
                </c:pt>
                <c:pt idx="1">
                  <c:v>12</c:v>
                </c:pt>
                <c:pt idx="2">
                  <c:v>12</c:v>
                </c:pt>
                <c:pt idx="3">
                  <c:v>111</c:v>
                </c:pt>
                <c:pt idx="4">
                  <c:v>125</c:v>
                </c:pt>
              </c:numCache>
            </c:numRef>
          </c:val>
          <c:extLst>
            <c:ext xmlns:c16="http://schemas.microsoft.com/office/drawing/2014/chart" uri="{C3380CC4-5D6E-409C-BE32-E72D297353CC}">
              <c16:uniqueId val="{00000001-2920-4709-A8DC-90DA84F5DAB3}"/>
            </c:ext>
          </c:extLst>
        </c:ser>
        <c:ser>
          <c:idx val="2"/>
          <c:order val="2"/>
          <c:tx>
            <c:strRef>
              <c:f>pivots!$D$110</c:f>
              <c:strCache>
                <c:ptCount val="1"/>
                <c:pt idx="0">
                  <c:v>Sum of profit</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dLbl>
              <c:idx val="1"/>
              <c:layout>
                <c:manualLayout>
                  <c:x val="-3.150020884458555E-17"/>
                  <c:y val="-2.90697674418603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67-4F3D-BFC3-A709EDF2933A}"/>
                </c:ext>
              </c:extLst>
            </c:dLbl>
            <c:dLbl>
              <c:idx val="2"/>
              <c:layout>
                <c:manualLayout>
                  <c:x val="-1.718213058419244E-3"/>
                  <c:y val="-4.84496124031007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67-4F3D-BFC3-A709EDF2933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pivots!$A$111:$A$116</c:f>
              <c:strCache>
                <c:ptCount val="5"/>
                <c:pt idx="0">
                  <c:v>Extreme</c:v>
                </c:pt>
                <c:pt idx="1">
                  <c:v>High</c:v>
                </c:pt>
                <c:pt idx="2">
                  <c:v>Medium</c:v>
                </c:pt>
                <c:pt idx="3">
                  <c:v>Low</c:v>
                </c:pt>
                <c:pt idx="4">
                  <c:v>No_discount</c:v>
                </c:pt>
              </c:strCache>
            </c:strRef>
          </c:cat>
          <c:val>
            <c:numRef>
              <c:f>pivots!$D$111:$D$116</c:f>
              <c:numCache>
                <c:formatCode>General</c:formatCode>
                <c:ptCount val="5"/>
                <c:pt idx="0">
                  <c:v>-16937.589999999997</c:v>
                </c:pt>
                <c:pt idx="1">
                  <c:v>-1599.6799999999996</c:v>
                </c:pt>
                <c:pt idx="2">
                  <c:v>-407.82</c:v>
                </c:pt>
                <c:pt idx="3">
                  <c:v>25941.199999999993</c:v>
                </c:pt>
                <c:pt idx="4">
                  <c:v>64437.78</c:v>
                </c:pt>
              </c:numCache>
            </c:numRef>
          </c:val>
          <c:extLst>
            <c:ext xmlns:c16="http://schemas.microsoft.com/office/drawing/2014/chart" uri="{C3380CC4-5D6E-409C-BE32-E72D297353CC}">
              <c16:uniqueId val="{00000002-2920-4709-A8DC-90DA84F5DAB3}"/>
            </c:ext>
          </c:extLst>
        </c:ser>
        <c:ser>
          <c:idx val="3"/>
          <c:order val="3"/>
          <c:tx>
            <c:strRef>
              <c:f>pivots!$E$110</c:f>
              <c:strCache>
                <c:ptCount val="1"/>
                <c:pt idx="0">
                  <c:v>Avg order value</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pivots!$A$111:$A$116</c:f>
              <c:strCache>
                <c:ptCount val="5"/>
                <c:pt idx="0">
                  <c:v>Extreme</c:v>
                </c:pt>
                <c:pt idx="1">
                  <c:v>High</c:v>
                </c:pt>
                <c:pt idx="2">
                  <c:v>Medium</c:v>
                </c:pt>
                <c:pt idx="3">
                  <c:v>Low</c:v>
                </c:pt>
                <c:pt idx="4">
                  <c:v>No_discount</c:v>
                </c:pt>
              </c:strCache>
            </c:strRef>
          </c:cat>
          <c:val>
            <c:numRef>
              <c:f>pivots!$E$111:$E$116</c:f>
              <c:numCache>
                <c:formatCode>0.00</c:formatCode>
                <c:ptCount val="5"/>
                <c:pt idx="0">
                  <c:v>1608.3369565217392</c:v>
                </c:pt>
                <c:pt idx="1">
                  <c:v>2514.8833333333337</c:v>
                </c:pt>
                <c:pt idx="2">
                  <c:v>717.30000000000007</c:v>
                </c:pt>
                <c:pt idx="3">
                  <c:v>1208.8027027027024</c:v>
                </c:pt>
                <c:pt idx="4">
                  <c:v>1437.2720000000004</c:v>
                </c:pt>
              </c:numCache>
            </c:numRef>
          </c:val>
          <c:extLst>
            <c:ext xmlns:c16="http://schemas.microsoft.com/office/drawing/2014/chart" uri="{C3380CC4-5D6E-409C-BE32-E72D297353CC}">
              <c16:uniqueId val="{00000003-2920-4709-A8DC-90DA84F5DAB3}"/>
            </c:ext>
          </c:extLst>
        </c:ser>
        <c:dLbls>
          <c:dLblPos val="outEnd"/>
          <c:showLegendKey val="0"/>
          <c:showVal val="1"/>
          <c:showCatName val="0"/>
          <c:showSerName val="0"/>
          <c:showPercent val="0"/>
          <c:showBubbleSize val="0"/>
        </c:dLbls>
        <c:gapWidth val="315"/>
        <c:overlap val="-40"/>
        <c:axId val="60186479"/>
        <c:axId val="60190319"/>
      </c:barChart>
      <c:catAx>
        <c:axId val="601864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190319"/>
        <c:crosses val="autoZero"/>
        <c:auto val="1"/>
        <c:lblAlgn val="ctr"/>
        <c:lblOffset val="100"/>
        <c:noMultiLvlLbl val="0"/>
      </c:catAx>
      <c:valAx>
        <c:axId val="601903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186479"/>
        <c:crosses val="autoZero"/>
        <c:crossBetween val="between"/>
      </c:valAx>
      <c:spPr>
        <a:noFill/>
        <a:ln>
          <a:noFill/>
        </a:ln>
        <a:effectLst/>
      </c:spPr>
    </c:plotArea>
    <c:legend>
      <c:legendPos val="r"/>
      <c:layout>
        <c:manualLayout>
          <c:xMode val="edge"/>
          <c:yMode val="edge"/>
          <c:x val="0.86107936250236761"/>
          <c:y val="0.3875336621824223"/>
          <c:w val="0.12861135914711691"/>
          <c:h val="0.32129073604600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0</xdr:rowOff>
    </xdr:from>
    <xdr:to>
      <xdr:col>7</xdr:col>
      <xdr:colOff>365760</xdr:colOff>
      <xdr:row>12</xdr:row>
      <xdr:rowOff>91440</xdr:rowOff>
    </xdr:to>
    <xdr:graphicFrame macro="">
      <xdr:nvGraphicFramePr>
        <xdr:cNvPr id="2" name="Chart 1">
          <a:extLst>
            <a:ext uri="{FF2B5EF4-FFF2-40B4-BE49-F238E27FC236}">
              <a16:creationId xmlns:a16="http://schemas.microsoft.com/office/drawing/2014/main" id="{A4D99A5D-397A-47F5-9ADA-4697CD4B1D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13</xdr:row>
      <xdr:rowOff>91441</xdr:rowOff>
    </xdr:from>
    <xdr:to>
      <xdr:col>7</xdr:col>
      <xdr:colOff>358140</xdr:colOff>
      <xdr:row>26</xdr:row>
      <xdr:rowOff>1</xdr:rowOff>
    </xdr:to>
    <xdr:graphicFrame macro="">
      <xdr:nvGraphicFramePr>
        <xdr:cNvPr id="5" name="Chart 4">
          <a:extLst>
            <a:ext uri="{FF2B5EF4-FFF2-40B4-BE49-F238E27FC236}">
              <a16:creationId xmlns:a16="http://schemas.microsoft.com/office/drawing/2014/main" id="{7E255573-7069-44D3-B0A9-452A2ECE8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449580</xdr:colOff>
      <xdr:row>0</xdr:row>
      <xdr:rowOff>0</xdr:rowOff>
    </xdr:from>
    <xdr:to>
      <xdr:col>9</xdr:col>
      <xdr:colOff>556260</xdr:colOff>
      <xdr:row>12</xdr:row>
      <xdr:rowOff>91440</xdr:rowOff>
    </xdr:to>
    <mc:AlternateContent xmlns:mc="http://schemas.openxmlformats.org/markup-compatibility/2006" xmlns:a14="http://schemas.microsoft.com/office/drawing/2010/main">
      <mc:Choice Requires="a14">
        <xdr:graphicFrame macro="">
          <xdr:nvGraphicFramePr>
            <xdr:cNvPr id="6" name="years">
              <a:extLst>
                <a:ext uri="{FF2B5EF4-FFF2-40B4-BE49-F238E27FC236}">
                  <a16:creationId xmlns:a16="http://schemas.microsoft.com/office/drawing/2014/main" id="{54E98180-F57E-5B12-9F98-C6018E99B01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716780" y="0"/>
              <a:ext cx="132588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434340</xdr:colOff>
      <xdr:row>13</xdr:row>
      <xdr:rowOff>96253</xdr:rowOff>
    </xdr:from>
    <xdr:to>
      <xdr:col>9</xdr:col>
      <xdr:colOff>538614</xdr:colOff>
      <xdr:row>26</xdr:row>
      <xdr:rowOff>4813</xdr:rowOff>
    </xdr:to>
    <mc:AlternateContent xmlns:mc="http://schemas.openxmlformats.org/markup-compatibility/2006">
      <mc:Choice xmlns:a14="http://schemas.microsoft.com/office/drawing/2010/main" Requires="a14">
        <xdr:graphicFrame macro="">
          <xdr:nvGraphicFramePr>
            <xdr:cNvPr id="7" name="years 1">
              <a:extLst>
                <a:ext uri="{FF2B5EF4-FFF2-40B4-BE49-F238E27FC236}">
                  <a16:creationId xmlns:a16="http://schemas.microsoft.com/office/drawing/2014/main" id="{B83C6DAE-472D-DADE-4011-B89930E000B4}"/>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4701540" y="2487356"/>
              <a:ext cx="1323474" cy="2299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0</xdr:row>
      <xdr:rowOff>0</xdr:rowOff>
    </xdr:from>
    <xdr:to>
      <xdr:col>16</xdr:col>
      <xdr:colOff>152400</xdr:colOff>
      <xdr:row>12</xdr:row>
      <xdr:rowOff>91440</xdr:rowOff>
    </xdr:to>
    <xdr:graphicFrame macro="">
      <xdr:nvGraphicFramePr>
        <xdr:cNvPr id="8" name="Chart 7">
          <a:extLst>
            <a:ext uri="{FF2B5EF4-FFF2-40B4-BE49-F238E27FC236}">
              <a16:creationId xmlns:a16="http://schemas.microsoft.com/office/drawing/2014/main" id="{26F98214-E424-781E-E040-BDFF389B5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13</xdr:row>
      <xdr:rowOff>91440</xdr:rowOff>
    </xdr:from>
    <xdr:to>
      <xdr:col>16</xdr:col>
      <xdr:colOff>156755</xdr:colOff>
      <xdr:row>26</xdr:row>
      <xdr:rowOff>0</xdr:rowOff>
    </xdr:to>
    <xdr:graphicFrame macro="">
      <xdr:nvGraphicFramePr>
        <xdr:cNvPr id="11" name="Chart 10">
          <a:extLst>
            <a:ext uri="{FF2B5EF4-FFF2-40B4-BE49-F238E27FC236}">
              <a16:creationId xmlns:a16="http://schemas.microsoft.com/office/drawing/2014/main" id="{FA72A23F-1B82-58EE-F13A-040E7A51C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22860</xdr:rowOff>
    </xdr:from>
    <xdr:to>
      <xdr:col>7</xdr:col>
      <xdr:colOff>304800</xdr:colOff>
      <xdr:row>15</xdr:row>
      <xdr:rowOff>22860</xdr:rowOff>
    </xdr:to>
    <xdr:graphicFrame macro="">
      <xdr:nvGraphicFramePr>
        <xdr:cNvPr id="2" name="Chart 1">
          <a:extLst>
            <a:ext uri="{FF2B5EF4-FFF2-40B4-BE49-F238E27FC236}">
              <a16:creationId xmlns:a16="http://schemas.microsoft.com/office/drawing/2014/main" id="{31DB72C7-A6C0-4E52-AFBB-7363C6DEF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129540</xdr:colOff>
      <xdr:row>19</xdr:row>
      <xdr:rowOff>99060</xdr:rowOff>
    </xdr:to>
    <xdr:graphicFrame macro="">
      <xdr:nvGraphicFramePr>
        <xdr:cNvPr id="2" name="Chart 1">
          <a:extLst>
            <a:ext uri="{FF2B5EF4-FFF2-40B4-BE49-F238E27FC236}">
              <a16:creationId xmlns:a16="http://schemas.microsoft.com/office/drawing/2014/main" id="{C1847BF7-48A9-4024-ABE6-76045655D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76200</xdr:colOff>
      <xdr:row>21</xdr:row>
      <xdr:rowOff>91440</xdr:rowOff>
    </xdr:to>
    <xdr:graphicFrame macro="">
      <xdr:nvGraphicFramePr>
        <xdr:cNvPr id="2" name="Chart 1">
          <a:extLst>
            <a:ext uri="{FF2B5EF4-FFF2-40B4-BE49-F238E27FC236}">
              <a16:creationId xmlns:a16="http://schemas.microsoft.com/office/drawing/2014/main" id="{BA16B012-7384-4091-ADAD-E7C0261D7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17.563996990742" createdVersion="8" refreshedVersion="8" minRefreshableVersion="3" recordCount="48" xr:uid="{1680DB68-9B33-45D6-9FFC-41B7BAA4E0FF}">
  <cacheSource type="worksheet">
    <worksheetSource ref="D2:H50" sheet="tables from sql"/>
  </cacheSource>
  <cacheFields count="5">
    <cacheField name="years" numFmtId="0">
      <sharedItems containsSemiMixedTypes="0" containsString="0" containsNumber="1" containsInteger="1" minValue="2014" maxValue="2017" count="4">
        <n v="2014"/>
        <n v="2015"/>
        <n v="2016"/>
        <n v="2017"/>
      </sharedItems>
    </cacheField>
    <cacheField name="month_number" numFmtId="0">
      <sharedItems containsSemiMixedTypes="0" containsString="0" containsNumber="1" containsInteger="1" minValue="1" maxValue="12"/>
    </cacheField>
    <cacheField name="month_name" numFmtId="0">
      <sharedItems count="12">
        <s v="January"/>
        <s v="February"/>
        <s v="March"/>
        <s v="April"/>
        <s v="May"/>
        <s v="June"/>
        <s v="July"/>
        <s v="August"/>
        <s v="September"/>
        <s v="October"/>
        <s v="November"/>
        <s v="December"/>
      </sharedItems>
    </cacheField>
    <cacheField name="total_sales" numFmtId="0">
      <sharedItems containsSemiMixedTypes="0" containsString="0" containsNumber="1" minValue="4519.92" maxValue="118447.81"/>
    </cacheField>
    <cacheField name="total_profit" numFmtId="0">
      <sharedItems containsSemiMixedTypes="0" containsString="0" containsNumber="1" minValue="-3280.97" maxValue="17885.28"/>
    </cacheField>
  </cacheFields>
  <extLst>
    <ext xmlns:x14="http://schemas.microsoft.com/office/spreadsheetml/2009/9/main" uri="{725AE2AE-9491-48be-B2B4-4EB974FC3084}">
      <x14:pivotCacheDefinition pivotCacheId="17001200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19.542254976855" createdVersion="8" refreshedVersion="8" minRefreshableVersion="3" recordCount="40" xr:uid="{EB30094F-B696-4A2A-AFF9-E99E447F9E8D}">
  <cacheSource type="worksheet">
    <worksheetSource ref="J2:M42" sheet="tables from sql"/>
  </cacheSource>
  <cacheFields count="4">
    <cacheField name="customer_id" numFmtId="0">
      <sharedItems/>
    </cacheField>
    <cacheField name="segment" numFmtId="0">
      <sharedItems count="3">
        <s v="Home Office"/>
        <s v="Corporate"/>
        <s v="Consumer"/>
      </sharedItems>
    </cacheField>
    <cacheField name="nu" numFmtId="0">
      <sharedItems containsSemiMixedTypes="0" containsString="0" containsNumber="1" containsInteger="1" minValue="3" maxValue="13"/>
    </cacheField>
    <cacheField name="sales" numFmtId="0">
      <sharedItems containsSemiMixedTypes="0" containsString="0" containsNumber="1" minValue="7903.2" maxValue="25043.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19.56593449074" createdVersion="8" refreshedVersion="8" minRefreshableVersion="3" recordCount="306" xr:uid="{29C802E1-424A-417C-B338-A4632689D9FD}">
  <cacheSource type="worksheet">
    <worksheetSource ref="O2:S308" sheet="tables from sql"/>
  </cacheSource>
  <cacheFields count="5">
    <cacheField name="order_id" numFmtId="0">
      <sharedItems/>
    </cacheField>
    <cacheField name="customer_id" numFmtId="0">
      <sharedItems count="39">
        <s v="AB-10105"/>
        <s v="BM-11140"/>
        <s v="BS-11365"/>
        <s v="CC-12370"/>
        <s v="CJ-12010"/>
        <s v="CL-12565"/>
        <s v="CM-12385"/>
        <s v="DR-12940"/>
        <s v="GT-14635"/>
        <s v="GT-14710"/>
        <s v="HL-15040"/>
        <s v="HM-14860"/>
        <s v="HW-14935"/>
        <s v="JD-16150"/>
        <s v="JE-15715"/>
        <s v="JH-15985"/>
        <s v="JL-15835"/>
        <s v="KD-16270"/>
        <s v="KD-16495"/>
        <s v="KF-16285"/>
        <s v="KL-16645"/>
        <s v="LA-16780"/>
        <s v="ME-17320"/>
        <s v="NC-18535"/>
        <s v="NF-18385"/>
        <s v="NP-18700"/>
        <s v="PF-19120"/>
        <s v="PK-19075"/>
        <s v="RB-19360"/>
        <s v="SB-20290"/>
        <s v="SC-20095"/>
        <s v="SE-20110"/>
        <s v="SM-20320"/>
        <s v="SV-20365"/>
        <s v="TA-21385"/>
        <s v="TB-21400"/>
        <s v="TC-20980"/>
        <s v="TS-21370"/>
        <s v="ZC-21910"/>
      </sharedItems>
    </cacheField>
    <cacheField name="sales" numFmtId="0">
      <sharedItems containsSemiMixedTypes="0" containsString="0" containsNumber="1" minValue="1.3" maxValue="23661.200000000001"/>
    </cacheField>
    <cacheField name="dis" numFmtId="0">
      <sharedItems containsSemiMixedTypes="0" containsString="0" containsNumber="1" minValue="0" maxValue="0.8"/>
    </cacheField>
    <cacheField name="profit" numFmtId="0">
      <sharedItems containsSemiMixedTypes="0" containsString="0" containsNumber="1" minValue="-3825.34" maxValue="8762.39" count="304">
        <n v="38.78"/>
        <n v="5.9"/>
        <n v="-142.66999999999999"/>
        <n v="498.52"/>
        <n v="224.45"/>
        <n v="17.52"/>
        <n v="-204.45"/>
        <n v="52.92"/>
        <n v="7.47"/>
        <n v="4946.37"/>
        <n v="90.63"/>
        <n v="-1878.79"/>
        <n v="28.29"/>
        <n v="99.9"/>
        <n v="2381.16"/>
        <n v="24.2"/>
        <n v="10.35"/>
        <n v="177.42"/>
        <n v="22.93"/>
        <n v="-1.93"/>
        <n v="95.64"/>
        <n v="965.86"/>
        <n v="1094.95"/>
        <n v="22.53"/>
        <n v="-98.07"/>
        <n v="79.22"/>
        <n v="25.9"/>
        <n v="3.71"/>
        <n v="1322.14"/>
        <n v="-457.73"/>
        <n v="5.68"/>
        <n v="-22.1"/>
        <n v="36.14"/>
        <n v="-30.39"/>
        <n v="383.95"/>
        <n v="219.88"/>
        <n v="8.07"/>
        <n v="17.75"/>
        <n v="104.23"/>
        <n v="523.71"/>
        <n v="490.61"/>
        <n v="156.30000000000001"/>
        <n v="5.89"/>
        <n v="17.649999999999999"/>
        <n v="16.82"/>
        <n v="5.39"/>
        <n v="3192.08"/>
        <n v="685.62"/>
        <n v="-3.17"/>
        <n v="2640.48"/>
        <n v="409.86"/>
        <n v="219.65"/>
        <n v="-302.72000000000003"/>
        <n v="-7.68"/>
        <n v="22.68"/>
        <n v="-110.02"/>
        <n v="8.8699999999999992"/>
        <n v="-292.19"/>
        <n v="-3825.34"/>
        <n v="2.57"/>
        <n v="11.75"/>
        <n v="35.090000000000003"/>
        <n v="676.46"/>
        <n v="297.41000000000003"/>
        <n v="62.19"/>
        <n v="9.23"/>
        <n v="36.71"/>
        <n v="24.39"/>
        <n v="33.31"/>
        <n v="974.31"/>
        <n v="123.45"/>
        <n v="5.09"/>
        <n v="437.25"/>
        <n v="10.78"/>
        <n v="5.87"/>
        <n v="5039.99"/>
        <n v="3.03"/>
        <n v="-79.13"/>
        <n v="144.26"/>
        <n v="-225.1"/>
        <n v="-5.64"/>
        <n v="6.07"/>
        <n v="307.75"/>
        <n v="20.100000000000001"/>
        <n v="-40.119999999999997"/>
        <n v="2306.75"/>
        <n v="63.82"/>
        <n v="1372.37"/>
        <n v="-111.47"/>
        <n v="17.2"/>
        <n v="100.78"/>
        <n v="99.49"/>
        <n v="595.74"/>
        <n v="26.24"/>
        <n v="-68.39"/>
        <n v="6.03"/>
        <n v="30.86"/>
        <n v="17.559999999999999"/>
        <n v="266.17"/>
        <n v="250.17"/>
        <n v="482.59"/>
        <n v="634.55999999999995"/>
        <n v="9.93"/>
        <n v="53.88"/>
        <n v="162.18"/>
        <n v="313.26"/>
        <n v="-59.61"/>
        <n v="23.09"/>
        <n v="681.39"/>
        <n v="48.49"/>
        <n v="1.93"/>
        <n v="27.74"/>
        <n v="51.85"/>
        <n v="-1862.31"/>
        <n v="432.93"/>
        <n v="643.98"/>
        <n v="19.97"/>
        <n v="68.87"/>
        <n v="2.8"/>
        <n v="2.98"/>
        <n v="-34.659999999999997"/>
        <n v="98.5"/>
        <n v="252.89"/>
        <n v="108.14"/>
        <n v="87.2"/>
        <n v="-201.05"/>
        <n v="84.64"/>
        <n v="-937.41"/>
        <n v="764.89"/>
        <n v="129.49"/>
        <n v="-1340.5"/>
        <n v="2253.4299999999998"/>
        <n v="29.62"/>
        <n v="35.659999999999997"/>
        <n v="235.84"/>
        <n v="75.650000000000006"/>
        <n v="23.97"/>
        <n v="-8.34"/>
        <n v="104.95"/>
        <n v="35.020000000000003"/>
        <n v="-10.39"/>
        <n v="2509.08"/>
        <n v="17.73"/>
        <n v="47.35"/>
        <n v="1.8"/>
        <n v="5.92"/>
        <n v="103.96"/>
        <n v="82.52"/>
        <n v="371.05"/>
        <n v="45.28"/>
        <n v="150.97999999999999"/>
        <n v="273.87"/>
        <n v="632.46"/>
        <n v="-462.96"/>
        <n v="10.42"/>
        <n v="2.33"/>
        <n v="219.99"/>
        <n v="148.49"/>
        <n v="-59.65"/>
        <n v="376.83"/>
        <n v="301.05"/>
        <n v="1.38"/>
        <n v="35.65"/>
        <n v="214.54"/>
        <n v="18.77"/>
        <n v="8.8000000000000007"/>
        <n v="85.18"/>
        <n v="104.5"/>
        <n v="16.07"/>
        <n v="165.3"/>
        <n v="921.14"/>
        <n v="-8.92"/>
        <n v="23.79"/>
        <n v="260.7"/>
        <n v="413.62"/>
        <n v="68.95"/>
        <n v="109.89"/>
        <n v="19.07"/>
        <n v="8.3000000000000007"/>
        <n v="40.71"/>
        <n v="-36.21"/>
        <n v="-24.71"/>
        <n v="391.75"/>
        <n v="16.73"/>
        <n v="1343.48"/>
        <n v="-9.56"/>
        <n v="15.48"/>
        <n v="445.18"/>
        <n v="575.91999999999996"/>
        <n v="16.79"/>
        <n v="9.5500000000000007"/>
        <n v="136.82"/>
        <n v="115.03"/>
        <n v="26.98"/>
        <n v="-92.76"/>
        <n v="-1980.38"/>
        <n v="225.26"/>
        <n v="15.15"/>
        <n v="186.74"/>
        <n v="-76.95"/>
        <n v="52.77"/>
        <n v="7.16"/>
        <n v="64.790000000000006"/>
        <n v="19.82"/>
        <n v="243"/>
        <n v="23.54"/>
        <n v="220.15"/>
        <n v="-1133.29"/>
        <n v="-41.97"/>
        <n v="17.68"/>
        <n v="543.28"/>
        <n v="129.4"/>
        <n v="96.73"/>
        <n v="11.78"/>
        <n v="11.22"/>
        <n v="7.05"/>
        <n v="230.97"/>
        <n v="1464.35"/>
        <n v="48.35"/>
        <n v="13.32"/>
        <n v="5.0999999999999996"/>
        <n v="-13.32"/>
        <n v="116.35"/>
        <n v="6.23"/>
        <n v="72.61"/>
        <n v="6734.47"/>
        <n v="9.51"/>
        <n v="36.92"/>
        <n v="-762"/>
        <n v="27.26"/>
        <n v="-934.31"/>
        <n v="79.760000000000005"/>
        <n v="50.8"/>
        <n v="-561.15"/>
        <n v="16.89"/>
        <n v="92.68"/>
        <n v="-24.29"/>
        <n v="163.19999999999999"/>
        <n v="33.11"/>
        <n v="4668.7"/>
        <n v="5.84"/>
        <n v="843.17"/>
        <n v="-27.32"/>
        <n v="-299.81"/>
        <n v="3.35"/>
        <n v="33.58"/>
        <n v="159.32"/>
        <n v="2825.28"/>
        <n v="0.37"/>
        <n v="29.03"/>
        <n v="8.2899999999999991"/>
        <n v="157"/>
        <n v="-308.51"/>
        <n v="42.77"/>
        <n v="4.88"/>
        <n v="31.59"/>
        <n v="-1789.74"/>
        <n v="2.69"/>
        <n v="-230.17"/>
        <n v="-5.12"/>
        <n v="3.08"/>
        <n v="-222.01"/>
        <n v="30.71"/>
        <n v="-191.64"/>
        <n v="56.95"/>
        <n v="1571.81"/>
        <n v="10.89"/>
        <n v="-89.07"/>
        <n v="33.85"/>
        <n v="4597.17"/>
        <n v="180.43"/>
        <n v="-75.84"/>
        <n v="2.04"/>
        <n v="12.18"/>
        <n v="291.99"/>
        <n v="20.61"/>
        <n v="197.94"/>
        <n v="2239.9899999999998"/>
        <n v="31.56"/>
        <n v="4.0999999999999996"/>
        <n v="2.56"/>
        <n v="-17.329999999999998"/>
        <n v="37.72"/>
        <n v="195.98"/>
        <n v="8762.39"/>
        <n v="176.62"/>
        <n v="874.99"/>
        <n v="1398.35"/>
        <n v="260.11"/>
        <n v="-356.96"/>
        <n v="18.62"/>
        <n v="4.29"/>
        <n v="41.19"/>
        <n v="-27.75"/>
        <n v="12.22"/>
        <n v="379.5"/>
        <n v="-3.81"/>
        <n v="-22.15"/>
        <n v="-79.040000000000006"/>
        <n v="-50.67"/>
        <n v="12.74"/>
        <n v="410.21"/>
        <n v="-1790.27"/>
        <n v="81.4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19.783976388891" createdVersion="8" refreshedVersion="8" minRefreshableVersion="3" recordCount="306" xr:uid="{80F434F7-0DFE-4F58-9E6F-2D42E94BC9D8}">
  <cacheSource type="worksheet">
    <worksheetSource ref="O2:T308" sheet="tables from sql"/>
  </cacheSource>
  <cacheFields count="6">
    <cacheField name="order_id" numFmtId="0">
      <sharedItems/>
    </cacheField>
    <cacheField name="customer_id" numFmtId="0">
      <sharedItems/>
    </cacheField>
    <cacheField name="sales" numFmtId="0">
      <sharedItems containsSemiMixedTypes="0" containsString="0" containsNumber="1" minValue="1.3" maxValue="23661.200000000001"/>
    </cacheField>
    <cacheField name="dis" numFmtId="0">
      <sharedItems containsSemiMixedTypes="0" containsString="0" containsNumber="1" minValue="0" maxValue="0.8" count="12">
        <n v="0.2"/>
        <n v="0"/>
        <n v="0.8"/>
        <n v="0.7"/>
        <n v="0.5"/>
        <n v="0.1"/>
        <n v="0.32"/>
        <n v="0.45"/>
        <n v="0.6"/>
        <n v="0.3"/>
        <n v="0.4"/>
        <n v="0.15"/>
      </sharedItems>
    </cacheField>
    <cacheField name="profit" numFmtId="0">
      <sharedItems containsSemiMixedTypes="0" containsString="0" containsNumber="1" minValue="-3825.34" maxValue="8762.39"/>
    </cacheField>
    <cacheField name="Discount category" numFmtId="0">
      <sharedItems count="5">
        <s v="Low"/>
        <s v="No_discount"/>
        <s v="Extreme"/>
        <s v="High"/>
        <s v="Mediu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20.584965509261" createdVersion="8" refreshedVersion="8" minRefreshableVersion="3" recordCount="1091" xr:uid="{3E9B42B4-A96F-4C45-8D30-125993EA6FDD}">
  <cacheSource type="worksheet">
    <worksheetSource ref="AC2:AI1093" sheet="tables from sql"/>
  </cacheSource>
  <cacheFields count="7">
    <cacheField name="sales" numFmtId="0">
      <sharedItems containsSemiMixedTypes="0" containsString="0" containsNumber="1" minValue="1.04" maxValue="8187.65"/>
    </cacheField>
    <cacheField name="profit" numFmtId="0">
      <sharedItems containsSemiMixedTypes="0" containsString="0" containsNumber="1" minValue="-3701.89" maxValue="2504.2199999999998"/>
    </cacheField>
    <cacheField name="discount" numFmtId="0">
      <sharedItems containsSemiMixedTypes="0" containsString="0" containsNumber="1" minValue="0" maxValue="0.8"/>
    </cacheField>
    <cacheField name="sub_category" numFmtId="0">
      <sharedItems/>
    </cacheField>
    <cacheField name="month" numFmtId="0">
      <sharedItems containsSemiMixedTypes="0" containsString="0" containsNumber="1" containsInteger="1" minValue="1" maxValue="7" count="2">
        <n v="7"/>
        <n v="1"/>
      </sharedItems>
    </cacheField>
    <cacheField name="yr" numFmtId="0">
      <sharedItems containsSemiMixedTypes="0" containsString="0" containsNumber="1" containsInteger="1" minValue="2014" maxValue="2017" count="4">
        <n v="2017"/>
        <n v="2016"/>
        <n v="2015"/>
        <n v="2014"/>
      </sharedItems>
    </cacheField>
    <cacheField name="discount category" numFmtId="0">
      <sharedItems count="5">
        <s v="Medium"/>
        <s v="Low"/>
        <s v="No_discount"/>
        <s v="Extreme"/>
        <s v="High"/>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D" refreshedDate="45721.549836342594" createdVersion="8" refreshedVersion="8" minRefreshableVersion="3" recordCount="1862" xr:uid="{8262B444-2DE0-4A8B-B9AA-02284A3D0FF6}">
  <cacheSource type="worksheet">
    <worksheetSource ref="AQ2:AU1864" sheet="tables from sql"/>
  </cacheSource>
  <cacheFields count="5">
    <cacheField name="product_id" numFmtId="0">
      <sharedItems count="1862">
        <s v="TEC-CO-10004722"/>
        <s v="OFF-BI-10003527"/>
        <s v="TEC-MA-10002412"/>
        <s v="FUR-CH-10002024"/>
        <s v="OFF-BI-10001359"/>
        <s v="OFF-BI-10000545"/>
        <s v="TEC-CO-10001449"/>
        <s v="TEC-MA-10001127"/>
        <s v="OFF-BI-10004995"/>
        <s v="OFF-SU-10000151"/>
        <s v="TEC-MA-10000822"/>
        <s v="OFF-SU-10002881"/>
        <s v="OFF-BI-10001120"/>
        <s v="FUR-BO-10004834"/>
        <s v="TEC-MA-10001047"/>
        <s v="TEC-PH-10001459"/>
        <s v="TEC-AC-10002049"/>
        <s v="TEC-PH-10002885"/>
        <s v="FUR-TA-10003473"/>
        <s v="FUR-CH-10001215"/>
        <s v="FUR-BO-10002213"/>
        <s v="TEC-CO-10003763"/>
        <s v="FUR-CH-10004287"/>
        <s v="OFF-AP-10002945"/>
        <s v="TEC-AC-10003832"/>
        <s v="TEC-MA-10000418"/>
        <s v="OFF-ST-10000078"/>
        <s v="TEC-AC-10003033"/>
        <s v="FUR-CH-10000454"/>
        <s v="FUR-TA-10000198"/>
        <s v="OFF-ST-10003716"/>
        <s v="FUR-TA-10001889"/>
        <s v="TEC-MA-10000488"/>
        <s v="OFF-ST-10004459"/>
        <s v="FUR-CH-10003973"/>
        <s v="TEC-CO-10001046"/>
        <s v="TEC-CO-10002095"/>
        <s v="TEC-PH-10001817"/>
        <s v="FUR-CH-10001854"/>
        <s v="FUR-CH-10004063"/>
        <s v="FUR-CH-10004086"/>
        <s v="FUR-TA-10001095"/>
        <s v="OFF-ST-10001490"/>
        <s v="TEC-PH-10001530"/>
        <s v="OFF-BI-10003925"/>
        <s v="TEC-MA-10004125"/>
        <s v="OFF-BI-10004600"/>
        <s v="FUR-CH-10003379"/>
        <s v="TEC-MA-10000984"/>
        <s v="OFF-ST-10003208"/>
        <s v="TEC-MA-10003979"/>
        <s v="TEC-PH-10004165"/>
        <s v="FUR-CH-10002331"/>
        <s v="FUR-BO-10002545"/>
        <s v="OFF-ST-10001780"/>
        <s v="TEC-PH-10002200"/>
        <s v="FUR-TA-10003954"/>
        <s v="TEC-AC-10004145"/>
        <s v="FUR-TA-10000577"/>
        <s v="TEC-PH-10000560"/>
        <s v="TEC-MA-10000045"/>
        <s v="FUR-TA-10002958"/>
        <s v="FUR-CH-10002335"/>
        <s v="TEC-PH-10001795"/>
        <s v="OFF-AP-10002651"/>
        <s v="OFF-ST-10003470"/>
        <s v="OFF-BI-10003650"/>
        <s v="FUR-TA-10003569"/>
        <s v="FUR-CH-10004997"/>
        <s v="OFF-ST-10001496"/>
        <s v="FUR-CH-10000015"/>
        <s v="OFF-ST-10002615"/>
        <s v="FUR-TA-10001950"/>
        <s v="FUR-CH-10002320"/>
        <s v="FUR-CH-10004495"/>
        <s v="TEC-CO-10004115"/>
        <s v="TEC-PH-10000895"/>
        <s v="TEC-PH-10002584"/>
        <s v="TEC-PH-10002624"/>
        <s v="FUR-CH-10000309"/>
        <s v="FUR-CH-10000785"/>
        <s v="TEC-CO-10002313"/>
        <s v="FUR-CH-10002965"/>
        <s v="FUR-TA-10004575"/>
        <s v="OFF-AP-10000275"/>
        <s v="FUR-CH-10003746"/>
        <s v="FUR-CH-10001394"/>
        <s v="FUR-TA-10004915"/>
        <s v="TEC-MA-10004002"/>
        <s v="OFF-ST-10001526"/>
        <s v="FUR-CH-10000595"/>
        <s v="TEC-CO-10001766"/>
        <s v="FUR-TA-10004256"/>
        <s v="TEC-AC-10003870"/>
        <s v="OFF-ST-10000142"/>
        <s v="OFF-BI-10004632"/>
        <s v="FUR-BO-10001811"/>
        <s v="FUR-CH-10002880"/>
        <s v="FUR-CH-10002073"/>
        <s v="TEC-PH-10004586"/>
        <s v="FUR-CH-10000988"/>
        <s v="TEC-PH-10004977"/>
        <s v="FUR-CH-10003312"/>
        <s v="FUR-CH-10004675"/>
        <s v="TEC-MA-10001148"/>
        <s v="FUR-BO-10002613"/>
        <s v="TEC-AC-10001838"/>
        <s v="FUR-TA-10001932"/>
        <s v="OFF-AP-10003849"/>
        <s v="TEC-PH-10000984"/>
        <s v="FUR-TA-10001539"/>
        <s v="TEC-PH-10001363"/>
        <s v="FUR-BO-10004695"/>
        <s v="TEC-CO-10004202"/>
        <s v="OFF-ST-10001932"/>
        <s v="OFF-ST-10002011"/>
        <s v="FUR-CH-10000513"/>
        <s v="OFF-ST-10002743"/>
        <s v="FUR-CH-10000847"/>
        <s v="FUR-CH-10002602"/>
        <s v="TEC-PH-10001494"/>
        <s v="OFF-ST-10003306"/>
        <s v="FUR-TA-10002903"/>
        <s v="OFF-ST-10001809"/>
        <s v="OFF-ST-10000689"/>
        <s v="OFF-AP-10001058"/>
        <s v="FUR-TA-10004154"/>
        <s v="TEC-PH-10003012"/>
        <s v="FUR-CH-10003981"/>
        <s v="TEC-CO-10001571"/>
        <s v="OFF-ST-10002756"/>
        <s v="FUR-TA-10000617"/>
        <s v="FUR-TA-10003748"/>
        <s v="OFF-BI-10003091"/>
        <s v="FUR-TA-10003238"/>
        <s v="TEC-MA-10000864"/>
        <s v="TEC-PH-10004094"/>
        <s v="OFF-BI-10004390"/>
        <s v="TEC-CO-10000971"/>
        <s v="OFF-ST-10002574"/>
        <s v="FUR-CH-10004983"/>
        <s v="OFF-BI-10003656"/>
        <s v="TEC-PH-10002496"/>
        <s v="FUR-CH-10003774"/>
        <s v="TEC-CO-10001943"/>
        <s v="TEC-PH-10004539"/>
        <s v="OFF-ST-10000046"/>
        <s v="TEC-PH-10000730"/>
        <s v="TEC-AC-10002842"/>
        <s v="TEC-MA-10002927"/>
        <s v="FUR-CH-10001708"/>
        <s v="TEC-PH-10001578"/>
        <s v="FUR-TA-10001768"/>
        <s v="TEC-CO-10003236"/>
        <s v="FUR-CH-10000665"/>
        <s v="OFF-ST-10003816"/>
        <s v="FUR-FU-10000576"/>
        <s v="OFF-AP-10003057"/>
        <s v="TEC-PH-10002549"/>
        <s v="TEC-PH-10002834"/>
        <s v="FUR-TA-10004619"/>
        <s v="TEC-AC-10002637"/>
        <s v="FUR-TA-10001307"/>
        <s v="TEC-PH-10003645"/>
        <s v="FUR-CH-10003298"/>
        <s v="TEC-PH-10002415"/>
        <s v="FUR-CH-10002647"/>
        <s v="FUR-BO-10004218"/>
        <s v="TEC-PH-10004447"/>
        <s v="FUR-TA-10001771"/>
        <s v="TEC-PH-10001557"/>
        <s v="FUR-TA-10003392"/>
        <s v="OFF-ST-10003805"/>
        <s v="FUR-CH-10000155"/>
        <s v="OFF-AP-10000828"/>
        <s v="FUR-TA-10002645"/>
        <s v="FUR-TA-10002530"/>
        <s v="FUR-BO-10003404"/>
        <s v="FUR-BO-10003272"/>
        <s v="TEC-PH-10003505"/>
        <s v="TEC-MA-10003673"/>
        <s v="FUR-TA-10001705"/>
        <s v="OFF-ST-10000025"/>
        <s v="FUR-TA-10000688"/>
        <s v="OFF-LA-10003930"/>
        <s v="FUR-BO-10004015"/>
        <s v="FUR-FU-10001468"/>
        <s v="FUR-TA-10004534"/>
        <s v="OFF-BI-10004318"/>
        <s v="OFF-BI-10004584"/>
        <s v="TEC-MA-10001972"/>
        <s v="OFF-ST-10001097"/>
        <s v="TEC-PH-10002310"/>
        <s v="TEC-PH-10002103"/>
        <s v="FUR-CH-10004218"/>
        <s v="FUR-TA-10003715"/>
        <s v="OFF-ST-10000585"/>
        <s v="TEC-PH-10003691"/>
        <s v="TEC-PH-10003072"/>
        <s v="OFF-AP-10003590"/>
        <s v="TEC-PH-10001336"/>
        <s v="TEC-MA-10000010"/>
        <s v="OFF-AP-10002684"/>
        <s v="OFF-ST-10000991"/>
        <s v="OFF-ST-10000736"/>
        <s v="OFF-SU-10000157"/>
        <s v="FUR-TA-10001086"/>
        <s v="FUR-BO-10001337"/>
        <s v="FUR-CH-10004853"/>
        <s v="OFF-BI-10004519"/>
        <s v="FUR-BO-10000780"/>
        <s v="OFF-AP-10002534"/>
        <s v="FUR-CH-10000863"/>
        <s v="TEC-PH-10002922"/>
        <s v="FUR-BO-10004357"/>
        <s v="OFF-AP-10002518"/>
        <s v="TEC-AC-10002001"/>
        <s v="TEC-PH-10001760"/>
        <s v="FUR-FU-10003664"/>
        <s v="FUR-TA-10003008"/>
        <s v="OFF-SU-10000646"/>
        <s v="TEC-AC-10001908"/>
        <s v="OFF-PA-10000994"/>
        <s v="FUR-TA-10001039"/>
        <s v="FUR-FU-10004306"/>
        <s v="TEC-AC-10004666"/>
        <s v="TEC-PH-10000441"/>
        <s v="TEC-PH-10002555"/>
        <s v="FUR-BO-10001972"/>
        <s v="OFF-ST-10001128"/>
        <s v="OFF-AP-10002118"/>
        <s v="FUR-CH-10002084"/>
        <s v="FUR-FU-10002937"/>
        <s v="FUR-TA-10002041"/>
        <s v="TEC-AC-10002253"/>
        <s v="FUR-CH-10000422"/>
        <s v="TEC-PH-10004667"/>
        <s v="OFF-SU-10003505"/>
        <s v="TEC-PH-10000526"/>
        <s v="TEC-AC-10003911"/>
        <s v="TEC-AC-10004171"/>
        <s v="OFF-ST-10000060"/>
        <s v="TEC-PH-10001128"/>
        <s v="FUR-CH-10002126"/>
        <s v="OFF-ST-10004186"/>
        <s v="FUR-TA-10002356"/>
        <s v="TEC-MA-10002428"/>
        <s v="TEC-MA-10003353"/>
        <s v="OFF-ST-10004123"/>
        <s v="OFF-AP-10000891"/>
        <s v="OFF-AP-10004487"/>
        <s v="FUR-BO-10002916"/>
        <s v="OFF-ST-10001370"/>
        <s v="TEC-PH-10001944"/>
        <s v="TEC-AC-10003198"/>
        <s v="FUR-CH-10001146"/>
        <s v="TEC-MA-10000112"/>
        <s v="FUR-CH-10004289"/>
        <s v="FUR-CH-10001270"/>
        <s v="TEC-AC-10000844"/>
        <s v="TEC-MA-10002073"/>
        <s v="TEC-AC-10004571"/>
        <s v="TEC-MA-10004679"/>
        <s v="OFF-ST-10004340"/>
        <s v="OFF-ST-10001522"/>
        <s v="FUR-TA-10001520"/>
        <s v="FUR-TA-10002855"/>
        <s v="TEC-PH-10002114"/>
        <s v="FUR-FU-10001488"/>
        <s v="OFF-BI-10001718"/>
        <s v="TEC-PH-10003580"/>
        <s v="TEC-AC-10003174"/>
        <s v="FUR-TA-10002533"/>
        <s v="TEC-PH-10000486"/>
        <s v="TEC-PH-10002033"/>
        <s v="OFF-AP-10000938"/>
        <s v="FUR-CH-10000749"/>
        <s v="FUR-CH-10003817"/>
        <s v="FUR-CH-10001482"/>
        <s v="FUR-FU-10004665"/>
        <s v="FUR-CH-10004477"/>
        <s v="OFF-PA-10001970"/>
        <s v="TEC-PH-10003811"/>
        <s v="TEC-AC-10002402"/>
        <s v="TEC-AC-10003095"/>
        <s v="TEC-PH-10002680"/>
        <s v="FUR-BO-10000362"/>
        <s v="OFF-PA-10000357"/>
        <s v="FUR-TA-10002607"/>
        <s v="TEC-PH-10002275"/>
        <s v="TEC-AC-10000990"/>
        <s v="FUR-TA-10002774"/>
        <s v="OFF-BI-10002026"/>
        <s v="FUR-FU-10002298"/>
        <s v="TEC-PH-10004345"/>
        <s v="FUR-FU-10003806"/>
        <s v="TEC-PH-10000369"/>
        <s v="FUR-TA-10004607"/>
        <s v="FUR-TA-10002228"/>
        <s v="FUR-CH-10000229"/>
        <s v="TEC-PH-10000038"/>
        <s v="TEC-PH-10001835"/>
        <s v="TEC-PH-10002824"/>
        <s v="TEC-PH-10003484"/>
        <s v="OFF-AP-10000576"/>
        <s v="TEC-AC-10002567"/>
        <s v="TEC-PH-10002563"/>
        <s v="TEC-PH-10003601"/>
        <s v="OFF-ST-10001511"/>
        <s v="FUR-CH-10004626"/>
        <s v="OFF-AP-10001394"/>
        <s v="TEC-PH-10000576"/>
        <s v="TEC-PH-10002447"/>
        <s v="TEC-AC-10004659"/>
        <s v="TEC-PH-10001580"/>
        <s v="TEC-AC-10004975"/>
        <s v="FUR-BO-10003034"/>
        <s v="FUR-BO-10003159"/>
        <s v="TEC-PH-10001079"/>
        <s v="FUR-BO-10004467"/>
        <s v="FUR-CH-10003833"/>
        <s v="TEC-AC-10000892"/>
        <s v="OFF-PA-10004359"/>
        <s v="TEC-PH-10002660"/>
        <s v="OFF-ST-10000036"/>
        <s v="FUR-CH-10003199"/>
        <s v="FUR-FU-10004864"/>
        <s v="FUR-CH-10004698"/>
        <s v="TEC-PH-10001619"/>
        <s v="TEC-AC-10001606"/>
        <s v="FUR-TA-10004086"/>
        <s v="OFF-PA-10000418"/>
        <s v="OFF-AP-10001205"/>
        <s v="FUR-CH-10001973"/>
        <s v="FUR-CH-10004886"/>
        <s v="TEC-PH-10003963"/>
        <s v="FUR-CH-10003396"/>
        <s v="OFF-ST-10001963"/>
        <s v="OFF-AP-10001005"/>
        <s v="FUR-CH-10000225"/>
        <s v="FUR-CH-10004860"/>
        <s v="OFF-PA-10003395"/>
        <s v="TEC-PH-10003273"/>
        <s v="TEC-PH-10001254"/>
        <s v="TEC-AC-10001142"/>
        <s v="OFF-ST-10002292"/>
        <s v="FUR-TA-10004289"/>
        <s v="TEC-AC-10001990"/>
        <s v="OFF-PA-10000100"/>
        <s v="TEC-AC-10000474"/>
        <s v="FUR-CH-10001714"/>
        <s v="FUR-CH-10001545"/>
        <s v="FUR-FU-10000277"/>
        <s v="TEC-PH-10004042"/>
        <s v="TEC-PH-10001299"/>
        <s v="OFF-AP-10002457"/>
        <s v="TEC-PH-10004908"/>
        <s v="FUR-BO-10003965"/>
        <s v="TEC-AC-10001432"/>
        <s v="OFF-ST-10002344"/>
        <s v="TEC-PH-10002483"/>
        <s v="FUR-FU-10003601"/>
        <s v="TEC-MA-10003356"/>
        <s v="TEC-AC-10002800"/>
        <s v="OFF-AR-10000380"/>
        <s v="TEC-AC-10000736"/>
        <s v="TEC-PH-10004614"/>
        <s v="FUR-CH-10002439"/>
        <s v="TEC-PH-10004120"/>
        <s v="TEC-PH-10001425"/>
        <s v="FUR-FU-10000308"/>
        <s v="TEC-AC-10004469"/>
        <s v="OFF-BI-10001071"/>
        <s v="FUR-BO-10001608"/>
        <s v="OFF-PA-10000675"/>
        <s v="OFF-EN-10000056"/>
        <s v="FUR-FU-10003192"/>
        <s v="TEC-PH-10004536"/>
        <s v="OFF-AP-10003217"/>
        <s v="FUR-CH-10004875"/>
        <s v="TEC-PH-10002645"/>
        <s v="TEC-AC-10002076"/>
        <s v="TEC-AC-10000109"/>
        <s v="FUR-BO-10003546"/>
        <s v="FUR-BO-10003441"/>
        <s v="OFF-AP-10003779"/>
        <s v="FUR-FU-10003394"/>
        <s v="TEC-PH-10002468"/>
        <s v="OFF-ST-10001272"/>
        <s v="FUR-CH-10003061"/>
        <s v="OFF-ST-10004337"/>
        <s v="TEC-PH-10004241"/>
        <s v="FUR-FU-10004848"/>
        <s v="FUR-CH-10002961"/>
        <s v="FUR-TA-10002622"/>
        <s v="OFF-PA-10001033"/>
        <s v="FUR-FU-10000293"/>
        <s v="FUR-BO-10003966"/>
        <s v="FUR-BO-10004709"/>
        <s v="OFF-ST-10000563"/>
        <s v="FUR-CH-10001891"/>
        <s v="TEC-AC-10002926"/>
        <s v="TEC-AC-10003628"/>
        <s v="OFF-ST-10004804"/>
        <s v="TEC-AC-10000420"/>
        <s v="FUR-CH-10003535"/>
        <s v="TEC-MA-10003626"/>
        <s v="TEC-PH-10002352"/>
        <s v="TEC-MA-10002178"/>
        <s v="TEC-PH-10004434"/>
        <s v="TEC-PH-10001750"/>
        <s v="OFF-AP-10002311"/>
        <s v="TEC-MA-10004212"/>
        <s v="FUR-BO-10003893"/>
        <s v="OFF-ST-10003656"/>
        <s v="TEC-MA-10003230"/>
        <s v="OFF-EN-10003001"/>
        <s v="OFF-EN-10002230"/>
        <s v="TEC-MA-10003183"/>
        <s v="FUR-CH-10003968"/>
        <s v="TEC-PH-10001061"/>
        <s v="TEC-PH-10002890"/>
        <s v="FUR-FU-10004188"/>
        <s v="FUR-FU-10003708"/>
        <s v="OFF-PA-10001878"/>
        <s v="FUR-BO-10002598"/>
        <s v="OFF-AP-10000179"/>
        <s v="FUR-CH-10002372"/>
        <s v="TEC-PH-10004389"/>
        <s v="FUR-FU-10003773"/>
        <s v="FUR-TA-10004175"/>
        <s v="OFF-BI-10002867"/>
        <s v="OFF-ST-10000129"/>
        <s v="TEC-MA-10004241"/>
        <s v="TEC-PH-10001305"/>
        <s v="OFF-ST-10002554"/>
        <s v="OFF-PA-10001289"/>
        <s v="FUR-FU-10004071"/>
        <s v="FUR-CH-10002758"/>
        <s v="OFF-EN-10003296"/>
        <s v="FUR-FU-10004017"/>
        <s v="FUR-BO-10001798"/>
        <s v="TEC-PH-10001809"/>
        <s v="TEC-AC-10001539"/>
        <s v="OFF-AP-10000026"/>
        <s v="FUR-CH-10003846"/>
        <s v="OFF-ST-10001837"/>
        <s v="OFF-LA-10003510"/>
        <s v="TEC-AC-10002473"/>
        <s v="FUR-TA-10004147"/>
        <s v="TEC-PH-10003437"/>
        <s v="TEC-AC-10001314"/>
        <s v="OFF-PA-10003228"/>
        <s v="TEC-PH-10000673"/>
        <s v="OFF-BI-10000632"/>
        <s v="OFF-BI-10001597"/>
        <s v="TEC-MA-10002210"/>
        <s v="OFF-AP-10001242"/>
        <s v="FUR-FU-10002918"/>
        <s v="OFF-ST-10002974"/>
        <s v="OFF-ST-10001469"/>
        <s v="FUR-FU-10000965"/>
        <s v="TEC-AC-10001465"/>
        <s v="OFF-BI-10003718"/>
        <s v="OFF-AR-10002135"/>
        <s v="TEC-PH-10000455"/>
        <s v="TEC-AC-10001552"/>
        <s v="TEC-PH-10002789"/>
        <s v="TEC-AC-10003610"/>
        <s v="TEC-PH-10001700"/>
        <s v="OFF-ST-10000675"/>
        <s v="TEC-PH-10001051"/>
        <s v="TEC-PH-10002170"/>
        <s v="FUR-BO-10001519"/>
        <s v="FUR-FU-10004091"/>
        <s v="OFF-ST-10000532"/>
        <s v="FUR-FU-10000723"/>
        <s v="FUR-FU-10001979"/>
        <s v="OFF-AR-10002671"/>
        <s v="TEC-PH-10002726"/>
        <s v="TEC-AC-10004353"/>
        <s v="OFF-PA-10000474"/>
        <s v="OFF-PA-10001125"/>
        <s v="OFF-BI-10000977"/>
        <s v="OFF-BI-10004593"/>
        <s v="OFF-PA-10003302"/>
        <s v="OFF-PA-10004071"/>
        <s v="OFF-PA-10000806"/>
        <s v="OFF-BI-10004224"/>
        <s v="FUR-TA-10004152"/>
        <s v="FUR-CH-10001190"/>
        <s v="TEC-AC-10004568"/>
        <s v="TEC-PH-10004922"/>
        <s v="OFF-BI-10002735"/>
        <s v="OFF-AP-10001293"/>
        <s v="OFF-ST-10001418"/>
        <s v="OFF-AR-10001953"/>
        <s v="OFF-ST-10000877"/>
        <s v="FUR-BO-10004690"/>
        <s v="TEC-PH-10002398"/>
        <s v="FUR-BO-10000330"/>
        <s v="OFF-ST-10003692"/>
        <s v="OFF-ST-10003282"/>
        <s v="FUR-FU-10002253"/>
        <s v="OFF-AP-10004540"/>
        <s v="TEC-PH-10004531"/>
        <s v="OFF-BI-10002082"/>
        <s v="FUR-TA-10003469"/>
        <s v="TEC-AC-10000580"/>
        <s v="TEC-MA-10004552"/>
        <s v="TEC-MA-10003176"/>
        <s v="OFF-AP-10001564"/>
        <s v="OFF-PA-10000482"/>
        <s v="FUR-BO-10001918"/>
        <s v="TEC-MA-10002937"/>
        <s v="TEC-AC-10002942"/>
        <s v="FUR-TA-10000849"/>
        <s v="OFF-PA-10002377"/>
        <s v="FUR-FU-10004904"/>
        <s v="FUR-FU-10000747"/>
        <s v="TEC-PH-10001918"/>
        <s v="OFF-ST-10000604"/>
        <s v="OFF-PA-10003641"/>
        <s v="FUR-CH-10003761"/>
        <s v="FUR-CH-10001802"/>
        <s v="OFF-PA-10001815"/>
        <s v="OFF-PA-10001497"/>
        <s v="OFF-ST-10001713"/>
        <s v="OFF-AP-10001563"/>
        <s v="FUR-FU-10003553"/>
        <s v="OFF-AP-10001271"/>
        <s v="OFF-EN-10001453"/>
        <s v="OFF-AP-10003287"/>
        <s v="OFF-ST-10001476"/>
        <s v="FUR-BO-10001601"/>
        <s v="OFF-AP-10002578"/>
        <s v="TEC-AC-10001767"/>
        <s v="FUR-CH-10003956"/>
        <s v="FUR-TA-10004442"/>
        <s v="TEC-MA-10002859"/>
        <s v="TEC-PH-10003885"/>
        <s v="TEC-PH-10000215"/>
        <s v="TEC-PH-10002262"/>
        <s v="FUR-CH-10002304"/>
        <s v="OFF-BI-10001670"/>
        <s v="TEC-AC-10000158"/>
        <s v="OFF-ST-10003442"/>
        <s v="TEC-AC-10000358"/>
        <s v="TEC-AC-10002323"/>
        <s v="TEC-PH-10001433"/>
        <s v="FUR-CH-10001797"/>
        <s v="OFF-PA-10002254"/>
        <s v="OFF-PA-10003039"/>
        <s v="OFF-AR-10003373"/>
        <s v="OFF-ST-10003479"/>
        <s v="OFF-AP-10004708"/>
        <s v="FUR-FU-10001290"/>
        <s v="OFF-PA-10001144"/>
        <s v="OFF-ST-10003123"/>
        <s v="FUR-BO-10004409"/>
        <s v="OFF-PA-10000062"/>
        <s v="FUR-BO-10000711"/>
        <s v="OFF-ST-10003994"/>
        <s v="TEC-PH-10004093"/>
        <s v="TEC-PH-10002115"/>
        <s v="OFF-BI-10001543"/>
        <s v="FUR-FU-10001473"/>
        <s v="OFF-BI-10002133"/>
        <s v="TEC-PH-10003555"/>
        <s v="FUR-TA-10001857"/>
        <s v="OFF-ST-10002790"/>
        <s v="FUR-BO-10000112"/>
        <s v="OFF-AP-10002439"/>
        <s v="FUR-FU-10001185"/>
        <s v="FUR-CH-10004540"/>
        <s v="OFF-AP-10001391"/>
        <s v="TEC-PH-10002538"/>
        <s v="FUR-CH-10004754"/>
        <s v="FUR-BO-10003894"/>
        <s v="TEC-AC-10001714"/>
        <s v="FUR-FU-10003930"/>
        <s v="OFF-EN-10003055"/>
        <s v="OFF-BI-10001524"/>
        <s v="TEC-PH-10003931"/>
        <s v="TEC-AC-10004510"/>
        <s v="FUR-FU-10003268"/>
        <s v="TEC-AC-10001109"/>
        <s v="OFF-AP-10000240"/>
        <s v="OFF-PA-10000157"/>
        <s v="FUR-CH-10002774"/>
        <s v="FUR-FU-10002116"/>
        <s v="TEC-AC-10003023"/>
        <s v="OFF-AP-10001469"/>
        <s v="OFF-PA-10002581"/>
        <s v="FUR-BO-10002268"/>
        <s v="OFF-BI-10001989"/>
        <s v="TEC-PH-10002085"/>
        <s v="FUR-BO-10002824"/>
        <s v="TEC-PH-10001819"/>
        <s v="TEC-PH-10003171"/>
        <s v="OFF-PA-10003892"/>
        <s v="TEC-PH-10002923"/>
        <s v="OFF-AP-10002191"/>
        <s v="FUR-BO-10003660"/>
        <s v="TEC-PH-10003174"/>
        <s v="FUR-BO-10000468"/>
        <s v="TEC-MA-10001681"/>
        <s v="OFF-PA-10001954"/>
        <s v="TEC-AC-10001772"/>
        <s v="TEC-PH-10001198"/>
        <s v="OFF-ST-10003058"/>
        <s v="TEC-AC-10000865"/>
        <s v="FUR-CH-10003606"/>
        <s v="OFF-AR-10004022"/>
        <s v="OFF-BI-10003984"/>
        <s v="TEC-MA-10001695"/>
        <s v="FUR-FU-10004845"/>
        <s v="TEC-PH-10001924"/>
        <s v="OFF-BI-10003007"/>
        <s v="FUR-CH-10002044"/>
        <s v="OFF-AP-10003842"/>
        <s v="TEC-PH-10002564"/>
        <s v="TEC-PH-10000562"/>
        <s v="FUR-CH-10000553"/>
        <s v="OFF-PA-10003129"/>
        <s v="OFF-ST-10002276"/>
        <s v="FUR-FU-10001215"/>
        <s v="FUR-FU-10004973"/>
        <s v="OFF-AP-10002734"/>
        <s v="FUR-FU-10004006"/>
        <s v="OFF-AR-10004010"/>
        <s v="OFF-BI-10004492"/>
        <s v="OFF-BI-10003364"/>
        <s v="OFF-AP-10003040"/>
        <s v="OFF-AP-10002867"/>
        <s v="OFF-BI-10004330"/>
        <s v="OFF-BI-10000666"/>
        <s v="FUR-TA-10001676"/>
        <s v="OFF-ST-10004950"/>
        <s v="OFF-PA-10001357"/>
        <s v="FUR-BO-10003450"/>
        <s v="TEC-MA-10001856"/>
        <s v="OFF-AP-10001124"/>
        <s v="OFF-LA-10002762"/>
        <s v="FUR-TA-10004767"/>
        <s v="FUR-FU-10001876"/>
        <s v="OFF-EN-10001434"/>
        <s v="TEC-AC-10003590"/>
        <s v="TEC-PH-10004080"/>
        <s v="OFF-PA-10001736"/>
        <s v="TEC-AC-10002550"/>
        <s v="OFF-AR-10001044"/>
        <s v="TEC-PH-10001527"/>
        <s v="OFF-PA-10004039"/>
        <s v="OFF-PA-10004475"/>
        <s v="OFF-ST-10000943"/>
        <s v="OFF-ST-10000777"/>
        <s v="OFF-BI-10002854"/>
        <s v="OFF-EN-10002831"/>
        <s v="TEC-PH-10003092"/>
        <s v="TEC-PH-10002597"/>
        <s v="OFF-PA-10004327"/>
        <s v="FUR-CH-10002780"/>
        <s v="TEC-MA-10004626"/>
        <s v="TEC-PH-10001448"/>
        <s v="OFF-ST-10000934"/>
        <s v="TEC-MA-10003674"/>
        <s v="OFF-PA-10002923"/>
        <s v="TEC-PH-10003357"/>
        <s v="OFF-PA-10002222"/>
        <s v="TEC-AC-10001114"/>
        <s v="TEC-PH-10000675"/>
        <s v="OFF-PA-10001790"/>
        <s v="OFF-BI-10003982"/>
        <s v="TEC-AC-10000991"/>
        <s v="OFF-ST-10000676"/>
        <s v="FUR-FU-10001986"/>
        <s v="TEC-MA-10001016"/>
        <s v="OFF-PA-10003790"/>
        <s v="FUR-FU-10004748"/>
        <s v="OFF-LA-10001474"/>
        <s v="OFF-PA-10002319"/>
        <s v="OFF-AR-10002240"/>
        <s v="TEC-PH-10000011"/>
        <s v="TEC-AC-10004595"/>
        <s v="OFF-EN-10002504"/>
        <s v="OFF-BI-10003876"/>
        <s v="OFF-AR-10003903"/>
        <s v="TEC-AC-10003280"/>
        <s v="FUR-FU-10003975"/>
        <s v="OFF-AP-10000159"/>
        <s v="TEC-AC-10000057"/>
        <s v="TEC-AC-10002006"/>
        <s v="OFF-BI-10001765"/>
        <s v="OFF-EN-10000927"/>
        <s v="TEC-AC-10001874"/>
        <s v="FUR-FU-10002759"/>
        <s v="TEC-AC-10004901"/>
        <s v="OFF-AP-10004336"/>
        <s v="FUR-FU-10001602"/>
        <s v="TEC-PH-10001468"/>
        <s v="OFF-BI-10002794"/>
        <s v="TEC-AC-10003399"/>
        <s v="OFF-PA-10001019"/>
        <s v="TEC-PH-10001552"/>
        <s v="FUR-BO-10002853"/>
        <s v="OFF-PA-10003656"/>
        <s v="TEC-AC-10003116"/>
        <s v="FUR-FU-10004018"/>
        <s v="OFF-AR-10004602"/>
        <s v="TEC-AC-10001013"/>
        <s v="OFF-BI-10003684"/>
        <s v="FUR-FU-10003535"/>
        <s v="OFF-AR-10002067"/>
        <s v="OFF-PA-10004353"/>
        <s v="OFF-BI-10002429"/>
        <s v="OFF-AR-10003582"/>
        <s v="OFF-ST-10003641"/>
        <s v="FUR-TA-10001866"/>
        <s v="OFF-ST-10000636"/>
        <s v="OFF-ST-10001321"/>
        <s v="OFF-LA-10003923"/>
        <s v="OFF-ST-10001590"/>
        <s v="OFF-PA-10002120"/>
        <s v="TEC-PH-10004912"/>
        <s v="OFF-AP-10002350"/>
        <s v="TEC-PH-10004896"/>
        <s v="OFF-AP-10001154"/>
        <s v="FUR-FU-10004952"/>
        <s v="FUR-FU-10000758"/>
        <s v="OFF-PA-10000176"/>
        <s v="OFF-AR-10001955"/>
        <s v="FUR-FU-10003623"/>
        <s v="TEC-MA-10001031"/>
        <s v="OFF-BI-10001510"/>
        <s v="TEC-AC-10002335"/>
        <s v="TEC-AC-10000023"/>
        <s v="OFF-PA-10003823"/>
        <s v="OFF-PA-10000659"/>
        <s v="FUR-FU-10003039"/>
        <s v="TEC-AC-10003289"/>
        <s v="OFF-PA-10003134"/>
        <s v="TEC-PH-10000193"/>
        <s v="OFF-AR-10004042"/>
        <s v="OFF-BI-10000778"/>
        <s v="TEC-PH-10000439"/>
        <s v="TEC-AC-10002600"/>
        <s v="TEC-AC-10000927"/>
        <s v="TEC-PH-10003095"/>
        <s v="OFF-PA-10000167"/>
        <s v="FUR-BO-10004360"/>
        <s v="OFF-EN-10004483"/>
        <s v="TEC-PH-10000141"/>
        <s v="FUR-FU-10000076"/>
        <s v="OFF-BI-10004001"/>
        <s v="OFF-ST-10004180"/>
        <s v="OFF-ST-10002370"/>
        <s v="TEC-PH-10001615"/>
        <s v="OFF-ST-10002583"/>
        <s v="TEC-MA-10002790"/>
        <s v="TEC-AC-10004420"/>
        <s v="FUR-FU-10004460"/>
        <s v="TEC-AC-10003038"/>
        <s v="TEC-PH-10001300"/>
        <s v="OFF-ST-10000107"/>
        <s v="OFF-AR-10000588"/>
        <s v="TEC-PH-10000586"/>
        <s v="TEC-AC-10001284"/>
        <s v="FUR-FU-10000305"/>
        <s v="TEC-PH-10004522"/>
        <s v="FUR-FU-10000193"/>
        <s v="TEC-AC-10001267"/>
        <s v="TEC-PH-10003215"/>
        <s v="FUR-FU-10002878"/>
        <s v="OFF-BI-10004230"/>
        <s v="OFF-BI-10001658"/>
        <s v="TEC-MA-10002930"/>
        <s v="OFF-AP-10002892"/>
        <s v="FUR-FU-10003374"/>
        <s v="OFF-ST-10001228"/>
        <s v="TEC-AC-10004855"/>
        <s v="OFF-AR-10001615"/>
        <s v="OFF-ST-10001328"/>
        <s v="OFF-SU-10000898"/>
        <s v="OFF-PA-10000241"/>
        <s v="OFF-ST-10001558"/>
        <s v="FUR-FU-10001095"/>
        <s v="FUR-FU-10000629"/>
        <s v="TEC-PH-10004006"/>
        <s v="OFF-AP-10002495"/>
        <s v="OFF-BI-10000315"/>
        <s v="TEC-MA-10002109"/>
        <s v="OFF-ST-10003638"/>
        <s v="OFF-AP-10002403"/>
        <s v="OFF-SU-10002573"/>
        <s v="TEC-MA-10003246"/>
        <s v="OFF-AR-10002956"/>
        <s v="OFF-ST-10002485"/>
        <s v="OFF-PA-10001977"/>
        <s v="TEC-AC-10002217"/>
        <s v="TEC-PH-10003589"/>
        <s v="FUR-FU-10000222"/>
        <s v="TEC-AC-10003063"/>
        <s v="FUR-FU-10001588"/>
        <s v="OFF-AR-10002987"/>
        <s v="OFF-AP-10000358"/>
        <s v="FUR-FU-10001861"/>
        <s v="OFF-BI-10000069"/>
        <s v="OFF-EN-10004773"/>
        <s v="OFF-AP-10004859"/>
        <s v="OFF-AR-10000937"/>
        <s v="OFF-ST-10004507"/>
        <s v="TEC-PH-10000149"/>
        <s v="FUR-FU-10004270"/>
        <s v="FUR-BO-10001619"/>
        <s v="OFF-PA-10004381"/>
        <s v="OFF-BI-10001191"/>
        <s v="OFF-LA-10001074"/>
        <s v="TEC-AC-10000397"/>
        <s v="TEC-PH-10002807"/>
        <s v="OFF-PA-10004243"/>
        <s v="OFF-PA-10000483"/>
        <s v="TEC-PH-10003800"/>
        <s v="OFF-BI-10000962"/>
        <s v="OFF-AP-10004532"/>
        <s v="FUR-FU-10002501"/>
        <s v="OFF-ST-10001172"/>
        <s v="OFF-ST-10002289"/>
        <s v="OFF-PA-10001295"/>
        <s v="OFF-AR-10000538"/>
        <s v="OFF-AR-10001897"/>
        <s v="OFF-ST-10000642"/>
        <s v="FUR-BO-10002202"/>
        <s v="TEC-MA-10004458"/>
        <s v="TEC-PH-10004100"/>
        <s v="FUR-FU-10004960"/>
        <s v="OFF-BI-10002852"/>
        <s v="OFF-AR-10004260"/>
        <s v="TEC-AC-10004001"/>
        <s v="OFF-AP-10002765"/>
        <s v="OFF-BI-10004236"/>
        <s v="TEC-MA-10001570"/>
        <s v="TEC-PH-10004188"/>
        <s v="TEC-AC-10002647"/>
        <s v="TEC-AC-10004864"/>
        <s v="FUR-FU-10004622"/>
        <s v="TEC-PH-10002075"/>
        <s v="FUR-FU-10002045"/>
        <s v="OFF-BI-10002498"/>
        <s v="OFF-EN-10002500"/>
        <s v="OFF-ST-10002301"/>
        <s v="TEC-AC-10004859"/>
        <s v="TEC-AC-10001553"/>
        <s v="OFF-LA-10004544"/>
        <s v="OFF-BI-10003638"/>
        <s v="FUR-FU-10003247"/>
        <s v="OFF-ST-10000464"/>
        <s v="TEC-AC-10003657"/>
        <s v="TEC-AC-10001383"/>
        <s v="TEC-AC-10002399"/>
        <s v="TEC-AC-10004114"/>
        <s v="TEC-AC-10001956"/>
        <s v="FUR-FU-10000521"/>
        <s v="OFF-AP-10000696"/>
        <s v="TEC-AC-10002167"/>
        <s v="TEC-AC-10003441"/>
        <s v="OFF-BI-10003707"/>
        <s v="OFF-ST-10002406"/>
        <s v="OFF-PA-10000595"/>
        <s v="TEC-MA-10002981"/>
        <s v="TEC-AC-10003027"/>
        <s v="OFF-ST-10004963"/>
        <s v="OFF-ST-10000615"/>
        <s v="FUR-FU-10004090"/>
        <s v="OFF-BI-10001721"/>
        <s v="OFF-ST-10001325"/>
        <s v="OFF-ST-10000876"/>
        <s v="OFF-ST-10000798"/>
        <s v="OFF-AP-10000692"/>
        <s v="FUR-FU-10004597"/>
        <s v="OFF-AP-10001492"/>
        <s v="OFF-BI-10002353"/>
        <s v="OFF-PA-10004092"/>
        <s v="OFF-AR-10004648"/>
        <s v="TEC-MA-10000904"/>
        <s v="TEC-PH-10004959"/>
        <s v="OFF-ST-10000136"/>
        <s v="TEC-PH-10002293"/>
        <s v="FUR-FU-10000397"/>
        <s v="OFF-ST-10003455"/>
        <s v="OFF-EN-10001335"/>
        <s v="TEC-MA-10003066"/>
        <s v="TEC-PH-10001644"/>
        <s v="OFF-PA-10003441"/>
        <s v="OFF-BI-10002225"/>
        <s v="FUR-FU-10001475"/>
        <s v="OFF-AP-10002998"/>
        <s v="FUR-FU-10002379"/>
        <s v="OFF-AR-10004344"/>
        <s v="TEC-AC-10004227"/>
        <s v="OFF-PA-10003625"/>
        <s v="OFF-PA-10003127"/>
        <s v="OFF-EN-10004206"/>
        <s v="TEC-AC-10002305"/>
        <s v="TEC-PH-10002817"/>
        <s v="FUR-BO-10003433"/>
        <s v="TEC-AC-10000682"/>
        <s v="OFF-PA-10004530"/>
        <s v="OFF-EN-10000483"/>
        <s v="TEC-MA-10004255"/>
        <s v="OFF-ST-10002214"/>
        <s v="OFF-ST-10000419"/>
        <s v="FUR-FU-10003799"/>
        <s v="OFF-BI-10002931"/>
        <s v="OFF-BI-10004233"/>
        <s v="FUR-FU-10000087"/>
        <s v="OFF-BI-10002824"/>
        <s v="OFF-SU-10001218"/>
        <s v="OFF-SU-10002537"/>
        <s v="OFF-AP-10004980"/>
        <s v="OFF-ST-10000760"/>
        <s v="OFF-ST-10002486"/>
        <s v="TEC-MA-10000597"/>
        <s v="FUR-FU-10001057"/>
        <s v="OFF-AP-10004233"/>
        <s v="TEC-AC-10001266"/>
        <s v="FUR-FU-10003347"/>
        <s v="OFF-AR-10001725"/>
        <s v="OFF-PA-10003022"/>
        <s v="TEC-AC-10000710"/>
        <s v="OFF-FA-10004854"/>
        <s v="OFF-PA-10001363"/>
        <s v="OFF-AR-10002952"/>
        <s v="TEC-AC-10003447"/>
        <s v="FUR-FU-10002813"/>
        <s v="OFF-AP-10001947"/>
        <s v="OFF-AR-10001915"/>
        <s v="OFF-BI-10001628"/>
        <s v="OFF-EN-10003286"/>
        <s v="OFF-PA-10002421"/>
        <s v="OFF-ST-10002182"/>
        <s v="OFF-PA-10000380"/>
        <s v="TEC-PH-10001870"/>
        <s v="OFF-PA-10002986"/>
        <s v="TEC-AC-10004518"/>
        <s v="TEC-MA-10000029"/>
        <s v="OFF-PA-10000565"/>
        <s v="TEC-PH-10004833"/>
        <s v="FUR-FU-10003724"/>
        <s v="OFF-SU-10000381"/>
        <s v="OFF-AP-10002670"/>
        <s v="OFF-LA-10001158"/>
        <s v="OFF-BI-10003719"/>
        <s v="OFF-ST-10000344"/>
        <s v="TEC-AC-10002345"/>
        <s v="OFF-AR-10001958"/>
        <s v="TEC-PH-10000213"/>
        <s v="OFF-BI-10001294"/>
        <s v="FUR-FU-10001591"/>
        <s v="OFF-ST-10001031"/>
        <s v="OFF-BI-10001460"/>
        <s v="OFF-BI-10000309"/>
        <s v="OFF-BI-10001107"/>
        <s v="OFF-PA-10001509"/>
        <s v="OFF-PA-10002558"/>
        <s v="OFF-LA-10003498"/>
        <s v="OFF-AP-10000055"/>
        <s v="TEC-AC-10002718"/>
        <s v="FUR-FU-10001889"/>
        <s v="TEC-AC-10004761"/>
        <s v="OFF-AR-10000658"/>
        <s v="OFF-PA-10002137"/>
        <s v="FUR-FU-10001756"/>
        <s v="OFF-ST-10002205"/>
        <s v="OFF-AP-10003971"/>
        <s v="TEC-PH-10003988"/>
        <s v="FUR-FU-10004093"/>
        <s v="OFF-AP-10002472"/>
        <s v="OFF-ST-10004946"/>
        <s v="OFF-EN-10004386"/>
        <s v="FUR-FU-10000672"/>
        <s v="OFF-BI-10003676"/>
        <s v="OFF-BI-10004308"/>
        <s v="TEC-PH-10004897"/>
        <s v="OFF-PA-10001685"/>
        <s v="OFF-BI-10004828"/>
        <s v="OFF-AR-10003727"/>
        <s v="FUR-FU-10003878"/>
        <s v="TEC-PH-10002350"/>
        <s v="FUR-FU-10001934"/>
        <s v="TEC-AC-10004708"/>
        <s v="OFF-ST-10000649"/>
        <s v="TEC-AC-10004803"/>
        <s v="OFF-LA-10001297"/>
        <s v="OFF-ST-10003324"/>
        <s v="TEC-AC-10000171"/>
        <s v="OFF-EN-10003134"/>
        <s v="FUR-FU-10003577"/>
        <s v="OFF-PA-10001776"/>
        <s v="OFF-PA-10003673"/>
        <s v="FUR-CH-10002017"/>
        <s v="OFF-PA-10002499"/>
        <s v="OFF-EN-10001532"/>
        <s v="FUR-FU-10000246"/>
        <s v="OFF-AP-10003860"/>
        <s v="OFF-BI-10000088"/>
        <s v="OFF-EN-10003040"/>
        <s v="TEC-AC-10000303"/>
        <s v="TEC-PH-10000923"/>
        <s v="OFF-AP-10002082"/>
        <s v="OFF-BI-10001196"/>
        <s v="OFF-PA-10004100"/>
        <s v="OFF-BI-10003291"/>
        <s v="OFF-PA-10000740"/>
        <s v="OFF-SU-10004498"/>
        <s v="FUR-FU-10000023"/>
        <s v="OFF-ST-10002444"/>
        <s v="OFF-LA-10004545"/>
        <s v="OFF-BI-10001098"/>
        <s v="FUR-FU-10004053"/>
        <s v="OFF-AR-10004078"/>
        <s v="OFF-AP-10004249"/>
        <s v="TEC-PH-10001536"/>
        <s v="OFF-AR-10004456"/>
        <s v="TEC-AC-10002331"/>
        <s v="OFF-PA-10000501"/>
        <s v="OFF-ST-10001291"/>
        <s v="OFF-AP-10001962"/>
        <s v="OFF-AR-10003179"/>
        <s v="OFF-PA-10004665"/>
        <s v="OFF-PA-10002713"/>
        <s v="OFF-ST-10002352"/>
        <s v="OFF-FA-10002280"/>
        <s v="TEC-MA-10003589"/>
        <s v="OFF-ST-10004258"/>
        <s v="TEC-PH-10000127"/>
        <s v="OFF-PA-10004082"/>
        <s v="OFF-PA-10001166"/>
        <s v="OFF-AR-10003478"/>
        <s v="FUR-FU-10001940"/>
        <s v="OFF-ST-10002562"/>
        <s v="OFF-ST-10003996"/>
        <s v="OFF-PA-10000575"/>
        <s v="OFF-SU-10004261"/>
        <s v="TEC-PH-10000169"/>
        <s v="FUR-FU-10001085"/>
        <s v="FUR-FU-10002445"/>
        <s v="TEC-PH-10002583"/>
        <s v="OFF-PA-10001972"/>
        <s v="OFF-BI-10003910"/>
        <s v="OFF-BI-10004654"/>
        <s v="TEC-PH-10001949"/>
        <s v="OFF-PA-10004156"/>
        <s v="OFF-BI-10004781"/>
        <s v="OFF-BI-10004728"/>
        <s v="OFF-EN-10000461"/>
        <s v="FUR-FU-10003464"/>
        <s v="OFF-PA-10000019"/>
        <s v="OFF-AR-10001468"/>
        <s v="OFF-AR-10002445"/>
        <s v="OFF-BI-10001036"/>
        <s v="OFF-BI-10001636"/>
        <s v="OFF-ST-10000352"/>
        <s v="TEC-AC-10001998"/>
        <s v="OFF-BI-10001575"/>
        <s v="FUR-CH-10002317"/>
        <s v="TEC-MA-10004521"/>
        <s v="OFF-BI-10004826"/>
        <s v="TEC-MA-10000423"/>
        <s v="OFF-AP-10004785"/>
        <s v="TEC-AC-10004992"/>
        <s v="FUR-FU-10004351"/>
        <s v="TEC-PH-10004830"/>
        <s v="OFF-ST-10000885"/>
        <s v="OFF-PA-10003465"/>
        <s v="OFF-PA-10001950"/>
        <s v="TEC-PH-10004071"/>
        <s v="OFF-AP-10004036"/>
        <s v="OFF-EN-10003862"/>
        <s v="OFF-BI-10000050"/>
        <s v="OFF-EN-10003567"/>
        <s v="OFF-AR-10002818"/>
        <s v="TEC-PH-10000702"/>
        <s v="OFF-AP-10003099"/>
        <s v="OFF-FA-10001883"/>
        <s v="OFF-BI-10000474"/>
        <s v="OFF-PA-10002005"/>
        <s v="OFF-PA-10004911"/>
        <s v="OFF-PA-10000249"/>
        <s v="OFF-AR-10001446"/>
        <s v="FUR-FU-10003976"/>
        <s v="OFF-EN-10001539"/>
        <s v="OFF-SU-10004231"/>
        <s v="OFF-SU-10004884"/>
        <s v="FUR-FU-10004245"/>
        <s v="TEC-AC-10003499"/>
        <s v="FUR-FU-10004909"/>
        <s v="OFF-ST-10003722"/>
        <s v="OFF-FA-10003495"/>
        <s v="OFF-BI-10000174"/>
        <s v="OFF-PA-10001281"/>
        <s v="OFF-PA-10002245"/>
        <s v="OFF-BI-10002706"/>
        <s v="TEC-AC-10001101"/>
        <s v="TEC-PH-10004774"/>
        <s v="TEC-PH-10002844"/>
        <s v="OFF-PA-10003797"/>
        <s v="OFF-AP-10001366"/>
        <s v="OFF-PA-10001457"/>
        <s v="OFF-PA-10003724"/>
        <s v="TEC-AC-10004633"/>
        <s v="OFF-BI-10001617"/>
        <s v="OFF-BI-10004965"/>
        <s v="FUR-FU-10002364"/>
        <s v="OFF-PA-10000312"/>
        <s v="OFF-BI-10004209"/>
        <s v="OFF-AR-10003752"/>
        <s v="OFF-PA-10004996"/>
        <s v="OFF-AP-10003884"/>
        <s v="OFF-ST-10001505"/>
        <s v="FUR-FU-10002703"/>
        <s v="FUR-FU-10003691"/>
        <s v="TEC-MA-10003337"/>
        <s v="OFF-ST-10001580"/>
        <s v="OFF-SU-10004782"/>
        <s v="OFF-BI-10002103"/>
        <s v="OFF-PA-10003848"/>
        <s v="OFF-PA-10001725"/>
        <s v="OFF-LA-10002312"/>
        <s v="FUR-FU-10000221"/>
        <s v="OFF-BI-10000014"/>
        <s v="FUR-FU-10004671"/>
        <s v="OFF-ST-10000918"/>
        <s v="OFF-LA-10001569"/>
        <s v="OFF-EN-10002986"/>
        <s v="OFF-PA-10003172"/>
        <s v="OFF-EN-10002592"/>
        <s v="FUR-FU-10000010"/>
        <s v="FUR-FU-10000448"/>
        <s v="TEC-PH-10002070"/>
        <s v="OFF-BI-10001078"/>
        <s v="OFF-BI-10004002"/>
        <s v="OFF-PA-10002160"/>
        <s v="TEC-AC-10004396"/>
        <s v="TEC-PH-10000376"/>
        <s v="OFF-AR-10001860"/>
        <s v="OFF-PA-10000477"/>
        <s v="OFF-BI-10000320"/>
        <s v="OFF-AR-10001683"/>
        <s v="OFF-AR-10003514"/>
        <s v="FUR-FU-10002396"/>
        <s v="OFF-PA-10001870"/>
        <s v="OFF-AR-10004691"/>
        <s v="OFF-BI-10001249"/>
        <s v="TEC-AC-10004814"/>
        <s v="OFF-AP-10000390"/>
        <s v="FUR-FU-10002088"/>
        <s v="OFF-PA-10002764"/>
        <s v="OFF-PA-10001667"/>
        <s v="OFF-PA-10004101"/>
        <s v="OFF-PA-10002968"/>
        <s v="FUR-FU-10002671"/>
        <s v="FUR-FU-10001037"/>
        <s v="OFF-PA-10002195"/>
        <s v="OFF-AP-10000027"/>
        <s v="OFF-LA-10004093"/>
        <s v="FUR-FU-10002554"/>
        <s v="OFF-PA-10002666"/>
        <s v="OFF-SU-10004664"/>
        <s v="OFF-PA-10003651"/>
        <s v="OFF-BI-10000301"/>
        <s v="OFF-PA-10001804"/>
        <s v="OFF-EN-10004459"/>
        <s v="FUR-FU-10004587"/>
        <s v="FUR-FU-10003849"/>
        <s v="OFF-PA-10004041"/>
        <s v="FUR-FU-10001487"/>
        <s v="OFF-EN-10001099"/>
        <s v="OFF-PA-10000726"/>
        <s v="TEC-PH-10003535"/>
        <s v="OFF-SU-10001664"/>
        <s v="OFF-LA-10002043"/>
        <s v="FUR-FU-10000175"/>
        <s v="FUR-FU-10004963"/>
        <s v="FUR-FU-10003798"/>
        <s v="OFF-AP-10000326"/>
        <s v="OFF-AR-10004062"/>
        <s v="OFF-BI-10004817"/>
        <s v="FUR-FU-10002157"/>
        <s v="OFF-PA-10000300"/>
        <s v="FUR-FU-10003832"/>
        <s v="OFF-PA-10002689"/>
        <s v="FUR-FU-10000794"/>
        <s v="OFF-LA-10000414"/>
        <s v="OFF-PA-10000919"/>
        <s v="TEC-AC-10004877"/>
        <s v="FUR-FU-10002456"/>
        <s v="OFF-LA-10002945"/>
        <s v="OFF-LA-10000240"/>
        <s v="OFF-BI-10001922"/>
        <s v="OFF-SU-10000946"/>
        <s v="OFF-PA-10000174"/>
        <s v="FUR-FU-10003142"/>
        <s v="FUR-FU-10003424"/>
        <s v="OFF-PA-10004888"/>
        <s v="OFF-PA-10003591"/>
        <s v="OFF-AP-10003266"/>
        <s v="TEC-AC-10003614"/>
        <s v="OFF-PA-10000061"/>
        <s v="OFF-AP-10003281"/>
        <s v="OFF-PA-10001712"/>
        <s v="FUR-FU-10003731"/>
        <s v="OFF-AR-10002656"/>
        <s v="FUR-FU-10002268"/>
        <s v="TEC-AC-10001635"/>
        <s v="TEC-PH-10003187"/>
        <s v="OFF-PA-10001934"/>
        <s v="OFF-AP-10004136"/>
        <s v="OFF-AP-10001303"/>
        <s v="OFF-BI-10004970"/>
        <s v="OFF-BI-10000948"/>
        <s v="OFF-FA-10003112"/>
        <s v="OFF-EN-10001219"/>
        <s v="OFF-PA-10004735"/>
        <s v="FUR-FU-10000820"/>
        <s v="OFF-AR-10004999"/>
        <s v="OFF-ST-10004634"/>
        <s v="FUR-FU-10000719"/>
        <s v="OFF-PA-10001800"/>
        <s v="OFF-PA-10000143"/>
        <s v="FUR-FU-10001967"/>
        <s v="OFF-PA-10001639"/>
        <s v="OFF-BI-10002215"/>
        <s v="OFF-BI-10002982"/>
        <s v="OFF-PA-10002262"/>
        <s v="OFF-BI-10004738"/>
        <s v="OFF-BI-10000829"/>
        <s v="OFF-BI-10001153"/>
        <s v="OFF-PA-10004621"/>
        <s v="OFF-PA-10004983"/>
        <s v="OFF-AR-10003338"/>
        <s v="OFF-FA-10000621"/>
        <s v="OFF-FA-10000134"/>
        <s v="OFF-PA-10002479"/>
        <s v="OFF-PA-10001184"/>
        <s v="OFF-PA-10002036"/>
        <s v="OFF-PA-10002250"/>
        <s v="OFF-AR-10003156"/>
        <s v="FUR-FU-10000771"/>
        <s v="OFF-BI-10003694"/>
        <s v="OFF-BI-10003460"/>
        <s v="FUR-FU-10001918"/>
        <s v="OFF-LA-10004484"/>
        <s v="OFF-PA-10000246"/>
        <s v="OFF-BI-10003429"/>
        <s v="FUR-TA-10001691"/>
        <s v="OFF-BI-10001072"/>
        <s v="OFF-PA-10001593"/>
        <s v="FUR-FU-10002597"/>
        <s v="OFF-SU-10003567"/>
        <s v="TEC-AC-10004209"/>
        <s v="OFF-BI-10003476"/>
        <s v="FUR-FU-10002960"/>
        <s v="OFF-PA-10004451"/>
        <s v="OFF-BI-10004040"/>
        <s v="OFF-BI-10004139"/>
        <s v="OFF-PA-10004285"/>
        <s v="FUR-FU-10000732"/>
        <s v="TEC-PH-10004348"/>
        <s v="OFF-PA-10001838"/>
        <s v="TEC-MA-10003173"/>
        <s v="OFF-BI-10003712"/>
        <s v="OFF-PA-10000743"/>
        <s v="OFF-EN-10001990"/>
        <s v="OFF-PA-10004040"/>
        <s v="OFF-AP-10000252"/>
        <s v="OFF-FA-10000624"/>
        <s v="OFF-AR-10001419"/>
        <s v="TEC-PH-10004700"/>
        <s v="OFF-AR-10003504"/>
        <s v="OFF-PA-10001534"/>
        <s v="TEC-PH-10003875"/>
        <s v="OFF-PA-10002893"/>
        <s v="FUR-FU-10001196"/>
        <s v="OFF-BI-10004364"/>
        <s v="OFF-EN-10001141"/>
        <s v="TEC-AC-10001590"/>
        <s v="OFF-PA-10002870"/>
        <s v="FUR-FU-10000073"/>
        <s v="OFF-PA-10002606"/>
        <s v="OFF-BI-10001900"/>
        <s v="FUR-FU-10000260"/>
        <s v="OFF-AR-10003696"/>
        <s v="OFF-PA-10001937"/>
        <s v="OFF-AR-10003631"/>
        <s v="OFF-AR-10001761"/>
        <s v="OFF-AR-10001374"/>
        <s v="OFF-PA-10004438"/>
        <s v="OFF-BI-10003708"/>
        <s v="OFF-PA-10000304"/>
        <s v="OFF-PA-10001994"/>
        <s v="OFF-LA-10002475"/>
        <s v="FUR-FU-10001867"/>
        <s v="OFF-AR-10004757"/>
        <s v="OFF-PA-10001569"/>
        <s v="OFF-PA-10002787"/>
        <s v="OFF-PA-10002246"/>
        <s v="OFF-BI-10002072"/>
        <s v="FUR-BO-10002206"/>
        <s v="FUR-FU-10004666"/>
        <s v="TEC-PH-10000148"/>
        <s v="OFF-PA-10003883"/>
        <s v="OFF-AR-10000034"/>
        <s v="OFF-PA-10000349"/>
        <s v="OFF-AR-10000122"/>
        <s v="OFF-BI-10001116"/>
        <s v="OFF-BI-10002799"/>
        <s v="FUR-FU-10002553"/>
        <s v="OFF-PA-10001471"/>
        <s v="OFF-BI-10001097"/>
        <s v="OFF-BI-10003981"/>
        <s v="OFF-PA-10000791"/>
        <s v="OFF-BI-10000404"/>
        <s v="FUR-FU-10001706"/>
        <s v="OFF-BI-10001634"/>
        <s v="OFF-PA-10001526"/>
        <s v="OFF-PA-10000327"/>
        <s v="OFF-LA-10001613"/>
        <s v="OFF-ST-10003327"/>
        <s v="OFF-BI-10001757"/>
        <s v="OFF-PA-10000289"/>
        <s v="OFF-AR-10002399"/>
        <s v="OFF-BI-10001553"/>
        <s v="OFF-BI-10002309"/>
        <s v="OFF-LA-10003766"/>
        <s v="OFF-PA-10003072"/>
        <s v="OFF-PA-10003363"/>
        <s v="OFF-PA-10000520"/>
        <s v="OFF-BI-10002437"/>
        <s v="OFF-PA-10001892"/>
        <s v="OFF-LA-10001934"/>
        <s v="OFF-PA-10004569"/>
        <s v="OFF-PA-10003893"/>
        <s v="FUR-FU-10001546"/>
        <s v="OFF-EN-10002312"/>
        <s v="OFF-BI-10001308"/>
        <s v="OFF-PA-10001745"/>
        <s v="FUR-FU-10003194"/>
        <s v="FUR-FU-10001935"/>
        <s v="TEC-AC-10001090"/>
        <s v="TEC-AC-10001542"/>
        <s v="OFF-AP-10002222"/>
        <s v="OFF-PA-10002615"/>
        <s v="OFF-LA-10001641"/>
        <s v="OFF-PA-10002464"/>
        <s v="OFF-PA-10000587"/>
        <s v="OFF-AP-10003278"/>
        <s v="OFF-BI-10003305"/>
        <s v="OFF-PA-10004610"/>
        <s v="TEC-AC-10002134"/>
        <s v="OFF-PA-10003309"/>
        <s v="TEC-PH-10003442"/>
        <s v="TEC-AC-10003237"/>
        <s v="OFF-PA-10003256"/>
        <s v="OFF-BI-10000343"/>
        <s v="OFF-AR-10000914"/>
        <s v="OFF-PA-10000069"/>
        <s v="OFF-BI-10002071"/>
        <s v="OFF-SU-10004661"/>
        <s v="TEC-MA-10002694"/>
        <s v="FUR-FU-10003095"/>
        <s v="OFF-PA-10002586"/>
        <s v="OFF-AR-10003560"/>
        <s v="OFF-BI-10002412"/>
        <s v="OFF-EN-10001028"/>
        <s v="OFF-BI-10003963"/>
        <s v="OFF-BI-10001758"/>
        <s v="OFF-PA-10000210"/>
        <s v="OFF-BI-10002571"/>
        <s v="OFF-BI-10001031"/>
        <s v="OFF-ST-10003572"/>
        <s v="OFF-PA-10004675"/>
        <s v="FUR-FU-10000409"/>
        <s v="OFF-PA-10003177"/>
        <s v="FUR-FU-10003919"/>
        <s v="FUR-FU-10002030"/>
        <s v="OFF-SU-10000952"/>
        <s v="OFF-PA-10004255"/>
        <s v="OFF-PA-10004782"/>
        <s v="OFF-LA-10000305"/>
        <s v="OFF-AR-10003056"/>
        <s v="OFF-BI-10002432"/>
        <s v="TEC-AC-10000290"/>
        <s v="FUR-FU-10001424"/>
        <s v="OFF-AR-10003405"/>
        <s v="OFF-PA-10000029"/>
        <s v="OFF-PA-10003349"/>
        <s v="OFF-PA-10000788"/>
        <s v="OFF-LA-10003148"/>
        <s v="OFF-LA-10000407"/>
        <s v="OFF-SU-10001165"/>
        <s v="OFF-AR-10004269"/>
        <s v="OFF-AR-10000716"/>
        <s v="OFF-PA-10002947"/>
        <s v="OFF-BI-10000756"/>
        <s v="FUR-FU-10001731"/>
        <s v="OFF-LA-10001771"/>
        <s v="FUR-FU-10000755"/>
        <s v="FUR-FU-10002506"/>
        <s v="OFF-PA-10001001"/>
        <s v="OFF-EN-10002600"/>
        <s v="OFF-AR-10003829"/>
        <s v="OFF-FA-10002780"/>
        <s v="OFF-BI-10002557"/>
        <s v="OFF-PA-10003845"/>
        <s v="OFF-PA-10004971"/>
        <s v="OFF-FA-10000585"/>
        <s v="OFF-BI-10000138"/>
        <s v="OFF-AP-10004868"/>
        <s v="OFF-ST-10000321"/>
        <s v="TEC-MA-10003493"/>
        <s v="OFF-BI-10000605"/>
        <s v="OFF-LA-10002195"/>
        <s v="OFF-SU-10002503"/>
        <s v="FUR-BO-10001567"/>
        <s v="OFF-AR-10003158"/>
        <s v="OFF-LA-10000121"/>
        <s v="OFF-BI-10003727"/>
        <s v="OFF-AR-10003045"/>
        <s v="OFF-PA-10002709"/>
        <s v="OFF-PA-10002751"/>
        <s v="OFF-BI-10003274"/>
        <s v="OFF-PA-10002365"/>
        <s v="OFF-LA-10002787"/>
        <s v="OFF-SU-10004737"/>
        <s v="OFF-AR-10004685"/>
        <s v="OFF-LA-10002034"/>
        <s v="OFF-AR-10000817"/>
        <s v="OFF-PA-10001260"/>
        <s v="TEC-AC-10002018"/>
        <s v="OFF-EN-10003448"/>
        <s v="OFF-AP-10003622"/>
        <s v="OFF-FA-10002763"/>
        <s v="OFF-BI-10003355"/>
        <s v="FUR-FU-10004020"/>
        <s v="OFF-LA-10003223"/>
        <s v="OFF-BI-10000546"/>
        <s v="OFF-PA-10001461"/>
        <s v="OFF-AR-10003732"/>
        <s v="OFF-AR-10004441"/>
        <s v="OFF-AR-10000411"/>
        <s v="OFF-BI-10004410"/>
        <s v="OFF-BI-10002949"/>
        <s v="OFF-PA-10000295"/>
        <s v="OFF-PA-10003001"/>
        <s v="OFF-BI-10000279"/>
        <s v="OFF-LA-10003720"/>
        <s v="FUR-FU-10004712"/>
        <s v="FUR-FU-10002885"/>
        <s v="OFF-PA-10003270"/>
        <s v="OFF-LA-10004689"/>
        <s v="OFF-PA-10000223"/>
        <s v="OFF-PA-10000552"/>
        <s v="OFF-AR-10000475"/>
        <s v="TEC-PH-10000004"/>
        <s v="OFF-AP-10002287"/>
        <s v="OFF-PA-10000533"/>
        <s v="OFF-LA-10004853"/>
        <s v="FUR-FU-10003096"/>
        <s v="TEC-AC-10002857"/>
        <s v="OFF-AR-10000390"/>
        <s v="OFF-BI-10003669"/>
        <s v="OFF-BI-10002827"/>
        <s v="FUR-FU-10000320"/>
        <s v="OFF-AR-10002375"/>
        <s v="OFF-PA-10004733"/>
        <s v="OFF-PA-10001952"/>
        <s v="OFF-BI-10000145"/>
        <s v="OFF-AR-10002053"/>
        <s v="OFF-SU-10004115"/>
        <s v="OFF-AR-10000634"/>
        <s v="FUR-FU-10004586"/>
        <s v="OFF-AR-10001149"/>
        <s v="OFF-PA-10001560"/>
        <s v="TEC-AC-10000521"/>
        <s v="OFF-AR-10003602"/>
        <s v="OFF-BI-10003314"/>
        <s v="OFF-PA-10004609"/>
        <s v="OFF-SU-10001225"/>
        <s v="OFF-AR-10001246"/>
        <s v="OFF-ST-10001034"/>
        <s v="TEC-PH-10002185"/>
        <s v="OFF-PA-10001293"/>
        <s v="OFF-PA-10004355"/>
        <s v="OFF-LA-10003190"/>
        <s v="OFF-EN-10002621"/>
        <s v="OFF-ST-10002957"/>
        <s v="OFF-BI-10001890"/>
        <s v="OFF-EN-10004955"/>
        <s v="OFF-AR-10001988"/>
        <s v="OFF-PA-10001801"/>
        <s v="OFF-FA-10004395"/>
        <s v="OFF-FA-10002975"/>
        <s v="OFF-PA-10001215"/>
        <s v="OFF-PA-10000466"/>
        <s v="OFF-SU-10001574"/>
        <s v="OFF-PA-10003936"/>
        <s v="OFF-PA-10002259"/>
        <s v="OFF-AR-10000255"/>
        <s v="OFF-PA-10000213"/>
        <s v="OFF-AR-10001662"/>
        <s v="TEC-PH-10003356"/>
        <s v="OFF-SU-10002557"/>
        <s v="OFF-BI-10004140"/>
        <s v="OFF-AR-10001221"/>
        <s v="OFF-AR-10001954"/>
        <s v="OFF-EN-10000781"/>
        <s v="TEC-AC-10000387"/>
        <s v="OFF-PA-10001609"/>
        <s v="OFF-BI-10000285"/>
        <s v="OFF-PA-10003016"/>
        <s v="OFF-PA-10004734"/>
        <s v="OFF-BI-10001267"/>
        <s v="FUR-FU-10000550"/>
        <s v="OFF-PA-10002749"/>
        <s v="OFF-BI-10002003"/>
        <s v="TEC-MA-10003329"/>
        <s v="OFF-BI-10001679"/>
        <s v="OFF-EN-10003068"/>
        <s v="OFF-LA-10001982"/>
        <s v="OFF-PA-10000528"/>
        <s v="OFF-PA-10000807"/>
        <s v="OFF-PA-10000232"/>
        <s v="OFF-BI-10002764"/>
        <s v="OFF-FA-10001561"/>
        <s v="OFF-PA-10001846"/>
        <s v="OFF-ST-10000617"/>
        <s v="OFF-BI-10003166"/>
        <s v="OFF-LA-10000248"/>
        <s v="OFF-AR-10000203"/>
        <s v="OFF-PA-10002659"/>
        <s v="OFF-EN-10003798"/>
        <s v="OFF-BI-10000136"/>
        <s v="OFF-EN-10001509"/>
        <s v="OFF-AR-10000614"/>
        <s v="OFF-PA-10002230"/>
        <s v="OFF-BI-10000822"/>
        <s v="OFF-FA-10000936"/>
        <s v="OFF-AR-10003394"/>
        <s v="OFF-LA-10004559"/>
        <s v="OFF-BI-10004506"/>
        <s v="OFF-BI-10000773"/>
        <s v="FUR-FU-10001617"/>
        <s v="OFF-LA-10000443"/>
        <s v="OFF-BI-10002414"/>
        <s v="OFF-LA-10003121"/>
        <s v="OFF-FA-10000992"/>
        <s v="OFF-AR-10000127"/>
        <s v="OFF-AR-10003481"/>
        <s v="OFF-EN-10003160"/>
        <s v="OFF-AR-10003183"/>
        <s v="TEC-PH-10000347"/>
        <s v="FUR-FU-10003829"/>
        <s v="OFF-AR-10000940"/>
        <s v="OFF-BI-10002976"/>
        <s v="OFF-PA-10003657"/>
        <s v="TEC-PH-10002365"/>
        <s v="OFF-PA-10003036"/>
        <s v="OFF-FA-10004248"/>
        <s v="FUR-FU-10002874"/>
        <s v="OFF-BI-10001525"/>
        <s v="TEC-PH-10000307"/>
        <s v="OFF-BI-10001132"/>
        <s v="OFF-EN-10003072"/>
        <s v="FUR-FU-10002191"/>
        <s v="OFF-LA-10003537"/>
        <s v="OFF-PA-10000673"/>
        <s v="OFF-AR-10003651"/>
        <s v="OFF-EN-10004007"/>
        <s v="OFF-BI-10001787"/>
        <s v="OFF-AP-10000804"/>
        <s v="OFF-AR-10000246"/>
        <s v="TEC-PH-10000912"/>
        <s v="OFF-AR-10001547"/>
        <s v="OFF-PA-10000809"/>
        <s v="OFF-AR-10001166"/>
        <s v="OFF-PA-10000682"/>
        <s v="OFF-PA-10004519"/>
        <s v="TEC-AC-10000926"/>
        <s v="OFF-BI-10001759"/>
        <s v="OFF-AR-10001427"/>
        <s v="FUR-FU-10002111"/>
        <s v="OFF-AR-10003759"/>
        <s v="OFF-AR-10004587"/>
        <s v="FUR-FU-10001379"/>
        <s v="OFF-FA-10002988"/>
        <s v="OFF-EN-10004030"/>
        <s v="OFF-LA-10003077"/>
        <s v="OFF-FA-10004968"/>
        <s v="OFF-PA-10002105"/>
        <s v="OFF-PA-10001947"/>
        <s v="OFF-BI-10002393"/>
        <s v="OFF-PA-10000130"/>
        <s v="OFF-LA-10000134"/>
        <s v="OFF-LA-10000262"/>
        <s v="OFF-PA-10003971"/>
        <s v="TEC-PH-10004924"/>
        <s v="OFF-AR-10002766"/>
        <s v="FUR-FU-10002685"/>
        <s v="OFF-AP-10004052"/>
        <s v="OFF-LA-10004345"/>
        <s v="OFF-PA-10004965"/>
        <s v="OFF-BI-10004094"/>
        <s v="OFF-FA-10000304"/>
        <s v="OFF-PA-10000551"/>
        <s v="OFF-EN-10001415"/>
        <s v="OFF-PA-10001307"/>
        <s v="TEC-AC-10002558"/>
        <s v="OFF-BI-10000216"/>
        <s v="OFF-PA-10000556"/>
        <s v="OFF-AR-10002280"/>
        <s v="OFF-FA-10000735"/>
        <s v="OFF-EN-10002973"/>
        <s v="OFF-LA-10004425"/>
        <s v="OFF-LA-10004409"/>
        <s v="FUR-FU-10001025"/>
        <s v="OFF-ST-10003221"/>
        <s v="OFF-BI-10004099"/>
        <s v="OFF-PA-10003063"/>
        <s v="FUR-TA-10003837"/>
        <s v="OFF-AR-10004817"/>
        <s v="OFF-BI-10004465"/>
        <s v="OFF-BI-10002012"/>
        <s v="OFF-PA-10000350"/>
        <s v="OFF-BI-10002954"/>
        <s v="OFF-PA-10000007"/>
        <s v="OFF-LA-10000452"/>
        <s v="OFF-EN-10003845"/>
        <s v="OFF-AR-10002257"/>
        <s v="OFF-FA-10002815"/>
        <s v="OFF-AP-10001626"/>
        <s v="OFF-FA-10001843"/>
        <s v="OFF-LA-10000081"/>
        <s v="OFF-EN-10004147"/>
        <s v="OFF-PA-10004000"/>
        <s v="OFF-PA-10001583"/>
        <s v="OFF-PA-10001763"/>
        <s v="OFF-PA-10000605"/>
        <s v="OFF-PA-10000697"/>
        <s v="OFF-PA-10003953"/>
        <s v="OFF-AR-10004752"/>
        <s v="OFF-AR-10001573"/>
        <s v="FUR-FU-10001847"/>
        <s v="OFF-PA-10004947"/>
        <s v="OFF-LA-10002271"/>
        <s v="OFF-FA-10000053"/>
        <s v="OFF-AR-10004956"/>
        <s v="OFF-AR-10004790"/>
        <s v="OFF-LA-10001175"/>
        <s v="FUR-FU-10002963"/>
        <s v="OFF-AP-10004655"/>
        <s v="OFF-AR-10003190"/>
        <s v="OFF-AR-10004511"/>
        <s v="OFF-PA-10004239"/>
        <s v="OFF-AR-10003217"/>
        <s v="OFF-PA-10003729"/>
        <s v="OFF-LA-10001317"/>
        <s v="FUR-FU-10004415"/>
        <s v="OFF-PA-10001204"/>
        <s v="OFF-FA-10002983"/>
        <s v="OFF-ST-10001414"/>
        <s v="OFF-AR-10001940"/>
        <s v="OFF-AR-10003856"/>
        <s v="OFF-BI-10002897"/>
        <s v="OFF-LA-10004178"/>
        <s v="FUR-FU-10000206"/>
        <s v="OFF-PA-10001246"/>
        <s v="OFF-AR-10000657"/>
        <s v="OFF-SU-10004290"/>
        <s v="FUR-FU-10002508"/>
        <s v="OFF-AR-10002335"/>
        <s v="OFF-LA-10001045"/>
        <s v="OFF-LA-10001404"/>
        <s v="OFF-SU-10002522"/>
        <s v="TEC-AC-10000199"/>
        <s v="OFF-AR-10003251"/>
        <s v="OFF-AR-10003772"/>
        <s v="OFF-BI-10003196"/>
        <s v="OFF-AP-10000595"/>
        <s v="OFF-SU-10002189"/>
        <s v="OFF-AR-10003469"/>
        <s v="OFF-AR-10001177"/>
        <s v="TEC-AC-10001445"/>
        <s v="OFF-BI-10004187"/>
        <s v="OFF-BI-10002160"/>
        <s v="TEC-MA-10000752"/>
        <s v="OFF-SU-10000432"/>
        <s v="OFF-BI-10001982"/>
        <s v="OFF-EN-10001137"/>
        <s v="OFF-PA-10004470"/>
        <s v="OFF-FA-10001332"/>
        <s v="OFF-BI-10004528"/>
        <s v="OFF-PA-10001826"/>
        <s v="OFF-AR-10003811"/>
        <s v="FUR-FU-10003026"/>
        <s v="OFF-BI-10000848"/>
        <s v="OFF-AR-10001868"/>
        <s v="OFF-BI-10003350"/>
        <s v="OFF-AR-10001315"/>
        <s v="OFF-BI-10004022"/>
        <s v="OFF-BI-10002194"/>
        <s v="OFF-AP-10000124"/>
        <s v="OFF-PA-10001622"/>
        <s v="OFF-BI-10004656"/>
        <s v="OFF-PA-10000955"/>
        <s v="OFF-AR-10000799"/>
        <s v="OFF-AR-10002467"/>
        <s v="OFF-AR-10004930"/>
        <s v="FUR-FU-10002107"/>
        <s v="OFF-BI-10003655"/>
        <s v="OFF-AR-10002804"/>
        <s v="OFF-PA-10004248"/>
        <s v="OFF-BI-10003529"/>
        <s v="OFF-ST-10001627"/>
        <s v="OFF-EN-10004846"/>
        <s v="OFF-AR-10001545"/>
        <s v="FUR-FU-10002505"/>
        <s v="OFF-PA-10001837"/>
        <s v="FUR-FU-10003489"/>
        <s v="OFF-FA-10000611"/>
        <s v="OFF-PA-10003205"/>
        <s v="FUR-FU-10003274"/>
        <s v="OFF-BI-10004352"/>
        <s v="OFF-ST-10004835"/>
        <s v="OFF-SU-10004768"/>
        <s v="OFF-LA-10003663"/>
        <s v="OFF-PA-10002960"/>
        <s v="OFF-FA-10003021"/>
        <s v="OFF-AR-10001770"/>
        <s v="OFF-AR-10002578"/>
        <s v="OFF-FA-10003059"/>
        <s v="OFF-PA-10002741"/>
        <s v="FUR-FU-10001852"/>
        <s v="OFF-FA-10004838"/>
        <s v="OFF-BI-10000042"/>
        <s v="OFF-PA-10001752"/>
        <s v="OFF-BI-10004716"/>
        <s v="OFF-PA-10002552"/>
        <s v="OFF-LA-10000634"/>
        <s v="OFF-BI-10002609"/>
        <s v="OFF-AR-10002255"/>
        <s v="OFF-AR-10001919"/>
        <s v="OFF-AR-10001026"/>
        <s v="OFF-AR-10002833"/>
        <s v="OFF-PA-10004022"/>
        <s v="OFF-BI-10004182"/>
        <s v="OFF-BI-10004967"/>
        <s v="FUR-FU-10003981"/>
        <s v="TEC-MA-10004086"/>
        <s v="OFF-PA-10001243"/>
        <s v="OFF-PA-10004948"/>
        <s v="OFF-FA-10001229"/>
        <s v="OFF-EN-10001749"/>
        <s v="FUR-FU-10004164"/>
        <s v="OFF-FA-10003467"/>
        <s v="OFF-SU-10001935"/>
        <s v="OFF-AR-10001231"/>
        <s v="OFF-AR-10000422"/>
        <s v="OFF-PA-10004405"/>
        <s v="OFF-BI-10002049"/>
        <s v="OFF-BI-10002813"/>
        <s v="OFF-AR-10001473"/>
        <s v="OFF-PA-10000141"/>
        <s v="TEC-AC-10002380"/>
        <s v="TEC-AC-10004127"/>
        <s v="OFF-FA-10003485"/>
        <s v="OFF-AR-10001216"/>
        <s v="OFF-LA-10004677"/>
        <s v="OFF-AR-10003876"/>
        <s v="OFF-BI-10000591"/>
        <s v="OFF-AR-10004165"/>
        <s v="TEC-AC-10000487"/>
        <s v="OFF-PA-10003543"/>
        <s v="OFF-AR-10003770"/>
        <s v="OFF-BI-10000201"/>
        <s v="OFF-FA-10003472"/>
        <s v="OFF-PA-10003424"/>
        <s v="OFF-FA-10002676"/>
        <s v="OFF-AR-10003087"/>
        <s v="OFF-FA-10004076"/>
        <s v="OFF-AR-10004582"/>
        <s v="OFF-AR-10000896"/>
        <s v="OFF-LA-10004008"/>
        <s v="OFF-LA-10002381"/>
        <s v="OFF-SU-10002301"/>
        <s v="OFF-AR-10001227"/>
        <s v="OFF-AR-10000315"/>
        <s v="OFF-BI-10003094"/>
        <s v="OFF-AR-10000462"/>
        <s v="OFF-LA-10003714"/>
        <s v="OFF-AR-10001972"/>
        <s v="OFF-LA-10000476"/>
        <s v="OFF-AR-10003723"/>
        <s v="OFF-PA-10001450"/>
        <s v="OFF-FA-10000254"/>
        <s v="FUR-FU-10002240"/>
        <s v="OFF-FA-10000089"/>
        <s v="OFF-AR-10000823"/>
        <s v="TEC-AC-10003709"/>
        <s v="OFF-PA-10000859"/>
        <s v="OFF-PA-10001274"/>
        <s v="OFF-AR-10002221"/>
        <s v="OFF-AP-10001634"/>
        <s v="OFF-AR-10003896"/>
        <s v="OFF-LA-10000973"/>
        <s v="OFF-AR-10004027"/>
        <s v="OFF-BI-10004141"/>
        <s v="OFF-PA-10000308"/>
        <s v="OFF-LA-10002368"/>
        <s v="OFF-BI-10004876"/>
        <s v="OFF-AR-10001118"/>
        <s v="TEC-AC-10002370"/>
        <s v="OFF-FA-10000490"/>
        <s v="OFF-PA-10002333"/>
        <s v="OFF-AR-10001130"/>
        <s v="OFF-PA-10002109"/>
        <s v="OFF-AR-10002704"/>
        <s v="OFF-LA-10004055"/>
        <s v="OFF-AR-10001022"/>
        <s v="OFF-SU-10003936"/>
        <s v="TEC-PH-10003655"/>
        <s v="TEC-AC-10003133"/>
        <s v="OFF-AR-10000369"/>
        <s v="OFF-FA-10002701"/>
        <s v="OFF-FA-10001135"/>
        <s v="OFF-AP-10003914"/>
        <s v="OFF-FA-10000840"/>
        <s v="OFF-PA-10002001"/>
        <s v="OFF-PA-10001661"/>
        <s v="TEC-AC-10003433"/>
        <s v="OFF-PA-10003739"/>
        <s v="OFF-LA-10004272"/>
        <s v="OFF-BI-10000494"/>
        <s v="OFF-BI-10003784"/>
        <s v="OFF-BI-10000831"/>
        <s v="OFF-AR-10003958"/>
        <s v="OFF-SU-10003002"/>
        <s v="OFF-AR-10004707"/>
        <s v="OFF-AR-10004974"/>
        <s v="OFF-AP-10002906"/>
        <s v="TEC-PH-10004875"/>
        <s v="OFF-SU-10001212"/>
        <s v="OFF-LA-10002473"/>
        <s v="OFF-AR-10004272"/>
        <s v="OFF-FA-10001754"/>
        <s v="OFF-AR-10003477"/>
        <s v="OFF-PA-10003919"/>
        <s v="OFF-AR-10003986"/>
        <s v="OFF-EN-10001535"/>
        <s v="OFF-PA-10000048"/>
        <s v="OFF-LA-10003388"/>
        <s v="OFF-AP-10002203"/>
      </sharedItems>
    </cacheField>
    <cacheField name="category" numFmtId="0">
      <sharedItems/>
    </cacheField>
    <cacheField name="sub_category" numFmtId="0">
      <sharedItems count="17">
        <s v="Copiers"/>
        <s v="Binders"/>
        <s v="Machines"/>
        <s v="Chairs"/>
        <s v="Supplies"/>
        <s v="Bookcases"/>
        <s v="Phones"/>
        <s v="Accessories"/>
        <s v="Tables"/>
        <s v="Appliances"/>
        <s v="Storage"/>
        <s v="Furnishings"/>
        <s v="Labels"/>
        <s v="Paper"/>
        <s v="Art"/>
        <s v="Envelopes"/>
        <s v="Fasteners"/>
      </sharedItems>
    </cacheField>
    <cacheField name="Sales" numFmtId="0">
      <sharedItems containsSemiMixedTypes="0" containsString="0" containsNumber="1" minValue="1.62" maxValue="61599.8299999999"/>
    </cacheField>
    <cacheField name="Profit" numFmtId="0">
      <sharedItems containsSemiMixedTypes="0" containsString="0" containsNumber="1" minValue="-8879.9699999999993" maxValue="25199.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1"/>
    <x v="0"/>
    <n v="14236.9"/>
    <n v="2450.1799999999998"/>
  </r>
  <r>
    <x v="0"/>
    <n v="2"/>
    <x v="1"/>
    <n v="4519.92"/>
    <n v="862.3"/>
  </r>
  <r>
    <x v="0"/>
    <n v="3"/>
    <x v="2"/>
    <n v="55691.040000000001"/>
    <n v="498.72"/>
  </r>
  <r>
    <x v="0"/>
    <n v="4"/>
    <x v="3"/>
    <n v="28295.35"/>
    <n v="3488.86"/>
  </r>
  <r>
    <x v="0"/>
    <n v="5"/>
    <x v="4"/>
    <n v="23648.28"/>
    <n v="2738.74"/>
  </r>
  <r>
    <x v="0"/>
    <n v="6"/>
    <x v="5"/>
    <n v="34595.14"/>
    <n v="4976.5600000000004"/>
  </r>
  <r>
    <x v="0"/>
    <n v="7"/>
    <x v="6"/>
    <n v="33946.370000000003"/>
    <n v="-841.46"/>
  </r>
  <r>
    <x v="0"/>
    <n v="8"/>
    <x v="7"/>
    <n v="27909.47"/>
    <n v="5318.11"/>
  </r>
  <r>
    <x v="0"/>
    <n v="9"/>
    <x v="8"/>
    <n v="81777.34"/>
    <n v="8328.08"/>
  </r>
  <r>
    <x v="0"/>
    <n v="10"/>
    <x v="9"/>
    <n v="31453.37"/>
    <n v="3448.23"/>
  </r>
  <r>
    <x v="0"/>
    <n v="11"/>
    <x v="10"/>
    <n v="78628.740000000005"/>
    <n v="9292.15"/>
  </r>
  <r>
    <x v="0"/>
    <n v="12"/>
    <x v="11"/>
    <n v="69545.64"/>
    <n v="8983.59"/>
  </r>
  <r>
    <x v="1"/>
    <n v="1"/>
    <x v="0"/>
    <n v="18174.080000000002"/>
    <n v="-3280.97"/>
  </r>
  <r>
    <x v="1"/>
    <n v="2"/>
    <x v="1"/>
    <n v="11951.4"/>
    <n v="2813.84"/>
  </r>
  <r>
    <x v="1"/>
    <n v="3"/>
    <x v="2"/>
    <n v="38726.26"/>
    <n v="9732.07"/>
  </r>
  <r>
    <x v="1"/>
    <n v="4"/>
    <x v="3"/>
    <n v="34195.25"/>
    <n v="4187.53"/>
  </r>
  <r>
    <x v="1"/>
    <n v="5"/>
    <x v="4"/>
    <n v="30131.72"/>
    <n v="4667.83"/>
  </r>
  <r>
    <x v="1"/>
    <n v="6"/>
    <x v="5"/>
    <n v="24797.31"/>
    <n v="3335.56"/>
  </r>
  <r>
    <x v="1"/>
    <n v="7"/>
    <x v="6"/>
    <n v="28765.32"/>
    <n v="3288.71"/>
  </r>
  <r>
    <x v="1"/>
    <n v="8"/>
    <x v="7"/>
    <n v="36898.32"/>
    <n v="5355.82"/>
  </r>
  <r>
    <x v="1"/>
    <n v="9"/>
    <x v="8"/>
    <n v="64595.87"/>
    <n v="8209.17"/>
  </r>
  <r>
    <x v="1"/>
    <n v="10"/>
    <x v="9"/>
    <n v="31404.9"/>
    <n v="2817.37"/>
  </r>
  <r>
    <x v="1"/>
    <n v="11"/>
    <x v="10"/>
    <n v="75972.509999999995"/>
    <n v="12474.8"/>
  </r>
  <r>
    <x v="1"/>
    <n v="12"/>
    <x v="11"/>
    <n v="74919.520000000004"/>
    <n v="8016.96"/>
  </r>
  <r>
    <x v="2"/>
    <n v="1"/>
    <x v="0"/>
    <n v="18542.52"/>
    <n v="2824.82"/>
  </r>
  <r>
    <x v="2"/>
    <n v="2"/>
    <x v="1"/>
    <n v="22978.82"/>
    <n v="5004.59"/>
  </r>
  <r>
    <x v="2"/>
    <n v="3"/>
    <x v="2"/>
    <n v="51715.86"/>
    <n v="3611.98"/>
  </r>
  <r>
    <x v="2"/>
    <n v="4"/>
    <x v="3"/>
    <n v="38750.04"/>
    <n v="2977.88"/>
  </r>
  <r>
    <x v="2"/>
    <n v="5"/>
    <x v="4"/>
    <n v="56987.75"/>
    <n v="8662.09"/>
  </r>
  <r>
    <x v="2"/>
    <n v="6"/>
    <x v="5"/>
    <n v="40344.54"/>
    <n v="4750.33"/>
  </r>
  <r>
    <x v="2"/>
    <n v="7"/>
    <x v="6"/>
    <n v="39261.99"/>
    <n v="4432.8999999999996"/>
  </r>
  <r>
    <x v="2"/>
    <n v="8"/>
    <x v="7"/>
    <n v="31115.35"/>
    <n v="2062.0500000000002"/>
  </r>
  <r>
    <x v="2"/>
    <n v="9"/>
    <x v="8"/>
    <n v="73410.09"/>
    <n v="9328.68"/>
  </r>
  <r>
    <x v="2"/>
    <n v="10"/>
    <x v="9"/>
    <n v="59687.8"/>
    <n v="16243.22"/>
  </r>
  <r>
    <x v="2"/>
    <n v="11"/>
    <x v="10"/>
    <n v="79412.03"/>
    <n v="4011.45"/>
  </r>
  <r>
    <x v="2"/>
    <n v="12"/>
    <x v="11"/>
    <n v="96999.07"/>
    <n v="17885.28"/>
  </r>
  <r>
    <x v="3"/>
    <n v="1"/>
    <x v="0"/>
    <n v="43971.37"/>
    <n v="7140.45"/>
  </r>
  <r>
    <x v="3"/>
    <n v="2"/>
    <x v="1"/>
    <n v="20301.12"/>
    <n v="1613.89"/>
  </r>
  <r>
    <x v="3"/>
    <n v="3"/>
    <x v="2"/>
    <n v="58872.35"/>
    <n v="14751.87"/>
  </r>
  <r>
    <x v="3"/>
    <n v="4"/>
    <x v="3"/>
    <n v="36521.519999999997"/>
    <n v="933.3"/>
  </r>
  <r>
    <x v="3"/>
    <n v="5"/>
    <x v="4"/>
    <n v="44261.08"/>
    <n v="6342.7"/>
  </r>
  <r>
    <x v="3"/>
    <n v="6"/>
    <x v="5"/>
    <n v="52981.73"/>
    <n v="8223.42"/>
  </r>
  <r>
    <x v="3"/>
    <n v="7"/>
    <x v="6"/>
    <n v="45264.43"/>
    <n v="6952.6"/>
  </r>
  <r>
    <x v="3"/>
    <n v="8"/>
    <x v="7"/>
    <n v="63120.85"/>
    <n v="9041.09"/>
  </r>
  <r>
    <x v="3"/>
    <n v="9"/>
    <x v="8"/>
    <n v="87866.66"/>
    <n v="10991.57"/>
  </r>
  <r>
    <x v="3"/>
    <n v="10"/>
    <x v="9"/>
    <n v="77776.960000000006"/>
    <n v="9275.3799999999992"/>
  </r>
  <r>
    <x v="3"/>
    <n v="11"/>
    <x v="10"/>
    <n v="118447.81"/>
    <n v="9690.1"/>
  </r>
  <r>
    <x v="3"/>
    <n v="12"/>
    <x v="11"/>
    <n v="83829.31"/>
    <n v="848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s v="SM-20320"/>
    <x v="0"/>
    <n v="5"/>
    <n v="25043.1"/>
  </r>
  <r>
    <s v="TC-20980"/>
    <x v="1"/>
    <n v="5"/>
    <n v="19052.2"/>
  </r>
  <r>
    <s v="RB-19360"/>
    <x v="2"/>
    <n v="6"/>
    <n v="15117.3"/>
  </r>
  <r>
    <s v="TA-21385"/>
    <x v="0"/>
    <n v="4"/>
    <n v="14595.6"/>
  </r>
  <r>
    <s v="AB-10105"/>
    <x v="2"/>
    <n v="10"/>
    <n v="14473.6"/>
  </r>
  <r>
    <s v="KL-16645"/>
    <x v="2"/>
    <n v="12"/>
    <n v="14175.2"/>
  </r>
  <r>
    <s v="SC-20095"/>
    <x v="2"/>
    <n v="9"/>
    <n v="14142.3"/>
  </r>
  <r>
    <s v="HL-15040"/>
    <x v="2"/>
    <n v="6"/>
    <n v="12873.3"/>
  </r>
  <r>
    <s v="SE-20110"/>
    <x v="2"/>
    <n v="11"/>
    <n v="12209.4"/>
  </r>
  <r>
    <s v="CC-12370"/>
    <x v="2"/>
    <n v="5"/>
    <n v="12129.1"/>
  </r>
  <r>
    <s v="TS-21370"/>
    <x v="1"/>
    <n v="6"/>
    <n v="11891.8"/>
  </r>
  <r>
    <s v="GT-14710"/>
    <x v="2"/>
    <n v="11"/>
    <n v="11820.1"/>
  </r>
  <r>
    <s v="BM-11140"/>
    <x v="2"/>
    <n v="4"/>
    <n v="11789.6"/>
  </r>
  <r>
    <s v="SV-20365"/>
    <x v="2"/>
    <n v="10"/>
    <n v="11470.9"/>
  </r>
  <r>
    <s v="CJ-12010"/>
    <x v="2"/>
    <n v="8"/>
    <n v="11165"/>
  </r>
  <r>
    <s v="CL-12565"/>
    <x v="2"/>
    <n v="12"/>
    <n v="10880.6"/>
  </r>
  <r>
    <s v="ME-17320"/>
    <x v="0"/>
    <n v="10"/>
    <n v="10663.7"/>
  </r>
  <r>
    <s v="KF-16285"/>
    <x v="0"/>
    <n v="7"/>
    <n v="10604.3"/>
  </r>
  <r>
    <s v="BS-11365"/>
    <x v="1"/>
    <n v="5"/>
    <n v="10501.7"/>
  </r>
  <r>
    <s v="EH-13765"/>
    <x v="1"/>
    <n v="12"/>
    <n v="10310.9"/>
  </r>
  <r>
    <s v="JL-15835"/>
    <x v="2"/>
    <n v="11"/>
    <n v="9799.9"/>
  </r>
  <r>
    <s v="GT-14635"/>
    <x v="1"/>
    <n v="3"/>
    <n v="9351.2000000000007"/>
  </r>
  <r>
    <s v="HW-14935"/>
    <x v="1"/>
    <n v="8"/>
    <n v="9300.2000000000007"/>
  </r>
  <r>
    <s v="TB-21400"/>
    <x v="2"/>
    <n v="7"/>
    <n v="9134"/>
  </r>
  <r>
    <s v="PF-19120"/>
    <x v="2"/>
    <n v="4"/>
    <n v="9062.9"/>
  </r>
  <r>
    <s v="CM-12385"/>
    <x v="2"/>
    <n v="4"/>
    <n v="8954"/>
  </r>
  <r>
    <s v="JD-16150"/>
    <x v="1"/>
    <n v="8"/>
    <n v="8828"/>
  </r>
  <r>
    <s v="JE-15715"/>
    <x v="2"/>
    <n v="10"/>
    <n v="8697.9"/>
  </r>
  <r>
    <s v="LA-16780"/>
    <x v="1"/>
    <n v="11"/>
    <n v="8673.2000000000007"/>
  </r>
  <r>
    <s v="PK-19075"/>
    <x v="2"/>
    <n v="12"/>
    <n v="8646.9"/>
  </r>
  <r>
    <s v="DR-12940"/>
    <x v="0"/>
    <n v="8"/>
    <n v="8350.9"/>
  </r>
  <r>
    <s v="NF-18385"/>
    <x v="2"/>
    <n v="7"/>
    <n v="8322.7999999999993"/>
  </r>
  <r>
    <s v="KD-16270"/>
    <x v="2"/>
    <n v="5"/>
    <n v="8282.4"/>
  </r>
  <r>
    <s v="NC-18535"/>
    <x v="1"/>
    <n v="7"/>
    <n v="8241.7000000000007"/>
  </r>
  <r>
    <s v="HM-14860"/>
    <x v="1"/>
    <n v="10"/>
    <n v="8236.7999999999993"/>
  </r>
  <r>
    <s v="KD-16495"/>
    <x v="1"/>
    <n v="12"/>
    <n v="8181.2"/>
  </r>
  <r>
    <s v="SB-20290"/>
    <x v="1"/>
    <n v="7"/>
    <n v="8057.9"/>
  </r>
  <r>
    <s v="ZC-21910"/>
    <x v="2"/>
    <n v="13"/>
    <n v="8025.7"/>
  </r>
  <r>
    <s v="JH-15985"/>
    <x v="2"/>
    <n v="6"/>
    <n v="7955"/>
  </r>
  <r>
    <s v="NP-18700"/>
    <x v="2"/>
    <n v="7"/>
    <n v="790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s v="CA-2017-121643"/>
    <x v="0"/>
    <n v="344.7"/>
    <n v="0.2"/>
    <x v="0"/>
  </r>
  <r>
    <s v="CA-2016-147431"/>
    <x v="0"/>
    <n v="118"/>
    <n v="0"/>
    <x v="1"/>
  </r>
  <r>
    <s v="CA-2015-163181"/>
    <x v="0"/>
    <n v="671"/>
    <n v="0.8"/>
    <x v="2"/>
  </r>
  <r>
    <s v="CA-2014-103100"/>
    <x v="0"/>
    <n v="1107.7"/>
    <n v="0"/>
    <x v="3"/>
  </r>
  <r>
    <s v="CA-2017-101042"/>
    <x v="0"/>
    <n v="843.8"/>
    <n v="0"/>
    <x v="4"/>
  </r>
  <r>
    <s v="CA-2017-153822"/>
    <x v="0"/>
    <n v="592.29999999999995"/>
    <n v="0.7"/>
    <x v="5"/>
  </r>
  <r>
    <s v="US-2016-122245"/>
    <x v="0"/>
    <n v="393.2"/>
    <n v="0.5"/>
    <x v="6"/>
  </r>
  <r>
    <s v="CA-2017-126788"/>
    <x v="0"/>
    <n v="470.4"/>
    <n v="0.2"/>
    <x v="7"/>
  </r>
  <r>
    <s v="CA-2017-140781"/>
    <x v="0"/>
    <n v="39.799999999999997"/>
    <n v="0.2"/>
    <x v="8"/>
  </r>
  <r>
    <s v="CA-2016-117121"/>
    <x v="0"/>
    <n v="9892.7000000000007"/>
    <n v="0"/>
    <x v="9"/>
  </r>
  <r>
    <s v="CA-2016-126004"/>
    <x v="1"/>
    <n v="611"/>
    <n v="0.2"/>
    <x v="10"/>
  </r>
  <r>
    <s v="CA-2014-139892"/>
    <x v="1"/>
    <n v="10539.9"/>
    <n v="0.8"/>
    <x v="11"/>
  </r>
  <r>
    <s v="CA-2016-106278"/>
    <x v="1"/>
    <n v="281.89999999999998"/>
    <n v="0.2"/>
    <x v="12"/>
  </r>
  <r>
    <s v="CA-2017-121706"/>
    <x v="1"/>
    <n v="356.8"/>
    <n v="0"/>
    <x v="13"/>
  </r>
  <r>
    <s v="US-2016-107440"/>
    <x v="2"/>
    <n v="9135.2000000000007"/>
    <n v="0"/>
    <x v="14"/>
  </r>
  <r>
    <s v="CA-2016-149965"/>
    <x v="2"/>
    <n v="64.599999999999994"/>
    <n v="0"/>
    <x v="15"/>
  </r>
  <r>
    <s v="US-2014-143581"/>
    <x v="2"/>
    <n v="344.9"/>
    <n v="0"/>
    <x v="16"/>
  </r>
  <r>
    <s v="CA-2014-168130"/>
    <x v="2"/>
    <n v="887.1"/>
    <n v="0.1"/>
    <x v="17"/>
  </r>
  <r>
    <s v="US-2014-148194"/>
    <x v="2"/>
    <n v="69.900000000000006"/>
    <n v="0"/>
    <x v="18"/>
  </r>
  <r>
    <s v="CA-2017-106691"/>
    <x v="3"/>
    <n v="1.3"/>
    <n v="0.8"/>
    <x v="19"/>
  </r>
  <r>
    <s v="US-2017-155866"/>
    <x v="3"/>
    <n v="226.6"/>
    <n v="0"/>
    <x v="20"/>
  </r>
  <r>
    <s v="CA-2016-135265"/>
    <x v="3"/>
    <n v="3136.9"/>
    <n v="0.2"/>
    <x v="21"/>
  </r>
  <r>
    <s v="CA-2016-143714"/>
    <x v="3"/>
    <n v="8539"/>
    <n v="0.7"/>
    <x v="22"/>
  </r>
  <r>
    <s v="CA-2016-154690"/>
    <x v="3"/>
    <n v="225.3"/>
    <n v="0.2"/>
    <x v="23"/>
  </r>
  <r>
    <s v="CA-2017-144491"/>
    <x v="4"/>
    <n v="1875.1"/>
    <n v="0.32"/>
    <x v="24"/>
  </r>
  <r>
    <s v="US-2016-161683"/>
    <x v="4"/>
    <n v="413"/>
    <n v="0.7"/>
    <x v="25"/>
  </r>
  <r>
    <s v="CA-2017-122105"/>
    <x v="4"/>
    <n v="95.9"/>
    <n v="0"/>
    <x v="26"/>
  </r>
  <r>
    <s v="CA-2016-122392"/>
    <x v="4"/>
    <n v="15.8"/>
    <n v="0.2"/>
    <x v="27"/>
  </r>
  <r>
    <s v="CA-2016-128818"/>
    <x v="4"/>
    <n v="4836"/>
    <n v="0.2"/>
    <x v="28"/>
  </r>
  <r>
    <s v="CA-2017-102204"/>
    <x v="4"/>
    <n v="3740.5"/>
    <n v="0.45"/>
    <x v="29"/>
  </r>
  <r>
    <s v="CA-2017-150469"/>
    <x v="4"/>
    <n v="11.8"/>
    <n v="0"/>
    <x v="30"/>
  </r>
  <r>
    <s v="US-2016-112977"/>
    <x v="4"/>
    <n v="176.8"/>
    <n v="0.2"/>
    <x v="31"/>
  </r>
  <r>
    <s v="CA-2016-128867"/>
    <x v="5"/>
    <n v="103.2"/>
    <n v="0"/>
    <x v="32"/>
  </r>
  <r>
    <s v="CA-2016-118129"/>
    <x v="5"/>
    <n v="303.89999999999998"/>
    <n v="0.2"/>
    <x v="33"/>
  </r>
  <r>
    <s v="CA-2016-153178"/>
    <x v="5"/>
    <n v="1111.4000000000001"/>
    <n v="0.2"/>
    <x v="34"/>
  </r>
  <r>
    <s v="CA-2016-134803"/>
    <x v="5"/>
    <n v="1157.7"/>
    <n v="0.2"/>
    <x v="35"/>
  </r>
  <r>
    <s v="CA-2014-127936"/>
    <x v="5"/>
    <n v="21.2"/>
    <n v="0"/>
    <x v="36"/>
  </r>
  <r>
    <s v="CA-2014-116239"/>
    <x v="5"/>
    <n v="354.9"/>
    <n v="0"/>
    <x v="37"/>
  </r>
  <r>
    <s v="CA-2016-106530"/>
    <x v="5"/>
    <n v="1110.3"/>
    <n v="0.2"/>
    <x v="38"/>
  </r>
  <r>
    <s v="CA-2017-119452"/>
    <x v="5"/>
    <n v="1805.9"/>
    <n v="0"/>
    <x v="39"/>
  </r>
  <r>
    <s v="CA-2015-135580"/>
    <x v="5"/>
    <n v="3251.3"/>
    <n v="0.2"/>
    <x v="40"/>
  </r>
  <r>
    <s v="CA-2014-125731"/>
    <x v="5"/>
    <n v="1508.8"/>
    <n v="0.2"/>
    <x v="41"/>
  </r>
  <r>
    <s v="CA-2017-129567"/>
    <x v="5"/>
    <n v="17.5"/>
    <n v="0.2"/>
    <x v="42"/>
  </r>
  <r>
    <s v="CA-2014-131310"/>
    <x v="5"/>
    <n v="134.4"/>
    <n v="0.2"/>
    <x v="43"/>
  </r>
  <r>
    <s v="CA-2017-119746"/>
    <x v="6"/>
    <n v="240.4"/>
    <n v="0.6"/>
    <x v="44"/>
  </r>
  <r>
    <s v="CA-2015-128027"/>
    <x v="6"/>
    <n v="269.5"/>
    <n v="0"/>
    <x v="45"/>
  </r>
  <r>
    <s v="CA-2015-145352"/>
    <x v="6"/>
    <n v="6412.8"/>
    <n v="0"/>
    <x v="46"/>
  </r>
  <r>
    <s v="CA-2017-111738"/>
    <x v="6"/>
    <n v="2031.4"/>
    <n v="0.2"/>
    <x v="47"/>
  </r>
  <r>
    <s v="US-2015-163783"/>
    <x v="7"/>
    <n v="12.7"/>
    <n v="0.2"/>
    <x v="48"/>
  </r>
  <r>
    <s v="US-2016-140158"/>
    <x v="7"/>
    <n v="5549.4"/>
    <n v="0"/>
    <x v="49"/>
  </r>
  <r>
    <s v="CA-2015-104626"/>
    <x v="7"/>
    <n v="1388.5"/>
    <n v="0"/>
    <x v="50"/>
  </r>
  <r>
    <s v="CA-2017-160899"/>
    <x v="7"/>
    <n v="477.5"/>
    <n v="0"/>
    <x v="51"/>
  </r>
  <r>
    <s v="CA-2016-160241"/>
    <x v="7"/>
    <n v="242.2"/>
    <n v="0.6"/>
    <x v="52"/>
  </r>
  <r>
    <s v="CA-2017-142671"/>
    <x v="7"/>
    <n v="11.5"/>
    <n v="0.7"/>
    <x v="53"/>
  </r>
  <r>
    <s v="CA-2014-100881"/>
    <x v="7"/>
    <n v="302.39999999999998"/>
    <n v="0.2"/>
    <x v="54"/>
  </r>
  <r>
    <s v="CA-2015-104871"/>
    <x v="7"/>
    <n v="366.7"/>
    <n v="0.3"/>
    <x v="55"/>
  </r>
  <r>
    <s v="CA-2015-144386"/>
    <x v="8"/>
    <n v="25.3"/>
    <n v="0.2"/>
    <x v="56"/>
  </r>
  <r>
    <s v="CA-2014-159520"/>
    <x v="8"/>
    <n v="1158.4000000000001"/>
    <n v="0.4"/>
    <x v="57"/>
  </r>
  <r>
    <s v="US-2017-168116"/>
    <x v="8"/>
    <n v="8167.4"/>
    <n v="0.5"/>
    <x v="58"/>
  </r>
  <r>
    <s v="CA-2017-101945"/>
    <x v="9"/>
    <n v="10.8"/>
    <n v="0.2"/>
    <x v="59"/>
  </r>
  <r>
    <s v="CA-2016-126795"/>
    <x v="9"/>
    <n v="33.6"/>
    <n v="0.2"/>
    <x v="60"/>
  </r>
  <r>
    <s v="CA-2017-126956"/>
    <x v="9"/>
    <n v="87.5"/>
    <n v="0"/>
    <x v="61"/>
  </r>
  <r>
    <s v="CA-2014-128209"/>
    <x v="9"/>
    <n v="6160.6"/>
    <n v="0.2"/>
    <x v="62"/>
  </r>
  <r>
    <s v="US-2016-169040"/>
    <x v="9"/>
    <n v="1169.5"/>
    <n v="0.2"/>
    <x v="63"/>
  </r>
  <r>
    <s v="US-2014-135881"/>
    <x v="9"/>
    <n v="231.2"/>
    <n v="0.2"/>
    <x v="64"/>
  </r>
  <r>
    <s v="CA-2017-151190"/>
    <x v="9"/>
    <n v="20.100000000000001"/>
    <n v="0"/>
    <x v="65"/>
  </r>
  <r>
    <s v="CA-2017-161774"/>
    <x v="9"/>
    <n v="1078.4000000000001"/>
    <n v="0.3"/>
    <x v="66"/>
  </r>
  <r>
    <s v="CA-2016-123274"/>
    <x v="9"/>
    <n v="287.39999999999998"/>
    <n v="0"/>
    <x v="67"/>
  </r>
  <r>
    <s v="CA-2016-106460"/>
    <x v="9"/>
    <n v="70.900000000000006"/>
    <n v="0"/>
    <x v="68"/>
  </r>
  <r>
    <s v="CA-2015-124450"/>
    <x v="9"/>
    <n v="2670.2"/>
    <n v="0"/>
    <x v="69"/>
  </r>
  <r>
    <s v="CA-2016-101987"/>
    <x v="10"/>
    <n v="440.9"/>
    <n v="0"/>
    <x v="70"/>
  </r>
  <r>
    <s v="CA-2016-140634"/>
    <x v="10"/>
    <n v="15.7"/>
    <n v="0.2"/>
    <x v="71"/>
  </r>
  <r>
    <s v="US-2014-147627"/>
    <x v="10"/>
    <n v="1859.4"/>
    <n v="0"/>
    <x v="72"/>
  </r>
  <r>
    <s v="CA-2014-127159"/>
    <x v="10"/>
    <n v="34.799999999999997"/>
    <n v="0"/>
    <x v="73"/>
  </r>
  <r>
    <s v="CA-2017-134607"/>
    <x v="10"/>
    <n v="22.6"/>
    <n v="0"/>
    <x v="74"/>
  </r>
  <r>
    <s v="CA-2017-166709"/>
    <x v="10"/>
    <n v="10500"/>
    <n v="0"/>
    <x v="75"/>
  </r>
  <r>
    <s v="CA-2017-129805"/>
    <x v="11"/>
    <n v="7.4"/>
    <n v="0"/>
    <x v="76"/>
  </r>
  <r>
    <s v="CA-2014-129189"/>
    <x v="11"/>
    <n v="751.9"/>
    <n v="0.8"/>
    <x v="77"/>
  </r>
  <r>
    <s v="CA-2015-118871"/>
    <x v="11"/>
    <n v="418.2"/>
    <n v="0.2"/>
    <x v="78"/>
  </r>
  <r>
    <s v="US-2016-110170"/>
    <x v="11"/>
    <n v="956.7"/>
    <n v="0.32"/>
    <x v="79"/>
  </r>
  <r>
    <s v="CA-2017-146367"/>
    <x v="11"/>
    <n v="3.3"/>
    <n v="0.8"/>
    <x v="80"/>
  </r>
  <r>
    <s v="CA-2017-132738"/>
    <x v="11"/>
    <n v="16.8"/>
    <n v="0.2"/>
    <x v="81"/>
  </r>
  <r>
    <s v="CA-2016-100510"/>
    <x v="11"/>
    <n v="642"/>
    <n v="0"/>
    <x v="82"/>
  </r>
  <r>
    <s v="CA-2017-127117"/>
    <x v="11"/>
    <n v="74.5"/>
    <n v="0"/>
    <x v="83"/>
  </r>
  <r>
    <s v="CA-2017-125199"/>
    <x v="11"/>
    <n v="456.5"/>
    <n v="0.4"/>
    <x v="84"/>
  </r>
  <r>
    <s v="US-2015-128587"/>
    <x v="11"/>
    <n v="4909.6000000000004"/>
    <n v="0"/>
    <x v="85"/>
  </r>
  <r>
    <s v="CA-2017-165491"/>
    <x v="12"/>
    <n v="265.89999999999998"/>
    <n v="0"/>
    <x v="86"/>
  </r>
  <r>
    <s v="CA-2017-121559"/>
    <x v="12"/>
    <n v="4472.3"/>
    <n v="0"/>
    <x v="87"/>
  </r>
  <r>
    <s v="CA-2017-140326"/>
    <x v="12"/>
    <n v="849.8"/>
    <n v="0.3"/>
    <x v="88"/>
  </r>
  <r>
    <s v="CA-2015-103072"/>
    <x v="12"/>
    <n v="42.3"/>
    <n v="0"/>
    <x v="89"/>
  </r>
  <r>
    <s v="CA-2016-140130"/>
    <x v="12"/>
    <n v="736.3"/>
    <n v="0"/>
    <x v="90"/>
  </r>
  <r>
    <s v="CA-2016-136133"/>
    <x v="12"/>
    <n v="355.3"/>
    <n v="0"/>
    <x v="91"/>
  </r>
  <r>
    <s v="CA-2017-121027"/>
    <x v="12"/>
    <n v="2340.1"/>
    <n v="0"/>
    <x v="92"/>
  </r>
  <r>
    <s v="CA-2017-105809"/>
    <x v="12"/>
    <n v="238.2"/>
    <n v="0.2"/>
    <x v="93"/>
  </r>
  <r>
    <s v="US-2015-147739"/>
    <x v="13"/>
    <n v="547.1"/>
    <n v="0.2"/>
    <x v="94"/>
  </r>
  <r>
    <s v="CA-2016-147067"/>
    <x v="13"/>
    <n v="18.8"/>
    <n v="0"/>
    <x v="95"/>
  </r>
  <r>
    <s v="CA-2015-145184"/>
    <x v="13"/>
    <n v="188.9"/>
    <n v="0"/>
    <x v="96"/>
  </r>
  <r>
    <s v="CA-2014-119144"/>
    <x v="13"/>
    <n v="730.9"/>
    <n v="0.2"/>
    <x v="97"/>
  </r>
  <r>
    <s v="CA-2016-116911"/>
    <x v="13"/>
    <n v="1148.8"/>
    <n v="0.2"/>
    <x v="98"/>
  </r>
  <r>
    <s v="US-2015-163279"/>
    <x v="13"/>
    <n v="1685.5"/>
    <n v="0.2"/>
    <x v="99"/>
  </r>
  <r>
    <s v="CA-2017-155880"/>
    <x v="13"/>
    <n v="1986.5"/>
    <n v="0"/>
    <x v="100"/>
  </r>
  <r>
    <s v="CA-2017-168858"/>
    <x v="13"/>
    <n v="2521.5"/>
    <n v="0"/>
    <x v="101"/>
  </r>
  <r>
    <s v="CA-2017-124261"/>
    <x v="14"/>
    <n v="34.200000000000003"/>
    <n v="0"/>
    <x v="102"/>
  </r>
  <r>
    <s v="CA-2016-112109"/>
    <x v="14"/>
    <n v="725.1"/>
    <n v="0.7"/>
    <x v="103"/>
  </r>
  <r>
    <s v="CA-2016-106950"/>
    <x v="14"/>
    <n v="1854.2"/>
    <n v="0.7"/>
    <x v="104"/>
  </r>
  <r>
    <s v="CA-2016-169670"/>
    <x v="14"/>
    <n v="2563.1"/>
    <n v="0.1"/>
    <x v="105"/>
  </r>
  <r>
    <s v="CA-2014-126200"/>
    <x v="14"/>
    <n v="38.1"/>
    <n v="0.8"/>
    <x v="106"/>
  </r>
  <r>
    <s v="CA-2015-129770"/>
    <x v="14"/>
    <n v="49.1"/>
    <n v="0"/>
    <x v="107"/>
  </r>
  <r>
    <s v="CA-2016-105081"/>
    <x v="14"/>
    <n v="2445.6"/>
    <n v="0.2"/>
    <x v="108"/>
  </r>
  <r>
    <s v="CA-2017-126914"/>
    <x v="14"/>
    <n v="776.1"/>
    <n v="0.2"/>
    <x v="109"/>
  </r>
  <r>
    <s v="US-2017-105697"/>
    <x v="14"/>
    <n v="25.7"/>
    <n v="0.2"/>
    <x v="110"/>
  </r>
  <r>
    <s v="CA-2015-110877"/>
    <x v="14"/>
    <n v="186.7"/>
    <n v="0.2"/>
    <x v="111"/>
  </r>
  <r>
    <s v="CA-2016-151372"/>
    <x v="15"/>
    <n v="112.1"/>
    <n v="0.2"/>
    <x v="112"/>
  </r>
  <r>
    <s v="CA-2015-116638"/>
    <x v="15"/>
    <n v="4297.6000000000004"/>
    <n v="0.4"/>
    <x v="113"/>
  </r>
  <r>
    <s v="CA-2015-109638"/>
    <x v="15"/>
    <n v="1055.0999999999999"/>
    <n v="0.2"/>
    <x v="114"/>
  </r>
  <r>
    <s v="CA-2014-169726"/>
    <x v="15"/>
    <n v="2060.6999999999998"/>
    <n v="0.2"/>
    <x v="115"/>
  </r>
  <r>
    <s v="CA-2016-148908"/>
    <x v="15"/>
    <n v="53.3"/>
    <n v="0.2"/>
    <x v="116"/>
  </r>
  <r>
    <s v="CA-2017-135860"/>
    <x v="15"/>
    <n v="376.1"/>
    <n v="0"/>
    <x v="117"/>
  </r>
  <r>
    <s v="CA-2016-154788"/>
    <x v="16"/>
    <n v="7.7"/>
    <n v="0.2"/>
    <x v="118"/>
  </r>
  <r>
    <s v="CA-2017-105193"/>
    <x v="16"/>
    <n v="11.1"/>
    <n v="0"/>
    <x v="119"/>
  </r>
  <r>
    <s v="US-2014-138758"/>
    <x v="16"/>
    <n v="241.2"/>
    <n v="0.3"/>
    <x v="120"/>
  </r>
  <r>
    <s v="CA-2017-167913"/>
    <x v="16"/>
    <n v="356.7"/>
    <n v="0"/>
    <x v="121"/>
  </r>
  <r>
    <s v="US-2015-138121"/>
    <x v="16"/>
    <n v="1233.5999999999999"/>
    <n v="0"/>
    <x v="122"/>
  </r>
  <r>
    <s v="CA-2014-110849"/>
    <x v="16"/>
    <n v="323.5"/>
    <n v="0.2"/>
    <x v="123"/>
  </r>
  <r>
    <s v="CA-2017-164028"/>
    <x v="16"/>
    <n v="223.6"/>
    <n v="0"/>
    <x v="124"/>
  </r>
  <r>
    <s v="US-2017-161935"/>
    <x v="16"/>
    <n v="2610.6999999999998"/>
    <n v="0.4"/>
    <x v="125"/>
  </r>
  <r>
    <s v="CA-2017-161333"/>
    <x v="16"/>
    <n v="272.10000000000002"/>
    <n v="0"/>
    <x v="126"/>
  </r>
  <r>
    <s v="CA-2014-127299"/>
    <x v="16"/>
    <n v="2692.3"/>
    <n v="0.5"/>
    <x v="127"/>
  </r>
  <r>
    <s v="US-2017-167920"/>
    <x v="16"/>
    <n v="1827.5"/>
    <n v="0"/>
    <x v="128"/>
  </r>
  <r>
    <s v="CA-2015-110870"/>
    <x v="17"/>
    <n v="325.7"/>
    <n v="0"/>
    <x v="129"/>
  </r>
  <r>
    <s v="CA-2014-165309"/>
    <x v="17"/>
    <n v="1639.5"/>
    <n v="0.8"/>
    <x v="130"/>
  </r>
  <r>
    <s v="US-2016-143819"/>
    <x v="17"/>
    <n v="6125.8"/>
    <n v="0.4"/>
    <x v="131"/>
  </r>
  <r>
    <s v="CA-2016-130407"/>
    <x v="17"/>
    <n v="115.5"/>
    <n v="0"/>
    <x v="132"/>
  </r>
  <r>
    <s v="CA-2016-119823"/>
    <x v="17"/>
    <n v="75.900000000000006"/>
    <n v="0"/>
    <x v="133"/>
  </r>
  <r>
    <s v="CA-2015-121650"/>
    <x v="18"/>
    <n v="1000.4"/>
    <n v="0"/>
    <x v="134"/>
  </r>
  <r>
    <s v="US-2016-113985"/>
    <x v="18"/>
    <n v="203.1"/>
    <n v="0.2"/>
    <x v="135"/>
  </r>
  <r>
    <s v="CA-2017-100825"/>
    <x v="18"/>
    <n v="99.9"/>
    <n v="0"/>
    <x v="136"/>
  </r>
  <r>
    <s v="CA-2016-123337"/>
    <x v="18"/>
    <n v="291.2"/>
    <n v="0.15"/>
    <x v="137"/>
  </r>
  <r>
    <s v="CA-2017-104619"/>
    <x v="18"/>
    <n v="413"/>
    <n v="0.2"/>
    <x v="138"/>
  </r>
  <r>
    <s v="CA-2014-125136"/>
    <x v="18"/>
    <n v="107"/>
    <n v="0.2"/>
    <x v="139"/>
  </r>
  <r>
    <s v="CA-2016-117226"/>
    <x v="18"/>
    <n v="6.9"/>
    <n v="0.8"/>
    <x v="140"/>
  </r>
  <r>
    <s v="CA-2015-114811"/>
    <x v="18"/>
    <n v="5850.5"/>
    <n v="0.1"/>
    <x v="141"/>
  </r>
  <r>
    <s v="CA-2015-125066"/>
    <x v="18"/>
    <n v="62.5"/>
    <n v="0"/>
    <x v="142"/>
  </r>
  <r>
    <s v="US-2015-148817"/>
    <x v="18"/>
    <n v="125.6"/>
    <n v="0"/>
    <x v="143"/>
  </r>
  <r>
    <s v="US-2016-104794"/>
    <x v="18"/>
    <n v="3.7"/>
    <n v="0"/>
    <x v="144"/>
  </r>
  <r>
    <s v="CA-2017-167542"/>
    <x v="18"/>
    <n v="17.5"/>
    <n v="0.2"/>
    <x v="145"/>
  </r>
  <r>
    <s v="US-2017-148362"/>
    <x v="19"/>
    <n v="639.79999999999995"/>
    <n v="0"/>
    <x v="146"/>
  </r>
  <r>
    <s v="CA-2014-132451"/>
    <x v="19"/>
    <n v="605"/>
    <n v="0.2"/>
    <x v="147"/>
  </r>
  <r>
    <s v="CA-2016-159016"/>
    <x v="19"/>
    <n v="4173.8"/>
    <n v="0.2"/>
    <x v="148"/>
  </r>
  <r>
    <s v="US-2017-132675"/>
    <x v="19"/>
    <n v="148.19999999999999"/>
    <n v="0"/>
    <x v="149"/>
  </r>
  <r>
    <s v="CA-2017-166296"/>
    <x v="19"/>
    <n v="314.60000000000002"/>
    <n v="0"/>
    <x v="150"/>
  </r>
  <r>
    <s v="CA-2017-149559"/>
    <x v="19"/>
    <n v="2089.4"/>
    <n v="0.2"/>
    <x v="151"/>
  </r>
  <r>
    <s v="CA-2017-112333"/>
    <x v="19"/>
    <n v="2633.5"/>
    <n v="0"/>
    <x v="152"/>
  </r>
  <r>
    <s v="CA-2016-157749"/>
    <x v="20"/>
    <n v="677.9"/>
    <n v="0.6"/>
    <x v="153"/>
  </r>
  <r>
    <s v="CA-2016-157742"/>
    <x v="20"/>
    <n v="27.8"/>
    <n v="0.2"/>
    <x v="154"/>
  </r>
  <r>
    <s v="CA-2015-128167"/>
    <x v="20"/>
    <n v="5"/>
    <n v="0"/>
    <x v="155"/>
  </r>
  <r>
    <s v="CA-2017-112900"/>
    <x v="20"/>
    <n v="478.2"/>
    <n v="0"/>
    <x v="156"/>
  </r>
  <r>
    <s v="CA-2016-133725"/>
    <x v="20"/>
    <n v="1979.9"/>
    <n v="0.2"/>
    <x v="157"/>
  </r>
  <r>
    <s v="CA-2017-164042"/>
    <x v="20"/>
    <n v="70.2"/>
    <n v="0.8"/>
    <x v="158"/>
  </r>
  <r>
    <s v="CA-2014-143917"/>
    <x v="20"/>
    <n v="8319.2999999999993"/>
    <n v="0"/>
    <x v="159"/>
  </r>
  <r>
    <s v="CA-2016-133550"/>
    <x v="20"/>
    <n v="1311"/>
    <n v="0.1"/>
    <x v="160"/>
  </r>
  <r>
    <s v="US-2017-140312"/>
    <x v="20"/>
    <n v="22"/>
    <n v="0.2"/>
    <x v="161"/>
  </r>
  <r>
    <s v="CA-2015-131072"/>
    <x v="20"/>
    <n v="98.4"/>
    <n v="0.2"/>
    <x v="162"/>
  </r>
  <r>
    <s v="CA-2015-115798"/>
    <x v="20"/>
    <n v="810.2"/>
    <n v="0"/>
    <x v="163"/>
  </r>
  <r>
    <s v="CA-2014-154641"/>
    <x v="20"/>
    <n v="375.3"/>
    <n v="0"/>
    <x v="164"/>
  </r>
  <r>
    <s v="CA-2015-125395"/>
    <x v="21"/>
    <n v="41.9"/>
    <n v="0"/>
    <x v="165"/>
  </r>
  <r>
    <s v="CA-2016-123806"/>
    <x v="21"/>
    <n v="207.8"/>
    <n v="0"/>
    <x v="166"/>
  </r>
  <r>
    <s v="CA-2016-132829"/>
    <x v="21"/>
    <n v="921"/>
    <n v="0.6"/>
    <x v="167"/>
  </r>
  <r>
    <s v="CA-2017-130771"/>
    <x v="21"/>
    <n v="127.7"/>
    <n v="0.2"/>
    <x v="168"/>
  </r>
  <r>
    <s v="CA-2016-164091"/>
    <x v="21"/>
    <n v="547.29999999999995"/>
    <n v="0"/>
    <x v="169"/>
  </r>
  <r>
    <s v="CA-2016-122903"/>
    <x v="21"/>
    <n v="3963.6"/>
    <n v="0"/>
    <x v="170"/>
  </r>
  <r>
    <s v="CA-2015-129700"/>
    <x v="21"/>
    <n v="22.3"/>
    <n v="0.6"/>
    <x v="171"/>
  </r>
  <r>
    <s v="CA-2016-155187"/>
    <x v="21"/>
    <n v="83.7"/>
    <n v="0"/>
    <x v="172"/>
  </r>
  <r>
    <s v="CA-2016-108882"/>
    <x v="21"/>
    <n v="727.9"/>
    <n v="0.2"/>
    <x v="173"/>
  </r>
  <r>
    <s v="CA-2014-163552"/>
    <x v="21"/>
    <n v="1368.6"/>
    <n v="0"/>
    <x v="174"/>
  </r>
  <r>
    <s v="CA-2014-107811"/>
    <x v="21"/>
    <n v="661.5"/>
    <n v="0.2"/>
    <x v="175"/>
  </r>
  <r>
    <s v="CA-2017-148474"/>
    <x v="22"/>
    <n v="544.1"/>
    <n v="0"/>
    <x v="176"/>
  </r>
  <r>
    <s v="CA-2016-159142"/>
    <x v="22"/>
    <n v="177.8"/>
    <n v="0"/>
    <x v="177"/>
  </r>
  <r>
    <s v="CA-2017-143434"/>
    <x v="22"/>
    <n v="19.8"/>
    <n v="0"/>
    <x v="178"/>
  </r>
  <r>
    <s v="CA-2016-152555"/>
    <x v="22"/>
    <n v="1702.4"/>
    <n v="0.3"/>
    <x v="179"/>
  </r>
  <r>
    <s v="CA-2017-137624"/>
    <x v="22"/>
    <n v="241.4"/>
    <n v="0.2"/>
    <x v="180"/>
  </r>
  <r>
    <s v="US-2017-124926"/>
    <x v="22"/>
    <n v="9.3000000000000007"/>
    <n v="0.8"/>
    <x v="181"/>
  </r>
  <r>
    <s v="CA-2016-160717"/>
    <x v="22"/>
    <n v="3528.5"/>
    <n v="0.2"/>
    <x v="182"/>
  </r>
  <r>
    <s v="CA-2017-129910"/>
    <x v="22"/>
    <n v="59.8"/>
    <n v="0"/>
    <x v="183"/>
  </r>
  <r>
    <s v="CA-2014-167199"/>
    <x v="22"/>
    <n v="4374.8999999999996"/>
    <n v="0"/>
    <x v="184"/>
  </r>
  <r>
    <s v="CA-2015-144302"/>
    <x v="22"/>
    <n v="5.8"/>
    <n v="0.8"/>
    <x v="185"/>
  </r>
  <r>
    <s v="CA-2017-148355"/>
    <x v="23"/>
    <n v="31.7"/>
    <n v="0"/>
    <x v="186"/>
  </r>
  <r>
    <s v="CA-2017-149881"/>
    <x v="23"/>
    <n v="5282.6"/>
    <n v="0.2"/>
    <x v="187"/>
  </r>
  <r>
    <s v="CA-2014-114321"/>
    <x v="23"/>
    <n v="1417.4"/>
    <n v="0"/>
    <x v="188"/>
  </r>
  <r>
    <s v="US-2016-131674"/>
    <x v="23"/>
    <n v="58.4"/>
    <n v="0.2"/>
    <x v="189"/>
  </r>
  <r>
    <s v="CA-2017-163874"/>
    <x v="23"/>
    <n v="26.4"/>
    <n v="0.2"/>
    <x v="190"/>
  </r>
  <r>
    <s v="CA-2017-139402"/>
    <x v="23"/>
    <n v="432.4"/>
    <n v="0.7"/>
    <x v="191"/>
  </r>
  <r>
    <s v="CA-2014-145254"/>
    <x v="23"/>
    <n v="992.8"/>
    <n v="0.2"/>
    <x v="192"/>
  </r>
  <r>
    <s v="CA-2016-113551"/>
    <x v="24"/>
    <n v="85.9"/>
    <n v="0.8"/>
    <x v="193"/>
  </r>
  <r>
    <s v="US-2016-157945"/>
    <x v="24"/>
    <n v="756.5"/>
    <n v="0.3"/>
    <x v="194"/>
  </r>
  <r>
    <s v="CA-2015-147830"/>
    <x v="24"/>
    <n v="4190.2"/>
    <n v="0.7"/>
    <x v="195"/>
  </r>
  <r>
    <s v="CA-2017-155705"/>
    <x v="24"/>
    <n v="866.4"/>
    <n v="0"/>
    <x v="196"/>
  </r>
  <r>
    <s v="US-2017-152842"/>
    <x v="24"/>
    <n v="242.4"/>
    <n v="0.2"/>
    <x v="197"/>
  </r>
  <r>
    <s v="CA-2014-127614"/>
    <x v="24"/>
    <n v="1508.1"/>
    <n v="0"/>
    <x v="198"/>
  </r>
  <r>
    <s v="CA-2017-130505"/>
    <x v="24"/>
    <n v="673.3"/>
    <n v="0.3"/>
    <x v="199"/>
  </r>
  <r>
    <s v="CA-2016-125094"/>
    <x v="25"/>
    <n v="479.7"/>
    <n v="0"/>
    <x v="200"/>
  </r>
  <r>
    <s v="CA-2017-169264"/>
    <x v="25"/>
    <n v="22.4"/>
    <n v="0"/>
    <x v="201"/>
  </r>
  <r>
    <s v="CA-2017-138310"/>
    <x v="25"/>
    <n v="431.9"/>
    <n v="0.2"/>
    <x v="202"/>
  </r>
  <r>
    <s v="CA-2014-106572"/>
    <x v="25"/>
    <n v="264.3"/>
    <n v="0.2"/>
    <x v="203"/>
  </r>
  <r>
    <s v="CA-2014-168494"/>
    <x v="25"/>
    <n v="4630.5"/>
    <n v="0.2"/>
    <x v="204"/>
  </r>
  <r>
    <s v="CA-2014-142510"/>
    <x v="25"/>
    <n v="274.10000000000002"/>
    <n v="0.8"/>
    <x v="205"/>
  </r>
  <r>
    <s v="CA-2016-105459"/>
    <x v="25"/>
    <n v="1800.2"/>
    <n v="0.4"/>
    <x v="206"/>
  </r>
  <r>
    <s v="CA-2015-140025"/>
    <x v="26"/>
    <n v="847.2"/>
    <n v="0.8"/>
    <x v="207"/>
  </r>
  <r>
    <s v="CA-2015-129896"/>
    <x v="26"/>
    <n v="496.9"/>
    <n v="0.2"/>
    <x v="208"/>
  </r>
  <r>
    <s v="CA-2014-166457"/>
    <x v="26"/>
    <n v="40.5"/>
    <n v="0"/>
    <x v="209"/>
  </r>
  <r>
    <s v="US-2015-126977"/>
    <x v="26"/>
    <n v="7678.2"/>
    <n v="0.2"/>
    <x v="210"/>
  </r>
  <r>
    <s v="CA-2016-115756"/>
    <x v="27"/>
    <n v="634.5"/>
    <n v="0"/>
    <x v="211"/>
  </r>
  <r>
    <s v="CA-2017-116680"/>
    <x v="27"/>
    <n v="1491.6"/>
    <n v="0.2"/>
    <x v="212"/>
  </r>
  <r>
    <s v="CA-2017-147753"/>
    <x v="27"/>
    <n v="25.1"/>
    <n v="0"/>
    <x v="213"/>
  </r>
  <r>
    <s v="CA-2017-107461"/>
    <x v="27"/>
    <n v="23.9"/>
    <n v="0"/>
    <x v="214"/>
  </r>
  <r>
    <s v="CA-2017-132346"/>
    <x v="27"/>
    <n v="100.9"/>
    <n v="0"/>
    <x v="68"/>
  </r>
  <r>
    <s v="CA-2016-118332"/>
    <x v="27"/>
    <n v="563.9"/>
    <n v="0.2"/>
    <x v="215"/>
  </r>
  <r>
    <s v="CA-2016-129126"/>
    <x v="27"/>
    <n v="479.1"/>
    <n v="0.2"/>
    <x v="216"/>
  </r>
  <r>
    <s v="US-2017-102183"/>
    <x v="27"/>
    <n v="4337.6000000000004"/>
    <n v="0.2"/>
    <x v="217"/>
  </r>
  <r>
    <s v="CA-2016-166282"/>
    <x v="27"/>
    <n v="158.30000000000001"/>
    <n v="0.2"/>
    <x v="218"/>
  </r>
  <r>
    <s v="CA-2014-105893"/>
    <x v="27"/>
    <n v="665.9"/>
    <n v="0"/>
    <x v="219"/>
  </r>
  <r>
    <s v="CA-2016-150343"/>
    <x v="27"/>
    <n v="10.9"/>
    <n v="0"/>
    <x v="220"/>
  </r>
  <r>
    <s v="US-2016-134488"/>
    <x v="27"/>
    <n v="155.4"/>
    <n v="0.3"/>
    <x v="221"/>
  </r>
  <r>
    <s v="CA-2016-166674"/>
    <x v="28"/>
    <n v="560.79999999999995"/>
    <n v="0"/>
    <x v="222"/>
  </r>
  <r>
    <s v="CA-2016-156573"/>
    <x v="28"/>
    <n v="60.5"/>
    <n v="0.7"/>
    <x v="223"/>
  </r>
  <r>
    <s v="CA-2016-109953"/>
    <x v="28"/>
    <n v="292.8"/>
    <n v="0.2"/>
    <x v="224"/>
  </r>
  <r>
    <s v="CA-2017-140151"/>
    <x v="28"/>
    <n v="14052.5"/>
    <n v="0"/>
    <x v="225"/>
  </r>
  <r>
    <s v="CA-2017-169810"/>
    <x v="28"/>
    <n v="20.2"/>
    <n v="0"/>
    <x v="226"/>
  </r>
  <r>
    <s v="CA-2017-162572"/>
    <x v="28"/>
    <n v="130.6"/>
    <n v="0.2"/>
    <x v="227"/>
  </r>
  <r>
    <s v="US-2014-106992"/>
    <x v="29"/>
    <n v="5579.9"/>
    <n v="0.4"/>
    <x v="228"/>
  </r>
  <r>
    <s v="CA-2017-147361"/>
    <x v="29"/>
    <n v="685.3"/>
    <n v="0"/>
    <x v="229"/>
  </r>
  <r>
    <s v="US-2017-165344"/>
    <x v="29"/>
    <n v="725.1"/>
    <n v="0.7"/>
    <x v="230"/>
  </r>
  <r>
    <s v="CA-2015-153794"/>
    <x v="29"/>
    <n v="265.89999999999998"/>
    <n v="0"/>
    <x v="231"/>
  </r>
  <r>
    <s v="CA-2014-158771"/>
    <x v="29"/>
    <n v="158.69999999999999"/>
    <n v="0"/>
    <x v="232"/>
  </r>
  <r>
    <s v="CA-2014-122882"/>
    <x v="29"/>
    <n v="539.1"/>
    <n v="0.7"/>
    <x v="233"/>
  </r>
  <r>
    <s v="CA-2016-158575"/>
    <x v="29"/>
    <n v="104"/>
    <n v="0.2"/>
    <x v="234"/>
  </r>
  <r>
    <s v="CA-2015-123568"/>
    <x v="30"/>
    <n v="256.39999999999998"/>
    <n v="0.2"/>
    <x v="235"/>
  </r>
  <r>
    <s v="US-2014-110674"/>
    <x v="30"/>
    <n v="129.6"/>
    <n v="0.2"/>
    <x v="236"/>
  </r>
  <r>
    <s v="CA-2016-126158"/>
    <x v="30"/>
    <n v="686.3"/>
    <n v="0.2"/>
    <x v="237"/>
  </r>
  <r>
    <s v="CA-2016-130638"/>
    <x v="30"/>
    <n v="310.60000000000002"/>
    <n v="0"/>
    <x v="238"/>
  </r>
  <r>
    <s v="CA-2014-116904"/>
    <x v="30"/>
    <n v="9900.2000000000007"/>
    <n v="0"/>
    <x v="239"/>
  </r>
  <r>
    <s v="CA-2017-152961"/>
    <x v="30"/>
    <n v="12.7"/>
    <n v="0"/>
    <x v="240"/>
  </r>
  <r>
    <s v="CA-2014-117016"/>
    <x v="30"/>
    <n v="15.6"/>
    <n v="0.2"/>
    <x v="155"/>
  </r>
  <r>
    <s v="CA-2014-152268"/>
    <x v="30"/>
    <n v="1794"/>
    <n v="0"/>
    <x v="241"/>
  </r>
  <r>
    <s v="US-2014-157385"/>
    <x v="30"/>
    <n v="1037.2"/>
    <n v="0.2"/>
    <x v="242"/>
  </r>
  <r>
    <s v="CA-2017-105851"/>
    <x v="31"/>
    <n v="1332.5"/>
    <n v="0.2"/>
    <x v="243"/>
  </r>
  <r>
    <s v="US-2014-121734"/>
    <x v="31"/>
    <n v="9.6"/>
    <n v="0.2"/>
    <x v="244"/>
  </r>
  <r>
    <s v="CA-2017-144827"/>
    <x v="31"/>
    <n v="124.4"/>
    <n v="0"/>
    <x v="245"/>
  </r>
  <r>
    <s v="CA-2015-111164"/>
    <x v="31"/>
    <n v="513.70000000000005"/>
    <n v="0"/>
    <x v="246"/>
  </r>
  <r>
    <s v="CA-2016-158841"/>
    <x v="31"/>
    <n v="8805"/>
    <n v="0"/>
    <x v="247"/>
  </r>
  <r>
    <s v="CA-2017-155047"/>
    <x v="31"/>
    <n v="6"/>
    <n v="0.2"/>
    <x v="248"/>
  </r>
  <r>
    <s v="CA-2017-123624"/>
    <x v="31"/>
    <n v="83"/>
    <n v="0"/>
    <x v="249"/>
  </r>
  <r>
    <s v="US-2014-107993"/>
    <x v="31"/>
    <n v="51"/>
    <n v="0.2"/>
    <x v="250"/>
  </r>
  <r>
    <s v="CA-2016-142405"/>
    <x v="31"/>
    <n v="458.6"/>
    <n v="0.2"/>
    <x v="251"/>
  </r>
  <r>
    <s v="US-2016-115455"/>
    <x v="31"/>
    <n v="615.6"/>
    <n v="0.6"/>
    <x v="252"/>
  </r>
  <r>
    <s v="CA-2014-158225"/>
    <x v="31"/>
    <n v="210.1"/>
    <n v="0"/>
    <x v="253"/>
  </r>
  <r>
    <s v="CA-2015-144890"/>
    <x v="32"/>
    <n v="10"/>
    <n v="0"/>
    <x v="254"/>
  </r>
  <r>
    <s v="CA-2017-145128"/>
    <x v="32"/>
    <n v="526.5"/>
    <n v="0"/>
    <x v="255"/>
  </r>
  <r>
    <s v="CA-2014-145317"/>
    <x v="32"/>
    <n v="23661.200000000001"/>
    <n v="0.5"/>
    <x v="256"/>
  </r>
  <r>
    <s v="CA-2017-149146"/>
    <x v="32"/>
    <n v="8"/>
    <n v="0.2"/>
    <x v="257"/>
  </r>
  <r>
    <s v="US-2015-130512"/>
    <x v="32"/>
    <n v="837.5"/>
    <n v="0.7"/>
    <x v="258"/>
  </r>
  <r>
    <s v="CA-2016-157511"/>
    <x v="33"/>
    <n v="107.4"/>
    <n v="0.3"/>
    <x v="259"/>
  </r>
  <r>
    <s v="CA-2014-130092"/>
    <x v="33"/>
    <n v="9.9"/>
    <n v="0"/>
    <x v="260"/>
  </r>
  <r>
    <s v="CA-2014-134572"/>
    <x v="33"/>
    <n v="1190.5"/>
    <n v="0.3"/>
    <x v="261"/>
  </r>
  <r>
    <s v="CA-2017-161200"/>
    <x v="33"/>
    <n v="161.1"/>
    <n v="0"/>
    <x v="262"/>
  </r>
  <r>
    <s v="CA-2015-168746"/>
    <x v="33"/>
    <n v="769.3"/>
    <n v="0.4"/>
    <x v="263"/>
  </r>
  <r>
    <s v="US-2017-165358"/>
    <x v="33"/>
    <n v="807.9"/>
    <n v="0.4"/>
    <x v="264"/>
  </r>
  <r>
    <s v="CA-2017-100111"/>
    <x v="33"/>
    <n v="7359.9"/>
    <n v="0.2"/>
    <x v="265"/>
  </r>
  <r>
    <s v="US-2016-136581"/>
    <x v="33"/>
    <n v="31.1"/>
    <n v="0.2"/>
    <x v="266"/>
  </r>
  <r>
    <s v="CA-2017-159793"/>
    <x v="33"/>
    <n v="131"/>
    <n v="0.5"/>
    <x v="267"/>
  </r>
  <r>
    <s v="CA-2016-118745"/>
    <x v="33"/>
    <n v="902.7"/>
    <n v="0.2"/>
    <x v="268"/>
  </r>
  <r>
    <s v="CA-2017-127180"/>
    <x v="34"/>
    <n v="13716.5"/>
    <n v="0.2"/>
    <x v="269"/>
  </r>
  <r>
    <s v="US-2014-119081"/>
    <x v="34"/>
    <n v="787.8"/>
    <n v="0"/>
    <x v="270"/>
  </r>
  <r>
    <s v="CA-2016-129847"/>
    <x v="34"/>
    <n v="84.3"/>
    <n v="0.6"/>
    <x v="271"/>
  </r>
  <r>
    <s v="CA-2017-140536"/>
    <x v="34"/>
    <n v="7"/>
    <n v="0"/>
    <x v="272"/>
  </r>
  <r>
    <s v="CA-2016-164735"/>
    <x v="35"/>
    <n v="81.2"/>
    <n v="0"/>
    <x v="273"/>
  </r>
  <r>
    <s v="CA-2014-131002"/>
    <x v="35"/>
    <n v="1040.2"/>
    <n v="0"/>
    <x v="274"/>
  </r>
  <r>
    <s v="US-2017-120147"/>
    <x v="35"/>
    <n v="170.9"/>
    <n v="0.2"/>
    <x v="275"/>
  </r>
  <r>
    <s v="CA-2017-134565"/>
    <x v="35"/>
    <n v="719.4"/>
    <n v="0.2"/>
    <x v="276"/>
  </r>
  <r>
    <s v="CA-2014-145541"/>
    <x v="35"/>
    <n v="7000"/>
    <n v="0"/>
    <x v="277"/>
  </r>
  <r>
    <s v="CA-2014-111059"/>
    <x v="35"/>
    <n v="97.1"/>
    <n v="0.2"/>
    <x v="278"/>
  </r>
  <r>
    <s v="CA-2014-110422"/>
    <x v="35"/>
    <n v="25.3"/>
    <n v="0.2"/>
    <x v="279"/>
  </r>
  <r>
    <s v="CA-2016-129693"/>
    <x v="36"/>
    <n v="7.3"/>
    <n v="0.2"/>
    <x v="280"/>
  </r>
  <r>
    <s v="CA-2014-123498"/>
    <x v="36"/>
    <n v="100.4"/>
    <n v="0.8"/>
    <x v="281"/>
  </r>
  <r>
    <s v="CA-2015-156013"/>
    <x v="36"/>
    <n v="85.9"/>
    <n v="0.2"/>
    <x v="282"/>
  </r>
  <r>
    <s v="CA-2014-153087"/>
    <x v="36"/>
    <n v="521.9"/>
    <n v="0"/>
    <x v="283"/>
  </r>
  <r>
    <s v="CA-2016-118689"/>
    <x v="36"/>
    <n v="18336.7"/>
    <n v="0"/>
    <x v="284"/>
  </r>
  <r>
    <s v="CA-2017-166436"/>
    <x v="37"/>
    <n v="983.2"/>
    <n v="0.1"/>
    <x v="285"/>
  </r>
  <r>
    <s v="US-2015-100377"/>
    <x v="37"/>
    <n v="2800"/>
    <n v="0.2"/>
    <x v="286"/>
  </r>
  <r>
    <s v="CA-2017-143112"/>
    <x v="37"/>
    <n v="5509.1"/>
    <n v="0.1"/>
    <x v="287"/>
  </r>
  <r>
    <s v="CA-2015-136469"/>
    <x v="37"/>
    <n v="1136.9000000000001"/>
    <n v="0.3"/>
    <x v="288"/>
  </r>
  <r>
    <s v="US-2017-139647"/>
    <x v="37"/>
    <n v="210"/>
    <n v="0.7"/>
    <x v="289"/>
  </r>
  <r>
    <s v="CA-2014-101931"/>
    <x v="37"/>
    <n v="1252.5999999999999"/>
    <n v="0.2"/>
    <x v="290"/>
  </r>
  <r>
    <s v="CA-2015-106978"/>
    <x v="38"/>
    <n v="18.100000000000001"/>
    <n v="0.7"/>
    <x v="291"/>
  </r>
  <r>
    <s v="US-2017-102288"/>
    <x v="38"/>
    <n v="148.9"/>
    <n v="0.8"/>
    <x v="292"/>
  </r>
  <r>
    <s v="CA-2015-133452"/>
    <x v="38"/>
    <n v="910.8"/>
    <n v="0.2"/>
    <x v="293"/>
  </r>
  <r>
    <s v="CA-2017-100013"/>
    <x v="38"/>
    <n v="29.7"/>
    <n v="0"/>
    <x v="294"/>
  </r>
  <r>
    <s v="CA-2014-151995"/>
    <x v="38"/>
    <n v="1549.8"/>
    <n v="0"/>
    <x v="295"/>
  </r>
  <r>
    <s v="CA-2017-133928"/>
    <x v="38"/>
    <n v="4.5999999999999996"/>
    <n v="0.7"/>
    <x v="296"/>
  </r>
  <r>
    <s v="US-2016-156986"/>
    <x v="38"/>
    <n v="132.69999999999999"/>
    <n v="0.7"/>
    <x v="297"/>
  </r>
  <r>
    <s v="CA-2015-130365"/>
    <x v="38"/>
    <n v="349.1"/>
    <n v="0.3"/>
    <x v="298"/>
  </r>
  <r>
    <s v="CA-2014-126802"/>
    <x v="38"/>
    <n v="39"/>
    <n v="0.6"/>
    <x v="299"/>
  </r>
  <r>
    <s v="CA-2017-115322"/>
    <x v="38"/>
    <n v="43.9"/>
    <n v="0"/>
    <x v="300"/>
  </r>
  <r>
    <s v="CA-2015-115567"/>
    <x v="38"/>
    <n v="1716.2"/>
    <n v="0"/>
    <x v="301"/>
  </r>
  <r>
    <s v="CA-2016-130946"/>
    <x v="38"/>
    <n v="1616.7"/>
    <n v="0.8"/>
    <x v="302"/>
  </r>
  <r>
    <s v="CA-2016-169103"/>
    <x v="38"/>
    <n v="1466.3"/>
    <n v="0.2"/>
    <x v="30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s v="CA-2017-121643"/>
    <s v="AB-10105"/>
    <n v="344.7"/>
    <x v="0"/>
    <n v="38.78"/>
    <x v="0"/>
  </r>
  <r>
    <s v="CA-2016-147431"/>
    <s v="AB-10105"/>
    <n v="118"/>
    <x v="1"/>
    <n v="5.9"/>
    <x v="1"/>
  </r>
  <r>
    <s v="CA-2015-163181"/>
    <s v="AB-10105"/>
    <n v="671"/>
    <x v="2"/>
    <n v="-142.66999999999999"/>
    <x v="2"/>
  </r>
  <r>
    <s v="CA-2014-103100"/>
    <s v="AB-10105"/>
    <n v="1107.7"/>
    <x v="1"/>
    <n v="498.52"/>
    <x v="1"/>
  </r>
  <r>
    <s v="CA-2017-101042"/>
    <s v="AB-10105"/>
    <n v="843.8"/>
    <x v="1"/>
    <n v="224.45"/>
    <x v="1"/>
  </r>
  <r>
    <s v="CA-2017-153822"/>
    <s v="AB-10105"/>
    <n v="592.29999999999995"/>
    <x v="3"/>
    <n v="17.52"/>
    <x v="2"/>
  </r>
  <r>
    <s v="US-2016-122245"/>
    <s v="AB-10105"/>
    <n v="393.2"/>
    <x v="4"/>
    <n v="-204.45"/>
    <x v="2"/>
  </r>
  <r>
    <s v="CA-2017-126788"/>
    <s v="AB-10105"/>
    <n v="470.4"/>
    <x v="0"/>
    <n v="52.92"/>
    <x v="0"/>
  </r>
  <r>
    <s v="CA-2017-140781"/>
    <s v="AB-10105"/>
    <n v="39.799999999999997"/>
    <x v="0"/>
    <n v="7.47"/>
    <x v="0"/>
  </r>
  <r>
    <s v="CA-2016-117121"/>
    <s v="AB-10105"/>
    <n v="9892.7000000000007"/>
    <x v="1"/>
    <n v="4946.37"/>
    <x v="1"/>
  </r>
  <r>
    <s v="CA-2016-126004"/>
    <s v="BM-11140"/>
    <n v="611"/>
    <x v="0"/>
    <n v="90.63"/>
    <x v="0"/>
  </r>
  <r>
    <s v="CA-2014-139892"/>
    <s v="BM-11140"/>
    <n v="10539.9"/>
    <x v="2"/>
    <n v="-1878.79"/>
    <x v="2"/>
  </r>
  <r>
    <s v="CA-2016-106278"/>
    <s v="BM-11140"/>
    <n v="281.89999999999998"/>
    <x v="0"/>
    <n v="28.29"/>
    <x v="0"/>
  </r>
  <r>
    <s v="CA-2017-121706"/>
    <s v="BM-11140"/>
    <n v="356.8"/>
    <x v="1"/>
    <n v="99.9"/>
    <x v="1"/>
  </r>
  <r>
    <s v="US-2016-107440"/>
    <s v="BS-11365"/>
    <n v="9135.2000000000007"/>
    <x v="1"/>
    <n v="2381.16"/>
    <x v="1"/>
  </r>
  <r>
    <s v="CA-2016-149965"/>
    <s v="BS-11365"/>
    <n v="64.599999999999994"/>
    <x v="1"/>
    <n v="24.2"/>
    <x v="1"/>
  </r>
  <r>
    <s v="US-2014-143581"/>
    <s v="BS-11365"/>
    <n v="344.9"/>
    <x v="1"/>
    <n v="10.35"/>
    <x v="1"/>
  </r>
  <r>
    <s v="CA-2014-168130"/>
    <s v="BS-11365"/>
    <n v="887.1"/>
    <x v="5"/>
    <n v="177.42"/>
    <x v="0"/>
  </r>
  <r>
    <s v="US-2014-148194"/>
    <s v="BS-11365"/>
    <n v="69.900000000000006"/>
    <x v="1"/>
    <n v="22.93"/>
    <x v="1"/>
  </r>
  <r>
    <s v="CA-2017-106691"/>
    <s v="CC-12370"/>
    <n v="1.3"/>
    <x v="2"/>
    <n v="-1.93"/>
    <x v="2"/>
  </r>
  <r>
    <s v="US-2017-155866"/>
    <s v="CC-12370"/>
    <n v="226.6"/>
    <x v="1"/>
    <n v="95.64"/>
    <x v="1"/>
  </r>
  <r>
    <s v="CA-2016-135265"/>
    <s v="CC-12370"/>
    <n v="3136.9"/>
    <x v="0"/>
    <n v="965.86"/>
    <x v="0"/>
  </r>
  <r>
    <s v="CA-2016-143714"/>
    <s v="CC-12370"/>
    <n v="8539"/>
    <x v="3"/>
    <n v="1094.95"/>
    <x v="2"/>
  </r>
  <r>
    <s v="CA-2016-154690"/>
    <s v="CC-12370"/>
    <n v="225.3"/>
    <x v="0"/>
    <n v="22.53"/>
    <x v="0"/>
  </r>
  <r>
    <s v="CA-2017-144491"/>
    <s v="CJ-12010"/>
    <n v="1875.1"/>
    <x v="6"/>
    <n v="-98.07"/>
    <x v="3"/>
  </r>
  <r>
    <s v="US-2016-161683"/>
    <s v="CJ-12010"/>
    <n v="413"/>
    <x v="3"/>
    <n v="79.22"/>
    <x v="2"/>
  </r>
  <r>
    <s v="CA-2017-122105"/>
    <s v="CJ-12010"/>
    <n v="95.9"/>
    <x v="1"/>
    <n v="25.9"/>
    <x v="1"/>
  </r>
  <r>
    <s v="CA-2016-122392"/>
    <s v="CJ-12010"/>
    <n v="15.8"/>
    <x v="0"/>
    <n v="3.71"/>
    <x v="0"/>
  </r>
  <r>
    <s v="CA-2016-128818"/>
    <s v="CJ-12010"/>
    <n v="4836"/>
    <x v="0"/>
    <n v="1322.14"/>
    <x v="0"/>
  </r>
  <r>
    <s v="CA-2017-102204"/>
    <s v="CJ-12010"/>
    <n v="3740.5"/>
    <x v="7"/>
    <n v="-457.73"/>
    <x v="3"/>
  </r>
  <r>
    <s v="CA-2017-150469"/>
    <s v="CJ-12010"/>
    <n v="11.8"/>
    <x v="1"/>
    <n v="5.68"/>
    <x v="1"/>
  </r>
  <r>
    <s v="US-2016-112977"/>
    <s v="CJ-12010"/>
    <n v="176.8"/>
    <x v="0"/>
    <n v="-22.1"/>
    <x v="0"/>
  </r>
  <r>
    <s v="CA-2016-128867"/>
    <s v="CL-12565"/>
    <n v="103.2"/>
    <x v="1"/>
    <n v="36.14"/>
    <x v="1"/>
  </r>
  <r>
    <s v="CA-2016-118129"/>
    <s v="CL-12565"/>
    <n v="303.89999999999998"/>
    <x v="0"/>
    <n v="-30.39"/>
    <x v="0"/>
  </r>
  <r>
    <s v="CA-2016-153178"/>
    <s v="CL-12565"/>
    <n v="1111.4000000000001"/>
    <x v="0"/>
    <n v="383.95"/>
    <x v="0"/>
  </r>
  <r>
    <s v="CA-2016-134803"/>
    <s v="CL-12565"/>
    <n v="1157.7"/>
    <x v="0"/>
    <n v="219.88"/>
    <x v="0"/>
  </r>
  <r>
    <s v="CA-2014-127936"/>
    <s v="CL-12565"/>
    <n v="21.2"/>
    <x v="1"/>
    <n v="8.07"/>
    <x v="1"/>
  </r>
  <r>
    <s v="CA-2014-116239"/>
    <s v="CL-12565"/>
    <n v="354.9"/>
    <x v="1"/>
    <n v="17.75"/>
    <x v="1"/>
  </r>
  <r>
    <s v="CA-2016-106530"/>
    <s v="CL-12565"/>
    <n v="1110.3"/>
    <x v="0"/>
    <n v="104.23"/>
    <x v="0"/>
  </r>
  <r>
    <s v="CA-2017-119452"/>
    <s v="CL-12565"/>
    <n v="1805.9"/>
    <x v="1"/>
    <n v="523.71"/>
    <x v="1"/>
  </r>
  <r>
    <s v="CA-2015-135580"/>
    <s v="CL-12565"/>
    <n v="3251.3"/>
    <x v="0"/>
    <n v="490.61"/>
    <x v="0"/>
  </r>
  <r>
    <s v="CA-2014-125731"/>
    <s v="CL-12565"/>
    <n v="1508.8"/>
    <x v="0"/>
    <n v="156.30000000000001"/>
    <x v="0"/>
  </r>
  <r>
    <s v="CA-2017-129567"/>
    <s v="CL-12565"/>
    <n v="17.5"/>
    <x v="0"/>
    <n v="5.89"/>
    <x v="0"/>
  </r>
  <r>
    <s v="CA-2014-131310"/>
    <s v="CL-12565"/>
    <n v="134.4"/>
    <x v="0"/>
    <n v="17.649999999999999"/>
    <x v="0"/>
  </r>
  <r>
    <s v="CA-2017-119746"/>
    <s v="CM-12385"/>
    <n v="240.4"/>
    <x v="8"/>
    <n v="16.82"/>
    <x v="2"/>
  </r>
  <r>
    <s v="CA-2015-128027"/>
    <s v="CM-12385"/>
    <n v="269.5"/>
    <x v="1"/>
    <n v="5.39"/>
    <x v="1"/>
  </r>
  <r>
    <s v="CA-2015-145352"/>
    <s v="CM-12385"/>
    <n v="6412.8"/>
    <x v="1"/>
    <n v="3192.08"/>
    <x v="1"/>
  </r>
  <r>
    <s v="CA-2017-111738"/>
    <s v="CM-12385"/>
    <n v="2031.4"/>
    <x v="0"/>
    <n v="685.62"/>
    <x v="0"/>
  </r>
  <r>
    <s v="US-2015-163783"/>
    <s v="DR-12940"/>
    <n v="12.7"/>
    <x v="0"/>
    <n v="-3.17"/>
    <x v="0"/>
  </r>
  <r>
    <s v="US-2016-140158"/>
    <s v="DR-12940"/>
    <n v="5549.4"/>
    <x v="1"/>
    <n v="2640.48"/>
    <x v="1"/>
  </r>
  <r>
    <s v="CA-2015-104626"/>
    <s v="DR-12940"/>
    <n v="1388.5"/>
    <x v="1"/>
    <n v="409.86"/>
    <x v="1"/>
  </r>
  <r>
    <s v="CA-2017-160899"/>
    <s v="DR-12940"/>
    <n v="477.5"/>
    <x v="1"/>
    <n v="219.65"/>
    <x v="1"/>
  </r>
  <r>
    <s v="CA-2016-160241"/>
    <s v="DR-12940"/>
    <n v="242.2"/>
    <x v="8"/>
    <n v="-302.72000000000003"/>
    <x v="2"/>
  </r>
  <r>
    <s v="CA-2017-142671"/>
    <s v="DR-12940"/>
    <n v="11.5"/>
    <x v="3"/>
    <n v="-7.68"/>
    <x v="2"/>
  </r>
  <r>
    <s v="CA-2014-100881"/>
    <s v="DR-12940"/>
    <n v="302.39999999999998"/>
    <x v="0"/>
    <n v="22.68"/>
    <x v="0"/>
  </r>
  <r>
    <s v="CA-2015-104871"/>
    <s v="DR-12940"/>
    <n v="366.7"/>
    <x v="9"/>
    <n v="-110.02"/>
    <x v="4"/>
  </r>
  <r>
    <s v="CA-2015-144386"/>
    <s v="GT-14635"/>
    <n v="25.3"/>
    <x v="0"/>
    <n v="8.8699999999999992"/>
    <x v="0"/>
  </r>
  <r>
    <s v="CA-2014-159520"/>
    <s v="GT-14635"/>
    <n v="1158.4000000000001"/>
    <x v="10"/>
    <n v="-292.19"/>
    <x v="3"/>
  </r>
  <r>
    <s v="US-2017-168116"/>
    <s v="GT-14635"/>
    <n v="8167.4"/>
    <x v="4"/>
    <n v="-3825.34"/>
    <x v="2"/>
  </r>
  <r>
    <s v="CA-2017-101945"/>
    <s v="GT-14710"/>
    <n v="10.8"/>
    <x v="0"/>
    <n v="2.57"/>
    <x v="0"/>
  </r>
  <r>
    <s v="CA-2016-126795"/>
    <s v="GT-14710"/>
    <n v="33.6"/>
    <x v="0"/>
    <n v="11.75"/>
    <x v="0"/>
  </r>
  <r>
    <s v="CA-2017-126956"/>
    <s v="GT-14710"/>
    <n v="87.5"/>
    <x v="1"/>
    <n v="35.090000000000003"/>
    <x v="1"/>
  </r>
  <r>
    <s v="CA-2014-128209"/>
    <s v="GT-14710"/>
    <n v="6160.6"/>
    <x v="0"/>
    <n v="676.46"/>
    <x v="0"/>
  </r>
  <r>
    <s v="US-2016-169040"/>
    <s v="GT-14710"/>
    <n v="1169.5"/>
    <x v="0"/>
    <n v="297.41000000000003"/>
    <x v="0"/>
  </r>
  <r>
    <s v="US-2014-135881"/>
    <s v="GT-14710"/>
    <n v="231.2"/>
    <x v="0"/>
    <n v="62.19"/>
    <x v="0"/>
  </r>
  <r>
    <s v="CA-2017-151190"/>
    <s v="GT-14710"/>
    <n v="20.100000000000001"/>
    <x v="1"/>
    <n v="9.23"/>
    <x v="1"/>
  </r>
  <r>
    <s v="CA-2017-161774"/>
    <s v="GT-14710"/>
    <n v="1078.4000000000001"/>
    <x v="9"/>
    <n v="36.71"/>
    <x v="4"/>
  </r>
  <r>
    <s v="CA-2016-123274"/>
    <s v="GT-14710"/>
    <n v="287.39999999999998"/>
    <x v="1"/>
    <n v="24.39"/>
    <x v="1"/>
  </r>
  <r>
    <s v="CA-2016-106460"/>
    <s v="GT-14710"/>
    <n v="70.900000000000006"/>
    <x v="1"/>
    <n v="33.31"/>
    <x v="1"/>
  </r>
  <r>
    <s v="CA-2015-124450"/>
    <s v="GT-14710"/>
    <n v="2670.2"/>
    <x v="1"/>
    <n v="974.31"/>
    <x v="1"/>
  </r>
  <r>
    <s v="CA-2016-101987"/>
    <s v="HL-15040"/>
    <n v="440.9"/>
    <x v="1"/>
    <n v="123.45"/>
    <x v="1"/>
  </r>
  <r>
    <s v="CA-2016-140634"/>
    <s v="HL-15040"/>
    <n v="15.7"/>
    <x v="0"/>
    <n v="5.09"/>
    <x v="0"/>
  </r>
  <r>
    <s v="US-2014-147627"/>
    <s v="HL-15040"/>
    <n v="1859.4"/>
    <x v="1"/>
    <n v="437.25"/>
    <x v="1"/>
  </r>
  <r>
    <s v="CA-2014-127159"/>
    <s v="HL-15040"/>
    <n v="34.799999999999997"/>
    <x v="1"/>
    <n v="10.78"/>
    <x v="1"/>
  </r>
  <r>
    <s v="CA-2017-134607"/>
    <s v="HL-15040"/>
    <n v="22.6"/>
    <x v="1"/>
    <n v="5.87"/>
    <x v="1"/>
  </r>
  <r>
    <s v="CA-2017-166709"/>
    <s v="HL-15040"/>
    <n v="10500"/>
    <x v="1"/>
    <n v="5039.99"/>
    <x v="1"/>
  </r>
  <r>
    <s v="CA-2017-129805"/>
    <s v="HM-14860"/>
    <n v="7.4"/>
    <x v="1"/>
    <n v="3.03"/>
    <x v="1"/>
  </r>
  <r>
    <s v="CA-2014-129189"/>
    <s v="HM-14860"/>
    <n v="751.9"/>
    <x v="2"/>
    <n v="-79.13"/>
    <x v="2"/>
  </r>
  <r>
    <s v="CA-2015-118871"/>
    <s v="HM-14860"/>
    <n v="418.2"/>
    <x v="0"/>
    <n v="144.26"/>
    <x v="0"/>
  </r>
  <r>
    <s v="US-2016-110170"/>
    <s v="HM-14860"/>
    <n v="956.7"/>
    <x v="6"/>
    <n v="-225.1"/>
    <x v="3"/>
  </r>
  <r>
    <s v="CA-2017-146367"/>
    <s v="HM-14860"/>
    <n v="3.3"/>
    <x v="2"/>
    <n v="-5.64"/>
    <x v="2"/>
  </r>
  <r>
    <s v="CA-2017-132738"/>
    <s v="HM-14860"/>
    <n v="16.8"/>
    <x v="0"/>
    <n v="6.07"/>
    <x v="0"/>
  </r>
  <r>
    <s v="CA-2016-100510"/>
    <s v="HM-14860"/>
    <n v="642"/>
    <x v="1"/>
    <n v="307.75"/>
    <x v="1"/>
  </r>
  <r>
    <s v="CA-2017-127117"/>
    <s v="HM-14860"/>
    <n v="74.5"/>
    <x v="1"/>
    <n v="20.100000000000001"/>
    <x v="1"/>
  </r>
  <r>
    <s v="CA-2017-125199"/>
    <s v="HM-14860"/>
    <n v="456.5"/>
    <x v="10"/>
    <n v="-40.119999999999997"/>
    <x v="3"/>
  </r>
  <r>
    <s v="US-2015-128587"/>
    <s v="HM-14860"/>
    <n v="4909.6000000000004"/>
    <x v="1"/>
    <n v="2306.75"/>
    <x v="1"/>
  </r>
  <r>
    <s v="CA-2017-165491"/>
    <s v="HW-14935"/>
    <n v="265.89999999999998"/>
    <x v="1"/>
    <n v="63.82"/>
    <x v="1"/>
  </r>
  <r>
    <s v="CA-2017-121559"/>
    <s v="HW-14935"/>
    <n v="4472.3"/>
    <x v="1"/>
    <n v="1372.37"/>
    <x v="1"/>
  </r>
  <r>
    <s v="CA-2017-140326"/>
    <s v="HW-14935"/>
    <n v="849.8"/>
    <x v="9"/>
    <n v="-111.47"/>
    <x v="4"/>
  </r>
  <r>
    <s v="CA-2015-103072"/>
    <s v="HW-14935"/>
    <n v="42.3"/>
    <x v="1"/>
    <n v="17.2"/>
    <x v="1"/>
  </r>
  <r>
    <s v="CA-2016-140130"/>
    <s v="HW-14935"/>
    <n v="736.3"/>
    <x v="1"/>
    <n v="100.78"/>
    <x v="1"/>
  </r>
  <r>
    <s v="CA-2016-136133"/>
    <s v="HW-14935"/>
    <n v="355.3"/>
    <x v="1"/>
    <n v="99.49"/>
    <x v="1"/>
  </r>
  <r>
    <s v="CA-2017-121027"/>
    <s v="HW-14935"/>
    <n v="2340.1"/>
    <x v="1"/>
    <n v="595.74"/>
    <x v="1"/>
  </r>
  <r>
    <s v="CA-2017-105809"/>
    <s v="HW-14935"/>
    <n v="238.2"/>
    <x v="0"/>
    <n v="26.24"/>
    <x v="0"/>
  </r>
  <r>
    <s v="US-2015-147739"/>
    <s v="JD-16150"/>
    <n v="547.1"/>
    <x v="0"/>
    <n v="-68.39"/>
    <x v="0"/>
  </r>
  <r>
    <s v="CA-2016-147067"/>
    <s v="JD-16150"/>
    <n v="18.8"/>
    <x v="1"/>
    <n v="6.03"/>
    <x v="1"/>
  </r>
  <r>
    <s v="CA-2015-145184"/>
    <s v="JD-16150"/>
    <n v="188.9"/>
    <x v="1"/>
    <n v="30.86"/>
    <x v="1"/>
  </r>
  <r>
    <s v="CA-2014-119144"/>
    <s v="JD-16150"/>
    <n v="730.9"/>
    <x v="0"/>
    <n v="17.559999999999999"/>
    <x v="0"/>
  </r>
  <r>
    <s v="CA-2016-116911"/>
    <s v="JD-16150"/>
    <n v="1148.8"/>
    <x v="0"/>
    <n v="266.17"/>
    <x v="0"/>
  </r>
  <r>
    <s v="US-2015-163279"/>
    <s v="JD-16150"/>
    <n v="1685.5"/>
    <x v="0"/>
    <n v="250.17"/>
    <x v="0"/>
  </r>
  <r>
    <s v="CA-2017-155880"/>
    <s v="JD-16150"/>
    <n v="1986.5"/>
    <x v="1"/>
    <n v="482.59"/>
    <x v="1"/>
  </r>
  <r>
    <s v="CA-2017-168858"/>
    <s v="JD-16150"/>
    <n v="2521.5"/>
    <x v="1"/>
    <n v="634.55999999999995"/>
    <x v="1"/>
  </r>
  <r>
    <s v="CA-2017-124261"/>
    <s v="JE-15715"/>
    <n v="34.200000000000003"/>
    <x v="1"/>
    <n v="9.93"/>
    <x v="1"/>
  </r>
  <r>
    <s v="CA-2016-112109"/>
    <s v="JE-15715"/>
    <n v="725.1"/>
    <x v="3"/>
    <n v="53.88"/>
    <x v="2"/>
  </r>
  <r>
    <s v="CA-2016-106950"/>
    <s v="JE-15715"/>
    <n v="1854.2"/>
    <x v="3"/>
    <n v="162.18"/>
    <x v="2"/>
  </r>
  <r>
    <s v="CA-2016-169670"/>
    <s v="JE-15715"/>
    <n v="2563.1"/>
    <x v="5"/>
    <n v="313.26"/>
    <x v="0"/>
  </r>
  <r>
    <s v="CA-2014-126200"/>
    <s v="JE-15715"/>
    <n v="38.1"/>
    <x v="2"/>
    <n v="-59.61"/>
    <x v="2"/>
  </r>
  <r>
    <s v="CA-2015-129770"/>
    <s v="JE-15715"/>
    <n v="49.1"/>
    <x v="1"/>
    <n v="23.09"/>
    <x v="1"/>
  </r>
  <r>
    <s v="CA-2016-105081"/>
    <s v="JE-15715"/>
    <n v="2445.6"/>
    <x v="0"/>
    <n v="681.39"/>
    <x v="0"/>
  </r>
  <r>
    <s v="CA-2017-126914"/>
    <s v="JE-15715"/>
    <n v="776.1"/>
    <x v="0"/>
    <n v="48.49"/>
    <x v="0"/>
  </r>
  <r>
    <s v="US-2017-105697"/>
    <s v="JE-15715"/>
    <n v="25.7"/>
    <x v="0"/>
    <n v="1.93"/>
    <x v="0"/>
  </r>
  <r>
    <s v="CA-2015-110877"/>
    <s v="JE-15715"/>
    <n v="186.7"/>
    <x v="0"/>
    <n v="27.74"/>
    <x v="0"/>
  </r>
  <r>
    <s v="CA-2016-151372"/>
    <s v="JH-15985"/>
    <n v="112.1"/>
    <x v="0"/>
    <n v="51.85"/>
    <x v="0"/>
  </r>
  <r>
    <s v="CA-2015-116638"/>
    <s v="JH-15985"/>
    <n v="4297.6000000000004"/>
    <x v="10"/>
    <n v="-1862.31"/>
    <x v="3"/>
  </r>
  <r>
    <s v="CA-2015-109638"/>
    <s v="JH-15985"/>
    <n v="1055.0999999999999"/>
    <x v="0"/>
    <n v="432.93"/>
    <x v="0"/>
  </r>
  <r>
    <s v="CA-2014-169726"/>
    <s v="JH-15985"/>
    <n v="2060.6999999999998"/>
    <x v="0"/>
    <n v="643.98"/>
    <x v="0"/>
  </r>
  <r>
    <s v="CA-2016-148908"/>
    <s v="JH-15985"/>
    <n v="53.3"/>
    <x v="0"/>
    <n v="19.97"/>
    <x v="0"/>
  </r>
  <r>
    <s v="CA-2017-135860"/>
    <s v="JH-15985"/>
    <n v="376.1"/>
    <x v="1"/>
    <n v="68.87"/>
    <x v="1"/>
  </r>
  <r>
    <s v="CA-2016-154788"/>
    <s v="JL-15835"/>
    <n v="7.7"/>
    <x v="0"/>
    <n v="2.8"/>
    <x v="0"/>
  </r>
  <r>
    <s v="CA-2017-105193"/>
    <s v="JL-15835"/>
    <n v="11.1"/>
    <x v="1"/>
    <n v="2.98"/>
    <x v="1"/>
  </r>
  <r>
    <s v="US-2014-138758"/>
    <s v="JL-15835"/>
    <n v="241.2"/>
    <x v="9"/>
    <n v="-34.659999999999997"/>
    <x v="4"/>
  </r>
  <r>
    <s v="CA-2017-167913"/>
    <s v="JL-15835"/>
    <n v="356.7"/>
    <x v="1"/>
    <n v="98.5"/>
    <x v="1"/>
  </r>
  <r>
    <s v="US-2015-138121"/>
    <s v="JL-15835"/>
    <n v="1233.5999999999999"/>
    <x v="1"/>
    <n v="252.89"/>
    <x v="1"/>
  </r>
  <r>
    <s v="CA-2014-110849"/>
    <s v="JL-15835"/>
    <n v="323.5"/>
    <x v="0"/>
    <n v="108.14"/>
    <x v="0"/>
  </r>
  <r>
    <s v="CA-2017-164028"/>
    <s v="JL-15835"/>
    <n v="223.6"/>
    <x v="1"/>
    <n v="87.2"/>
    <x v="1"/>
  </r>
  <r>
    <s v="US-2017-161935"/>
    <s v="JL-15835"/>
    <n v="2610.6999999999998"/>
    <x v="10"/>
    <n v="-201.05"/>
    <x v="3"/>
  </r>
  <r>
    <s v="CA-2017-161333"/>
    <s v="JL-15835"/>
    <n v="272.10000000000002"/>
    <x v="1"/>
    <n v="84.64"/>
    <x v="1"/>
  </r>
  <r>
    <s v="CA-2014-127299"/>
    <s v="JL-15835"/>
    <n v="2692.3"/>
    <x v="4"/>
    <n v="-937.41"/>
    <x v="2"/>
  </r>
  <r>
    <s v="US-2017-167920"/>
    <s v="JL-15835"/>
    <n v="1827.5"/>
    <x v="1"/>
    <n v="764.89"/>
    <x v="1"/>
  </r>
  <r>
    <s v="CA-2015-110870"/>
    <s v="KD-16270"/>
    <n v="325.7"/>
    <x v="1"/>
    <n v="129.49"/>
    <x v="1"/>
  </r>
  <r>
    <s v="CA-2014-165309"/>
    <s v="KD-16270"/>
    <n v="1639.5"/>
    <x v="2"/>
    <n v="-1340.5"/>
    <x v="2"/>
  </r>
  <r>
    <s v="US-2016-143819"/>
    <s v="KD-16270"/>
    <n v="6125.8"/>
    <x v="10"/>
    <n v="2253.4299999999998"/>
    <x v="3"/>
  </r>
  <r>
    <s v="CA-2016-130407"/>
    <s v="KD-16270"/>
    <n v="115.5"/>
    <x v="1"/>
    <n v="29.62"/>
    <x v="1"/>
  </r>
  <r>
    <s v="CA-2016-119823"/>
    <s v="KD-16270"/>
    <n v="75.900000000000006"/>
    <x v="1"/>
    <n v="35.659999999999997"/>
    <x v="1"/>
  </r>
  <r>
    <s v="CA-2015-121650"/>
    <s v="KD-16495"/>
    <n v="1000.4"/>
    <x v="1"/>
    <n v="235.84"/>
    <x v="1"/>
  </r>
  <r>
    <s v="US-2016-113985"/>
    <s v="KD-16495"/>
    <n v="203.1"/>
    <x v="0"/>
    <n v="75.650000000000006"/>
    <x v="0"/>
  </r>
  <r>
    <s v="CA-2017-100825"/>
    <s v="KD-16495"/>
    <n v="99.9"/>
    <x v="1"/>
    <n v="23.97"/>
    <x v="1"/>
  </r>
  <r>
    <s v="CA-2016-123337"/>
    <s v="KD-16495"/>
    <n v="291.2"/>
    <x v="11"/>
    <n v="-8.34"/>
    <x v="0"/>
  </r>
  <r>
    <s v="CA-2017-104619"/>
    <s v="KD-16495"/>
    <n v="413"/>
    <x v="0"/>
    <n v="104.95"/>
    <x v="0"/>
  </r>
  <r>
    <s v="CA-2014-125136"/>
    <s v="KD-16495"/>
    <n v="107"/>
    <x v="0"/>
    <n v="35.020000000000003"/>
    <x v="0"/>
  </r>
  <r>
    <s v="CA-2016-117226"/>
    <s v="KD-16495"/>
    <n v="6.9"/>
    <x v="2"/>
    <n v="-10.39"/>
    <x v="2"/>
  </r>
  <r>
    <s v="CA-2015-114811"/>
    <s v="KD-16495"/>
    <n v="5850.5"/>
    <x v="5"/>
    <n v="2509.08"/>
    <x v="0"/>
  </r>
  <r>
    <s v="CA-2015-125066"/>
    <s v="KD-16495"/>
    <n v="62.5"/>
    <x v="1"/>
    <n v="17.73"/>
    <x v="1"/>
  </r>
  <r>
    <s v="US-2015-148817"/>
    <s v="KD-16495"/>
    <n v="125.6"/>
    <x v="1"/>
    <n v="47.35"/>
    <x v="1"/>
  </r>
  <r>
    <s v="US-2016-104794"/>
    <s v="KD-16495"/>
    <n v="3.7"/>
    <x v="1"/>
    <n v="1.8"/>
    <x v="1"/>
  </r>
  <r>
    <s v="CA-2017-167542"/>
    <s v="KD-16495"/>
    <n v="17.5"/>
    <x v="0"/>
    <n v="5.92"/>
    <x v="0"/>
  </r>
  <r>
    <s v="US-2017-148362"/>
    <s v="KF-16285"/>
    <n v="639.79999999999995"/>
    <x v="1"/>
    <n v="103.96"/>
    <x v="1"/>
  </r>
  <r>
    <s v="CA-2014-132451"/>
    <s v="KF-16285"/>
    <n v="605"/>
    <x v="0"/>
    <n v="82.52"/>
    <x v="0"/>
  </r>
  <r>
    <s v="CA-2016-159016"/>
    <s v="KF-16285"/>
    <n v="4173.8"/>
    <x v="0"/>
    <n v="371.05"/>
    <x v="0"/>
  </r>
  <r>
    <s v="US-2017-132675"/>
    <s v="KF-16285"/>
    <n v="148.19999999999999"/>
    <x v="1"/>
    <n v="45.28"/>
    <x v="1"/>
  </r>
  <r>
    <s v="CA-2017-166296"/>
    <s v="KF-16285"/>
    <n v="314.60000000000002"/>
    <x v="1"/>
    <n v="150.97999999999999"/>
    <x v="1"/>
  </r>
  <r>
    <s v="CA-2017-149559"/>
    <s v="KF-16285"/>
    <n v="2089.4"/>
    <x v="0"/>
    <n v="273.87"/>
    <x v="0"/>
  </r>
  <r>
    <s v="CA-2017-112333"/>
    <s v="KF-16285"/>
    <n v="2633.5"/>
    <x v="1"/>
    <n v="632.46"/>
    <x v="1"/>
  </r>
  <r>
    <s v="CA-2016-157749"/>
    <s v="KL-16645"/>
    <n v="677.9"/>
    <x v="8"/>
    <n v="-462.96"/>
    <x v="2"/>
  </r>
  <r>
    <s v="CA-2016-157742"/>
    <s v="KL-16645"/>
    <n v="27.8"/>
    <x v="0"/>
    <n v="10.42"/>
    <x v="0"/>
  </r>
  <r>
    <s v="CA-2015-128167"/>
    <s v="KL-16645"/>
    <n v="5"/>
    <x v="1"/>
    <n v="2.33"/>
    <x v="1"/>
  </r>
  <r>
    <s v="CA-2017-112900"/>
    <s v="KL-16645"/>
    <n v="478.2"/>
    <x v="1"/>
    <n v="219.99"/>
    <x v="1"/>
  </r>
  <r>
    <s v="CA-2016-133725"/>
    <s v="KL-16645"/>
    <n v="1979.9"/>
    <x v="0"/>
    <n v="148.49"/>
    <x v="0"/>
  </r>
  <r>
    <s v="CA-2017-164042"/>
    <s v="KL-16645"/>
    <n v="70.2"/>
    <x v="2"/>
    <n v="-59.65"/>
    <x v="2"/>
  </r>
  <r>
    <s v="CA-2014-143917"/>
    <s v="KL-16645"/>
    <n v="8319.2999999999993"/>
    <x v="1"/>
    <n v="376.83"/>
    <x v="1"/>
  </r>
  <r>
    <s v="CA-2016-133550"/>
    <s v="KL-16645"/>
    <n v="1311"/>
    <x v="5"/>
    <n v="301.05"/>
    <x v="0"/>
  </r>
  <r>
    <s v="US-2017-140312"/>
    <s v="KL-16645"/>
    <n v="22"/>
    <x v="0"/>
    <n v="1.38"/>
    <x v="0"/>
  </r>
  <r>
    <s v="CA-2015-131072"/>
    <s v="KL-16645"/>
    <n v="98.4"/>
    <x v="0"/>
    <n v="35.65"/>
    <x v="0"/>
  </r>
  <r>
    <s v="CA-2015-115798"/>
    <s v="KL-16645"/>
    <n v="810.2"/>
    <x v="1"/>
    <n v="214.54"/>
    <x v="1"/>
  </r>
  <r>
    <s v="CA-2014-154641"/>
    <s v="KL-16645"/>
    <n v="375.3"/>
    <x v="1"/>
    <n v="18.77"/>
    <x v="1"/>
  </r>
  <r>
    <s v="CA-2015-125395"/>
    <s v="LA-16780"/>
    <n v="41.9"/>
    <x v="1"/>
    <n v="8.8000000000000007"/>
    <x v="1"/>
  </r>
  <r>
    <s v="CA-2016-123806"/>
    <s v="LA-16780"/>
    <n v="207.8"/>
    <x v="1"/>
    <n v="85.18"/>
    <x v="1"/>
  </r>
  <r>
    <s v="CA-2016-132829"/>
    <s v="LA-16780"/>
    <n v="921"/>
    <x v="8"/>
    <n v="104.5"/>
    <x v="2"/>
  </r>
  <r>
    <s v="CA-2017-130771"/>
    <s v="LA-16780"/>
    <n v="127.7"/>
    <x v="0"/>
    <n v="16.07"/>
    <x v="0"/>
  </r>
  <r>
    <s v="CA-2016-164091"/>
    <s v="LA-16780"/>
    <n v="547.29999999999995"/>
    <x v="1"/>
    <n v="165.3"/>
    <x v="1"/>
  </r>
  <r>
    <s v="CA-2016-122903"/>
    <s v="LA-16780"/>
    <n v="3963.6"/>
    <x v="1"/>
    <n v="921.14"/>
    <x v="1"/>
  </r>
  <r>
    <s v="CA-2015-129700"/>
    <s v="LA-16780"/>
    <n v="22.3"/>
    <x v="8"/>
    <n v="-8.92"/>
    <x v="2"/>
  </r>
  <r>
    <s v="CA-2016-155187"/>
    <s v="LA-16780"/>
    <n v="83.7"/>
    <x v="1"/>
    <n v="23.79"/>
    <x v="1"/>
  </r>
  <r>
    <s v="CA-2016-108882"/>
    <s v="LA-16780"/>
    <n v="727.9"/>
    <x v="0"/>
    <n v="260.7"/>
    <x v="0"/>
  </r>
  <r>
    <s v="CA-2014-163552"/>
    <s v="LA-16780"/>
    <n v="1368.6"/>
    <x v="1"/>
    <n v="413.62"/>
    <x v="1"/>
  </r>
  <r>
    <s v="CA-2014-107811"/>
    <s v="LA-16780"/>
    <n v="661.5"/>
    <x v="0"/>
    <n v="68.95"/>
    <x v="0"/>
  </r>
  <r>
    <s v="CA-2017-148474"/>
    <s v="ME-17320"/>
    <n v="544.1"/>
    <x v="1"/>
    <n v="109.89"/>
    <x v="1"/>
  </r>
  <r>
    <s v="CA-2016-159142"/>
    <s v="ME-17320"/>
    <n v="177.8"/>
    <x v="1"/>
    <n v="19.07"/>
    <x v="1"/>
  </r>
  <r>
    <s v="CA-2017-143434"/>
    <s v="ME-17320"/>
    <n v="19.8"/>
    <x v="1"/>
    <n v="8.3000000000000007"/>
    <x v="1"/>
  </r>
  <r>
    <s v="CA-2016-152555"/>
    <s v="ME-17320"/>
    <n v="1702.4"/>
    <x v="9"/>
    <n v="40.71"/>
    <x v="4"/>
  </r>
  <r>
    <s v="CA-2017-137624"/>
    <s v="ME-17320"/>
    <n v="241.4"/>
    <x v="0"/>
    <n v="-36.21"/>
    <x v="0"/>
  </r>
  <r>
    <s v="US-2017-124926"/>
    <s v="ME-17320"/>
    <n v="9.3000000000000007"/>
    <x v="2"/>
    <n v="-24.71"/>
    <x v="2"/>
  </r>
  <r>
    <s v="CA-2016-160717"/>
    <s v="ME-17320"/>
    <n v="3528.5"/>
    <x v="0"/>
    <n v="391.75"/>
    <x v="0"/>
  </r>
  <r>
    <s v="CA-2017-129910"/>
    <s v="ME-17320"/>
    <n v="59.8"/>
    <x v="1"/>
    <n v="16.73"/>
    <x v="1"/>
  </r>
  <r>
    <s v="CA-2014-167199"/>
    <s v="ME-17320"/>
    <n v="4374.8999999999996"/>
    <x v="1"/>
    <n v="1343.48"/>
    <x v="1"/>
  </r>
  <r>
    <s v="CA-2015-144302"/>
    <s v="ME-17320"/>
    <n v="5.8"/>
    <x v="2"/>
    <n v="-9.56"/>
    <x v="2"/>
  </r>
  <r>
    <s v="CA-2017-148355"/>
    <s v="NC-18535"/>
    <n v="31.7"/>
    <x v="1"/>
    <n v="15.48"/>
    <x v="1"/>
  </r>
  <r>
    <s v="CA-2017-149881"/>
    <s v="NC-18535"/>
    <n v="5282.6"/>
    <x v="0"/>
    <n v="445.18"/>
    <x v="0"/>
  </r>
  <r>
    <s v="CA-2014-114321"/>
    <s v="NC-18535"/>
    <n v="1417.4"/>
    <x v="1"/>
    <n v="575.91999999999996"/>
    <x v="1"/>
  </r>
  <r>
    <s v="US-2016-131674"/>
    <s v="NC-18535"/>
    <n v="58.4"/>
    <x v="0"/>
    <n v="16.79"/>
    <x v="0"/>
  </r>
  <r>
    <s v="CA-2017-163874"/>
    <s v="NC-18535"/>
    <n v="26.4"/>
    <x v="0"/>
    <n v="9.5500000000000007"/>
    <x v="0"/>
  </r>
  <r>
    <s v="CA-2017-139402"/>
    <s v="NC-18535"/>
    <n v="432.4"/>
    <x v="3"/>
    <n v="136.82"/>
    <x v="2"/>
  </r>
  <r>
    <s v="CA-2014-145254"/>
    <s v="NC-18535"/>
    <n v="992.8"/>
    <x v="0"/>
    <n v="115.03"/>
    <x v="0"/>
  </r>
  <r>
    <s v="CA-2016-113551"/>
    <s v="NF-18385"/>
    <n v="85.9"/>
    <x v="2"/>
    <n v="26.98"/>
    <x v="2"/>
  </r>
  <r>
    <s v="US-2016-157945"/>
    <s v="NF-18385"/>
    <n v="756.5"/>
    <x v="9"/>
    <n v="-92.76"/>
    <x v="4"/>
  </r>
  <r>
    <s v="CA-2015-147830"/>
    <s v="NF-18385"/>
    <n v="4190.2"/>
    <x v="3"/>
    <n v="-1980.38"/>
    <x v="2"/>
  </r>
  <r>
    <s v="CA-2017-155705"/>
    <s v="NF-18385"/>
    <n v="866.4"/>
    <x v="1"/>
    <n v="225.26"/>
    <x v="1"/>
  </r>
  <r>
    <s v="US-2017-152842"/>
    <s v="NF-18385"/>
    <n v="242.4"/>
    <x v="0"/>
    <n v="15.15"/>
    <x v="0"/>
  </r>
  <r>
    <s v="CA-2014-127614"/>
    <s v="NF-18385"/>
    <n v="1508.1"/>
    <x v="1"/>
    <n v="186.74"/>
    <x v="1"/>
  </r>
  <r>
    <s v="CA-2017-130505"/>
    <s v="NF-18385"/>
    <n v="673.3"/>
    <x v="9"/>
    <n v="-76.95"/>
    <x v="4"/>
  </r>
  <r>
    <s v="CA-2016-125094"/>
    <s v="NP-18700"/>
    <n v="479.7"/>
    <x v="1"/>
    <n v="52.77"/>
    <x v="1"/>
  </r>
  <r>
    <s v="CA-2017-169264"/>
    <s v="NP-18700"/>
    <n v="22.4"/>
    <x v="1"/>
    <n v="7.16"/>
    <x v="1"/>
  </r>
  <r>
    <s v="CA-2017-138310"/>
    <s v="NP-18700"/>
    <n v="431.9"/>
    <x v="0"/>
    <n v="64.790000000000006"/>
    <x v="0"/>
  </r>
  <r>
    <s v="CA-2014-106572"/>
    <s v="NP-18700"/>
    <n v="264.3"/>
    <x v="0"/>
    <n v="19.82"/>
    <x v="0"/>
  </r>
  <r>
    <s v="CA-2014-168494"/>
    <s v="NP-18700"/>
    <n v="4630.5"/>
    <x v="0"/>
    <n v="243"/>
    <x v="0"/>
  </r>
  <r>
    <s v="CA-2014-142510"/>
    <s v="NP-18700"/>
    <n v="274.10000000000002"/>
    <x v="2"/>
    <n v="23.54"/>
    <x v="2"/>
  </r>
  <r>
    <s v="CA-2016-105459"/>
    <s v="NP-18700"/>
    <n v="1800.2"/>
    <x v="10"/>
    <n v="220.15"/>
    <x v="3"/>
  </r>
  <r>
    <s v="CA-2015-140025"/>
    <s v="PF-19120"/>
    <n v="847.2"/>
    <x v="2"/>
    <n v="-1133.29"/>
    <x v="2"/>
  </r>
  <r>
    <s v="CA-2015-129896"/>
    <s v="PF-19120"/>
    <n v="496.9"/>
    <x v="0"/>
    <n v="-41.97"/>
    <x v="0"/>
  </r>
  <r>
    <s v="CA-2014-166457"/>
    <s v="PF-19120"/>
    <n v="40.5"/>
    <x v="1"/>
    <n v="17.68"/>
    <x v="1"/>
  </r>
  <r>
    <s v="US-2015-126977"/>
    <s v="PF-19120"/>
    <n v="7678.2"/>
    <x v="0"/>
    <n v="543.28"/>
    <x v="0"/>
  </r>
  <r>
    <s v="CA-2016-115756"/>
    <s v="PK-19075"/>
    <n v="634.5"/>
    <x v="1"/>
    <n v="129.4"/>
    <x v="1"/>
  </r>
  <r>
    <s v="CA-2017-116680"/>
    <s v="PK-19075"/>
    <n v="1491.6"/>
    <x v="0"/>
    <n v="96.73"/>
    <x v="0"/>
  </r>
  <r>
    <s v="CA-2017-147753"/>
    <s v="PK-19075"/>
    <n v="25.1"/>
    <x v="1"/>
    <n v="11.78"/>
    <x v="1"/>
  </r>
  <r>
    <s v="CA-2017-107461"/>
    <s v="PK-19075"/>
    <n v="23.9"/>
    <x v="1"/>
    <n v="11.22"/>
    <x v="1"/>
  </r>
  <r>
    <s v="CA-2017-132346"/>
    <s v="PK-19075"/>
    <n v="100.9"/>
    <x v="1"/>
    <n v="33.31"/>
    <x v="1"/>
  </r>
  <r>
    <s v="CA-2016-118332"/>
    <s v="PK-19075"/>
    <n v="563.9"/>
    <x v="0"/>
    <n v="7.05"/>
    <x v="0"/>
  </r>
  <r>
    <s v="CA-2016-129126"/>
    <s v="PK-19075"/>
    <n v="479.1"/>
    <x v="0"/>
    <n v="230.97"/>
    <x v="0"/>
  </r>
  <r>
    <s v="US-2017-102183"/>
    <s v="PK-19075"/>
    <n v="4337.6000000000004"/>
    <x v="0"/>
    <n v="1464.35"/>
    <x v="0"/>
  </r>
  <r>
    <s v="CA-2016-166282"/>
    <s v="PK-19075"/>
    <n v="158.30000000000001"/>
    <x v="0"/>
    <n v="48.35"/>
    <x v="0"/>
  </r>
  <r>
    <s v="CA-2014-105893"/>
    <s v="PK-19075"/>
    <n v="665.9"/>
    <x v="1"/>
    <n v="13.32"/>
    <x v="1"/>
  </r>
  <r>
    <s v="CA-2016-150343"/>
    <s v="PK-19075"/>
    <n v="10.9"/>
    <x v="1"/>
    <n v="5.0999999999999996"/>
    <x v="1"/>
  </r>
  <r>
    <s v="US-2016-134488"/>
    <s v="PK-19075"/>
    <n v="155.4"/>
    <x v="9"/>
    <n v="-13.32"/>
    <x v="4"/>
  </r>
  <r>
    <s v="CA-2016-166674"/>
    <s v="RB-19360"/>
    <n v="560.79999999999995"/>
    <x v="1"/>
    <n v="116.35"/>
    <x v="1"/>
  </r>
  <r>
    <s v="CA-2016-156573"/>
    <s v="RB-19360"/>
    <n v="60.5"/>
    <x v="3"/>
    <n v="6.23"/>
    <x v="2"/>
  </r>
  <r>
    <s v="CA-2016-109953"/>
    <s v="RB-19360"/>
    <n v="292.8"/>
    <x v="0"/>
    <n v="72.61"/>
    <x v="0"/>
  </r>
  <r>
    <s v="CA-2017-140151"/>
    <s v="RB-19360"/>
    <n v="14052.5"/>
    <x v="1"/>
    <n v="6734.47"/>
    <x v="1"/>
  </r>
  <r>
    <s v="CA-2017-169810"/>
    <s v="RB-19360"/>
    <n v="20.2"/>
    <x v="1"/>
    <n v="9.51"/>
    <x v="1"/>
  </r>
  <r>
    <s v="CA-2017-162572"/>
    <s v="RB-19360"/>
    <n v="130.6"/>
    <x v="0"/>
    <n v="36.92"/>
    <x v="0"/>
  </r>
  <r>
    <s v="US-2014-106992"/>
    <s v="SB-20290"/>
    <n v="5579.9"/>
    <x v="10"/>
    <n v="-762"/>
    <x v="3"/>
  </r>
  <r>
    <s v="CA-2017-147361"/>
    <s v="SB-20290"/>
    <n v="685.3"/>
    <x v="1"/>
    <n v="27.26"/>
    <x v="1"/>
  </r>
  <r>
    <s v="US-2017-165344"/>
    <s v="SB-20290"/>
    <n v="725.1"/>
    <x v="3"/>
    <n v="-934.31"/>
    <x v="2"/>
  </r>
  <r>
    <s v="CA-2015-153794"/>
    <s v="SB-20290"/>
    <n v="265.89999999999998"/>
    <x v="1"/>
    <n v="79.760000000000005"/>
    <x v="1"/>
  </r>
  <r>
    <s v="CA-2014-158771"/>
    <s v="SB-20290"/>
    <n v="158.69999999999999"/>
    <x v="1"/>
    <n v="50.8"/>
    <x v="1"/>
  </r>
  <r>
    <s v="CA-2014-122882"/>
    <s v="SB-20290"/>
    <n v="539.1"/>
    <x v="3"/>
    <n v="-561.15"/>
    <x v="2"/>
  </r>
  <r>
    <s v="CA-2016-158575"/>
    <s v="SB-20290"/>
    <n v="104"/>
    <x v="0"/>
    <n v="16.89"/>
    <x v="0"/>
  </r>
  <r>
    <s v="CA-2015-123568"/>
    <s v="SC-20095"/>
    <n v="256.39999999999998"/>
    <x v="0"/>
    <n v="92.68"/>
    <x v="0"/>
  </r>
  <r>
    <s v="US-2014-110674"/>
    <s v="SC-20095"/>
    <n v="129.6"/>
    <x v="0"/>
    <n v="-24.29"/>
    <x v="0"/>
  </r>
  <r>
    <s v="CA-2016-126158"/>
    <s v="SC-20095"/>
    <n v="686.3"/>
    <x v="0"/>
    <n v="163.19999999999999"/>
    <x v="0"/>
  </r>
  <r>
    <s v="CA-2016-130638"/>
    <s v="SC-20095"/>
    <n v="310.60000000000002"/>
    <x v="1"/>
    <n v="33.11"/>
    <x v="1"/>
  </r>
  <r>
    <s v="CA-2014-116904"/>
    <s v="SC-20095"/>
    <n v="9900.2000000000007"/>
    <x v="1"/>
    <n v="4668.7"/>
    <x v="1"/>
  </r>
  <r>
    <s v="CA-2017-152961"/>
    <s v="SC-20095"/>
    <n v="12.7"/>
    <x v="1"/>
    <n v="5.84"/>
    <x v="1"/>
  </r>
  <r>
    <s v="CA-2014-117016"/>
    <s v="SC-20095"/>
    <n v="15.6"/>
    <x v="0"/>
    <n v="2.33"/>
    <x v="0"/>
  </r>
  <r>
    <s v="CA-2014-152268"/>
    <s v="SC-20095"/>
    <n v="1794"/>
    <x v="1"/>
    <n v="843.17"/>
    <x v="1"/>
  </r>
  <r>
    <s v="US-2014-157385"/>
    <s v="SC-20095"/>
    <n v="1037.2"/>
    <x v="0"/>
    <n v="-27.32"/>
    <x v="0"/>
  </r>
  <r>
    <s v="CA-2017-105851"/>
    <s v="SE-20110"/>
    <n v="1332.5"/>
    <x v="0"/>
    <n v="-299.81"/>
    <x v="0"/>
  </r>
  <r>
    <s v="US-2014-121734"/>
    <s v="SE-20110"/>
    <n v="9.6"/>
    <x v="0"/>
    <n v="3.35"/>
    <x v="0"/>
  </r>
  <r>
    <s v="CA-2017-144827"/>
    <s v="SE-20110"/>
    <n v="124.4"/>
    <x v="1"/>
    <n v="33.58"/>
    <x v="1"/>
  </r>
  <r>
    <s v="CA-2015-111164"/>
    <s v="SE-20110"/>
    <n v="513.70000000000005"/>
    <x v="1"/>
    <n v="159.32"/>
    <x v="1"/>
  </r>
  <r>
    <s v="CA-2016-158841"/>
    <s v="SE-20110"/>
    <n v="8805"/>
    <x v="1"/>
    <n v="2825.28"/>
    <x v="1"/>
  </r>
  <r>
    <s v="CA-2017-155047"/>
    <s v="SE-20110"/>
    <n v="6"/>
    <x v="0"/>
    <n v="0.37"/>
    <x v="0"/>
  </r>
  <r>
    <s v="CA-2017-123624"/>
    <s v="SE-20110"/>
    <n v="83"/>
    <x v="1"/>
    <n v="29.03"/>
    <x v="1"/>
  </r>
  <r>
    <s v="US-2014-107993"/>
    <s v="SE-20110"/>
    <n v="51"/>
    <x v="0"/>
    <n v="8.2899999999999991"/>
    <x v="0"/>
  </r>
  <r>
    <s v="CA-2016-142405"/>
    <s v="SE-20110"/>
    <n v="458.6"/>
    <x v="0"/>
    <n v="157"/>
    <x v="0"/>
  </r>
  <r>
    <s v="US-2016-115455"/>
    <s v="SE-20110"/>
    <n v="615.6"/>
    <x v="8"/>
    <n v="-308.51"/>
    <x v="2"/>
  </r>
  <r>
    <s v="CA-2014-158225"/>
    <s v="SE-20110"/>
    <n v="210.1"/>
    <x v="1"/>
    <n v="42.77"/>
    <x v="1"/>
  </r>
  <r>
    <s v="CA-2015-144890"/>
    <s v="SM-20320"/>
    <n v="10"/>
    <x v="1"/>
    <n v="4.88"/>
    <x v="1"/>
  </r>
  <r>
    <s v="CA-2017-145128"/>
    <s v="SM-20320"/>
    <n v="526.5"/>
    <x v="1"/>
    <n v="31.59"/>
    <x v="1"/>
  </r>
  <r>
    <s v="CA-2014-145317"/>
    <s v="SM-20320"/>
    <n v="23661.200000000001"/>
    <x v="4"/>
    <n v="-1789.74"/>
    <x v="2"/>
  </r>
  <r>
    <s v="CA-2017-149146"/>
    <s v="SM-20320"/>
    <n v="8"/>
    <x v="0"/>
    <n v="2.69"/>
    <x v="0"/>
  </r>
  <r>
    <s v="US-2015-130512"/>
    <s v="SM-20320"/>
    <n v="837.5"/>
    <x v="3"/>
    <n v="-230.17"/>
    <x v="2"/>
  </r>
  <r>
    <s v="CA-2016-157511"/>
    <s v="SV-20365"/>
    <n v="107.4"/>
    <x v="9"/>
    <n v="-5.12"/>
    <x v="4"/>
  </r>
  <r>
    <s v="CA-2014-130092"/>
    <s v="SV-20365"/>
    <n v="9.9"/>
    <x v="1"/>
    <n v="3.08"/>
    <x v="1"/>
  </r>
  <r>
    <s v="CA-2014-134572"/>
    <s v="SV-20365"/>
    <n v="1190.5"/>
    <x v="9"/>
    <n v="-222.01"/>
    <x v="4"/>
  </r>
  <r>
    <s v="CA-2017-161200"/>
    <s v="SV-20365"/>
    <n v="161.1"/>
    <x v="1"/>
    <n v="30.71"/>
    <x v="1"/>
  </r>
  <r>
    <s v="CA-2015-168746"/>
    <s v="SV-20365"/>
    <n v="769.3"/>
    <x v="10"/>
    <n v="-191.64"/>
    <x v="3"/>
  </r>
  <r>
    <s v="US-2017-165358"/>
    <s v="SV-20365"/>
    <n v="807.9"/>
    <x v="10"/>
    <n v="56.95"/>
    <x v="3"/>
  </r>
  <r>
    <s v="CA-2017-100111"/>
    <s v="SV-20365"/>
    <n v="7359.9"/>
    <x v="0"/>
    <n v="1571.81"/>
    <x v="0"/>
  </r>
  <r>
    <s v="US-2016-136581"/>
    <s v="SV-20365"/>
    <n v="31.1"/>
    <x v="0"/>
    <n v="10.89"/>
    <x v="0"/>
  </r>
  <r>
    <s v="CA-2017-159793"/>
    <s v="SV-20365"/>
    <n v="131"/>
    <x v="4"/>
    <n v="-89.07"/>
    <x v="2"/>
  </r>
  <r>
    <s v="CA-2016-118745"/>
    <s v="SV-20365"/>
    <n v="902.7"/>
    <x v="0"/>
    <n v="33.85"/>
    <x v="0"/>
  </r>
  <r>
    <s v="CA-2017-127180"/>
    <s v="TA-21385"/>
    <n v="13716.5"/>
    <x v="0"/>
    <n v="4597.17"/>
    <x v="0"/>
  </r>
  <r>
    <s v="US-2014-119081"/>
    <s v="TA-21385"/>
    <n v="787.8"/>
    <x v="1"/>
    <n v="180.43"/>
    <x v="1"/>
  </r>
  <r>
    <s v="CA-2016-129847"/>
    <s v="TA-21385"/>
    <n v="84.3"/>
    <x v="8"/>
    <n v="-75.84"/>
    <x v="2"/>
  </r>
  <r>
    <s v="CA-2017-140536"/>
    <s v="TA-21385"/>
    <n v="7"/>
    <x v="1"/>
    <n v="2.04"/>
    <x v="1"/>
  </r>
  <r>
    <s v="CA-2016-164735"/>
    <s v="TB-21400"/>
    <n v="81.2"/>
    <x v="1"/>
    <n v="12.18"/>
    <x v="1"/>
  </r>
  <r>
    <s v="CA-2014-131002"/>
    <s v="TB-21400"/>
    <n v="1040.2"/>
    <x v="1"/>
    <n v="291.99"/>
    <x v="1"/>
  </r>
  <r>
    <s v="US-2017-120147"/>
    <s v="TB-21400"/>
    <n v="170.9"/>
    <x v="0"/>
    <n v="20.61"/>
    <x v="0"/>
  </r>
  <r>
    <s v="CA-2017-134565"/>
    <s v="TB-21400"/>
    <n v="719.4"/>
    <x v="0"/>
    <n v="197.94"/>
    <x v="0"/>
  </r>
  <r>
    <s v="CA-2014-145541"/>
    <s v="TB-21400"/>
    <n v="7000"/>
    <x v="1"/>
    <n v="2239.9899999999998"/>
    <x v="1"/>
  </r>
  <r>
    <s v="CA-2014-111059"/>
    <s v="TB-21400"/>
    <n v="97.1"/>
    <x v="0"/>
    <n v="31.56"/>
    <x v="0"/>
  </r>
  <r>
    <s v="CA-2014-110422"/>
    <s v="TB-21400"/>
    <n v="25.3"/>
    <x v="0"/>
    <n v="4.0999999999999996"/>
    <x v="0"/>
  </r>
  <r>
    <s v="CA-2016-129693"/>
    <s v="TC-20980"/>
    <n v="7.3"/>
    <x v="0"/>
    <n v="2.56"/>
    <x v="0"/>
  </r>
  <r>
    <s v="CA-2014-123498"/>
    <s v="TC-20980"/>
    <n v="100.4"/>
    <x v="2"/>
    <n v="-17.329999999999998"/>
    <x v="2"/>
  </r>
  <r>
    <s v="CA-2015-156013"/>
    <s v="TC-20980"/>
    <n v="85.9"/>
    <x v="0"/>
    <n v="37.72"/>
    <x v="0"/>
  </r>
  <r>
    <s v="CA-2014-153087"/>
    <s v="TC-20980"/>
    <n v="521.9"/>
    <x v="1"/>
    <n v="195.98"/>
    <x v="1"/>
  </r>
  <r>
    <s v="CA-2016-118689"/>
    <s v="TC-20980"/>
    <n v="18336.7"/>
    <x v="1"/>
    <n v="8762.39"/>
    <x v="1"/>
  </r>
  <r>
    <s v="CA-2017-166436"/>
    <s v="TS-21370"/>
    <n v="983.2"/>
    <x v="5"/>
    <n v="176.62"/>
    <x v="0"/>
  </r>
  <r>
    <s v="US-2015-100377"/>
    <s v="TS-21370"/>
    <n v="2800"/>
    <x v="0"/>
    <n v="874.99"/>
    <x v="0"/>
  </r>
  <r>
    <s v="CA-2017-143112"/>
    <s v="TS-21370"/>
    <n v="5509.1"/>
    <x v="5"/>
    <n v="1398.35"/>
    <x v="0"/>
  </r>
  <r>
    <s v="CA-2015-136469"/>
    <s v="TS-21370"/>
    <n v="1136.9000000000001"/>
    <x v="9"/>
    <n v="260.11"/>
    <x v="4"/>
  </r>
  <r>
    <s v="US-2017-139647"/>
    <s v="TS-21370"/>
    <n v="210"/>
    <x v="3"/>
    <n v="-356.96"/>
    <x v="2"/>
  </r>
  <r>
    <s v="CA-2014-101931"/>
    <s v="TS-21370"/>
    <n v="1252.5999999999999"/>
    <x v="0"/>
    <n v="18.62"/>
    <x v="0"/>
  </r>
  <r>
    <s v="CA-2015-106978"/>
    <s v="ZC-21910"/>
    <n v="18.100000000000001"/>
    <x v="3"/>
    <n v="4.29"/>
    <x v="2"/>
  </r>
  <r>
    <s v="US-2017-102288"/>
    <s v="ZC-21910"/>
    <n v="148.9"/>
    <x v="2"/>
    <n v="41.19"/>
    <x v="2"/>
  </r>
  <r>
    <s v="CA-2015-133452"/>
    <s v="ZC-21910"/>
    <n v="910.8"/>
    <x v="0"/>
    <n v="-27.75"/>
    <x v="0"/>
  </r>
  <r>
    <s v="CA-2017-100013"/>
    <s v="ZC-21910"/>
    <n v="29.7"/>
    <x v="1"/>
    <n v="12.22"/>
    <x v="1"/>
  </r>
  <r>
    <s v="CA-2014-151995"/>
    <s v="ZC-21910"/>
    <n v="1549.8"/>
    <x v="1"/>
    <n v="379.5"/>
    <x v="1"/>
  </r>
  <r>
    <s v="CA-2017-133928"/>
    <s v="ZC-21910"/>
    <n v="4.5999999999999996"/>
    <x v="3"/>
    <n v="-3.81"/>
    <x v="2"/>
  </r>
  <r>
    <s v="US-2016-156986"/>
    <s v="ZC-21910"/>
    <n v="132.69999999999999"/>
    <x v="3"/>
    <n v="-22.15"/>
    <x v="2"/>
  </r>
  <r>
    <s v="CA-2015-130365"/>
    <s v="ZC-21910"/>
    <n v="349.1"/>
    <x v="9"/>
    <n v="-79.040000000000006"/>
    <x v="4"/>
  </r>
  <r>
    <s v="CA-2014-126802"/>
    <s v="ZC-21910"/>
    <n v="39"/>
    <x v="8"/>
    <n v="-50.67"/>
    <x v="2"/>
  </r>
  <r>
    <s v="CA-2017-115322"/>
    <s v="ZC-21910"/>
    <n v="43.9"/>
    <x v="1"/>
    <n v="12.74"/>
    <x v="1"/>
  </r>
  <r>
    <s v="CA-2015-115567"/>
    <s v="ZC-21910"/>
    <n v="1716.2"/>
    <x v="1"/>
    <n v="410.21"/>
    <x v="1"/>
  </r>
  <r>
    <s v="CA-2016-130946"/>
    <s v="ZC-21910"/>
    <n v="1616.7"/>
    <x v="2"/>
    <n v="-1790.27"/>
    <x v="2"/>
  </r>
  <r>
    <s v="CA-2016-169103"/>
    <s v="ZC-21910"/>
    <n v="1466.3"/>
    <x v="0"/>
    <n v="81.41"/>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1">
  <r>
    <n v="71.37"/>
    <n v="-1.02"/>
    <n v="0.3"/>
    <s v="Chairs"/>
    <x v="0"/>
    <x v="0"/>
    <x v="0"/>
  </r>
  <r>
    <n v="11.65"/>
    <n v="4.22"/>
    <n v="0.2"/>
    <s v="Binders"/>
    <x v="1"/>
    <x v="1"/>
    <x v="1"/>
  </r>
  <r>
    <n v="90.57"/>
    <n v="11.77"/>
    <n v="0"/>
    <s v="Accessories"/>
    <x v="1"/>
    <x v="1"/>
    <x v="2"/>
  </r>
  <r>
    <n v="77.88"/>
    <n v="3.89"/>
    <n v="0"/>
    <s v="Storage"/>
    <x v="0"/>
    <x v="1"/>
    <x v="2"/>
  </r>
  <r>
    <n v="12.96"/>
    <n v="6.22"/>
    <n v="0"/>
    <s v="Paper"/>
    <x v="1"/>
    <x v="2"/>
    <x v="2"/>
  </r>
  <r>
    <n v="53.34"/>
    <n v="16.54"/>
    <n v="0"/>
    <s v="Furnishings"/>
    <x v="1"/>
    <x v="2"/>
    <x v="2"/>
  </r>
  <r>
    <n v="32.96"/>
    <n v="16.149999999999999"/>
    <n v="0"/>
    <s v="Binders"/>
    <x v="1"/>
    <x v="2"/>
    <x v="2"/>
  </r>
  <r>
    <n v="37.22"/>
    <n v="3.72"/>
    <n v="0.2"/>
    <s v="Storage"/>
    <x v="0"/>
    <x v="1"/>
    <x v="1"/>
  </r>
  <r>
    <n v="20.02"/>
    <n v="6.26"/>
    <n v="0.2"/>
    <s v="Paper"/>
    <x v="0"/>
    <x v="1"/>
    <x v="1"/>
  </r>
  <r>
    <n v="2.95"/>
    <n v="-2.2599999999999998"/>
    <n v="0.7"/>
    <s v="Binders"/>
    <x v="0"/>
    <x v="0"/>
    <x v="3"/>
  </r>
  <r>
    <n v="16.059999999999999"/>
    <n v="5.82"/>
    <n v="0.2"/>
    <s v="Paper"/>
    <x v="0"/>
    <x v="0"/>
    <x v="1"/>
  </r>
  <r>
    <n v="23.68"/>
    <n v="8.8800000000000008"/>
    <n v="0.2"/>
    <s v="Labels"/>
    <x v="1"/>
    <x v="2"/>
    <x v="1"/>
  </r>
  <r>
    <n v="452.45"/>
    <n v="-244.32"/>
    <n v="0.5"/>
    <s v="Bookcases"/>
    <x v="1"/>
    <x v="2"/>
    <x v="3"/>
  </r>
  <r>
    <n v="62.98"/>
    <n v="-14.7"/>
    <n v="0.4"/>
    <s v="Phones"/>
    <x v="1"/>
    <x v="2"/>
    <x v="4"/>
  </r>
  <r>
    <n v="1188"/>
    <n v="-950.4"/>
    <n v="0.7"/>
    <s v="Machines"/>
    <x v="1"/>
    <x v="2"/>
    <x v="3"/>
  </r>
  <r>
    <n v="89.58"/>
    <n v="4.4800000000000004"/>
    <n v="0.2"/>
    <s v="Accessories"/>
    <x v="1"/>
    <x v="2"/>
    <x v="1"/>
  </r>
  <r>
    <n v="7.56"/>
    <n v="0.3"/>
    <n v="0"/>
    <s v="Fasteners"/>
    <x v="1"/>
    <x v="1"/>
    <x v="2"/>
  </r>
  <r>
    <n v="209.93"/>
    <n v="92.37"/>
    <n v="0"/>
    <s v="Accessories"/>
    <x v="0"/>
    <x v="2"/>
    <x v="2"/>
  </r>
  <r>
    <n v="5.28"/>
    <n v="2.3199999999999998"/>
    <n v="0"/>
    <s v="Furnishings"/>
    <x v="0"/>
    <x v="2"/>
    <x v="2"/>
  </r>
  <r>
    <n v="10.92"/>
    <n v="4.0999999999999996"/>
    <n v="0.2"/>
    <s v="Binders"/>
    <x v="0"/>
    <x v="2"/>
    <x v="1"/>
  </r>
  <r>
    <n v="7.71"/>
    <n v="2.8"/>
    <n v="0.2"/>
    <s v="Binders"/>
    <x v="0"/>
    <x v="3"/>
    <x v="1"/>
  </r>
  <r>
    <n v="698.35"/>
    <n v="-17.46"/>
    <n v="0.2"/>
    <s v="Tables"/>
    <x v="0"/>
    <x v="3"/>
    <x v="1"/>
  </r>
  <r>
    <n v="7.56"/>
    <n v="3.1"/>
    <n v="0"/>
    <s v="Art"/>
    <x v="0"/>
    <x v="0"/>
    <x v="2"/>
  </r>
  <r>
    <n v="24.56"/>
    <n v="11.54"/>
    <n v="0"/>
    <s v="Paper"/>
    <x v="0"/>
    <x v="0"/>
    <x v="2"/>
  </r>
  <r>
    <n v="12.96"/>
    <n v="4.1500000000000004"/>
    <n v="0"/>
    <s v="Art"/>
    <x v="0"/>
    <x v="0"/>
    <x v="2"/>
  </r>
  <r>
    <n v="8.16"/>
    <n v="-5.71"/>
    <n v="0.7"/>
    <s v="Binders"/>
    <x v="0"/>
    <x v="3"/>
    <x v="3"/>
  </r>
  <r>
    <n v="1023.94"/>
    <n v="179.19"/>
    <n v="0.2"/>
    <s v="Accessories"/>
    <x v="0"/>
    <x v="3"/>
    <x v="1"/>
  </r>
  <r>
    <n v="9.24"/>
    <n v="0.92"/>
    <n v="0.2"/>
    <s v="Art"/>
    <x v="0"/>
    <x v="3"/>
    <x v="1"/>
  </r>
  <r>
    <n v="479.04"/>
    <n v="-29.94"/>
    <n v="0.2"/>
    <s v="Accessories"/>
    <x v="0"/>
    <x v="3"/>
    <x v="1"/>
  </r>
  <r>
    <n v="207.85"/>
    <n v="2.31"/>
    <n v="0.1"/>
    <s v="Chairs"/>
    <x v="1"/>
    <x v="0"/>
    <x v="1"/>
  </r>
  <r>
    <n v="254.74"/>
    <n v="-312.06"/>
    <n v="0.6"/>
    <s v="Furnishings"/>
    <x v="1"/>
    <x v="2"/>
    <x v="3"/>
  </r>
  <r>
    <n v="95.76"/>
    <n v="7.18"/>
    <n v="0.2"/>
    <s v="Phones"/>
    <x v="0"/>
    <x v="1"/>
    <x v="1"/>
  </r>
  <r>
    <n v="5.96"/>
    <n v="1.67"/>
    <n v="0"/>
    <s v="Art"/>
    <x v="0"/>
    <x v="3"/>
    <x v="2"/>
  </r>
  <r>
    <n v="159.97999999999999"/>
    <n v="57.59"/>
    <n v="0"/>
    <s v="Accessories"/>
    <x v="0"/>
    <x v="3"/>
    <x v="2"/>
  </r>
  <r>
    <n v="119.62"/>
    <n v="40.369999999999997"/>
    <n v="0.2"/>
    <s v="Binders"/>
    <x v="0"/>
    <x v="1"/>
    <x v="1"/>
  </r>
  <r>
    <n v="255.76"/>
    <n v="81.84"/>
    <n v="0"/>
    <s v="Furnishings"/>
    <x v="0"/>
    <x v="1"/>
    <x v="2"/>
  </r>
  <r>
    <n v="241.57"/>
    <n v="18.12"/>
    <n v="0.2"/>
    <s v="Chairs"/>
    <x v="0"/>
    <x v="1"/>
    <x v="1"/>
  </r>
  <r>
    <n v="69.3"/>
    <n v="22.87"/>
    <n v="0"/>
    <s v="Furnishings"/>
    <x v="0"/>
    <x v="1"/>
    <x v="2"/>
  </r>
  <r>
    <n v="2999.95"/>
    <n v="1379.98"/>
    <n v="0"/>
    <s v="Copiers"/>
    <x v="1"/>
    <x v="0"/>
    <x v="2"/>
  </r>
  <r>
    <n v="51.45"/>
    <n v="13.89"/>
    <n v="0"/>
    <s v="Storage"/>
    <x v="1"/>
    <x v="0"/>
    <x v="2"/>
  </r>
  <r>
    <n v="11.96"/>
    <n v="5.38"/>
    <n v="0"/>
    <s v="Paper"/>
    <x v="1"/>
    <x v="0"/>
    <x v="2"/>
  </r>
  <r>
    <n v="1126.02"/>
    <n v="56.3"/>
    <n v="0"/>
    <s v="Storage"/>
    <x v="1"/>
    <x v="0"/>
    <x v="2"/>
  </r>
  <r>
    <n v="210.98"/>
    <n v="21.1"/>
    <n v="0"/>
    <s v="Tables"/>
    <x v="1"/>
    <x v="0"/>
    <x v="2"/>
  </r>
  <r>
    <n v="16.77"/>
    <n v="1.47"/>
    <n v="0.2"/>
    <s v="Storage"/>
    <x v="0"/>
    <x v="1"/>
    <x v="1"/>
  </r>
  <r>
    <n v="380.86"/>
    <n v="38.090000000000003"/>
    <n v="0.2"/>
    <s v="Phones"/>
    <x v="0"/>
    <x v="1"/>
    <x v="1"/>
  </r>
  <r>
    <n v="69.709999999999994"/>
    <n v="8.7100000000000009"/>
    <n v="0.2"/>
    <s v="Storage"/>
    <x v="0"/>
    <x v="0"/>
    <x v="1"/>
  </r>
  <r>
    <n v="8.7899999999999991"/>
    <n v="-5.71"/>
    <n v="0.6"/>
    <s v="Furnishings"/>
    <x v="0"/>
    <x v="0"/>
    <x v="3"/>
  </r>
  <r>
    <n v="70.98"/>
    <n v="4.97"/>
    <n v="0"/>
    <s v="Chairs"/>
    <x v="0"/>
    <x v="2"/>
    <x v="2"/>
  </r>
  <r>
    <n v="294.93"/>
    <n v="144.52000000000001"/>
    <n v="0"/>
    <s v="Labels"/>
    <x v="0"/>
    <x v="2"/>
    <x v="2"/>
  </r>
  <r>
    <n v="9.34"/>
    <n v="1.17"/>
    <n v="0.2"/>
    <s v="Art"/>
    <x v="1"/>
    <x v="3"/>
    <x v="1"/>
  </r>
  <r>
    <n v="31.2"/>
    <n v="9.75"/>
    <n v="0.2"/>
    <s v="Accessories"/>
    <x v="1"/>
    <x v="3"/>
    <x v="1"/>
  </r>
  <r>
    <n v="11.63"/>
    <n v="1.02"/>
    <n v="0.2"/>
    <s v="Supplies"/>
    <x v="0"/>
    <x v="1"/>
    <x v="1"/>
  </r>
  <r>
    <n v="143.97999999999999"/>
    <n v="-28.8"/>
    <n v="0.4"/>
    <s v="Phones"/>
    <x v="0"/>
    <x v="1"/>
    <x v="4"/>
  </r>
  <r>
    <n v="494.38"/>
    <n v="-115.35"/>
    <n v="0.4"/>
    <s v="Phones"/>
    <x v="0"/>
    <x v="1"/>
    <x v="4"/>
  </r>
  <r>
    <n v="5.84"/>
    <n v="0.73"/>
    <n v="0.2"/>
    <s v="Supplies"/>
    <x v="0"/>
    <x v="1"/>
    <x v="1"/>
  </r>
  <r>
    <n v="330.4"/>
    <n v="85.9"/>
    <n v="0"/>
    <s v="Storage"/>
    <x v="0"/>
    <x v="0"/>
    <x v="2"/>
  </r>
  <r>
    <n v="26.25"/>
    <n v="12.6"/>
    <n v="0"/>
    <s v="Labels"/>
    <x v="0"/>
    <x v="0"/>
    <x v="2"/>
  </r>
  <r>
    <n v="6.48"/>
    <n v="3.18"/>
    <n v="0"/>
    <s v="Paper"/>
    <x v="0"/>
    <x v="0"/>
    <x v="2"/>
  </r>
  <r>
    <n v="479.97"/>
    <n v="163.19"/>
    <n v="0"/>
    <s v="Accessories"/>
    <x v="0"/>
    <x v="3"/>
    <x v="2"/>
  </r>
  <r>
    <n v="14.62"/>
    <n v="6.87"/>
    <n v="0"/>
    <s v="Labels"/>
    <x v="0"/>
    <x v="3"/>
    <x v="2"/>
  </r>
  <r>
    <n v="19.440000000000001"/>
    <n v="9.33"/>
    <n v="0"/>
    <s v="Paper"/>
    <x v="0"/>
    <x v="3"/>
    <x v="2"/>
  </r>
  <r>
    <n v="19.920000000000002"/>
    <n v="6.97"/>
    <n v="0.2"/>
    <s v="Binders"/>
    <x v="0"/>
    <x v="3"/>
    <x v="1"/>
  </r>
  <r>
    <n v="9.94"/>
    <n v="3.08"/>
    <n v="0"/>
    <s v="Furnishings"/>
    <x v="1"/>
    <x v="3"/>
    <x v="2"/>
  </r>
  <r>
    <n v="45.58"/>
    <n v="5.13"/>
    <n v="0.2"/>
    <s v="Supplies"/>
    <x v="0"/>
    <x v="1"/>
    <x v="1"/>
  </r>
  <r>
    <n v="242.94"/>
    <n v="9.7200000000000006"/>
    <n v="0"/>
    <s v="Storage"/>
    <x v="1"/>
    <x v="0"/>
    <x v="2"/>
  </r>
  <r>
    <n v="179.97"/>
    <n v="86.39"/>
    <n v="0"/>
    <s v="Accessories"/>
    <x v="1"/>
    <x v="0"/>
    <x v="2"/>
  </r>
  <r>
    <n v="99.7"/>
    <n v="33.65"/>
    <n v="0.2"/>
    <s v="Binders"/>
    <x v="1"/>
    <x v="0"/>
    <x v="1"/>
  </r>
  <r>
    <n v="27.94"/>
    <n v="9.43"/>
    <n v="0.2"/>
    <s v="Binders"/>
    <x v="1"/>
    <x v="0"/>
    <x v="1"/>
  </r>
  <r>
    <n v="84.98"/>
    <n v="18.7"/>
    <n v="0"/>
    <s v="Bookcases"/>
    <x v="1"/>
    <x v="0"/>
    <x v="2"/>
  </r>
  <r>
    <n v="18.72"/>
    <n v="6.55"/>
    <n v="0.2"/>
    <s v="Binders"/>
    <x v="1"/>
    <x v="0"/>
    <x v="1"/>
  </r>
  <r>
    <n v="11.78"/>
    <n v="4.2699999999999996"/>
    <n v="0.2"/>
    <s v="Labels"/>
    <x v="1"/>
    <x v="3"/>
    <x v="1"/>
  </r>
  <r>
    <n v="272.74"/>
    <n v="-64.77"/>
    <n v="0.2"/>
    <s v="Storage"/>
    <x v="1"/>
    <x v="3"/>
    <x v="1"/>
  </r>
  <r>
    <n v="3.54"/>
    <n v="-5.49"/>
    <n v="0.8"/>
    <s v="Binders"/>
    <x v="1"/>
    <x v="3"/>
    <x v="3"/>
  </r>
  <r>
    <n v="13.13"/>
    <n v="4.2699999999999996"/>
    <n v="0.2"/>
    <s v="Binders"/>
    <x v="0"/>
    <x v="0"/>
    <x v="1"/>
  </r>
  <r>
    <n v="11.36"/>
    <n v="5.34"/>
    <n v="0"/>
    <s v="Envelopes"/>
    <x v="1"/>
    <x v="3"/>
    <x v="2"/>
  </r>
  <r>
    <n v="50.94"/>
    <n v="25.47"/>
    <n v="0"/>
    <s v="Envelopes"/>
    <x v="1"/>
    <x v="3"/>
    <x v="2"/>
  </r>
  <r>
    <n v="646.74"/>
    <n v="258.7"/>
    <n v="0"/>
    <s v="Accessories"/>
    <x v="1"/>
    <x v="3"/>
    <x v="2"/>
  </r>
  <r>
    <n v="5.64"/>
    <n v="2.71"/>
    <n v="0"/>
    <s v="Binders"/>
    <x v="1"/>
    <x v="3"/>
    <x v="2"/>
  </r>
  <r>
    <n v="572.58000000000004"/>
    <n v="34.35"/>
    <n v="0"/>
    <s v="Storage"/>
    <x v="1"/>
    <x v="3"/>
    <x v="2"/>
  </r>
  <r>
    <n v="18.28"/>
    <n v="9.14"/>
    <n v="0"/>
    <s v="Binders"/>
    <x v="1"/>
    <x v="0"/>
    <x v="2"/>
  </r>
  <r>
    <n v="207"/>
    <n v="51.75"/>
    <n v="0"/>
    <s v="Phones"/>
    <x v="1"/>
    <x v="0"/>
    <x v="2"/>
  </r>
  <r>
    <n v="32.35"/>
    <n v="16.18"/>
    <n v="0"/>
    <s v="Binders"/>
    <x v="1"/>
    <x v="0"/>
    <x v="2"/>
  </r>
  <r>
    <n v="7.71"/>
    <n v="3.47"/>
    <n v="0"/>
    <s v="Binders"/>
    <x v="1"/>
    <x v="0"/>
    <x v="2"/>
  </r>
  <r>
    <n v="40.299999999999997"/>
    <n v="10.88"/>
    <n v="0"/>
    <s v="Art"/>
    <x v="1"/>
    <x v="0"/>
    <x v="2"/>
  </r>
  <r>
    <n v="34.58"/>
    <n v="14.52"/>
    <n v="0"/>
    <s v="Furnishings"/>
    <x v="1"/>
    <x v="0"/>
    <x v="2"/>
  </r>
  <r>
    <n v="35.22"/>
    <n v="2.64"/>
    <n v="0.2"/>
    <s v="Art"/>
    <x v="0"/>
    <x v="1"/>
    <x v="1"/>
  </r>
  <r>
    <n v="23.7"/>
    <n v="6.52"/>
    <n v="0.2"/>
    <s v="Appliances"/>
    <x v="0"/>
    <x v="1"/>
    <x v="1"/>
  </r>
  <r>
    <n v="265.48"/>
    <n v="-111.5"/>
    <n v="0.5"/>
    <s v="Machines"/>
    <x v="0"/>
    <x v="1"/>
    <x v="3"/>
  </r>
  <r>
    <n v="48.9"/>
    <n v="8.56"/>
    <n v="0.2"/>
    <s v="Furnishings"/>
    <x v="1"/>
    <x v="0"/>
    <x v="1"/>
  </r>
  <r>
    <n v="191.47"/>
    <n v="40.69"/>
    <n v="0.2"/>
    <s v="Accessories"/>
    <x v="1"/>
    <x v="1"/>
    <x v="1"/>
  </r>
  <r>
    <n v="5.25"/>
    <n v="0.59"/>
    <n v="0.2"/>
    <s v="Art"/>
    <x v="1"/>
    <x v="1"/>
    <x v="1"/>
  </r>
  <r>
    <n v="59.18"/>
    <n v="5.18"/>
    <n v="0.2"/>
    <s v="Phones"/>
    <x v="1"/>
    <x v="1"/>
    <x v="1"/>
  </r>
  <r>
    <n v="2.89"/>
    <n v="1.36"/>
    <n v="0"/>
    <s v="Labels"/>
    <x v="1"/>
    <x v="3"/>
    <x v="2"/>
  </r>
  <r>
    <n v="51.94"/>
    <n v="21.3"/>
    <n v="0"/>
    <s v="Furnishings"/>
    <x v="1"/>
    <x v="3"/>
    <x v="2"/>
  </r>
  <r>
    <n v="322.58999999999997"/>
    <n v="64.52"/>
    <n v="0"/>
    <s v="Furnishings"/>
    <x v="1"/>
    <x v="1"/>
    <x v="2"/>
  </r>
  <r>
    <n v="29.99"/>
    <n v="13.2"/>
    <n v="0"/>
    <s v="Accessories"/>
    <x v="1"/>
    <x v="1"/>
    <x v="2"/>
  </r>
  <r>
    <n v="371.97"/>
    <n v="66.95"/>
    <n v="0"/>
    <s v="Accessories"/>
    <x v="1"/>
    <x v="1"/>
    <x v="2"/>
  </r>
  <r>
    <n v="393.17"/>
    <n v="-204.45"/>
    <n v="0.5"/>
    <s v="Tables"/>
    <x v="0"/>
    <x v="2"/>
    <x v="3"/>
  </r>
  <r>
    <n v="127.1"/>
    <n v="28.6"/>
    <n v="0.2"/>
    <s v="Furnishings"/>
    <x v="1"/>
    <x v="3"/>
    <x v="1"/>
  </r>
  <r>
    <n v="124.2"/>
    <n v="-31.05"/>
    <n v="0.4"/>
    <s v="Phones"/>
    <x v="1"/>
    <x v="3"/>
    <x v="4"/>
  </r>
  <r>
    <n v="18.59"/>
    <n v="-13.63"/>
    <n v="0.7"/>
    <s v="Binders"/>
    <x v="1"/>
    <x v="3"/>
    <x v="3"/>
  </r>
  <r>
    <n v="30.07"/>
    <n v="10.15"/>
    <n v="0.2"/>
    <s v="Labels"/>
    <x v="1"/>
    <x v="3"/>
    <x v="1"/>
  </r>
  <r>
    <n v="1.08"/>
    <n v="-0.79"/>
    <n v="0.7"/>
    <s v="Binders"/>
    <x v="0"/>
    <x v="0"/>
    <x v="3"/>
  </r>
  <r>
    <n v="3059.98"/>
    <n v="680"/>
    <n v="0.1"/>
    <s v="Machines"/>
    <x v="1"/>
    <x v="0"/>
    <x v="1"/>
  </r>
  <r>
    <n v="2309.65"/>
    <n v="762.18"/>
    <n v="0"/>
    <s v="Accessories"/>
    <x v="0"/>
    <x v="2"/>
    <x v="2"/>
  </r>
  <r>
    <n v="1090.78"/>
    <n v="-290.88"/>
    <n v="0.4"/>
    <s v="Tables"/>
    <x v="0"/>
    <x v="2"/>
    <x v="4"/>
  </r>
  <r>
    <n v="19.440000000000001"/>
    <n v="9.33"/>
    <n v="0"/>
    <s v="Paper"/>
    <x v="0"/>
    <x v="2"/>
    <x v="2"/>
  </r>
  <r>
    <n v="13.96"/>
    <n v="6.7"/>
    <n v="0"/>
    <s v="Furnishings"/>
    <x v="0"/>
    <x v="2"/>
    <x v="2"/>
  </r>
  <r>
    <n v="155.82"/>
    <n v="63.89"/>
    <n v="0"/>
    <s v="Furnishings"/>
    <x v="0"/>
    <x v="2"/>
    <x v="2"/>
  </r>
  <r>
    <n v="124.95"/>
    <n v="2.5"/>
    <n v="0"/>
    <s v="Phones"/>
    <x v="0"/>
    <x v="2"/>
    <x v="2"/>
  </r>
  <r>
    <n v="601.65"/>
    <n v="156.43"/>
    <n v="0"/>
    <s v="Storage"/>
    <x v="0"/>
    <x v="2"/>
    <x v="2"/>
  </r>
  <r>
    <n v="15.55"/>
    <n v="5.44"/>
    <n v="0.2"/>
    <s v="Paper"/>
    <x v="1"/>
    <x v="1"/>
    <x v="1"/>
  </r>
  <r>
    <n v="63.31"/>
    <n v="20.58"/>
    <n v="0.2"/>
    <s v="Paper"/>
    <x v="1"/>
    <x v="1"/>
    <x v="1"/>
  </r>
  <r>
    <n v="15.59"/>
    <n v="-9.8699999999999992"/>
    <n v="0.4"/>
    <s v="Phones"/>
    <x v="1"/>
    <x v="1"/>
    <x v="4"/>
  </r>
  <r>
    <n v="177.2"/>
    <n v="83.28"/>
    <n v="0"/>
    <s v="Paper"/>
    <x v="0"/>
    <x v="3"/>
    <x v="2"/>
  </r>
  <r>
    <n v="197.97"/>
    <n v="57.41"/>
    <n v="0"/>
    <s v="Phones"/>
    <x v="0"/>
    <x v="3"/>
    <x v="2"/>
  </r>
  <r>
    <n v="854.94"/>
    <n v="213.74"/>
    <n v="0"/>
    <s v="Chairs"/>
    <x v="0"/>
    <x v="3"/>
    <x v="2"/>
  </r>
  <r>
    <n v="124.11"/>
    <n v="52.13"/>
    <n v="0"/>
    <s v="Furnishings"/>
    <x v="0"/>
    <x v="3"/>
    <x v="2"/>
  </r>
  <r>
    <n v="14.4"/>
    <n v="7.06"/>
    <n v="0"/>
    <s v="Labels"/>
    <x v="0"/>
    <x v="3"/>
    <x v="2"/>
  </r>
  <r>
    <n v="8.84"/>
    <n v="2.98"/>
    <n v="0.2"/>
    <s v="Art"/>
    <x v="0"/>
    <x v="0"/>
    <x v="1"/>
  </r>
  <r>
    <n v="58.46"/>
    <n v="-146.16"/>
    <n v="0.8"/>
    <s v="Appliances"/>
    <x v="0"/>
    <x v="0"/>
    <x v="3"/>
  </r>
  <r>
    <n v="168.46"/>
    <n v="-29.48"/>
    <n v="0.2"/>
    <s v="Furnishings"/>
    <x v="0"/>
    <x v="2"/>
    <x v="1"/>
  </r>
  <r>
    <n v="6.72"/>
    <n v="2.44"/>
    <n v="0.2"/>
    <s v="Paper"/>
    <x v="0"/>
    <x v="2"/>
    <x v="1"/>
  </r>
  <r>
    <n v="282.89"/>
    <n v="56.58"/>
    <n v="0.2"/>
    <s v="Furnishings"/>
    <x v="0"/>
    <x v="2"/>
    <x v="1"/>
  </r>
  <r>
    <n v="25.18"/>
    <n v="-18.46"/>
    <n v="0.7"/>
    <s v="Binders"/>
    <x v="0"/>
    <x v="2"/>
    <x v="3"/>
  </r>
  <r>
    <n v="348.21"/>
    <n v="30.47"/>
    <n v="0.2"/>
    <s v="Storage"/>
    <x v="1"/>
    <x v="0"/>
    <x v="1"/>
  </r>
  <r>
    <n v="35.78"/>
    <n v="-28.63"/>
    <n v="0.7"/>
    <s v="Binders"/>
    <x v="1"/>
    <x v="0"/>
    <x v="3"/>
  </r>
  <r>
    <n v="6.3"/>
    <n v="3.02"/>
    <n v="0"/>
    <s v="Labels"/>
    <x v="0"/>
    <x v="1"/>
    <x v="2"/>
  </r>
  <r>
    <n v="699.93"/>
    <n v="181.98"/>
    <n v="0"/>
    <s v="Phones"/>
    <x v="1"/>
    <x v="3"/>
    <x v="2"/>
  </r>
  <r>
    <n v="22.96"/>
    <n v="6.66"/>
    <n v="0"/>
    <s v="Art"/>
    <x v="1"/>
    <x v="3"/>
    <x v="2"/>
  </r>
  <r>
    <n v="38.6"/>
    <n v="11.58"/>
    <n v="0"/>
    <s v="Furnishings"/>
    <x v="1"/>
    <x v="3"/>
    <x v="2"/>
  </r>
  <r>
    <n v="6.63"/>
    <n v="1.79"/>
    <n v="0"/>
    <s v="Art"/>
    <x v="1"/>
    <x v="3"/>
    <x v="2"/>
  </r>
  <r>
    <n v="23.34"/>
    <n v="10.97"/>
    <n v="0"/>
    <s v="Envelopes"/>
    <x v="1"/>
    <x v="3"/>
    <x v="2"/>
  </r>
  <r>
    <n v="1067.94"/>
    <n v="224.27"/>
    <n v="0"/>
    <s v="Chairs"/>
    <x v="1"/>
    <x v="3"/>
    <x v="2"/>
  </r>
  <r>
    <n v="195.18"/>
    <n v="19.52"/>
    <n v="0.2"/>
    <s v="Chairs"/>
    <x v="0"/>
    <x v="1"/>
    <x v="1"/>
  </r>
  <r>
    <n v="21.74"/>
    <n v="7.34"/>
    <n v="0.2"/>
    <s v="Envelopes"/>
    <x v="1"/>
    <x v="0"/>
    <x v="1"/>
  </r>
  <r>
    <n v="7.92"/>
    <n v="0.69"/>
    <n v="0.2"/>
    <s v="Phones"/>
    <x v="1"/>
    <x v="0"/>
    <x v="1"/>
  </r>
  <r>
    <n v="544.01"/>
    <n v="40.799999999999997"/>
    <n v="0.2"/>
    <s v="Chairs"/>
    <x v="0"/>
    <x v="1"/>
    <x v="1"/>
  </r>
  <r>
    <n v="1.87"/>
    <n v="-1.44"/>
    <n v="0.7"/>
    <s v="Binders"/>
    <x v="0"/>
    <x v="1"/>
    <x v="3"/>
  </r>
  <r>
    <n v="854.35"/>
    <n v="10.68"/>
    <n v="0.2"/>
    <s v="Chairs"/>
    <x v="0"/>
    <x v="1"/>
    <x v="1"/>
  </r>
  <r>
    <n v="593.57000000000005"/>
    <n v="0"/>
    <n v="0.2"/>
    <s v="Storage"/>
    <x v="0"/>
    <x v="1"/>
    <x v="1"/>
  </r>
  <r>
    <n v="338.04"/>
    <n v="-33.799999999999997"/>
    <n v="0.2"/>
    <s v="Storage"/>
    <x v="0"/>
    <x v="1"/>
    <x v="1"/>
  </r>
  <r>
    <n v="11.21"/>
    <n v="3.36"/>
    <n v="0"/>
    <s v="Storage"/>
    <x v="0"/>
    <x v="1"/>
    <x v="2"/>
  </r>
  <r>
    <n v="9.14"/>
    <n v="3.2"/>
    <n v="0.2"/>
    <s v="Binders"/>
    <x v="0"/>
    <x v="1"/>
    <x v="1"/>
  </r>
  <r>
    <n v="14.07"/>
    <n v="6.89"/>
    <n v="0"/>
    <s v="Fasteners"/>
    <x v="0"/>
    <x v="1"/>
    <x v="2"/>
  </r>
  <r>
    <n v="41.86"/>
    <n v="10.47"/>
    <n v="0"/>
    <s v="Art"/>
    <x v="0"/>
    <x v="1"/>
    <x v="2"/>
  </r>
  <r>
    <n v="8.5399999999999991"/>
    <n v="2.88"/>
    <n v="0.2"/>
    <s v="Binders"/>
    <x v="0"/>
    <x v="1"/>
    <x v="1"/>
  </r>
  <r>
    <n v="579.14"/>
    <n v="21.72"/>
    <n v="0.2"/>
    <s v="Bookcases"/>
    <x v="0"/>
    <x v="1"/>
    <x v="1"/>
  </r>
  <r>
    <n v="249.75"/>
    <n v="44.96"/>
    <n v="0"/>
    <s v="Storage"/>
    <x v="0"/>
    <x v="3"/>
    <x v="2"/>
  </r>
  <r>
    <n v="255.94"/>
    <n v="28.79"/>
    <n v="0.2"/>
    <s v="Phones"/>
    <x v="0"/>
    <x v="3"/>
    <x v="1"/>
  </r>
  <r>
    <n v="1099.96"/>
    <n v="285.99"/>
    <n v="0"/>
    <s v="Phones"/>
    <x v="0"/>
    <x v="2"/>
    <x v="2"/>
  </r>
  <r>
    <n v="17.47"/>
    <n v="6.33"/>
    <n v="0.2"/>
    <s v="Binders"/>
    <x v="0"/>
    <x v="0"/>
    <x v="1"/>
  </r>
  <r>
    <n v="15.48"/>
    <n v="4.49"/>
    <n v="0"/>
    <s v="Art"/>
    <x v="0"/>
    <x v="2"/>
    <x v="2"/>
  </r>
  <r>
    <n v="23.99"/>
    <n v="5.52"/>
    <n v="0"/>
    <s v="Furnishings"/>
    <x v="0"/>
    <x v="0"/>
    <x v="2"/>
  </r>
  <r>
    <n v="287.97000000000003"/>
    <n v="77.75"/>
    <n v="0"/>
    <s v="Phones"/>
    <x v="0"/>
    <x v="0"/>
    <x v="2"/>
  </r>
  <r>
    <n v="419.94"/>
    <n v="52.49"/>
    <n v="0.2"/>
    <s v="Phones"/>
    <x v="0"/>
    <x v="1"/>
    <x v="1"/>
  </r>
  <r>
    <n v="575.91999999999996"/>
    <n v="71.989999999999995"/>
    <n v="0.2"/>
    <s v="Phones"/>
    <x v="0"/>
    <x v="3"/>
    <x v="1"/>
  </r>
  <r>
    <n v="5.18"/>
    <n v="-3.63"/>
    <n v="0.7"/>
    <s v="Binders"/>
    <x v="0"/>
    <x v="3"/>
    <x v="3"/>
  </r>
  <r>
    <n v="695.7"/>
    <n v="-27.83"/>
    <n v="0.5"/>
    <s v="Machines"/>
    <x v="1"/>
    <x v="0"/>
    <x v="3"/>
  </r>
  <r>
    <n v="15.66"/>
    <n v="-12.53"/>
    <n v="0.7"/>
    <s v="Binders"/>
    <x v="1"/>
    <x v="0"/>
    <x v="3"/>
  </r>
  <r>
    <n v="28.85"/>
    <n v="-21.16"/>
    <n v="0.7"/>
    <s v="Binders"/>
    <x v="1"/>
    <x v="0"/>
    <x v="3"/>
  </r>
  <r>
    <n v="220.78"/>
    <n v="-44.16"/>
    <n v="0.2"/>
    <s v="Storage"/>
    <x v="0"/>
    <x v="3"/>
    <x v="1"/>
  </r>
  <r>
    <n v="281.42"/>
    <n v="-35.18"/>
    <n v="0.2"/>
    <s v="Storage"/>
    <x v="0"/>
    <x v="3"/>
    <x v="1"/>
  </r>
  <r>
    <n v="145.9"/>
    <n v="62.74"/>
    <n v="0"/>
    <s v="Furnishings"/>
    <x v="0"/>
    <x v="0"/>
    <x v="2"/>
  </r>
  <r>
    <n v="9.5500000000000007"/>
    <n v="1.55"/>
    <n v="0.2"/>
    <s v="Art"/>
    <x v="0"/>
    <x v="0"/>
    <x v="1"/>
  </r>
  <r>
    <n v="408.01"/>
    <n v="72.53"/>
    <n v="0.1"/>
    <s v="Chairs"/>
    <x v="0"/>
    <x v="1"/>
    <x v="1"/>
  </r>
  <r>
    <n v="165.28"/>
    <n v="14.88"/>
    <n v="0"/>
    <s v="Furnishings"/>
    <x v="0"/>
    <x v="1"/>
    <x v="2"/>
  </r>
  <r>
    <n v="239.97"/>
    <n v="26.4"/>
    <n v="0"/>
    <s v="Accessories"/>
    <x v="1"/>
    <x v="0"/>
    <x v="2"/>
  </r>
  <r>
    <n v="37.74"/>
    <n v="12.83"/>
    <n v="0"/>
    <s v="Furnishings"/>
    <x v="1"/>
    <x v="0"/>
    <x v="2"/>
  </r>
  <r>
    <n v="2.0299999999999998"/>
    <n v="-1.35"/>
    <n v="0.7"/>
    <s v="Binders"/>
    <x v="0"/>
    <x v="2"/>
    <x v="3"/>
  </r>
  <r>
    <n v="8.67"/>
    <n v="4.07"/>
    <n v="0"/>
    <s v="Labels"/>
    <x v="0"/>
    <x v="0"/>
    <x v="2"/>
  </r>
  <r>
    <n v="4.16"/>
    <n v="0.36"/>
    <n v="0.2"/>
    <s v="Art"/>
    <x v="0"/>
    <x v="1"/>
    <x v="1"/>
  </r>
  <r>
    <n v="11.65"/>
    <n v="3.35"/>
    <n v="0.2"/>
    <s v="Furnishings"/>
    <x v="0"/>
    <x v="1"/>
    <x v="1"/>
  </r>
  <r>
    <n v="559.99"/>
    <n v="175"/>
    <n v="0.2"/>
    <s v="Copiers"/>
    <x v="0"/>
    <x v="3"/>
    <x v="1"/>
  </r>
  <r>
    <n v="198.46"/>
    <n v="99.23"/>
    <n v="0"/>
    <s v="Furnishings"/>
    <x v="0"/>
    <x v="0"/>
    <x v="2"/>
  </r>
  <r>
    <n v="786.48"/>
    <n v="385.38"/>
    <n v="0"/>
    <s v="Labels"/>
    <x v="0"/>
    <x v="0"/>
    <x v="2"/>
  </r>
  <r>
    <n v="23.17"/>
    <n v="7.82"/>
    <n v="0.2"/>
    <s v="Binders"/>
    <x v="0"/>
    <x v="0"/>
    <x v="1"/>
  </r>
  <r>
    <n v="50"/>
    <n v="10.5"/>
    <n v="0"/>
    <s v="Accessories"/>
    <x v="0"/>
    <x v="0"/>
    <x v="2"/>
  </r>
  <r>
    <n v="160.78"/>
    <n v="10.050000000000001"/>
    <n v="0.2"/>
    <s v="Phones"/>
    <x v="1"/>
    <x v="0"/>
    <x v="1"/>
  </r>
  <r>
    <n v="1018.1"/>
    <n v="-373.3"/>
    <n v="0.4"/>
    <s v="Tables"/>
    <x v="1"/>
    <x v="2"/>
    <x v="4"/>
  </r>
  <r>
    <n v="167.97"/>
    <n v="62.99"/>
    <n v="0.2"/>
    <s v="Phones"/>
    <x v="0"/>
    <x v="0"/>
    <x v="1"/>
  </r>
  <r>
    <n v="11.81"/>
    <n v="4.28"/>
    <n v="0.2"/>
    <s v="Binders"/>
    <x v="0"/>
    <x v="2"/>
    <x v="1"/>
  </r>
  <r>
    <n v="1931.04"/>
    <n v="321.83999999999997"/>
    <n v="0.1"/>
    <s v="Chairs"/>
    <x v="0"/>
    <x v="2"/>
    <x v="1"/>
  </r>
  <r>
    <n v="9.9600000000000009"/>
    <n v="4.68"/>
    <n v="0"/>
    <s v="Paper"/>
    <x v="0"/>
    <x v="2"/>
    <x v="2"/>
  </r>
  <r>
    <n v="14.3"/>
    <n v="5.01"/>
    <n v="0.2"/>
    <s v="Paper"/>
    <x v="1"/>
    <x v="2"/>
    <x v="1"/>
  </r>
  <r>
    <n v="338.04"/>
    <n v="-33.799999999999997"/>
    <n v="0.2"/>
    <s v="Storage"/>
    <x v="0"/>
    <x v="1"/>
    <x v="1"/>
  </r>
  <r>
    <n v="154.24"/>
    <n v="17.350000000000001"/>
    <n v="0.2"/>
    <s v="Art"/>
    <x v="0"/>
    <x v="1"/>
    <x v="1"/>
  </r>
  <r>
    <n v="34.85"/>
    <n v="6.53"/>
    <n v="0.2"/>
    <s v="Appliances"/>
    <x v="0"/>
    <x v="0"/>
    <x v="1"/>
  </r>
  <r>
    <n v="22"/>
    <n v="1.38"/>
    <n v="0.2"/>
    <s v="Phones"/>
    <x v="0"/>
    <x v="0"/>
    <x v="1"/>
  </r>
  <r>
    <n v="4.37"/>
    <n v="0.38"/>
    <n v="0.2"/>
    <s v="Art"/>
    <x v="0"/>
    <x v="0"/>
    <x v="1"/>
  </r>
  <r>
    <n v="41.57"/>
    <n v="-66.510000000000005"/>
    <n v="0.8"/>
    <s v="Binders"/>
    <x v="0"/>
    <x v="2"/>
    <x v="3"/>
  </r>
  <r>
    <n v="19.54"/>
    <n v="4.88"/>
    <n v="0.2"/>
    <s v="Art"/>
    <x v="1"/>
    <x v="3"/>
    <x v="1"/>
  </r>
  <r>
    <n v="6.58"/>
    <n v="3.03"/>
    <n v="0"/>
    <s v="Paper"/>
    <x v="0"/>
    <x v="2"/>
    <x v="2"/>
  </r>
  <r>
    <n v="122.94"/>
    <n v="59.01"/>
    <n v="0"/>
    <s v="Binders"/>
    <x v="0"/>
    <x v="2"/>
    <x v="2"/>
  </r>
  <r>
    <n v="215.65"/>
    <n v="73.319999999999993"/>
    <n v="0"/>
    <s v="Furnishings"/>
    <x v="0"/>
    <x v="1"/>
    <x v="2"/>
  </r>
  <r>
    <n v="38.880000000000003"/>
    <n v="18.66"/>
    <n v="0"/>
    <s v="Paper"/>
    <x v="0"/>
    <x v="2"/>
    <x v="2"/>
  </r>
  <r>
    <n v="140.81"/>
    <n v="39.43"/>
    <n v="0"/>
    <s v="Chairs"/>
    <x v="0"/>
    <x v="1"/>
    <x v="2"/>
  </r>
  <r>
    <n v="90.57"/>
    <n v="11.77"/>
    <n v="0"/>
    <s v="Accessories"/>
    <x v="0"/>
    <x v="0"/>
    <x v="2"/>
  </r>
  <r>
    <n v="40.08"/>
    <n v="19.239999999999998"/>
    <n v="0"/>
    <s v="Paper"/>
    <x v="1"/>
    <x v="0"/>
    <x v="2"/>
  </r>
  <r>
    <n v="37.68"/>
    <n v="15.83"/>
    <n v="0"/>
    <s v="Furnishings"/>
    <x v="1"/>
    <x v="0"/>
    <x v="2"/>
  </r>
  <r>
    <n v="34.76"/>
    <n v="9.73"/>
    <n v="0"/>
    <s v="Storage"/>
    <x v="0"/>
    <x v="2"/>
    <x v="2"/>
  </r>
  <r>
    <n v="831.2"/>
    <n v="124.68"/>
    <n v="0"/>
    <s v="Accessories"/>
    <x v="0"/>
    <x v="2"/>
    <x v="2"/>
  </r>
  <r>
    <n v="26.4"/>
    <n v="11.88"/>
    <n v="0"/>
    <s v="Paper"/>
    <x v="0"/>
    <x v="2"/>
    <x v="2"/>
  </r>
  <r>
    <n v="106.75"/>
    <n v="49.11"/>
    <n v="0"/>
    <s v="Envelopes"/>
    <x v="0"/>
    <x v="2"/>
    <x v="2"/>
  </r>
  <r>
    <n v="97.82"/>
    <n v="45.98"/>
    <n v="0"/>
    <s v="Paper"/>
    <x v="0"/>
    <x v="2"/>
    <x v="2"/>
  </r>
  <r>
    <n v="141.4"/>
    <n v="38.18"/>
    <n v="0"/>
    <s v="Storage"/>
    <x v="0"/>
    <x v="2"/>
    <x v="2"/>
  </r>
  <r>
    <n v="99.2"/>
    <n v="25.79"/>
    <n v="0"/>
    <s v="Art"/>
    <x v="0"/>
    <x v="3"/>
    <x v="2"/>
  </r>
  <r>
    <n v="801.57"/>
    <n v="50.1"/>
    <n v="0.2"/>
    <s v="Chairs"/>
    <x v="0"/>
    <x v="3"/>
    <x v="1"/>
  </r>
  <r>
    <n v="272.85000000000002"/>
    <n v="27.28"/>
    <n v="0.2"/>
    <s v="Tables"/>
    <x v="0"/>
    <x v="3"/>
    <x v="1"/>
  </r>
  <r>
    <n v="6"/>
    <n v="2.1"/>
    <n v="0.2"/>
    <s v="Labels"/>
    <x v="1"/>
    <x v="0"/>
    <x v="1"/>
  </r>
  <r>
    <n v="273.89999999999998"/>
    <n v="92.44"/>
    <n v="0.2"/>
    <s v="Paper"/>
    <x v="0"/>
    <x v="0"/>
    <x v="1"/>
  </r>
  <r>
    <n v="597.13"/>
    <n v="49.76"/>
    <n v="0.4"/>
    <s v="Machines"/>
    <x v="0"/>
    <x v="0"/>
    <x v="4"/>
  </r>
  <r>
    <n v="149.94999999999999"/>
    <n v="65.98"/>
    <n v="0"/>
    <s v="Accessories"/>
    <x v="1"/>
    <x v="3"/>
    <x v="2"/>
  </r>
  <r>
    <n v="863.64"/>
    <n v="107.96"/>
    <n v="0.2"/>
    <s v="Phones"/>
    <x v="0"/>
    <x v="1"/>
    <x v="1"/>
  </r>
  <r>
    <n v="47.62"/>
    <n v="3.57"/>
    <n v="0.2"/>
    <s v="Art"/>
    <x v="0"/>
    <x v="1"/>
    <x v="1"/>
  </r>
  <r>
    <n v="19.97"/>
    <n v="-13.31"/>
    <n v="0.7"/>
    <s v="Binders"/>
    <x v="0"/>
    <x v="1"/>
    <x v="3"/>
  </r>
  <r>
    <n v="33.49"/>
    <n v="-1.26"/>
    <n v="0.2"/>
    <s v="Storage"/>
    <x v="0"/>
    <x v="1"/>
    <x v="1"/>
  </r>
  <r>
    <n v="8.74"/>
    <n v="-6.12"/>
    <n v="0.7"/>
    <s v="Binders"/>
    <x v="0"/>
    <x v="1"/>
    <x v="3"/>
  </r>
  <r>
    <n v="662.88"/>
    <n v="74.569999999999993"/>
    <n v="0.2"/>
    <s v="Chairs"/>
    <x v="0"/>
    <x v="1"/>
    <x v="1"/>
  </r>
  <r>
    <n v="1439.98"/>
    <n v="192"/>
    <n v="0.4"/>
    <s v="Copiers"/>
    <x v="0"/>
    <x v="1"/>
    <x v="4"/>
  </r>
  <r>
    <n v="29.04"/>
    <n v="13.94"/>
    <n v="0"/>
    <s v="Paper"/>
    <x v="1"/>
    <x v="2"/>
    <x v="2"/>
  </r>
  <r>
    <n v="14.62"/>
    <n v="6.87"/>
    <n v="0"/>
    <s v="Labels"/>
    <x v="1"/>
    <x v="2"/>
    <x v="2"/>
  </r>
  <r>
    <n v="162.63999999999999"/>
    <n v="45.54"/>
    <n v="0"/>
    <s v="Appliances"/>
    <x v="0"/>
    <x v="1"/>
    <x v="2"/>
  </r>
  <r>
    <n v="597"/>
    <n v="280.58999999999997"/>
    <n v="0"/>
    <s v="Phones"/>
    <x v="0"/>
    <x v="1"/>
    <x v="2"/>
  </r>
  <r>
    <n v="55.48"/>
    <n v="26.63"/>
    <n v="0"/>
    <s v="Paper"/>
    <x v="0"/>
    <x v="1"/>
    <x v="2"/>
  </r>
  <r>
    <n v="289.8"/>
    <n v="36.229999999999997"/>
    <n v="0.2"/>
    <s v="Furnishings"/>
    <x v="0"/>
    <x v="2"/>
    <x v="1"/>
  </r>
  <r>
    <n v="2.5"/>
    <n v="-2"/>
    <n v="0.7"/>
    <s v="Binders"/>
    <x v="0"/>
    <x v="2"/>
    <x v="3"/>
  </r>
  <r>
    <n v="6.48"/>
    <n v="-4.75"/>
    <n v="0.7"/>
    <s v="Binders"/>
    <x v="0"/>
    <x v="2"/>
    <x v="3"/>
  </r>
  <r>
    <n v="341.49"/>
    <n v="-73.180000000000007"/>
    <n v="0.3"/>
    <s v="Chairs"/>
    <x v="0"/>
    <x v="2"/>
    <x v="0"/>
  </r>
  <r>
    <n v="11.12"/>
    <n v="0.83"/>
    <n v="0.2"/>
    <s v="Art"/>
    <x v="0"/>
    <x v="2"/>
    <x v="1"/>
  </r>
  <r>
    <n v="25.34"/>
    <n v="3.48"/>
    <n v="0.2"/>
    <s v="Furnishings"/>
    <x v="0"/>
    <x v="2"/>
    <x v="1"/>
  </r>
  <r>
    <n v="1.94"/>
    <n v="-1.29"/>
    <n v="0.7"/>
    <s v="Binders"/>
    <x v="0"/>
    <x v="1"/>
    <x v="3"/>
  </r>
  <r>
    <n v="26.55"/>
    <n v="13.01"/>
    <n v="0"/>
    <s v="Binders"/>
    <x v="0"/>
    <x v="0"/>
    <x v="2"/>
  </r>
  <r>
    <n v="310.44"/>
    <n v="-48.78"/>
    <n v="0.3"/>
    <s v="Tables"/>
    <x v="0"/>
    <x v="0"/>
    <x v="0"/>
  </r>
  <r>
    <n v="259.14"/>
    <n v="-25.91"/>
    <n v="0.2"/>
    <s v="Chairs"/>
    <x v="0"/>
    <x v="3"/>
    <x v="1"/>
  </r>
  <r>
    <n v="2.81"/>
    <n v="-1.97"/>
    <n v="0.7"/>
    <s v="Binders"/>
    <x v="1"/>
    <x v="0"/>
    <x v="3"/>
  </r>
  <r>
    <n v="14.16"/>
    <n v="5.13"/>
    <n v="0.2"/>
    <s v="Binders"/>
    <x v="0"/>
    <x v="1"/>
    <x v="1"/>
  </r>
  <r>
    <n v="21.48"/>
    <n v="10.74"/>
    <n v="0"/>
    <s v="Fasteners"/>
    <x v="0"/>
    <x v="1"/>
    <x v="2"/>
  </r>
  <r>
    <n v="34.58"/>
    <n v="10.029999999999999"/>
    <n v="0"/>
    <s v="Art"/>
    <x v="1"/>
    <x v="1"/>
    <x v="2"/>
  </r>
  <r>
    <n v="14.02"/>
    <n v="1.75"/>
    <n v="0.2"/>
    <s v="Art"/>
    <x v="1"/>
    <x v="0"/>
    <x v="1"/>
  </r>
  <r>
    <n v="71.98"/>
    <n v="-9"/>
    <n v="0.2"/>
    <s v="Accessories"/>
    <x v="1"/>
    <x v="0"/>
    <x v="1"/>
  </r>
  <r>
    <n v="107.98"/>
    <n v="-27"/>
    <n v="0.4"/>
    <s v="Phones"/>
    <x v="1"/>
    <x v="0"/>
    <x v="4"/>
  </r>
  <r>
    <n v="9.26"/>
    <n v="-13.9"/>
    <n v="0.8"/>
    <s v="Binders"/>
    <x v="0"/>
    <x v="1"/>
    <x v="3"/>
  </r>
  <r>
    <n v="61.79"/>
    <n v="6.18"/>
    <n v="0.2"/>
    <s v="Storage"/>
    <x v="0"/>
    <x v="2"/>
    <x v="1"/>
  </r>
  <r>
    <n v="29"/>
    <n v="7.25"/>
    <n v="0"/>
    <s v="Accessories"/>
    <x v="0"/>
    <x v="1"/>
    <x v="2"/>
  </r>
  <r>
    <n v="29.93"/>
    <n v="-46.39"/>
    <n v="0.8"/>
    <s v="Binders"/>
    <x v="0"/>
    <x v="3"/>
    <x v="3"/>
  </r>
  <r>
    <n v="38.270000000000003"/>
    <n v="3.83"/>
    <n v="0.2"/>
    <s v="Phones"/>
    <x v="0"/>
    <x v="3"/>
    <x v="1"/>
  </r>
  <r>
    <n v="9.98"/>
    <n v="3.62"/>
    <n v="0.2"/>
    <s v="Binders"/>
    <x v="0"/>
    <x v="0"/>
    <x v="1"/>
  </r>
  <r>
    <n v="14.98"/>
    <n v="4.1900000000000004"/>
    <n v="0"/>
    <s v="Storage"/>
    <x v="0"/>
    <x v="0"/>
    <x v="2"/>
  </r>
  <r>
    <n v="1145.5999999999999"/>
    <n v="100.24"/>
    <n v="0.2"/>
    <s v="Phones"/>
    <x v="0"/>
    <x v="0"/>
    <x v="1"/>
  </r>
  <r>
    <n v="54.82"/>
    <n v="17.82"/>
    <n v="0.2"/>
    <s v="Paper"/>
    <x v="0"/>
    <x v="0"/>
    <x v="1"/>
  </r>
  <r>
    <n v="2.9"/>
    <n v="0.47"/>
    <n v="0.2"/>
    <s v="Fasteners"/>
    <x v="0"/>
    <x v="0"/>
    <x v="1"/>
  </r>
  <r>
    <n v="124.79"/>
    <n v="15.6"/>
    <n v="0.2"/>
    <s v="Phones"/>
    <x v="0"/>
    <x v="0"/>
    <x v="1"/>
  </r>
  <r>
    <n v="228.92"/>
    <n v="14.31"/>
    <n v="0.2"/>
    <s v="Storage"/>
    <x v="0"/>
    <x v="0"/>
    <x v="1"/>
  </r>
  <r>
    <n v="44.4"/>
    <n v="12.43"/>
    <n v="0"/>
    <s v="Supplies"/>
    <x v="0"/>
    <x v="1"/>
    <x v="2"/>
  </r>
  <r>
    <n v="892.98"/>
    <n v="80.37"/>
    <n v="0"/>
    <s v="Tables"/>
    <x v="1"/>
    <x v="0"/>
    <x v="2"/>
  </r>
  <r>
    <n v="316"/>
    <n v="31.6"/>
    <n v="0"/>
    <s v="Accessories"/>
    <x v="1"/>
    <x v="1"/>
    <x v="2"/>
  </r>
  <r>
    <n v="14.62"/>
    <n v="6.87"/>
    <n v="0"/>
    <s v="Labels"/>
    <x v="0"/>
    <x v="0"/>
    <x v="2"/>
  </r>
  <r>
    <n v="416.32"/>
    <n v="112.41"/>
    <n v="0"/>
    <s v="Appliances"/>
    <x v="0"/>
    <x v="0"/>
    <x v="2"/>
  </r>
  <r>
    <n v="43"/>
    <n v="20.21"/>
    <n v="0"/>
    <s v="Binders"/>
    <x v="0"/>
    <x v="0"/>
    <x v="2"/>
  </r>
  <r>
    <n v="182.94"/>
    <n v="27.44"/>
    <n v="0"/>
    <s v="Chairs"/>
    <x v="0"/>
    <x v="0"/>
    <x v="2"/>
  </r>
  <r>
    <n v="60.83"/>
    <n v="30.42"/>
    <n v="0"/>
    <s v="Binders"/>
    <x v="0"/>
    <x v="0"/>
    <x v="2"/>
  </r>
  <r>
    <n v="389.97"/>
    <n v="132.59"/>
    <n v="0"/>
    <s v="Accessories"/>
    <x v="0"/>
    <x v="0"/>
    <x v="2"/>
  </r>
  <r>
    <n v="123.55"/>
    <n v="-29.34"/>
    <n v="0.2"/>
    <s v="Storage"/>
    <x v="0"/>
    <x v="3"/>
    <x v="1"/>
  </r>
  <r>
    <n v="252"/>
    <n v="93.24"/>
    <n v="0"/>
    <s v="Accessories"/>
    <x v="0"/>
    <x v="0"/>
    <x v="2"/>
  </r>
  <r>
    <n v="60.29"/>
    <n v="-27.13"/>
    <n v="0.6"/>
    <s v="Furnishings"/>
    <x v="0"/>
    <x v="1"/>
    <x v="3"/>
  </r>
  <r>
    <n v="2.63"/>
    <n v="0.82"/>
    <n v="0.2"/>
    <s v="Fasteners"/>
    <x v="0"/>
    <x v="1"/>
    <x v="1"/>
  </r>
  <r>
    <n v="23.69"/>
    <n v="7.7"/>
    <n v="0.2"/>
    <s v="Paper"/>
    <x v="0"/>
    <x v="1"/>
    <x v="1"/>
  </r>
  <r>
    <n v="253.37"/>
    <n v="-14.48"/>
    <n v="0.3"/>
    <s v="Chairs"/>
    <x v="0"/>
    <x v="1"/>
    <x v="0"/>
  </r>
  <r>
    <n v="5.67"/>
    <n v="0.11"/>
    <n v="0"/>
    <s v="Fasteners"/>
    <x v="1"/>
    <x v="0"/>
    <x v="2"/>
  </r>
  <r>
    <n v="24.2"/>
    <n v="7.99"/>
    <n v="0"/>
    <s v="Art"/>
    <x v="1"/>
    <x v="0"/>
    <x v="2"/>
  </r>
  <r>
    <n v="359.98"/>
    <n v="130.49"/>
    <n v="0.2"/>
    <s v="Phones"/>
    <x v="1"/>
    <x v="0"/>
    <x v="1"/>
  </r>
  <r>
    <n v="301.95999999999998"/>
    <n v="60.39"/>
    <n v="0"/>
    <s v="Bookcases"/>
    <x v="0"/>
    <x v="2"/>
    <x v="2"/>
  </r>
  <r>
    <n v="545.85"/>
    <n v="114.63"/>
    <n v="0"/>
    <s v="Furnishings"/>
    <x v="0"/>
    <x v="0"/>
    <x v="2"/>
  </r>
  <r>
    <n v="7.9"/>
    <n v="2.17"/>
    <n v="0.2"/>
    <s v="Furnishings"/>
    <x v="0"/>
    <x v="0"/>
    <x v="1"/>
  </r>
  <r>
    <n v="29.97"/>
    <n v="13.49"/>
    <n v="0"/>
    <s v="Paper"/>
    <x v="0"/>
    <x v="2"/>
    <x v="2"/>
  </r>
  <r>
    <n v="98.35"/>
    <n v="34.42"/>
    <n v="0.2"/>
    <s v="Binders"/>
    <x v="0"/>
    <x v="2"/>
    <x v="1"/>
  </r>
  <r>
    <n v="14.27"/>
    <n v="4.28"/>
    <n v="0.2"/>
    <s v="Furnishings"/>
    <x v="1"/>
    <x v="1"/>
    <x v="1"/>
  </r>
  <r>
    <n v="451.14"/>
    <n v="-67.67"/>
    <n v="0.2"/>
    <s v="Bookcases"/>
    <x v="1"/>
    <x v="1"/>
    <x v="1"/>
  </r>
  <r>
    <n v="64.86"/>
    <n v="6.49"/>
    <n v="0.2"/>
    <s v="Appliances"/>
    <x v="1"/>
    <x v="1"/>
    <x v="1"/>
  </r>
  <r>
    <n v="85.52"/>
    <n v="22.24"/>
    <n v="0"/>
    <s v="Storage"/>
    <x v="1"/>
    <x v="2"/>
    <x v="2"/>
  </r>
  <r>
    <n v="9.84"/>
    <n v="2.66"/>
    <n v="0"/>
    <s v="Art"/>
    <x v="1"/>
    <x v="2"/>
    <x v="2"/>
  </r>
  <r>
    <n v="20.04"/>
    <n v="9.6199999999999992"/>
    <n v="0"/>
    <s v="Paper"/>
    <x v="1"/>
    <x v="2"/>
    <x v="2"/>
  </r>
  <r>
    <n v="53.72"/>
    <n v="15.04"/>
    <n v="0"/>
    <s v="Storage"/>
    <x v="0"/>
    <x v="3"/>
    <x v="2"/>
  </r>
  <r>
    <n v="8187.65"/>
    <n v="327.51"/>
    <n v="0"/>
    <s v="Supplies"/>
    <x v="0"/>
    <x v="3"/>
    <x v="2"/>
  </r>
  <r>
    <n v="77.92"/>
    <n v="34.28"/>
    <n v="0"/>
    <s v="Furnishings"/>
    <x v="0"/>
    <x v="3"/>
    <x v="2"/>
  </r>
  <r>
    <n v="32.78"/>
    <n v="-85.24"/>
    <n v="0.8"/>
    <s v="Appliances"/>
    <x v="0"/>
    <x v="2"/>
    <x v="3"/>
  </r>
  <r>
    <n v="181.99"/>
    <n v="-54.6"/>
    <n v="0.3"/>
    <s v="Chairs"/>
    <x v="1"/>
    <x v="2"/>
    <x v="0"/>
  </r>
  <r>
    <n v="431.98"/>
    <n v="-100.79"/>
    <n v="0.4"/>
    <s v="Phones"/>
    <x v="1"/>
    <x v="2"/>
    <x v="4"/>
  </r>
  <r>
    <n v="155.37"/>
    <n v="-36.25"/>
    <n v="0.4"/>
    <s v="Phones"/>
    <x v="1"/>
    <x v="2"/>
    <x v="4"/>
  </r>
  <r>
    <n v="1348.7"/>
    <n v="-219.16"/>
    <n v="0.2"/>
    <s v="Chairs"/>
    <x v="0"/>
    <x v="2"/>
    <x v="1"/>
  </r>
  <r>
    <n v="700.15"/>
    <n v="78.77"/>
    <n v="0.2"/>
    <s v="Chairs"/>
    <x v="0"/>
    <x v="2"/>
    <x v="1"/>
  </r>
  <r>
    <n v="2.91"/>
    <n v="0.91"/>
    <n v="0.2"/>
    <s v="Art"/>
    <x v="0"/>
    <x v="0"/>
    <x v="1"/>
  </r>
  <r>
    <n v="526.45000000000005"/>
    <n v="31.59"/>
    <n v="0"/>
    <s v="Furnishings"/>
    <x v="0"/>
    <x v="0"/>
    <x v="2"/>
  </r>
  <r>
    <n v="62.82"/>
    <n v="30.78"/>
    <n v="0"/>
    <s v="Furnishings"/>
    <x v="1"/>
    <x v="3"/>
    <x v="2"/>
  </r>
  <r>
    <n v="489.92"/>
    <n v="0"/>
    <n v="0"/>
    <s v="Storage"/>
    <x v="1"/>
    <x v="3"/>
    <x v="2"/>
  </r>
  <r>
    <n v="19.440000000000001"/>
    <n v="9.33"/>
    <n v="0"/>
    <s v="Paper"/>
    <x v="1"/>
    <x v="3"/>
    <x v="2"/>
  </r>
  <r>
    <n v="16.68"/>
    <n v="8.34"/>
    <n v="0"/>
    <s v="Paper"/>
    <x v="1"/>
    <x v="3"/>
    <x v="2"/>
  </r>
  <r>
    <n v="155.35"/>
    <n v="0"/>
    <n v="0"/>
    <s v="Phones"/>
    <x v="1"/>
    <x v="3"/>
    <x v="2"/>
  </r>
  <r>
    <n v="12.42"/>
    <n v="4.47"/>
    <n v="0"/>
    <s v="Furnishings"/>
    <x v="1"/>
    <x v="3"/>
    <x v="2"/>
  </r>
  <r>
    <n v="187.98"/>
    <n v="52.63"/>
    <n v="0"/>
    <s v="Phones"/>
    <x v="1"/>
    <x v="3"/>
    <x v="2"/>
  </r>
  <r>
    <n v="4.93"/>
    <n v="0.74"/>
    <n v="0.2"/>
    <s v="Furnishings"/>
    <x v="0"/>
    <x v="2"/>
    <x v="1"/>
  </r>
  <r>
    <n v="7.23"/>
    <n v="-5.78"/>
    <n v="0.7"/>
    <s v="Binders"/>
    <x v="0"/>
    <x v="2"/>
    <x v="3"/>
  </r>
  <r>
    <n v="14.4"/>
    <n v="7.06"/>
    <n v="0"/>
    <s v="Binders"/>
    <x v="1"/>
    <x v="0"/>
    <x v="2"/>
  </r>
  <r>
    <n v="619.95000000000005"/>
    <n v="111.59"/>
    <n v="0"/>
    <s v="Accessories"/>
    <x v="1"/>
    <x v="0"/>
    <x v="2"/>
  </r>
  <r>
    <n v="89.52"/>
    <n v="42.07"/>
    <n v="0"/>
    <s v="Binders"/>
    <x v="1"/>
    <x v="0"/>
    <x v="2"/>
  </r>
  <r>
    <n v="350.97"/>
    <n v="152.09"/>
    <n v="0.1"/>
    <s v="Machines"/>
    <x v="1"/>
    <x v="0"/>
    <x v="1"/>
  </r>
  <r>
    <n v="164.99"/>
    <n v="49.5"/>
    <n v="0"/>
    <s v="Phones"/>
    <x v="1"/>
    <x v="0"/>
    <x v="2"/>
  </r>
  <r>
    <n v="109.9"/>
    <n v="37.369999999999997"/>
    <n v="0"/>
    <s v="Furnishings"/>
    <x v="1"/>
    <x v="1"/>
    <x v="2"/>
  </r>
  <r>
    <n v="132.6"/>
    <n v="17.239999999999998"/>
    <n v="0"/>
    <s v="Accessories"/>
    <x v="0"/>
    <x v="0"/>
    <x v="2"/>
  </r>
  <r>
    <n v="227.36"/>
    <n v="81.849999999999994"/>
    <n v="0"/>
    <s v="Furnishings"/>
    <x v="1"/>
    <x v="2"/>
    <x v="2"/>
  </r>
  <r>
    <n v="1919.98"/>
    <n v="216"/>
    <n v="0.2"/>
    <s v="Machines"/>
    <x v="1"/>
    <x v="2"/>
    <x v="1"/>
  </r>
  <r>
    <n v="60.12"/>
    <n v="22.24"/>
    <n v="0"/>
    <s v="Art"/>
    <x v="0"/>
    <x v="0"/>
    <x v="2"/>
  </r>
  <r>
    <n v="73.98"/>
    <n v="19.97"/>
    <n v="0"/>
    <s v="Phones"/>
    <x v="0"/>
    <x v="3"/>
    <x v="2"/>
  </r>
  <r>
    <n v="5.58"/>
    <n v="2.1800000000000002"/>
    <n v="0"/>
    <s v="Art"/>
    <x v="0"/>
    <x v="3"/>
    <x v="2"/>
  </r>
  <r>
    <n v="34.380000000000003"/>
    <n v="3.87"/>
    <n v="0.2"/>
    <s v="Appliances"/>
    <x v="1"/>
    <x v="0"/>
    <x v="1"/>
  </r>
  <r>
    <n v="1924.16"/>
    <n v="312.68"/>
    <n v="0.2"/>
    <s v="Appliances"/>
    <x v="1"/>
    <x v="0"/>
    <x v="1"/>
  </r>
  <r>
    <n v="195.47"/>
    <n v="-13.8"/>
    <n v="0.15"/>
    <s v="Bookcases"/>
    <x v="0"/>
    <x v="2"/>
    <x v="1"/>
  </r>
  <r>
    <n v="9.42"/>
    <n v="0.47"/>
    <n v="0"/>
    <s v="Fasteners"/>
    <x v="0"/>
    <x v="2"/>
    <x v="2"/>
  </r>
  <r>
    <n v="12.96"/>
    <n v="6.22"/>
    <n v="0"/>
    <s v="Paper"/>
    <x v="0"/>
    <x v="2"/>
    <x v="2"/>
  </r>
  <r>
    <n v="704.9"/>
    <n v="56.39"/>
    <n v="0"/>
    <s v="Bookcases"/>
    <x v="0"/>
    <x v="2"/>
    <x v="2"/>
  </r>
  <r>
    <n v="561.57000000000005"/>
    <n v="28.08"/>
    <n v="0.2"/>
    <s v="Chairs"/>
    <x v="0"/>
    <x v="2"/>
    <x v="1"/>
  </r>
  <r>
    <n v="15.47"/>
    <n v="4.18"/>
    <n v="0"/>
    <s v="Art"/>
    <x v="1"/>
    <x v="0"/>
    <x v="2"/>
  </r>
  <r>
    <n v="7.16"/>
    <n v="3.44"/>
    <n v="0"/>
    <s v="Binders"/>
    <x v="1"/>
    <x v="0"/>
    <x v="2"/>
  </r>
  <r>
    <n v="20.23"/>
    <n v="9.51"/>
    <n v="0"/>
    <s v="Labels"/>
    <x v="0"/>
    <x v="0"/>
    <x v="2"/>
  </r>
  <r>
    <n v="153.57"/>
    <n v="-5.76"/>
    <n v="0.2"/>
    <s v="Chairs"/>
    <x v="1"/>
    <x v="1"/>
    <x v="1"/>
  </r>
  <r>
    <n v="1013.49"/>
    <n v="76.010000000000005"/>
    <n v="0.2"/>
    <s v="Chairs"/>
    <x v="1"/>
    <x v="1"/>
    <x v="1"/>
  </r>
  <r>
    <n v="52.34"/>
    <n v="24.6"/>
    <n v="0"/>
    <s v="Envelopes"/>
    <x v="1"/>
    <x v="1"/>
    <x v="2"/>
  </r>
  <r>
    <n v="4.66"/>
    <n v="1.35"/>
    <n v="0"/>
    <s v="Art"/>
    <x v="1"/>
    <x v="1"/>
    <x v="2"/>
  </r>
  <r>
    <n v="254.97"/>
    <n v="91.79"/>
    <n v="0"/>
    <s v="Accessories"/>
    <x v="1"/>
    <x v="1"/>
    <x v="2"/>
  </r>
  <r>
    <n v="17.46"/>
    <n v="5.89"/>
    <n v="0.2"/>
    <s v="Binders"/>
    <x v="1"/>
    <x v="1"/>
    <x v="1"/>
  </r>
  <r>
    <n v="959.97"/>
    <n v="120"/>
    <n v="0.2"/>
    <s v="Copiers"/>
    <x v="1"/>
    <x v="1"/>
    <x v="1"/>
  </r>
  <r>
    <n v="129.30000000000001"/>
    <n v="6.47"/>
    <n v="0"/>
    <s v="Storage"/>
    <x v="1"/>
    <x v="0"/>
    <x v="2"/>
  </r>
  <r>
    <n v="18.84"/>
    <n v="7.91"/>
    <n v="0"/>
    <s v="Furnishings"/>
    <x v="0"/>
    <x v="0"/>
    <x v="2"/>
  </r>
  <r>
    <n v="545.94000000000005"/>
    <n v="87.35"/>
    <n v="0"/>
    <s v="Chairs"/>
    <x v="1"/>
    <x v="3"/>
    <x v="2"/>
  </r>
  <r>
    <n v="123.14"/>
    <n v="13.85"/>
    <n v="0.2"/>
    <s v="Chairs"/>
    <x v="0"/>
    <x v="3"/>
    <x v="1"/>
  </r>
  <r>
    <n v="11.26"/>
    <n v="3.8"/>
    <n v="0.2"/>
    <s v="Binders"/>
    <x v="0"/>
    <x v="3"/>
    <x v="1"/>
  </r>
  <r>
    <n v="55.92"/>
    <n v="6.29"/>
    <n v="0.2"/>
    <s v="Storage"/>
    <x v="0"/>
    <x v="3"/>
    <x v="1"/>
  </r>
  <r>
    <n v="19"/>
    <n v="8.93"/>
    <n v="0"/>
    <s v="Binders"/>
    <x v="0"/>
    <x v="2"/>
    <x v="2"/>
  </r>
  <r>
    <n v="243.88"/>
    <n v="27.44"/>
    <n v="0.2"/>
    <s v="Appliances"/>
    <x v="0"/>
    <x v="1"/>
    <x v="1"/>
  </r>
  <r>
    <n v="114.46"/>
    <n v="28.62"/>
    <n v="0"/>
    <s v="Storage"/>
    <x v="1"/>
    <x v="1"/>
    <x v="2"/>
  </r>
  <r>
    <n v="342.86"/>
    <n v="38.57"/>
    <n v="0.2"/>
    <s v="Storage"/>
    <x v="0"/>
    <x v="3"/>
    <x v="1"/>
  </r>
  <r>
    <n v="16.739999999999998"/>
    <n v="-14.23"/>
    <n v="0.6"/>
    <s v="Furnishings"/>
    <x v="0"/>
    <x v="3"/>
    <x v="3"/>
  </r>
  <r>
    <n v="981.37"/>
    <n v="-140.19999999999999"/>
    <n v="0.3"/>
    <s v="Chairs"/>
    <x v="0"/>
    <x v="3"/>
    <x v="0"/>
  </r>
  <r>
    <n v="3.93"/>
    <n v="1.33"/>
    <n v="0.2"/>
    <s v="Binders"/>
    <x v="1"/>
    <x v="3"/>
    <x v="1"/>
  </r>
  <r>
    <n v="15.71"/>
    <n v="5.7"/>
    <n v="0.2"/>
    <s v="Labels"/>
    <x v="0"/>
    <x v="1"/>
    <x v="1"/>
  </r>
  <r>
    <n v="298.45999999999998"/>
    <n v="26.12"/>
    <n v="0.2"/>
    <s v="Storage"/>
    <x v="0"/>
    <x v="0"/>
    <x v="1"/>
  </r>
  <r>
    <n v="21.93"/>
    <n v="10.09"/>
    <n v="0"/>
    <s v="Paper"/>
    <x v="0"/>
    <x v="1"/>
    <x v="2"/>
  </r>
  <r>
    <n v="242.94"/>
    <n v="4.8600000000000003"/>
    <n v="0"/>
    <s v="Storage"/>
    <x v="0"/>
    <x v="1"/>
    <x v="2"/>
  </r>
  <r>
    <n v="7.64"/>
    <n v="3.74"/>
    <n v="0"/>
    <s v="Paper"/>
    <x v="0"/>
    <x v="1"/>
    <x v="2"/>
  </r>
  <r>
    <n v="51.84"/>
    <n v="25.4"/>
    <n v="0"/>
    <s v="Paper"/>
    <x v="0"/>
    <x v="1"/>
    <x v="2"/>
  </r>
  <r>
    <n v="265.17"/>
    <n v="47.73"/>
    <n v="0"/>
    <s v="Storage"/>
    <x v="0"/>
    <x v="1"/>
    <x v="2"/>
  </r>
  <r>
    <n v="735.98"/>
    <n v="331.19"/>
    <n v="0"/>
    <s v="Binders"/>
    <x v="0"/>
    <x v="0"/>
    <x v="2"/>
  </r>
  <r>
    <n v="29.97"/>
    <n v="14.09"/>
    <n v="0"/>
    <s v="Phones"/>
    <x v="0"/>
    <x v="0"/>
    <x v="2"/>
  </r>
  <r>
    <n v="3.37"/>
    <n v="-2.2400000000000002"/>
    <n v="0.7"/>
    <s v="Binders"/>
    <x v="0"/>
    <x v="2"/>
    <x v="3"/>
  </r>
  <r>
    <n v="349.95"/>
    <n v="118.98"/>
    <n v="0"/>
    <s v="Accessories"/>
    <x v="1"/>
    <x v="1"/>
    <x v="2"/>
  </r>
  <r>
    <n v="377.93"/>
    <n v="141.72"/>
    <n v="0.2"/>
    <s v="Phones"/>
    <x v="1"/>
    <x v="1"/>
    <x v="1"/>
  </r>
  <r>
    <n v="75.180000000000007"/>
    <n v="35.33"/>
    <n v="0"/>
    <s v="Labels"/>
    <x v="0"/>
    <x v="0"/>
    <x v="2"/>
  </r>
  <r>
    <n v="181.8"/>
    <n v="-15.58"/>
    <n v="0.3"/>
    <s v="Tables"/>
    <x v="1"/>
    <x v="1"/>
    <x v="0"/>
  </r>
  <r>
    <n v="107.98"/>
    <n v="9.4499999999999993"/>
    <n v="0.2"/>
    <s v="Phones"/>
    <x v="0"/>
    <x v="1"/>
    <x v="1"/>
  </r>
  <r>
    <n v="19.3"/>
    <n v="6.03"/>
    <n v="0.2"/>
    <s v="Binders"/>
    <x v="0"/>
    <x v="1"/>
    <x v="1"/>
  </r>
  <r>
    <n v="2.97"/>
    <n v="1.31"/>
    <n v="0"/>
    <s v="Accessories"/>
    <x v="0"/>
    <x v="3"/>
    <x v="2"/>
  </r>
  <r>
    <n v="6.54"/>
    <n v="2.68"/>
    <n v="0"/>
    <s v="Fasteners"/>
    <x v="0"/>
    <x v="3"/>
    <x v="2"/>
  </r>
  <r>
    <n v="68.94"/>
    <n v="20.68"/>
    <n v="0"/>
    <s v="Appliances"/>
    <x v="0"/>
    <x v="2"/>
    <x v="2"/>
  </r>
  <r>
    <n v="128.82"/>
    <n v="50.24"/>
    <n v="0"/>
    <s v="Furnishings"/>
    <x v="0"/>
    <x v="2"/>
    <x v="2"/>
  </r>
  <r>
    <n v="359.98"/>
    <n v="93.59"/>
    <n v="0"/>
    <s v="Phones"/>
    <x v="0"/>
    <x v="3"/>
    <x v="2"/>
  </r>
  <r>
    <n v="70.56"/>
    <n v="-4.03"/>
    <n v="0.3"/>
    <s v="Tables"/>
    <x v="0"/>
    <x v="3"/>
    <x v="0"/>
  </r>
  <r>
    <n v="20.88"/>
    <n v="9.6"/>
    <n v="0"/>
    <s v="Binders"/>
    <x v="0"/>
    <x v="3"/>
    <x v="2"/>
  </r>
  <r>
    <n v="3.81"/>
    <n v="1.83"/>
    <n v="0"/>
    <s v="Binders"/>
    <x v="0"/>
    <x v="3"/>
    <x v="2"/>
  </r>
  <r>
    <n v="9.5500000000000007"/>
    <n v="-3.82"/>
    <n v="0.6"/>
    <s v="Furnishings"/>
    <x v="0"/>
    <x v="1"/>
    <x v="3"/>
  </r>
  <r>
    <n v="290.67"/>
    <n v="3.42"/>
    <n v="0.15"/>
    <s v="Bookcases"/>
    <x v="1"/>
    <x v="3"/>
    <x v="1"/>
  </r>
  <r>
    <n v="10.37"/>
    <n v="3.63"/>
    <n v="0.2"/>
    <s v="Paper"/>
    <x v="0"/>
    <x v="3"/>
    <x v="1"/>
  </r>
  <r>
    <n v="14.35"/>
    <n v="4.49"/>
    <n v="0.2"/>
    <s v="Paper"/>
    <x v="0"/>
    <x v="3"/>
    <x v="1"/>
  </r>
  <r>
    <n v="443.92"/>
    <n v="13.32"/>
    <n v="0"/>
    <s v="Storage"/>
    <x v="0"/>
    <x v="0"/>
    <x v="2"/>
  </r>
  <r>
    <n v="169.99"/>
    <n v="78.2"/>
    <n v="0"/>
    <s v="Binders"/>
    <x v="0"/>
    <x v="0"/>
    <x v="2"/>
  </r>
  <r>
    <n v="25.92"/>
    <n v="12.44"/>
    <n v="0"/>
    <s v="Paper"/>
    <x v="0"/>
    <x v="0"/>
    <x v="2"/>
  </r>
  <r>
    <n v="32.9"/>
    <n v="11.1"/>
    <n v="0.2"/>
    <s v="Paper"/>
    <x v="0"/>
    <x v="0"/>
    <x v="1"/>
  </r>
  <r>
    <n v="215.15"/>
    <n v="-103.99"/>
    <n v="0.4"/>
    <s v="Tables"/>
    <x v="0"/>
    <x v="0"/>
    <x v="4"/>
  </r>
  <r>
    <n v="30.96"/>
    <n v="11.22"/>
    <n v="0.2"/>
    <s v="Paper"/>
    <x v="0"/>
    <x v="0"/>
    <x v="1"/>
  </r>
  <r>
    <n v="84.78"/>
    <n v="-16.96"/>
    <n v="0.2"/>
    <s v="Storage"/>
    <x v="0"/>
    <x v="1"/>
    <x v="1"/>
  </r>
  <r>
    <n v="5.16"/>
    <n v="0.84"/>
    <n v="0.2"/>
    <s v="Art"/>
    <x v="0"/>
    <x v="2"/>
    <x v="1"/>
  </r>
  <r>
    <n v="408.42"/>
    <n v="-5.83"/>
    <n v="0.3"/>
    <s v="Chairs"/>
    <x v="0"/>
    <x v="2"/>
    <x v="0"/>
  </r>
  <r>
    <n v="382.12"/>
    <n v="-92.8"/>
    <n v="0.3"/>
    <s v="Chairs"/>
    <x v="0"/>
    <x v="2"/>
    <x v="0"/>
  </r>
  <r>
    <n v="68.599999999999994"/>
    <n v="6"/>
    <n v="0.2"/>
    <s v="Storage"/>
    <x v="0"/>
    <x v="2"/>
    <x v="1"/>
  </r>
  <r>
    <n v="435.5"/>
    <n v="48.99"/>
    <n v="0.2"/>
    <s v="Storage"/>
    <x v="0"/>
    <x v="2"/>
    <x v="1"/>
  </r>
  <r>
    <n v="11.17"/>
    <n v="3.77"/>
    <n v="0.2"/>
    <s v="Paper"/>
    <x v="0"/>
    <x v="2"/>
    <x v="1"/>
  </r>
  <r>
    <n v="12.96"/>
    <n v="6.22"/>
    <n v="0"/>
    <s v="Paper"/>
    <x v="0"/>
    <x v="1"/>
    <x v="2"/>
  </r>
  <r>
    <n v="3.96"/>
    <n v="0.08"/>
    <n v="0"/>
    <s v="Fasteners"/>
    <x v="0"/>
    <x v="1"/>
    <x v="2"/>
  </r>
  <r>
    <n v="59.98"/>
    <n v="26.39"/>
    <n v="0"/>
    <s v="Accessories"/>
    <x v="0"/>
    <x v="0"/>
    <x v="2"/>
  </r>
  <r>
    <n v="2395.1999999999998"/>
    <n v="209.58"/>
    <n v="0.2"/>
    <s v="Machines"/>
    <x v="0"/>
    <x v="0"/>
    <x v="1"/>
  </r>
  <r>
    <n v="1687.8"/>
    <n v="742.63"/>
    <n v="0"/>
    <s v="Accessories"/>
    <x v="0"/>
    <x v="0"/>
    <x v="2"/>
  </r>
  <r>
    <n v="7.99"/>
    <n v="2.7"/>
    <n v="0.2"/>
    <s v="Phones"/>
    <x v="0"/>
    <x v="0"/>
    <x v="1"/>
  </r>
  <r>
    <n v="7.89"/>
    <n v="0.32"/>
    <n v="0"/>
    <s v="Storage"/>
    <x v="0"/>
    <x v="1"/>
    <x v="2"/>
  </r>
  <r>
    <n v="65.5"/>
    <n v="32.1"/>
    <n v="0"/>
    <s v="Paper"/>
    <x v="0"/>
    <x v="1"/>
    <x v="2"/>
  </r>
  <r>
    <n v="2430.08"/>
    <n v="388.81"/>
    <n v="0"/>
    <s v="Tables"/>
    <x v="0"/>
    <x v="1"/>
    <x v="2"/>
  </r>
  <r>
    <n v="6.48"/>
    <n v="3.18"/>
    <n v="0"/>
    <s v="Paper"/>
    <x v="0"/>
    <x v="3"/>
    <x v="2"/>
  </r>
  <r>
    <n v="15.52"/>
    <n v="4.5"/>
    <n v="0"/>
    <s v="Supplies"/>
    <x v="0"/>
    <x v="3"/>
    <x v="2"/>
  </r>
  <r>
    <n v="33.799999999999997"/>
    <n v="4.2300000000000004"/>
    <n v="0.2"/>
    <s v="Supplies"/>
    <x v="0"/>
    <x v="1"/>
    <x v="1"/>
  </r>
  <r>
    <n v="258.89999999999998"/>
    <n v="93.2"/>
    <n v="0"/>
    <s v="Accessories"/>
    <x v="0"/>
    <x v="0"/>
    <x v="2"/>
  </r>
  <r>
    <n v="24.56"/>
    <n v="11.54"/>
    <n v="0"/>
    <s v="Paper"/>
    <x v="0"/>
    <x v="0"/>
    <x v="2"/>
  </r>
  <r>
    <n v="15.8"/>
    <n v="5.0599999999999996"/>
    <n v="0"/>
    <s v="Fasteners"/>
    <x v="0"/>
    <x v="2"/>
    <x v="2"/>
  </r>
  <r>
    <n v="464.97"/>
    <n v="209.24"/>
    <n v="0"/>
    <s v="Machines"/>
    <x v="0"/>
    <x v="2"/>
    <x v="2"/>
  </r>
  <r>
    <n v="181.96"/>
    <n v="20.02"/>
    <n v="0"/>
    <s v="Furnishings"/>
    <x v="0"/>
    <x v="2"/>
    <x v="2"/>
  </r>
  <r>
    <n v="12.39"/>
    <n v="5.7"/>
    <n v="0"/>
    <s v="Labels"/>
    <x v="0"/>
    <x v="2"/>
    <x v="2"/>
  </r>
  <r>
    <n v="84.09"/>
    <n v="42.05"/>
    <n v="0"/>
    <s v="Binders"/>
    <x v="0"/>
    <x v="2"/>
    <x v="2"/>
  </r>
  <r>
    <n v="79.36"/>
    <n v="32.54"/>
    <n v="0"/>
    <s v="Art"/>
    <x v="0"/>
    <x v="2"/>
    <x v="2"/>
  </r>
  <r>
    <n v="153.36000000000001"/>
    <n v="70.55"/>
    <n v="0"/>
    <s v="Binders"/>
    <x v="0"/>
    <x v="2"/>
    <x v="2"/>
  </r>
  <r>
    <n v="43.68"/>
    <n v="21.4"/>
    <n v="0"/>
    <s v="Binders"/>
    <x v="0"/>
    <x v="2"/>
    <x v="2"/>
  </r>
  <r>
    <n v="98.21"/>
    <n v="28.48"/>
    <n v="0"/>
    <s v="Storage"/>
    <x v="0"/>
    <x v="2"/>
    <x v="2"/>
  </r>
  <r>
    <n v="15.17"/>
    <n v="3.79"/>
    <n v="0.2"/>
    <s v="Furnishings"/>
    <x v="1"/>
    <x v="1"/>
    <x v="1"/>
  </r>
  <r>
    <n v="16.52"/>
    <n v="7.6"/>
    <n v="0"/>
    <s v="Envelopes"/>
    <x v="1"/>
    <x v="1"/>
    <x v="2"/>
  </r>
  <r>
    <n v="60.12"/>
    <n v="28.86"/>
    <n v="0"/>
    <s v="Paper"/>
    <x v="1"/>
    <x v="1"/>
    <x v="2"/>
  </r>
  <r>
    <n v="49.54"/>
    <n v="17.34"/>
    <n v="0.2"/>
    <s v="Binders"/>
    <x v="1"/>
    <x v="1"/>
    <x v="1"/>
  </r>
  <r>
    <n v="269.98"/>
    <n v="40.5"/>
    <n v="0.4"/>
    <s v="Phones"/>
    <x v="0"/>
    <x v="2"/>
    <x v="4"/>
  </r>
  <r>
    <n v="41.42"/>
    <n v="8.2799999999999994"/>
    <n v="0.2"/>
    <s v="Accessories"/>
    <x v="0"/>
    <x v="0"/>
    <x v="1"/>
  </r>
  <r>
    <n v="180.96"/>
    <n v="67.86"/>
    <n v="0.2"/>
    <s v="Binders"/>
    <x v="0"/>
    <x v="3"/>
    <x v="1"/>
  </r>
  <r>
    <n v="57.23"/>
    <n v="14.31"/>
    <n v="0"/>
    <s v="Storage"/>
    <x v="1"/>
    <x v="3"/>
    <x v="2"/>
  </r>
  <r>
    <n v="333"/>
    <n v="-16.649999999999999"/>
    <n v="0.2"/>
    <s v="Tables"/>
    <x v="1"/>
    <x v="3"/>
    <x v="1"/>
  </r>
  <r>
    <n v="36.44"/>
    <n v="12.03"/>
    <n v="0"/>
    <s v="Art"/>
    <x v="1"/>
    <x v="3"/>
    <x v="2"/>
  </r>
  <r>
    <n v="823.96"/>
    <n v="51.5"/>
    <n v="0.2"/>
    <s v="Phones"/>
    <x v="0"/>
    <x v="1"/>
    <x v="1"/>
  </r>
  <r>
    <n v="15.98"/>
    <n v="5"/>
    <n v="0.2"/>
    <s v="Paper"/>
    <x v="0"/>
    <x v="1"/>
    <x v="1"/>
  </r>
  <r>
    <n v="911.98"/>
    <n v="114"/>
    <n v="0.2"/>
    <s v="Phones"/>
    <x v="0"/>
    <x v="3"/>
    <x v="1"/>
  </r>
  <r>
    <n v="674.35"/>
    <n v="-109.58"/>
    <n v="0.2"/>
    <s v="Chairs"/>
    <x v="0"/>
    <x v="3"/>
    <x v="1"/>
  </r>
  <r>
    <n v="134.01"/>
    <n v="36.18"/>
    <n v="0"/>
    <s v="Furnishings"/>
    <x v="0"/>
    <x v="3"/>
    <x v="2"/>
  </r>
  <r>
    <n v="170.97"/>
    <n v="70.099999999999994"/>
    <n v="0"/>
    <s v="Accessories"/>
    <x v="0"/>
    <x v="3"/>
    <x v="2"/>
  </r>
  <r>
    <n v="238"/>
    <n v="38.08"/>
    <n v="0"/>
    <s v="Accessories"/>
    <x v="0"/>
    <x v="3"/>
    <x v="2"/>
  </r>
  <r>
    <n v="4.37"/>
    <n v="0.38"/>
    <n v="0.2"/>
    <s v="Art"/>
    <x v="0"/>
    <x v="3"/>
    <x v="1"/>
  </r>
  <r>
    <n v="12.13"/>
    <n v="-20.62"/>
    <n v="0.8"/>
    <s v="Binders"/>
    <x v="1"/>
    <x v="0"/>
    <x v="3"/>
  </r>
  <r>
    <n v="10.37"/>
    <n v="3.63"/>
    <n v="0.2"/>
    <s v="Paper"/>
    <x v="1"/>
    <x v="2"/>
    <x v="1"/>
  </r>
  <r>
    <n v="801.6"/>
    <n v="-448.9"/>
    <n v="0.5"/>
    <s v="Tables"/>
    <x v="0"/>
    <x v="0"/>
    <x v="3"/>
  </r>
  <r>
    <n v="161.57"/>
    <n v="10.1"/>
    <n v="0.2"/>
    <s v="Chairs"/>
    <x v="0"/>
    <x v="0"/>
    <x v="1"/>
  </r>
  <r>
    <n v="16.100000000000001"/>
    <n v="5.23"/>
    <n v="0.2"/>
    <s v="Paper"/>
    <x v="0"/>
    <x v="0"/>
    <x v="1"/>
  </r>
  <r>
    <n v="7.66"/>
    <n v="-6.12"/>
    <n v="0.7"/>
    <s v="Binders"/>
    <x v="0"/>
    <x v="0"/>
    <x v="3"/>
  </r>
  <r>
    <n v="311.98"/>
    <n v="-42.9"/>
    <n v="0.2"/>
    <s v="Chairs"/>
    <x v="0"/>
    <x v="0"/>
    <x v="1"/>
  </r>
  <r>
    <n v="12.7"/>
    <n v="5.84"/>
    <n v="0"/>
    <s v="Paper"/>
    <x v="1"/>
    <x v="0"/>
    <x v="2"/>
  </r>
  <r>
    <n v="287.97000000000003"/>
    <n v="-3.6"/>
    <n v="0.2"/>
    <s v="Chairs"/>
    <x v="0"/>
    <x v="1"/>
    <x v="1"/>
  </r>
  <r>
    <n v="2799.96"/>
    <n v="944.99"/>
    <n v="0.2"/>
    <s v="Copiers"/>
    <x v="0"/>
    <x v="1"/>
    <x v="1"/>
  </r>
  <r>
    <n v="48.94"/>
    <n v="24.47"/>
    <n v="0"/>
    <s v="Paper"/>
    <x v="0"/>
    <x v="1"/>
    <x v="2"/>
  </r>
  <r>
    <n v="231.92"/>
    <n v="5.8"/>
    <n v="0.2"/>
    <s v="Bookcases"/>
    <x v="0"/>
    <x v="2"/>
    <x v="1"/>
  </r>
  <r>
    <n v="474.43"/>
    <n v="199.26"/>
    <n v="0"/>
    <s v="Furnishings"/>
    <x v="1"/>
    <x v="0"/>
    <x v="2"/>
  </r>
  <r>
    <n v="80.88"/>
    <n v="39.630000000000003"/>
    <n v="0"/>
    <s v="Paper"/>
    <x v="0"/>
    <x v="2"/>
    <x v="2"/>
  </r>
  <r>
    <n v="599.9"/>
    <n v="191.97"/>
    <n v="0"/>
    <s v="Accessories"/>
    <x v="0"/>
    <x v="2"/>
    <x v="2"/>
  </r>
  <r>
    <n v="91.03"/>
    <n v="-2.2799999999999998"/>
    <n v="0.2"/>
    <s v="Furnishings"/>
    <x v="0"/>
    <x v="0"/>
    <x v="1"/>
  </r>
  <r>
    <n v="11.95"/>
    <n v="4.03"/>
    <n v="0.2"/>
    <s v="Paper"/>
    <x v="0"/>
    <x v="2"/>
    <x v="1"/>
  </r>
  <r>
    <n v="15.55"/>
    <n v="5.64"/>
    <n v="0.2"/>
    <s v="Paper"/>
    <x v="0"/>
    <x v="2"/>
    <x v="1"/>
  </r>
  <r>
    <n v="12.74"/>
    <n v="5.73"/>
    <n v="0"/>
    <s v="Art"/>
    <x v="1"/>
    <x v="0"/>
    <x v="2"/>
  </r>
  <r>
    <n v="8.82"/>
    <n v="2.38"/>
    <n v="0"/>
    <s v="Art"/>
    <x v="1"/>
    <x v="0"/>
    <x v="2"/>
  </r>
  <r>
    <n v="120.78"/>
    <n v="-13.59"/>
    <n v="0.2"/>
    <s v="Chairs"/>
    <x v="1"/>
    <x v="0"/>
    <x v="1"/>
  </r>
  <r>
    <n v="169.06"/>
    <n v="-14.79"/>
    <n v="0.2"/>
    <s v="Accessories"/>
    <x v="1"/>
    <x v="0"/>
    <x v="1"/>
  </r>
  <r>
    <n v="168.62"/>
    <n v="14.75"/>
    <n v="0.2"/>
    <s v="Storage"/>
    <x v="1"/>
    <x v="0"/>
    <x v="1"/>
  </r>
  <r>
    <n v="14.2"/>
    <n v="6.53"/>
    <n v="0"/>
    <s v="Binders"/>
    <x v="0"/>
    <x v="1"/>
    <x v="2"/>
  </r>
  <r>
    <n v="12.96"/>
    <n v="6.22"/>
    <n v="0"/>
    <s v="Paper"/>
    <x v="0"/>
    <x v="1"/>
    <x v="2"/>
  </r>
  <r>
    <n v="58.34"/>
    <n v="28"/>
    <n v="0"/>
    <s v="Binders"/>
    <x v="0"/>
    <x v="1"/>
    <x v="2"/>
  </r>
  <r>
    <n v="21.12"/>
    <n v="6.6"/>
    <n v="0.2"/>
    <s v="Paper"/>
    <x v="0"/>
    <x v="2"/>
    <x v="1"/>
  </r>
  <r>
    <n v="61.58"/>
    <n v="-6.93"/>
    <n v="0.2"/>
    <s v="Chairs"/>
    <x v="1"/>
    <x v="2"/>
    <x v="1"/>
  </r>
  <r>
    <n v="332.03"/>
    <n v="-348.63"/>
    <n v="0.6"/>
    <s v="Furnishings"/>
    <x v="0"/>
    <x v="0"/>
    <x v="3"/>
  </r>
  <r>
    <n v="11.39"/>
    <n v="-17.66"/>
    <n v="0.8"/>
    <s v="Binders"/>
    <x v="0"/>
    <x v="0"/>
    <x v="3"/>
  </r>
  <r>
    <n v="15.55"/>
    <n v="5.64"/>
    <n v="0.2"/>
    <s v="Paper"/>
    <x v="0"/>
    <x v="0"/>
    <x v="1"/>
  </r>
  <r>
    <n v="31.1"/>
    <n v="11.28"/>
    <n v="0.2"/>
    <s v="Paper"/>
    <x v="0"/>
    <x v="0"/>
    <x v="1"/>
  </r>
  <r>
    <n v="6.32"/>
    <n v="-10.42"/>
    <n v="0.8"/>
    <s v="Binders"/>
    <x v="0"/>
    <x v="0"/>
    <x v="3"/>
  </r>
  <r>
    <n v="11.42"/>
    <n v="-18.84"/>
    <n v="0.8"/>
    <s v="Binders"/>
    <x v="0"/>
    <x v="1"/>
    <x v="3"/>
  </r>
  <r>
    <n v="71.930000000000007"/>
    <n v="6.29"/>
    <n v="0.2"/>
    <s v="Phones"/>
    <x v="0"/>
    <x v="0"/>
    <x v="1"/>
  </r>
  <r>
    <n v="25.99"/>
    <n v="7.54"/>
    <n v="0"/>
    <s v="Art"/>
    <x v="0"/>
    <x v="0"/>
    <x v="2"/>
  </r>
  <r>
    <n v="48.63"/>
    <n v="-121.58"/>
    <n v="0.8"/>
    <s v="Appliances"/>
    <x v="0"/>
    <x v="2"/>
    <x v="3"/>
  </r>
  <r>
    <n v="129.38999999999999"/>
    <n v="54.34"/>
    <n v="0"/>
    <s v="Furnishings"/>
    <x v="0"/>
    <x v="0"/>
    <x v="2"/>
  </r>
  <r>
    <n v="167.86"/>
    <n v="78.89"/>
    <n v="0"/>
    <s v="Envelopes"/>
    <x v="0"/>
    <x v="2"/>
    <x v="2"/>
  </r>
  <r>
    <n v="9.2100000000000009"/>
    <n v="2.2999999999999998"/>
    <n v="0"/>
    <s v="Art"/>
    <x v="1"/>
    <x v="1"/>
    <x v="2"/>
  </r>
  <r>
    <n v="18"/>
    <n v="8.2799999999999994"/>
    <n v="0"/>
    <s v="Paper"/>
    <x v="1"/>
    <x v="1"/>
    <x v="2"/>
  </r>
  <r>
    <n v="11.68"/>
    <n v="5.49"/>
    <n v="0"/>
    <s v="Art"/>
    <x v="0"/>
    <x v="0"/>
    <x v="2"/>
  </r>
  <r>
    <n v="159.75"/>
    <n v="11.18"/>
    <n v="0"/>
    <s v="Accessories"/>
    <x v="0"/>
    <x v="0"/>
    <x v="2"/>
  </r>
  <r>
    <n v="2.88"/>
    <n v="-4.46"/>
    <n v="0.8"/>
    <s v="Binders"/>
    <x v="0"/>
    <x v="2"/>
    <x v="3"/>
  </r>
  <r>
    <n v="384.94"/>
    <n v="-126.48"/>
    <n v="0.3"/>
    <s v="Bookcases"/>
    <x v="0"/>
    <x v="2"/>
    <x v="0"/>
  </r>
  <r>
    <n v="153.58000000000001"/>
    <n v="13.44"/>
    <n v="0.2"/>
    <s v="Phones"/>
    <x v="0"/>
    <x v="2"/>
    <x v="1"/>
  </r>
  <r>
    <n v="913.43"/>
    <n v="-52.2"/>
    <n v="0.3"/>
    <s v="Bookcases"/>
    <x v="0"/>
    <x v="2"/>
    <x v="0"/>
  </r>
  <r>
    <n v="25.98"/>
    <n v="-5.2"/>
    <n v="0.2"/>
    <s v="Storage"/>
    <x v="0"/>
    <x v="3"/>
    <x v="1"/>
  </r>
  <r>
    <n v="27.36"/>
    <n v="-21.89"/>
    <n v="0.7"/>
    <s v="Binders"/>
    <x v="0"/>
    <x v="3"/>
    <x v="3"/>
  </r>
  <r>
    <n v="172.19"/>
    <n v="-46.74"/>
    <n v="0.3"/>
    <s v="Chairs"/>
    <x v="0"/>
    <x v="3"/>
    <x v="0"/>
  </r>
  <r>
    <n v="69.010000000000005"/>
    <n v="12.08"/>
    <n v="0.2"/>
    <s v="Furnishings"/>
    <x v="0"/>
    <x v="3"/>
    <x v="1"/>
  </r>
  <r>
    <n v="34.799999999999997"/>
    <n v="2.1800000000000002"/>
    <n v="0.2"/>
    <s v="Accessories"/>
    <x v="0"/>
    <x v="2"/>
    <x v="1"/>
  </r>
  <r>
    <n v="38.979999999999997"/>
    <n v="-2.44"/>
    <n v="0.2"/>
    <s v="Storage"/>
    <x v="0"/>
    <x v="2"/>
    <x v="1"/>
  </r>
  <r>
    <n v="109.95"/>
    <n v="36.28"/>
    <n v="0"/>
    <s v="Accessories"/>
    <x v="0"/>
    <x v="1"/>
    <x v="2"/>
  </r>
  <r>
    <n v="965.85"/>
    <n v="135.22"/>
    <n v="0"/>
    <s v="Storage"/>
    <x v="0"/>
    <x v="1"/>
    <x v="2"/>
  </r>
  <r>
    <n v="29.2"/>
    <n v="10.51"/>
    <n v="0"/>
    <s v="Art"/>
    <x v="0"/>
    <x v="1"/>
    <x v="2"/>
  </r>
  <r>
    <n v="32.4"/>
    <n v="15.55"/>
    <n v="0"/>
    <s v="Paper"/>
    <x v="0"/>
    <x v="1"/>
    <x v="2"/>
  </r>
  <r>
    <n v="25.4"/>
    <n v="8.64"/>
    <n v="0"/>
    <s v="Furnishings"/>
    <x v="0"/>
    <x v="1"/>
    <x v="2"/>
  </r>
  <r>
    <n v="43.96"/>
    <n v="20.66"/>
    <n v="0"/>
    <s v="Envelopes"/>
    <x v="0"/>
    <x v="1"/>
    <x v="2"/>
  </r>
  <r>
    <n v="1279.17"/>
    <n v="225.74"/>
    <n v="0.15"/>
    <s v="Bookcases"/>
    <x v="0"/>
    <x v="1"/>
    <x v="1"/>
  </r>
  <r>
    <n v="27.92"/>
    <n v="0.56000000000000005"/>
    <n v="0"/>
    <s v="Storage"/>
    <x v="0"/>
    <x v="1"/>
    <x v="2"/>
  </r>
  <r>
    <n v="269.98"/>
    <n v="67.5"/>
    <n v="0"/>
    <s v="Phones"/>
    <x v="0"/>
    <x v="0"/>
    <x v="2"/>
  </r>
  <r>
    <n v="99.9"/>
    <n v="47.95"/>
    <n v="0"/>
    <s v="Paper"/>
    <x v="0"/>
    <x v="0"/>
    <x v="2"/>
  </r>
  <r>
    <n v="39.08"/>
    <n v="14.46"/>
    <n v="0"/>
    <s v="Furnishings"/>
    <x v="0"/>
    <x v="0"/>
    <x v="2"/>
  </r>
  <r>
    <n v="15.84"/>
    <n v="4.91"/>
    <n v="0"/>
    <s v="Furnishings"/>
    <x v="0"/>
    <x v="0"/>
    <x v="2"/>
  </r>
  <r>
    <n v="86.38"/>
    <n v="30.23"/>
    <n v="0.2"/>
    <s v="Binders"/>
    <x v="0"/>
    <x v="0"/>
    <x v="1"/>
  </r>
  <r>
    <n v="18.239999999999998"/>
    <n v="6.2"/>
    <n v="0"/>
    <s v="Art"/>
    <x v="0"/>
    <x v="0"/>
    <x v="2"/>
  </r>
  <r>
    <n v="13.12"/>
    <n v="4.33"/>
    <n v="0"/>
    <s v="Art"/>
    <x v="0"/>
    <x v="0"/>
    <x v="2"/>
  </r>
  <r>
    <n v="383.61"/>
    <n v="-5.48"/>
    <n v="0.3"/>
    <s v="Chairs"/>
    <x v="0"/>
    <x v="2"/>
    <x v="0"/>
  </r>
  <r>
    <n v="148.47999999999999"/>
    <n v="16.7"/>
    <n v="0.2"/>
    <s v="Phones"/>
    <x v="0"/>
    <x v="2"/>
    <x v="1"/>
  </r>
  <r>
    <n v="537.54"/>
    <n v="53.75"/>
    <n v="0.2"/>
    <s v="Phones"/>
    <x v="0"/>
    <x v="2"/>
    <x v="1"/>
  </r>
  <r>
    <n v="1.93"/>
    <n v="-2.99"/>
    <n v="0.8"/>
    <s v="Binders"/>
    <x v="0"/>
    <x v="2"/>
    <x v="3"/>
  </r>
  <r>
    <n v="6.91"/>
    <n v="0.69"/>
    <n v="0.2"/>
    <s v="Art"/>
    <x v="0"/>
    <x v="2"/>
    <x v="1"/>
  </r>
  <r>
    <n v="7.76"/>
    <n v="-2.13"/>
    <n v="0.6"/>
    <s v="Furnishings"/>
    <x v="0"/>
    <x v="2"/>
    <x v="3"/>
  </r>
  <r>
    <n v="659.17"/>
    <n v="49.44"/>
    <n v="0.2"/>
    <s v="Phones"/>
    <x v="0"/>
    <x v="2"/>
    <x v="1"/>
  </r>
  <r>
    <n v="351.22"/>
    <n v="4.3899999999999997"/>
    <n v="0.2"/>
    <s v="Tables"/>
    <x v="0"/>
    <x v="3"/>
    <x v="1"/>
  </r>
  <r>
    <n v="479.98"/>
    <n v="90"/>
    <n v="0.2"/>
    <s v="Copiers"/>
    <x v="0"/>
    <x v="0"/>
    <x v="1"/>
  </r>
  <r>
    <n v="65.78"/>
    <n v="32.229999999999997"/>
    <n v="0"/>
    <s v="Paper"/>
    <x v="0"/>
    <x v="3"/>
    <x v="2"/>
  </r>
  <r>
    <n v="239.7"/>
    <n v="105.47"/>
    <n v="0"/>
    <s v="Accessories"/>
    <x v="0"/>
    <x v="2"/>
    <x v="2"/>
  </r>
  <r>
    <n v="150.97999999999999"/>
    <n v="43.78"/>
    <n v="0"/>
    <s v="Chairs"/>
    <x v="0"/>
    <x v="2"/>
    <x v="2"/>
  </r>
  <r>
    <n v="137.25"/>
    <n v="63.14"/>
    <n v="0"/>
    <s v="Envelopes"/>
    <x v="0"/>
    <x v="2"/>
    <x v="2"/>
  </r>
  <r>
    <n v="11.52"/>
    <n v="5.41"/>
    <n v="0"/>
    <s v="Fasteners"/>
    <x v="0"/>
    <x v="2"/>
    <x v="2"/>
  </r>
  <r>
    <n v="31.36"/>
    <n v="15.68"/>
    <n v="0"/>
    <s v="Binders"/>
    <x v="1"/>
    <x v="1"/>
    <x v="2"/>
  </r>
  <r>
    <n v="79.92"/>
    <n v="34.369999999999997"/>
    <n v="0"/>
    <s v="Furnishings"/>
    <x v="1"/>
    <x v="1"/>
    <x v="2"/>
  </r>
  <r>
    <n v="69.98"/>
    <n v="13.3"/>
    <n v="0"/>
    <s v="Accessories"/>
    <x v="1"/>
    <x v="1"/>
    <x v="2"/>
  </r>
  <r>
    <n v="283.14"/>
    <n v="72.36"/>
    <n v="0.1"/>
    <s v="Appliances"/>
    <x v="0"/>
    <x v="1"/>
    <x v="1"/>
  </r>
  <r>
    <n v="635.96"/>
    <n v="165.35"/>
    <n v="0"/>
    <s v="Phones"/>
    <x v="0"/>
    <x v="1"/>
    <x v="2"/>
  </r>
  <r>
    <n v="118.99"/>
    <n v="33.32"/>
    <n v="0"/>
    <s v="Phones"/>
    <x v="0"/>
    <x v="1"/>
    <x v="2"/>
  </r>
  <r>
    <n v="272.94"/>
    <n v="30.02"/>
    <n v="0"/>
    <s v="Furnishings"/>
    <x v="0"/>
    <x v="1"/>
    <x v="2"/>
  </r>
  <r>
    <n v="29.61"/>
    <n v="13.32"/>
    <n v="0"/>
    <s v="Fasteners"/>
    <x v="0"/>
    <x v="1"/>
    <x v="2"/>
  </r>
  <r>
    <n v="15.58"/>
    <n v="3.31"/>
    <n v="0.2"/>
    <s v="Accessories"/>
    <x v="0"/>
    <x v="1"/>
    <x v="1"/>
  </r>
  <r>
    <n v="63.88"/>
    <n v="10.65"/>
    <n v="0.1"/>
    <s v="Chairs"/>
    <x v="0"/>
    <x v="3"/>
    <x v="1"/>
  </r>
  <r>
    <n v="279.89999999999998"/>
    <n v="137.15"/>
    <n v="0"/>
    <s v="Paper"/>
    <x v="1"/>
    <x v="0"/>
    <x v="2"/>
  </r>
  <r>
    <n v="39.590000000000003"/>
    <n v="-7.26"/>
    <n v="0.4"/>
    <s v="Phones"/>
    <x v="0"/>
    <x v="0"/>
    <x v="4"/>
  </r>
  <r>
    <n v="91.01"/>
    <n v="19.34"/>
    <n v="0.2"/>
    <s v="Furnishings"/>
    <x v="0"/>
    <x v="0"/>
    <x v="1"/>
  </r>
  <r>
    <n v="44.86"/>
    <n v="-35.880000000000003"/>
    <n v="0.7"/>
    <s v="Binders"/>
    <x v="0"/>
    <x v="1"/>
    <x v="3"/>
  </r>
  <r>
    <n v="10.51"/>
    <n v="3.68"/>
    <n v="0.2"/>
    <s v="Binders"/>
    <x v="0"/>
    <x v="2"/>
    <x v="1"/>
  </r>
  <r>
    <n v="70.010000000000005"/>
    <n v="24.5"/>
    <n v="0.2"/>
    <s v="Binders"/>
    <x v="1"/>
    <x v="2"/>
    <x v="1"/>
  </r>
  <r>
    <n v="77.599999999999994"/>
    <n v="38.020000000000003"/>
    <n v="0"/>
    <s v="Furnishings"/>
    <x v="1"/>
    <x v="2"/>
    <x v="2"/>
  </r>
  <r>
    <n v="464.85"/>
    <n v="92.97"/>
    <n v="0"/>
    <s v="Furnishings"/>
    <x v="1"/>
    <x v="2"/>
    <x v="2"/>
  </r>
  <r>
    <n v="2.21"/>
    <n v="-1.48"/>
    <n v="0.7"/>
    <s v="Binders"/>
    <x v="0"/>
    <x v="1"/>
    <x v="3"/>
  </r>
  <r>
    <n v="18.34"/>
    <n v="6.65"/>
    <n v="0.2"/>
    <s v="Envelopes"/>
    <x v="1"/>
    <x v="0"/>
    <x v="1"/>
  </r>
  <r>
    <n v="36.29"/>
    <n v="12.7"/>
    <n v="0.2"/>
    <s v="Paper"/>
    <x v="1"/>
    <x v="0"/>
    <x v="1"/>
  </r>
  <r>
    <n v="111.98"/>
    <n v="7"/>
    <n v="0.2"/>
    <s v="Phones"/>
    <x v="1"/>
    <x v="0"/>
    <x v="1"/>
  </r>
  <r>
    <n v="5.97"/>
    <n v="-4.58"/>
    <n v="0.7"/>
    <s v="Binders"/>
    <x v="1"/>
    <x v="0"/>
    <x v="3"/>
  </r>
  <r>
    <n v="2.5099999999999998"/>
    <n v="-1.84"/>
    <n v="0.7"/>
    <s v="Binders"/>
    <x v="1"/>
    <x v="0"/>
    <x v="3"/>
  </r>
  <r>
    <n v="173.94"/>
    <n v="38.270000000000003"/>
    <n v="0"/>
    <s v="Bookcases"/>
    <x v="1"/>
    <x v="1"/>
    <x v="2"/>
  </r>
  <r>
    <n v="231.98"/>
    <n v="67.27"/>
    <n v="0"/>
    <s v="Phones"/>
    <x v="1"/>
    <x v="1"/>
    <x v="2"/>
  </r>
  <r>
    <n v="33.74"/>
    <n v="15.52"/>
    <n v="0"/>
    <s v="Binders"/>
    <x v="1"/>
    <x v="0"/>
    <x v="2"/>
  </r>
  <r>
    <n v="1325.85"/>
    <n v="238.65"/>
    <n v="0"/>
    <s v="Storage"/>
    <x v="1"/>
    <x v="3"/>
    <x v="2"/>
  </r>
  <r>
    <n v="334"/>
    <n v="3.93"/>
    <n v="0.15"/>
    <s v="Bookcases"/>
    <x v="1"/>
    <x v="3"/>
    <x v="1"/>
  </r>
  <r>
    <n v="19.899999999999999"/>
    <n v="6.57"/>
    <n v="0"/>
    <s v="Art"/>
    <x v="1"/>
    <x v="3"/>
    <x v="2"/>
  </r>
  <r>
    <n v="109.59"/>
    <n v="8.2200000000000006"/>
    <n v="0.2"/>
    <s v="Phones"/>
    <x v="1"/>
    <x v="1"/>
    <x v="1"/>
  </r>
  <r>
    <n v="56.7"/>
    <n v="27.78"/>
    <n v="0"/>
    <s v="Paper"/>
    <x v="1"/>
    <x v="1"/>
    <x v="2"/>
  </r>
  <r>
    <n v="33.93"/>
    <n v="-22.62"/>
    <n v="0.7"/>
    <s v="Binders"/>
    <x v="0"/>
    <x v="0"/>
    <x v="3"/>
  </r>
  <r>
    <n v="222.32"/>
    <n v="25.01"/>
    <n v="0.2"/>
    <s v="Storage"/>
    <x v="0"/>
    <x v="0"/>
    <x v="1"/>
  </r>
  <r>
    <n v="210.56"/>
    <n v="-52.64"/>
    <n v="0.4"/>
    <s v="Phones"/>
    <x v="0"/>
    <x v="0"/>
    <x v="4"/>
  </r>
  <r>
    <n v="33.479999999999997"/>
    <n v="16.41"/>
    <n v="0"/>
    <s v="Binders"/>
    <x v="0"/>
    <x v="0"/>
    <x v="2"/>
  </r>
  <r>
    <n v="461.97"/>
    <n v="133.97"/>
    <n v="0"/>
    <s v="Phones"/>
    <x v="0"/>
    <x v="0"/>
    <x v="2"/>
  </r>
  <r>
    <n v="137.62"/>
    <n v="60.55"/>
    <n v="0"/>
    <s v="Appliances"/>
    <x v="0"/>
    <x v="0"/>
    <x v="2"/>
  </r>
  <r>
    <n v="302.67"/>
    <n v="72.64"/>
    <n v="0"/>
    <s v="Chairs"/>
    <x v="0"/>
    <x v="0"/>
    <x v="2"/>
  </r>
  <r>
    <n v="8.34"/>
    <n v="2.17"/>
    <n v="0"/>
    <s v="Art"/>
    <x v="1"/>
    <x v="0"/>
    <x v="2"/>
  </r>
  <r>
    <n v="8.57"/>
    <n v="2.23"/>
    <n v="0"/>
    <s v="Supplies"/>
    <x v="1"/>
    <x v="0"/>
    <x v="2"/>
  </r>
  <r>
    <n v="119.62"/>
    <n v="40.369999999999997"/>
    <n v="0.2"/>
    <s v="Binders"/>
    <x v="1"/>
    <x v="0"/>
    <x v="1"/>
  </r>
  <r>
    <n v="199.84"/>
    <n v="-37.11"/>
    <n v="0.3"/>
    <s v="Tables"/>
    <x v="0"/>
    <x v="2"/>
    <x v="0"/>
  </r>
  <r>
    <n v="716"/>
    <n v="193.32"/>
    <n v="0"/>
    <s v="Phones"/>
    <x v="0"/>
    <x v="2"/>
    <x v="2"/>
  </r>
  <r>
    <n v="221.06"/>
    <n v="103.9"/>
    <n v="0"/>
    <s v="Binders"/>
    <x v="0"/>
    <x v="2"/>
    <x v="2"/>
  </r>
  <r>
    <n v="398.4"/>
    <n v="84.66"/>
    <n v="0.2"/>
    <s v="Accessories"/>
    <x v="1"/>
    <x v="2"/>
    <x v="1"/>
  </r>
  <r>
    <n v="7.06"/>
    <n v="0.79"/>
    <n v="0.2"/>
    <s v="Art"/>
    <x v="1"/>
    <x v="2"/>
    <x v="1"/>
  </r>
  <r>
    <n v="1352.4"/>
    <n v="-437.54"/>
    <n v="0.32"/>
    <s v="Bookcases"/>
    <x v="1"/>
    <x v="2"/>
    <x v="4"/>
  </r>
  <r>
    <n v="21.4"/>
    <n v="6.21"/>
    <n v="0"/>
    <s v="Art"/>
    <x v="1"/>
    <x v="0"/>
    <x v="2"/>
  </r>
  <r>
    <n v="15.55"/>
    <n v="5.44"/>
    <n v="0.2"/>
    <s v="Paper"/>
    <x v="1"/>
    <x v="1"/>
    <x v="1"/>
  </r>
  <r>
    <n v="3.3"/>
    <n v="1.07"/>
    <n v="0.2"/>
    <s v="Labels"/>
    <x v="0"/>
    <x v="0"/>
    <x v="1"/>
  </r>
  <r>
    <n v="1367.84"/>
    <n v="259.89"/>
    <n v="0"/>
    <s v="Bookcases"/>
    <x v="0"/>
    <x v="3"/>
    <x v="2"/>
  </r>
  <r>
    <n v="170.35"/>
    <n v="-17.04"/>
    <n v="0.2"/>
    <s v="Chairs"/>
    <x v="0"/>
    <x v="2"/>
    <x v="1"/>
  </r>
  <r>
    <n v="465.18"/>
    <n v="120.95"/>
    <n v="0"/>
    <s v="Storage"/>
    <x v="1"/>
    <x v="2"/>
    <x v="2"/>
  </r>
  <r>
    <n v="10.44"/>
    <n v="4.8"/>
    <n v="0"/>
    <s v="Binders"/>
    <x v="0"/>
    <x v="1"/>
    <x v="2"/>
  </r>
  <r>
    <n v="38.880000000000003"/>
    <n v="18.66"/>
    <n v="0"/>
    <s v="Paper"/>
    <x v="1"/>
    <x v="0"/>
    <x v="2"/>
  </r>
  <r>
    <n v="27.92"/>
    <n v="8.1"/>
    <n v="0"/>
    <s v="Furnishings"/>
    <x v="1"/>
    <x v="0"/>
    <x v="2"/>
  </r>
  <r>
    <n v="399.67"/>
    <n v="-14.99"/>
    <n v="0.2"/>
    <s v="Tables"/>
    <x v="1"/>
    <x v="0"/>
    <x v="1"/>
  </r>
  <r>
    <n v="14.89"/>
    <n v="4.0199999999999996"/>
    <n v="0"/>
    <s v="Furnishings"/>
    <x v="0"/>
    <x v="0"/>
    <x v="2"/>
  </r>
  <r>
    <n v="543.91999999999996"/>
    <n v="135.97999999999999"/>
    <n v="0"/>
    <s v="Phones"/>
    <x v="0"/>
    <x v="0"/>
    <x v="2"/>
  </r>
  <r>
    <n v="6.68"/>
    <n v="2"/>
    <n v="0"/>
    <s v="Art"/>
    <x v="1"/>
    <x v="2"/>
    <x v="2"/>
  </r>
  <r>
    <n v="19.440000000000001"/>
    <n v="9.33"/>
    <n v="0"/>
    <s v="Paper"/>
    <x v="1"/>
    <x v="3"/>
    <x v="2"/>
  </r>
  <r>
    <n v="32.340000000000003"/>
    <n v="15.52"/>
    <n v="0"/>
    <s v="Binders"/>
    <x v="1"/>
    <x v="2"/>
    <x v="2"/>
  </r>
  <r>
    <n v="39.9"/>
    <n v="19.95"/>
    <n v="0"/>
    <s v="Paper"/>
    <x v="1"/>
    <x v="2"/>
    <x v="2"/>
  </r>
  <r>
    <n v="64.86"/>
    <n v="6.49"/>
    <n v="0.2"/>
    <s v="Appliances"/>
    <x v="1"/>
    <x v="3"/>
    <x v="1"/>
  </r>
  <r>
    <n v="3.52"/>
    <n v="1.02"/>
    <n v="0"/>
    <s v="Art"/>
    <x v="1"/>
    <x v="0"/>
    <x v="2"/>
  </r>
  <r>
    <n v="19.52"/>
    <n v="5.37"/>
    <n v="0.2"/>
    <s v="Furnishings"/>
    <x v="0"/>
    <x v="3"/>
    <x v="1"/>
  </r>
  <r>
    <n v="9.81"/>
    <n v="-6.87"/>
    <n v="0.7"/>
    <s v="Binders"/>
    <x v="0"/>
    <x v="3"/>
    <x v="3"/>
  </r>
  <r>
    <n v="213.22"/>
    <n v="15.99"/>
    <n v="0.2"/>
    <s v="Furnishings"/>
    <x v="0"/>
    <x v="3"/>
    <x v="1"/>
  </r>
  <r>
    <n v="20.94"/>
    <n v="7.07"/>
    <n v="0.2"/>
    <s v="Envelopes"/>
    <x v="0"/>
    <x v="1"/>
    <x v="1"/>
  </r>
  <r>
    <n v="86.2"/>
    <n v="25"/>
    <n v="0"/>
    <s v="Supplies"/>
    <x v="0"/>
    <x v="1"/>
    <x v="2"/>
  </r>
  <r>
    <n v="32.340000000000003"/>
    <n v="-23.72"/>
    <n v="0.7"/>
    <s v="Binders"/>
    <x v="1"/>
    <x v="3"/>
    <x v="3"/>
  </r>
  <r>
    <n v="56.06"/>
    <n v="19.62"/>
    <n v="0.2"/>
    <s v="Paper"/>
    <x v="1"/>
    <x v="3"/>
    <x v="1"/>
  </r>
  <r>
    <n v="108.72"/>
    <n v="36.69"/>
    <n v="0.2"/>
    <s v="Envelopes"/>
    <x v="1"/>
    <x v="3"/>
    <x v="1"/>
  </r>
  <r>
    <n v="181.47"/>
    <n v="-320.60000000000002"/>
    <n v="0.7"/>
    <s v="Bookcases"/>
    <x v="1"/>
    <x v="3"/>
    <x v="3"/>
  </r>
  <r>
    <n v="419.14"/>
    <n v="-68.11"/>
    <n v="0.2"/>
    <s v="Chairs"/>
    <x v="1"/>
    <x v="0"/>
    <x v="1"/>
  </r>
  <r>
    <n v="18.16"/>
    <n v="1.82"/>
    <n v="0.2"/>
    <s v="Storage"/>
    <x v="1"/>
    <x v="0"/>
    <x v="1"/>
  </r>
  <r>
    <n v="6.56"/>
    <n v="1.9"/>
    <n v="0"/>
    <s v="Art"/>
    <x v="0"/>
    <x v="0"/>
    <x v="2"/>
  </r>
  <r>
    <n v="7.83"/>
    <n v="3.6"/>
    <n v="0"/>
    <s v="Labels"/>
    <x v="0"/>
    <x v="0"/>
    <x v="2"/>
  </r>
  <r>
    <n v="41.9"/>
    <n v="8.8000000000000007"/>
    <n v="0"/>
    <s v="Accessories"/>
    <x v="0"/>
    <x v="0"/>
    <x v="2"/>
  </r>
  <r>
    <n v="664.15"/>
    <n v="88.55"/>
    <n v="0.1"/>
    <s v="Chairs"/>
    <x v="0"/>
    <x v="0"/>
    <x v="1"/>
  </r>
  <r>
    <n v="8.9600000000000009"/>
    <n v="4.3899999999999997"/>
    <n v="0"/>
    <s v="Paper"/>
    <x v="0"/>
    <x v="0"/>
    <x v="2"/>
  </r>
  <r>
    <n v="6.1"/>
    <n v="2.21"/>
    <n v="0.2"/>
    <s v="Binders"/>
    <x v="0"/>
    <x v="3"/>
    <x v="1"/>
  </r>
  <r>
    <n v="192.22"/>
    <n v="69.2"/>
    <n v="0"/>
    <s v="Furnishings"/>
    <x v="1"/>
    <x v="2"/>
    <x v="2"/>
  </r>
  <r>
    <n v="32.4"/>
    <n v="15.55"/>
    <n v="0"/>
    <s v="Paper"/>
    <x v="0"/>
    <x v="0"/>
    <x v="2"/>
  </r>
  <r>
    <n v="57.9"/>
    <n v="28.95"/>
    <n v="0"/>
    <s v="Envelopes"/>
    <x v="0"/>
    <x v="0"/>
    <x v="2"/>
  </r>
  <r>
    <n v="10.56"/>
    <n v="0"/>
    <n v="0"/>
    <s v="Storage"/>
    <x v="0"/>
    <x v="0"/>
    <x v="2"/>
  </r>
  <r>
    <n v="1194.17"/>
    <n v="210.74"/>
    <n v="0.15"/>
    <s v="Bookcases"/>
    <x v="0"/>
    <x v="0"/>
    <x v="1"/>
  </r>
  <r>
    <n v="18.66"/>
    <n v="1.4"/>
    <n v="0.2"/>
    <s v="Art"/>
    <x v="0"/>
    <x v="1"/>
    <x v="1"/>
  </r>
  <r>
    <n v="11.09"/>
    <n v="-8.1300000000000008"/>
    <n v="0.7"/>
    <s v="Binders"/>
    <x v="0"/>
    <x v="1"/>
    <x v="3"/>
  </r>
  <r>
    <n v="66.69"/>
    <n v="4.17"/>
    <n v="0.2"/>
    <s v="Storage"/>
    <x v="0"/>
    <x v="1"/>
    <x v="1"/>
  </r>
  <r>
    <n v="99.49"/>
    <n v="8.7100000000000009"/>
    <n v="0.2"/>
    <s v="Storage"/>
    <x v="0"/>
    <x v="1"/>
    <x v="1"/>
  </r>
  <r>
    <n v="12.96"/>
    <n v="6.22"/>
    <n v="0"/>
    <s v="Paper"/>
    <x v="1"/>
    <x v="1"/>
    <x v="2"/>
  </r>
  <r>
    <n v="20.440000000000001"/>
    <n v="9.1999999999999993"/>
    <n v="0"/>
    <s v="Fasteners"/>
    <x v="0"/>
    <x v="1"/>
    <x v="2"/>
  </r>
  <r>
    <n v="109.92"/>
    <n v="53.86"/>
    <n v="0"/>
    <s v="Paper"/>
    <x v="0"/>
    <x v="1"/>
    <x v="2"/>
  </r>
  <r>
    <n v="14.32"/>
    <n v="5.19"/>
    <n v="0.2"/>
    <s v="Fasteners"/>
    <x v="0"/>
    <x v="3"/>
    <x v="1"/>
  </r>
  <r>
    <n v="129.88999999999999"/>
    <n v="12.99"/>
    <n v="0.2"/>
    <s v="Furnishings"/>
    <x v="0"/>
    <x v="3"/>
    <x v="1"/>
  </r>
  <r>
    <n v="48.94"/>
    <n v="16.52"/>
    <n v="0.2"/>
    <s v="Envelopes"/>
    <x v="0"/>
    <x v="3"/>
    <x v="1"/>
  </r>
  <r>
    <n v="36.79"/>
    <n v="4.1399999999999997"/>
    <n v="0.2"/>
    <s v="Phones"/>
    <x v="0"/>
    <x v="0"/>
    <x v="1"/>
  </r>
  <r>
    <n v="19.36"/>
    <n v="9.2899999999999991"/>
    <n v="0"/>
    <s v="Paper"/>
    <x v="1"/>
    <x v="3"/>
    <x v="2"/>
  </r>
  <r>
    <n v="19.3"/>
    <n v="5.79"/>
    <n v="0"/>
    <s v="Furnishings"/>
    <x v="1"/>
    <x v="3"/>
    <x v="2"/>
  </r>
  <r>
    <n v="44.4"/>
    <n v="22.2"/>
    <n v="0"/>
    <s v="Labels"/>
    <x v="1"/>
    <x v="1"/>
    <x v="2"/>
  </r>
  <r>
    <n v="20.65"/>
    <n v="9.5"/>
    <n v="0"/>
    <s v="Labels"/>
    <x v="1"/>
    <x v="1"/>
    <x v="2"/>
  </r>
  <r>
    <n v="575.97"/>
    <n v="43.2"/>
    <n v="0.2"/>
    <s v="Phones"/>
    <x v="0"/>
    <x v="3"/>
    <x v="1"/>
  </r>
  <r>
    <n v="10.37"/>
    <n v="3.63"/>
    <n v="0.2"/>
    <s v="Paper"/>
    <x v="0"/>
    <x v="3"/>
    <x v="1"/>
  </r>
  <r>
    <n v="19.440000000000001"/>
    <n v="9.33"/>
    <n v="0"/>
    <s v="Paper"/>
    <x v="0"/>
    <x v="2"/>
    <x v="2"/>
  </r>
  <r>
    <n v="519.96"/>
    <n v="176.79"/>
    <n v="0"/>
    <s v="Accessories"/>
    <x v="0"/>
    <x v="2"/>
    <x v="2"/>
  </r>
  <r>
    <n v="6.26"/>
    <n v="2.04"/>
    <n v="0.2"/>
    <s v="Labels"/>
    <x v="0"/>
    <x v="1"/>
    <x v="1"/>
  </r>
  <r>
    <n v="363.92"/>
    <n v="0"/>
    <n v="0.2"/>
    <s v="Chairs"/>
    <x v="0"/>
    <x v="1"/>
    <x v="1"/>
  </r>
  <r>
    <n v="4.67"/>
    <n v="0.57999999999999996"/>
    <n v="0.2"/>
    <s v="Art"/>
    <x v="1"/>
    <x v="1"/>
    <x v="1"/>
  </r>
  <r>
    <n v="104.58"/>
    <n v="-80.180000000000007"/>
    <n v="0.7"/>
    <s v="Binders"/>
    <x v="1"/>
    <x v="1"/>
    <x v="3"/>
  </r>
  <r>
    <n v="9.7799999999999994"/>
    <n v="4.8899999999999997"/>
    <n v="0"/>
    <s v="Envelopes"/>
    <x v="1"/>
    <x v="0"/>
    <x v="2"/>
  </r>
  <r>
    <n v="87.21"/>
    <n v="-45.35"/>
    <n v="0.5"/>
    <s v="Bookcases"/>
    <x v="0"/>
    <x v="0"/>
    <x v="3"/>
  </r>
  <r>
    <n v="15.55"/>
    <n v="5.44"/>
    <n v="0.2"/>
    <s v="Paper"/>
    <x v="0"/>
    <x v="0"/>
    <x v="1"/>
  </r>
  <r>
    <n v="683.99"/>
    <n v="-114"/>
    <n v="0.4"/>
    <s v="Phones"/>
    <x v="0"/>
    <x v="0"/>
    <x v="4"/>
  </r>
  <r>
    <n v="13.39"/>
    <n v="1"/>
    <n v="0.2"/>
    <s v="Storage"/>
    <x v="0"/>
    <x v="0"/>
    <x v="1"/>
  </r>
  <r>
    <n v="16.78"/>
    <n v="4.82"/>
    <n v="0.2"/>
    <s v="Accessories"/>
    <x v="0"/>
    <x v="0"/>
    <x v="1"/>
  </r>
  <r>
    <n v="527.91999999999996"/>
    <n v="85.79"/>
    <n v="0.2"/>
    <s v="Accessories"/>
    <x v="0"/>
    <x v="0"/>
    <x v="1"/>
  </r>
  <r>
    <n v="25.4"/>
    <n v="8.64"/>
    <n v="0"/>
    <s v="Furnishings"/>
    <x v="0"/>
    <x v="1"/>
    <x v="2"/>
  </r>
  <r>
    <n v="177.48"/>
    <n v="19.97"/>
    <n v="0.2"/>
    <s v="Phones"/>
    <x v="0"/>
    <x v="1"/>
    <x v="1"/>
  </r>
  <r>
    <n v="71.98"/>
    <n v="9"/>
    <n v="0.2"/>
    <s v="Phones"/>
    <x v="0"/>
    <x v="1"/>
    <x v="1"/>
  </r>
  <r>
    <n v="81.98"/>
    <n v="40.17"/>
    <n v="0"/>
    <s v="Paper"/>
    <x v="1"/>
    <x v="1"/>
    <x v="2"/>
  </r>
  <r>
    <n v="104.85"/>
    <n v="50.33"/>
    <n v="0"/>
    <s v="Paper"/>
    <x v="0"/>
    <x v="3"/>
    <x v="2"/>
  </r>
  <r>
    <n v="8.6999999999999993"/>
    <n v="3.16"/>
    <n v="0.2"/>
    <s v="Binders"/>
    <x v="0"/>
    <x v="3"/>
    <x v="1"/>
  </r>
  <r>
    <n v="19.920000000000002"/>
    <n v="9.76"/>
    <n v="0"/>
    <s v="Paper"/>
    <x v="0"/>
    <x v="3"/>
    <x v="2"/>
  </r>
  <r>
    <n v="43.02"/>
    <n v="15.49"/>
    <n v="0"/>
    <s v="Furnishings"/>
    <x v="0"/>
    <x v="3"/>
    <x v="2"/>
  </r>
  <r>
    <n v="360.38"/>
    <n v="93.7"/>
    <n v="0"/>
    <s v="Storage"/>
    <x v="0"/>
    <x v="0"/>
    <x v="2"/>
  </r>
  <r>
    <n v="13.56"/>
    <n v="6.24"/>
    <n v="0"/>
    <s v="Paper"/>
    <x v="0"/>
    <x v="0"/>
    <x v="2"/>
  </r>
  <r>
    <n v="185.58"/>
    <n v="76.09"/>
    <n v="0"/>
    <s v="Furnishings"/>
    <x v="0"/>
    <x v="1"/>
    <x v="2"/>
  </r>
  <r>
    <n v="77.56"/>
    <n v="35.68"/>
    <n v="0"/>
    <s v="Binders"/>
    <x v="0"/>
    <x v="1"/>
    <x v="2"/>
  </r>
  <r>
    <n v="87.92"/>
    <n v="0.88"/>
    <n v="0"/>
    <s v="Storage"/>
    <x v="0"/>
    <x v="1"/>
    <x v="2"/>
  </r>
  <r>
    <n v="245.94"/>
    <n v="120.51"/>
    <n v="0"/>
    <s v="Paper"/>
    <x v="0"/>
    <x v="1"/>
    <x v="2"/>
  </r>
  <r>
    <n v="8.6"/>
    <n v="4.04"/>
    <n v="0"/>
    <s v="Binders"/>
    <x v="0"/>
    <x v="1"/>
    <x v="2"/>
  </r>
  <r>
    <n v="504.9"/>
    <n v="126.23"/>
    <n v="0"/>
    <s v="Bookcases"/>
    <x v="0"/>
    <x v="1"/>
    <x v="2"/>
  </r>
  <r>
    <n v="239.24"/>
    <n v="23.92"/>
    <n v="0.2"/>
    <s v="Chairs"/>
    <x v="0"/>
    <x v="0"/>
    <x v="1"/>
  </r>
  <r>
    <n v="88.96"/>
    <n v="10.01"/>
    <n v="0.2"/>
    <s v="Supplies"/>
    <x v="1"/>
    <x v="2"/>
    <x v="1"/>
  </r>
  <r>
    <n v="274.8"/>
    <n v="134.65"/>
    <n v="0"/>
    <s v="Paper"/>
    <x v="0"/>
    <x v="0"/>
    <x v="2"/>
  </r>
  <r>
    <n v="195.64"/>
    <n v="3.91"/>
    <n v="0"/>
    <s v="Storage"/>
    <x v="0"/>
    <x v="0"/>
    <x v="2"/>
  </r>
  <r>
    <n v="257.98"/>
    <n v="74.81"/>
    <n v="0"/>
    <s v="Phones"/>
    <x v="0"/>
    <x v="0"/>
    <x v="2"/>
  </r>
  <r>
    <n v="119.04"/>
    <n v="48.81"/>
    <n v="0"/>
    <s v="Art"/>
    <x v="0"/>
    <x v="0"/>
    <x v="2"/>
  </r>
  <r>
    <n v="87.92"/>
    <n v="0.88"/>
    <n v="0"/>
    <s v="Storage"/>
    <x v="0"/>
    <x v="0"/>
    <x v="2"/>
  </r>
  <r>
    <n v="29.97"/>
    <n v="0.3"/>
    <n v="0"/>
    <s v="Phones"/>
    <x v="0"/>
    <x v="2"/>
    <x v="2"/>
  </r>
  <r>
    <n v="110.38"/>
    <n v="-20.239999999999998"/>
    <n v="0.4"/>
    <s v="Phones"/>
    <x v="1"/>
    <x v="1"/>
    <x v="4"/>
  </r>
  <r>
    <n v="55.18"/>
    <n v="15.86"/>
    <n v="0.2"/>
    <s v="Accessories"/>
    <x v="1"/>
    <x v="1"/>
    <x v="1"/>
  </r>
  <r>
    <n v="30.32"/>
    <n v="11.82"/>
    <n v="0"/>
    <s v="Art"/>
    <x v="0"/>
    <x v="0"/>
    <x v="2"/>
  </r>
  <r>
    <n v="26.34"/>
    <n v="9.2200000000000006"/>
    <n v="0.2"/>
    <s v="Binders"/>
    <x v="1"/>
    <x v="1"/>
    <x v="1"/>
  </r>
  <r>
    <n v="41.4"/>
    <n v="19.87"/>
    <n v="0"/>
    <s v="Labels"/>
    <x v="0"/>
    <x v="0"/>
    <x v="2"/>
  </r>
  <r>
    <n v="12.42"/>
    <n v="4.47"/>
    <n v="0"/>
    <s v="Furnishings"/>
    <x v="0"/>
    <x v="1"/>
    <x v="2"/>
  </r>
  <r>
    <n v="428.4"/>
    <n v="89.96"/>
    <n v="0"/>
    <s v="Accessories"/>
    <x v="0"/>
    <x v="1"/>
    <x v="2"/>
  </r>
  <r>
    <n v="24.75"/>
    <n v="10.89"/>
    <n v="0"/>
    <s v="Furnishings"/>
    <x v="0"/>
    <x v="1"/>
    <x v="2"/>
  </r>
  <r>
    <n v="87.71"/>
    <n v="41.22"/>
    <n v="0"/>
    <s v="Labels"/>
    <x v="0"/>
    <x v="1"/>
    <x v="2"/>
  </r>
  <r>
    <n v="69.52"/>
    <n v="17.38"/>
    <n v="0"/>
    <s v="Storage"/>
    <x v="0"/>
    <x v="1"/>
    <x v="2"/>
  </r>
  <r>
    <n v="20.78"/>
    <n v="-4.68"/>
    <n v="0.2"/>
    <s v="Phones"/>
    <x v="0"/>
    <x v="1"/>
    <x v="1"/>
  </r>
  <r>
    <n v="12.82"/>
    <n v="4.17"/>
    <n v="0.2"/>
    <s v="Binders"/>
    <x v="0"/>
    <x v="1"/>
    <x v="1"/>
  </r>
  <r>
    <n v="502.49"/>
    <n v="-87.94"/>
    <n v="0.2"/>
    <s v="Tables"/>
    <x v="0"/>
    <x v="3"/>
    <x v="1"/>
  </r>
  <r>
    <n v="196.7"/>
    <n v="68.849999999999994"/>
    <n v="0.2"/>
    <s v="Binders"/>
    <x v="0"/>
    <x v="3"/>
    <x v="1"/>
  </r>
  <r>
    <n v="13.98"/>
    <n v="4.05"/>
    <n v="0"/>
    <s v="Storage"/>
    <x v="1"/>
    <x v="3"/>
    <x v="2"/>
  </r>
  <r>
    <n v="272.94"/>
    <n v="30.02"/>
    <n v="0"/>
    <s v="Furnishings"/>
    <x v="1"/>
    <x v="3"/>
    <x v="2"/>
  </r>
  <r>
    <n v="19.05"/>
    <n v="8.9499999999999993"/>
    <n v="0"/>
    <s v="Binders"/>
    <x v="1"/>
    <x v="3"/>
    <x v="2"/>
  </r>
  <r>
    <n v="247.72"/>
    <n v="93.58"/>
    <n v="0.1"/>
    <s v="Appliances"/>
    <x v="1"/>
    <x v="3"/>
    <x v="1"/>
  </r>
  <r>
    <n v="66.58"/>
    <n v="15.98"/>
    <n v="0"/>
    <s v="Storage"/>
    <x v="1"/>
    <x v="3"/>
    <x v="2"/>
  </r>
  <r>
    <n v="43.92"/>
    <n v="12.74"/>
    <n v="0"/>
    <s v="Art"/>
    <x v="1"/>
    <x v="3"/>
    <x v="2"/>
  </r>
  <r>
    <n v="14.73"/>
    <n v="4.8600000000000003"/>
    <n v="0"/>
    <s v="Furnishings"/>
    <x v="1"/>
    <x v="3"/>
    <x v="2"/>
  </r>
  <r>
    <n v="29.7"/>
    <n v="13.37"/>
    <n v="0"/>
    <s v="Binders"/>
    <x v="1"/>
    <x v="3"/>
    <x v="2"/>
  </r>
  <r>
    <n v="49.12"/>
    <n v="23.09"/>
    <n v="0"/>
    <s v="Paper"/>
    <x v="0"/>
    <x v="3"/>
    <x v="2"/>
  </r>
  <r>
    <n v="18.28"/>
    <n v="6.4"/>
    <n v="0.2"/>
    <s v="Binders"/>
    <x v="0"/>
    <x v="3"/>
    <x v="1"/>
  </r>
  <r>
    <n v="19.68"/>
    <n v="6.89"/>
    <n v="0.2"/>
    <s v="Binders"/>
    <x v="1"/>
    <x v="0"/>
    <x v="1"/>
  </r>
  <r>
    <n v="25.92"/>
    <n v="12.44"/>
    <n v="0"/>
    <s v="Paper"/>
    <x v="1"/>
    <x v="0"/>
    <x v="2"/>
  </r>
  <r>
    <n v="6.48"/>
    <n v="3.11"/>
    <n v="0"/>
    <s v="Paper"/>
    <x v="1"/>
    <x v="0"/>
    <x v="2"/>
  </r>
  <r>
    <n v="86.35"/>
    <n v="8.64"/>
    <n v="0.2"/>
    <s v="Phones"/>
    <x v="1"/>
    <x v="0"/>
    <x v="1"/>
  </r>
  <r>
    <n v="32.78"/>
    <n v="-52.45"/>
    <n v="0.8"/>
    <s v="Binders"/>
    <x v="1"/>
    <x v="0"/>
    <x v="3"/>
  </r>
  <r>
    <n v="47.98"/>
    <n v="14.4"/>
    <n v="0.2"/>
    <s v="Accessories"/>
    <x v="1"/>
    <x v="0"/>
    <x v="1"/>
  </r>
  <r>
    <n v="62.59"/>
    <n v="13.3"/>
    <n v="0.2"/>
    <s v="Accessories"/>
    <x v="1"/>
    <x v="0"/>
    <x v="1"/>
  </r>
  <r>
    <n v="4.28"/>
    <n v="-6.63"/>
    <n v="0.8"/>
    <s v="Binders"/>
    <x v="1"/>
    <x v="0"/>
    <x v="3"/>
  </r>
  <r>
    <n v="10.56"/>
    <n v="4.75"/>
    <n v="0"/>
    <s v="Paper"/>
    <x v="1"/>
    <x v="3"/>
    <x v="2"/>
  </r>
  <r>
    <n v="229.94"/>
    <n v="6.9"/>
    <n v="0"/>
    <s v="Storage"/>
    <x v="1"/>
    <x v="3"/>
    <x v="2"/>
  </r>
  <r>
    <n v="111.93"/>
    <n v="34.700000000000003"/>
    <n v="0"/>
    <s v="Accessories"/>
    <x v="0"/>
    <x v="3"/>
    <x v="2"/>
  </r>
  <r>
    <n v="56.56"/>
    <n v="15.27"/>
    <n v="0"/>
    <s v="Storage"/>
    <x v="0"/>
    <x v="0"/>
    <x v="2"/>
  </r>
  <r>
    <n v="36.96"/>
    <n v="11.46"/>
    <n v="0"/>
    <s v="Furnishings"/>
    <x v="0"/>
    <x v="0"/>
    <x v="2"/>
  </r>
  <r>
    <n v="61.96"/>
    <n v="-53.29"/>
    <n v="0.5"/>
    <s v="Bookcases"/>
    <x v="1"/>
    <x v="3"/>
    <x v="3"/>
  </r>
  <r>
    <n v="20.94"/>
    <n v="6.07"/>
    <n v="0"/>
    <s v="Furnishings"/>
    <x v="0"/>
    <x v="2"/>
    <x v="2"/>
  </r>
  <r>
    <n v="135.09"/>
    <n v="62.14"/>
    <n v="0"/>
    <s v="Binders"/>
    <x v="0"/>
    <x v="2"/>
    <x v="2"/>
  </r>
  <r>
    <n v="279.86"/>
    <n v="64.37"/>
    <n v="0"/>
    <s v="Accessories"/>
    <x v="0"/>
    <x v="2"/>
    <x v="2"/>
  </r>
  <r>
    <n v="90.06"/>
    <n v="41.43"/>
    <n v="0"/>
    <s v="Binders"/>
    <x v="0"/>
    <x v="2"/>
    <x v="2"/>
  </r>
  <r>
    <n v="5443.96"/>
    <n v="2504.2199999999998"/>
    <n v="0"/>
    <s v="Binders"/>
    <x v="1"/>
    <x v="0"/>
    <x v="2"/>
  </r>
  <r>
    <n v="302.67"/>
    <n v="72.64"/>
    <n v="0"/>
    <s v="Chairs"/>
    <x v="1"/>
    <x v="0"/>
    <x v="2"/>
  </r>
  <r>
    <n v="56.07"/>
    <n v="25.23"/>
    <n v="0"/>
    <s v="Paper"/>
    <x v="1"/>
    <x v="0"/>
    <x v="2"/>
  </r>
  <r>
    <n v="10.08"/>
    <n v="3.28"/>
    <n v="0.2"/>
    <s v="Labels"/>
    <x v="0"/>
    <x v="1"/>
    <x v="1"/>
  </r>
  <r>
    <n v="59.99"/>
    <n v="-13"/>
    <n v="0.4"/>
    <s v="Phones"/>
    <x v="0"/>
    <x v="1"/>
    <x v="4"/>
  </r>
  <r>
    <n v="5.72"/>
    <n v="-4.76"/>
    <n v="0.7"/>
    <s v="Binders"/>
    <x v="0"/>
    <x v="1"/>
    <x v="3"/>
  </r>
  <r>
    <n v="9.42"/>
    <n v="-7.85"/>
    <n v="0.7"/>
    <s v="Binders"/>
    <x v="0"/>
    <x v="1"/>
    <x v="3"/>
  </r>
  <r>
    <n v="155.88"/>
    <n v="38.97"/>
    <n v="0"/>
    <s v="Chairs"/>
    <x v="0"/>
    <x v="2"/>
    <x v="2"/>
  </r>
  <r>
    <n v="419.9"/>
    <n v="197.35"/>
    <n v="0"/>
    <s v="Envelopes"/>
    <x v="0"/>
    <x v="1"/>
    <x v="2"/>
  </r>
  <r>
    <n v="3.15"/>
    <n v="1.51"/>
    <n v="0"/>
    <s v="Labels"/>
    <x v="0"/>
    <x v="1"/>
    <x v="2"/>
  </r>
  <r>
    <n v="101.94"/>
    <n v="29.56"/>
    <n v="0"/>
    <s v="Art"/>
    <x v="0"/>
    <x v="0"/>
    <x v="2"/>
  </r>
  <r>
    <n v="271.95999999999998"/>
    <n v="67.989999999999995"/>
    <n v="0"/>
    <s v="Phones"/>
    <x v="0"/>
    <x v="0"/>
    <x v="2"/>
  </r>
  <r>
    <n v="8.8000000000000007"/>
    <n v="3.87"/>
    <n v="0"/>
    <s v="Furnishings"/>
    <x v="0"/>
    <x v="0"/>
    <x v="2"/>
  </r>
  <r>
    <n v="19.68"/>
    <n v="5.71"/>
    <n v="0"/>
    <s v="Art"/>
    <x v="0"/>
    <x v="0"/>
    <x v="2"/>
  </r>
  <r>
    <n v="302.94"/>
    <n v="69.680000000000007"/>
    <n v="0"/>
    <s v="Bookcases"/>
    <x v="0"/>
    <x v="0"/>
    <x v="2"/>
  </r>
  <r>
    <n v="14.94"/>
    <n v="7.17"/>
    <n v="0"/>
    <s v="Binders"/>
    <x v="0"/>
    <x v="0"/>
    <x v="2"/>
  </r>
  <r>
    <n v="231.72"/>
    <n v="11.59"/>
    <n v="0"/>
    <s v="Supplies"/>
    <x v="0"/>
    <x v="0"/>
    <x v="2"/>
  </r>
  <r>
    <n v="32.4"/>
    <n v="15.55"/>
    <n v="0"/>
    <s v="Paper"/>
    <x v="1"/>
    <x v="0"/>
    <x v="2"/>
  </r>
  <r>
    <n v="209.94"/>
    <n v="54.58"/>
    <n v="0"/>
    <s v="Art"/>
    <x v="1"/>
    <x v="0"/>
    <x v="2"/>
  </r>
  <r>
    <n v="4164.05"/>
    <n v="83.28"/>
    <n v="0"/>
    <s v="Supplies"/>
    <x v="1"/>
    <x v="0"/>
    <x v="2"/>
  </r>
  <r>
    <n v="212.94"/>
    <n v="53.24"/>
    <n v="0"/>
    <s v="Bookcases"/>
    <x v="1"/>
    <x v="0"/>
    <x v="2"/>
  </r>
  <r>
    <n v="102.44"/>
    <n v="-13.17"/>
    <n v="0.3"/>
    <s v="Tables"/>
    <x v="1"/>
    <x v="2"/>
    <x v="0"/>
  </r>
  <r>
    <n v="199.3"/>
    <n v="-8.5399999999999991"/>
    <n v="0.3"/>
    <s v="Chairs"/>
    <x v="1"/>
    <x v="2"/>
    <x v="0"/>
  </r>
  <r>
    <n v="219.84"/>
    <n v="79.69"/>
    <n v="0.2"/>
    <s v="Paper"/>
    <x v="0"/>
    <x v="1"/>
    <x v="1"/>
  </r>
  <r>
    <n v="3.6"/>
    <n v="1.73"/>
    <n v="0"/>
    <s v="Binders"/>
    <x v="1"/>
    <x v="0"/>
    <x v="2"/>
  </r>
  <r>
    <n v="17.52"/>
    <n v="8.41"/>
    <n v="0"/>
    <s v="Binders"/>
    <x v="0"/>
    <x v="0"/>
    <x v="2"/>
  </r>
  <r>
    <n v="155.88"/>
    <n v="54.56"/>
    <n v="0"/>
    <s v="Appliances"/>
    <x v="0"/>
    <x v="0"/>
    <x v="2"/>
  </r>
  <r>
    <n v="16.34"/>
    <n v="7.68"/>
    <n v="0"/>
    <s v="Paper"/>
    <x v="0"/>
    <x v="0"/>
    <x v="2"/>
  </r>
  <r>
    <n v="225.3"/>
    <n v="22.53"/>
    <n v="0.2"/>
    <s v="Chairs"/>
    <x v="0"/>
    <x v="0"/>
    <x v="1"/>
  </r>
  <r>
    <n v="50.35"/>
    <n v="17.62"/>
    <n v="0.2"/>
    <s v="Binders"/>
    <x v="0"/>
    <x v="0"/>
    <x v="1"/>
  </r>
  <r>
    <n v="177.54"/>
    <n v="62.14"/>
    <n v="0.2"/>
    <s v="Paper"/>
    <x v="0"/>
    <x v="3"/>
    <x v="1"/>
  </r>
  <r>
    <n v="32.43"/>
    <n v="3.24"/>
    <n v="0.2"/>
    <s v="Appliances"/>
    <x v="0"/>
    <x v="3"/>
    <x v="1"/>
  </r>
  <r>
    <n v="122.14"/>
    <n v="-13.74"/>
    <n v="0.2"/>
    <s v="Chairs"/>
    <x v="0"/>
    <x v="0"/>
    <x v="1"/>
  </r>
  <r>
    <n v="253.76"/>
    <n v="31.02"/>
    <n v="0.1"/>
    <s v="Chairs"/>
    <x v="0"/>
    <x v="1"/>
    <x v="1"/>
  </r>
  <r>
    <n v="449.91"/>
    <n v="157.47"/>
    <n v="0"/>
    <s v="Accessories"/>
    <x v="1"/>
    <x v="0"/>
    <x v="2"/>
  </r>
  <r>
    <n v="20.100000000000001"/>
    <n v="3.01"/>
    <n v="0.2"/>
    <s v="Furnishings"/>
    <x v="0"/>
    <x v="0"/>
    <x v="1"/>
  </r>
  <r>
    <n v="37.75"/>
    <n v="4.25"/>
    <n v="0.2"/>
    <s v="Supplies"/>
    <x v="0"/>
    <x v="0"/>
    <x v="1"/>
  </r>
  <r>
    <n v="138.59"/>
    <n v="-34.65"/>
    <n v="0.4"/>
    <s v="Tables"/>
    <x v="0"/>
    <x v="0"/>
    <x v="4"/>
  </r>
  <r>
    <n v="259.92"/>
    <n v="-25.99"/>
    <n v="0.2"/>
    <s v="Storage"/>
    <x v="0"/>
    <x v="0"/>
    <x v="1"/>
  </r>
  <r>
    <n v="20.74"/>
    <n v="7.26"/>
    <n v="0.2"/>
    <s v="Paper"/>
    <x v="0"/>
    <x v="0"/>
    <x v="1"/>
  </r>
  <r>
    <n v="98.46"/>
    <n v="49.23"/>
    <n v="0"/>
    <s v="Envelopes"/>
    <x v="0"/>
    <x v="2"/>
    <x v="2"/>
  </r>
  <r>
    <n v="358.58"/>
    <n v="39.44"/>
    <n v="0"/>
    <s v="Tables"/>
    <x v="0"/>
    <x v="2"/>
    <x v="2"/>
  </r>
  <r>
    <n v="17.48"/>
    <n v="4.54"/>
    <n v="0"/>
    <s v="Appliances"/>
    <x v="0"/>
    <x v="0"/>
    <x v="2"/>
  </r>
  <r>
    <n v="11.12"/>
    <n v="2.89"/>
    <n v="0"/>
    <s v="Art"/>
    <x v="0"/>
    <x v="2"/>
    <x v="2"/>
  </r>
  <r>
    <n v="478.48"/>
    <n v="47.85"/>
    <n v="0.2"/>
    <s v="Chairs"/>
    <x v="0"/>
    <x v="3"/>
    <x v="1"/>
  </r>
  <r>
    <n v="55.99"/>
    <n v="3.5"/>
    <n v="0.2"/>
    <s v="Phones"/>
    <x v="0"/>
    <x v="1"/>
    <x v="1"/>
  </r>
  <r>
    <n v="1565.88"/>
    <n v="407.13"/>
    <n v="0"/>
    <s v="Bookcases"/>
    <x v="1"/>
    <x v="1"/>
    <x v="2"/>
  </r>
  <r>
    <n v="106.05"/>
    <n v="49.84"/>
    <n v="0"/>
    <s v="Binders"/>
    <x v="1"/>
    <x v="1"/>
    <x v="2"/>
  </r>
  <r>
    <n v="2399.96"/>
    <n v="839.99"/>
    <n v="0.2"/>
    <s v="Copiers"/>
    <x v="0"/>
    <x v="0"/>
    <x v="1"/>
  </r>
  <r>
    <n v="115.96"/>
    <n v="25.51"/>
    <n v="0"/>
    <s v="Bookcases"/>
    <x v="0"/>
    <x v="0"/>
    <x v="2"/>
  </r>
  <r>
    <n v="18.899999999999999"/>
    <n v="8.69"/>
    <n v="0"/>
    <s v="Labels"/>
    <x v="0"/>
    <x v="1"/>
    <x v="2"/>
  </r>
  <r>
    <n v="13.49"/>
    <n v="-2.25"/>
    <n v="0.4"/>
    <s v="Phones"/>
    <x v="0"/>
    <x v="3"/>
    <x v="4"/>
  </r>
  <r>
    <n v="23.99"/>
    <n v="-13.99"/>
    <n v="0.4"/>
    <s v="Phones"/>
    <x v="0"/>
    <x v="3"/>
    <x v="4"/>
  </r>
  <r>
    <n v="31.98"/>
    <n v="1.2"/>
    <n v="0.2"/>
    <s v="Furnishings"/>
    <x v="0"/>
    <x v="3"/>
    <x v="1"/>
  </r>
  <r>
    <n v="41.58"/>
    <n v="4.68"/>
    <n v="0.2"/>
    <s v="Art"/>
    <x v="0"/>
    <x v="3"/>
    <x v="1"/>
  </r>
  <r>
    <n v="623.96"/>
    <n v="39"/>
    <n v="0.2"/>
    <s v="Phones"/>
    <x v="0"/>
    <x v="2"/>
    <x v="1"/>
  </r>
  <r>
    <n v="36.4"/>
    <n v="17.11"/>
    <n v="0"/>
    <s v="Binders"/>
    <x v="0"/>
    <x v="1"/>
    <x v="2"/>
  </r>
  <r>
    <n v="51.75"/>
    <n v="15.53"/>
    <n v="0"/>
    <s v="Furnishings"/>
    <x v="0"/>
    <x v="1"/>
    <x v="2"/>
  </r>
  <r>
    <n v="10.199999999999999"/>
    <n v="4.79"/>
    <n v="0"/>
    <s v="Envelopes"/>
    <x v="0"/>
    <x v="1"/>
    <x v="2"/>
  </r>
  <r>
    <n v="22.32"/>
    <n v="5.58"/>
    <n v="0"/>
    <s v="Art"/>
    <x v="0"/>
    <x v="1"/>
    <x v="2"/>
  </r>
  <r>
    <n v="24.1"/>
    <n v="11.09"/>
    <n v="0"/>
    <s v="Binders"/>
    <x v="0"/>
    <x v="1"/>
    <x v="2"/>
  </r>
  <r>
    <n v="75.98"/>
    <n v="18.239999999999998"/>
    <n v="0"/>
    <s v="Accessories"/>
    <x v="0"/>
    <x v="1"/>
    <x v="2"/>
  </r>
  <r>
    <n v="6.46"/>
    <n v="3.17"/>
    <n v="0"/>
    <s v="Binders"/>
    <x v="0"/>
    <x v="1"/>
    <x v="2"/>
  </r>
  <r>
    <n v="60.12"/>
    <n v="28.86"/>
    <n v="0"/>
    <s v="Paper"/>
    <x v="0"/>
    <x v="1"/>
    <x v="2"/>
  </r>
  <r>
    <n v="24.85"/>
    <n v="7.7"/>
    <n v="0"/>
    <s v="Furnishings"/>
    <x v="1"/>
    <x v="1"/>
    <x v="2"/>
  </r>
  <r>
    <n v="154.9"/>
    <n v="69.709999999999994"/>
    <n v="0"/>
    <s v="Paper"/>
    <x v="1"/>
    <x v="0"/>
    <x v="2"/>
  </r>
  <r>
    <n v="5.22"/>
    <n v="2.4"/>
    <n v="0"/>
    <s v="Labels"/>
    <x v="1"/>
    <x v="0"/>
    <x v="2"/>
  </r>
  <r>
    <n v="599.97"/>
    <n v="70"/>
    <n v="0.4"/>
    <s v="Copiers"/>
    <x v="0"/>
    <x v="0"/>
    <x v="4"/>
  </r>
  <r>
    <n v="198.74"/>
    <n v="-14.2"/>
    <n v="0.3"/>
    <s v="Chairs"/>
    <x v="0"/>
    <x v="0"/>
    <x v="0"/>
  </r>
  <r>
    <n v="9.18"/>
    <n v="1.1499999999999999"/>
    <n v="0.2"/>
    <s v="Supplies"/>
    <x v="0"/>
    <x v="0"/>
    <x v="1"/>
  </r>
  <r>
    <n v="4.45"/>
    <n v="0.33"/>
    <n v="0.2"/>
    <s v="Art"/>
    <x v="0"/>
    <x v="1"/>
    <x v="1"/>
  </r>
  <r>
    <n v="5.18"/>
    <n v="1.81"/>
    <n v="0.2"/>
    <s v="Paper"/>
    <x v="0"/>
    <x v="1"/>
    <x v="1"/>
  </r>
  <r>
    <n v="175.92"/>
    <n v="15.39"/>
    <n v="0.2"/>
    <s v="Art"/>
    <x v="0"/>
    <x v="1"/>
    <x v="1"/>
  </r>
  <r>
    <n v="4.75"/>
    <n v="-8.32"/>
    <n v="0.8"/>
    <s v="Binders"/>
    <x v="0"/>
    <x v="1"/>
    <x v="3"/>
  </r>
  <r>
    <n v="13.34"/>
    <n v="1"/>
    <n v="0.2"/>
    <s v="Supplies"/>
    <x v="0"/>
    <x v="1"/>
    <x v="1"/>
  </r>
  <r>
    <n v="3.52"/>
    <n v="1.69"/>
    <n v="0"/>
    <s v="Art"/>
    <x v="0"/>
    <x v="0"/>
    <x v="2"/>
  </r>
  <r>
    <n v="1626.19"/>
    <n v="121.96"/>
    <n v="0.2"/>
    <s v="Phones"/>
    <x v="0"/>
    <x v="0"/>
    <x v="1"/>
  </r>
  <r>
    <n v="106.32"/>
    <n v="49.97"/>
    <n v="0"/>
    <s v="Paper"/>
    <x v="1"/>
    <x v="2"/>
    <x v="2"/>
  </r>
  <r>
    <n v="163.44"/>
    <n v="45.76"/>
    <n v="0"/>
    <s v="Appliances"/>
    <x v="1"/>
    <x v="2"/>
    <x v="2"/>
  </r>
  <r>
    <n v="42.76"/>
    <n v="11.12"/>
    <n v="0"/>
    <s v="Art"/>
    <x v="1"/>
    <x v="2"/>
    <x v="2"/>
  </r>
  <r>
    <n v="51.55"/>
    <n v="24.23"/>
    <n v="0"/>
    <s v="Paper"/>
    <x v="1"/>
    <x v="2"/>
    <x v="2"/>
  </r>
  <r>
    <n v="67.19"/>
    <n v="-51.52"/>
    <n v="0.7"/>
    <s v="Binders"/>
    <x v="1"/>
    <x v="3"/>
    <x v="3"/>
  </r>
  <r>
    <n v="21.84"/>
    <n v="10.92"/>
    <n v="0"/>
    <s v="Paper"/>
    <x v="0"/>
    <x v="3"/>
    <x v="2"/>
  </r>
  <r>
    <n v="15.6"/>
    <n v="7.64"/>
    <n v="0"/>
    <s v="Binders"/>
    <x v="0"/>
    <x v="3"/>
    <x v="2"/>
  </r>
  <r>
    <n v="11.52"/>
    <n v="3.23"/>
    <n v="0"/>
    <s v="Art"/>
    <x v="0"/>
    <x v="3"/>
    <x v="2"/>
  </r>
  <r>
    <n v="717.72"/>
    <n v="71.77"/>
    <n v="0.2"/>
    <s v="Chairs"/>
    <x v="0"/>
    <x v="3"/>
    <x v="1"/>
  </r>
  <r>
    <n v="236.5"/>
    <n v="68.59"/>
    <n v="0"/>
    <s v="Storage"/>
    <x v="0"/>
    <x v="3"/>
    <x v="2"/>
  </r>
  <r>
    <n v="170.35"/>
    <n v="19.16"/>
    <n v="0.2"/>
    <s v="Tables"/>
    <x v="0"/>
    <x v="3"/>
    <x v="1"/>
  </r>
  <r>
    <n v="12.78"/>
    <n v="5.24"/>
    <n v="0"/>
    <s v="Art"/>
    <x v="1"/>
    <x v="3"/>
    <x v="2"/>
  </r>
  <r>
    <n v="274.49"/>
    <n v="-228.74"/>
    <n v="0.7"/>
    <s v="Binders"/>
    <x v="1"/>
    <x v="0"/>
    <x v="3"/>
  </r>
  <r>
    <n v="137.94"/>
    <n v="35.86"/>
    <n v="0"/>
    <s v="Phones"/>
    <x v="1"/>
    <x v="0"/>
    <x v="2"/>
  </r>
  <r>
    <n v="110.38"/>
    <n v="12.42"/>
    <n v="0.2"/>
    <s v="Phones"/>
    <x v="0"/>
    <x v="1"/>
    <x v="1"/>
  </r>
  <r>
    <n v="151.62"/>
    <n v="50.03"/>
    <n v="0"/>
    <s v="Appliances"/>
    <x v="0"/>
    <x v="1"/>
    <x v="2"/>
  </r>
  <r>
    <n v="30.8"/>
    <n v="10.16"/>
    <n v="0"/>
    <s v="Furnishings"/>
    <x v="0"/>
    <x v="1"/>
    <x v="2"/>
  </r>
  <r>
    <n v="89.71"/>
    <n v="30.28"/>
    <n v="0.2"/>
    <s v="Binders"/>
    <x v="0"/>
    <x v="3"/>
    <x v="1"/>
  </r>
  <r>
    <n v="22.83"/>
    <n v="10.73"/>
    <n v="0"/>
    <s v="Paper"/>
    <x v="0"/>
    <x v="3"/>
    <x v="2"/>
  </r>
  <r>
    <n v="341.99"/>
    <n v="-319.19"/>
    <n v="0.7"/>
    <s v="Machines"/>
    <x v="0"/>
    <x v="1"/>
    <x v="3"/>
  </r>
  <r>
    <n v="89.57"/>
    <n v="32.47"/>
    <n v="0.2"/>
    <s v="Paper"/>
    <x v="1"/>
    <x v="1"/>
    <x v="1"/>
  </r>
  <r>
    <n v="315.77999999999997"/>
    <n v="31.58"/>
    <n v="0.2"/>
    <s v="Furnishings"/>
    <x v="1"/>
    <x v="1"/>
    <x v="1"/>
  </r>
  <r>
    <n v="35.979999999999997"/>
    <n v="4.5"/>
    <n v="0.2"/>
    <s v="Phones"/>
    <x v="0"/>
    <x v="1"/>
    <x v="1"/>
  </r>
  <r>
    <n v="389.97"/>
    <n v="132.59"/>
    <n v="0"/>
    <s v="Accessories"/>
    <x v="0"/>
    <x v="1"/>
    <x v="2"/>
  </r>
  <r>
    <n v="305.01"/>
    <n v="76.25"/>
    <n v="0"/>
    <s v="Storage"/>
    <x v="1"/>
    <x v="1"/>
    <x v="2"/>
  </r>
  <r>
    <n v="50.78"/>
    <n v="17.77"/>
    <n v="0.2"/>
    <s v="Binders"/>
    <x v="1"/>
    <x v="1"/>
    <x v="1"/>
  </r>
  <r>
    <n v="26.01"/>
    <n v="12.22"/>
    <n v="0"/>
    <s v="Labels"/>
    <x v="1"/>
    <x v="1"/>
    <x v="2"/>
  </r>
  <r>
    <n v="59.99"/>
    <n v="21.6"/>
    <n v="0"/>
    <s v="Furnishings"/>
    <x v="1"/>
    <x v="1"/>
    <x v="2"/>
  </r>
  <r>
    <n v="5.76"/>
    <n v="1.61"/>
    <n v="0"/>
    <s v="Art"/>
    <x v="0"/>
    <x v="2"/>
    <x v="2"/>
  </r>
  <r>
    <n v="67.88"/>
    <n v="18.329999999999998"/>
    <n v="0"/>
    <s v="Chairs"/>
    <x v="0"/>
    <x v="3"/>
    <x v="2"/>
  </r>
  <r>
    <n v="162.88999999999999"/>
    <n v="76.56"/>
    <n v="0"/>
    <s v="Labels"/>
    <x v="0"/>
    <x v="3"/>
    <x v="2"/>
  </r>
  <r>
    <n v="25.71"/>
    <n v="9.26"/>
    <n v="0"/>
    <s v="Furnishings"/>
    <x v="0"/>
    <x v="3"/>
    <x v="2"/>
  </r>
  <r>
    <n v="153.78"/>
    <n v="44.6"/>
    <n v="0"/>
    <s v="Storage"/>
    <x v="1"/>
    <x v="0"/>
    <x v="2"/>
  </r>
  <r>
    <n v="61.02"/>
    <n v="0.61"/>
    <n v="0"/>
    <s v="Storage"/>
    <x v="1"/>
    <x v="0"/>
    <x v="2"/>
  </r>
  <r>
    <n v="110.11"/>
    <n v="31.93"/>
    <n v="0"/>
    <s v="Supplies"/>
    <x v="1"/>
    <x v="0"/>
    <x v="2"/>
  </r>
  <r>
    <n v="7.89"/>
    <n v="3.55"/>
    <n v="0"/>
    <s v="Fasteners"/>
    <x v="1"/>
    <x v="0"/>
    <x v="2"/>
  </r>
  <r>
    <n v="35.86"/>
    <n v="13"/>
    <n v="0.2"/>
    <s v="Paper"/>
    <x v="0"/>
    <x v="3"/>
    <x v="1"/>
  </r>
  <r>
    <n v="23.84"/>
    <n v="3.28"/>
    <n v="0.2"/>
    <s v="Accessories"/>
    <x v="0"/>
    <x v="3"/>
    <x v="1"/>
  </r>
  <r>
    <n v="11.52"/>
    <n v="4.18"/>
    <n v="0.2"/>
    <s v="Labels"/>
    <x v="1"/>
    <x v="0"/>
    <x v="1"/>
  </r>
  <r>
    <n v="99.98"/>
    <n v="8"/>
    <n v="0"/>
    <s v="Accessories"/>
    <x v="0"/>
    <x v="3"/>
    <x v="2"/>
  </r>
  <r>
    <n v="9.14"/>
    <n v="3.09"/>
    <n v="0.2"/>
    <s v="Binders"/>
    <x v="0"/>
    <x v="2"/>
    <x v="1"/>
  </r>
  <r>
    <n v="23.14"/>
    <n v="8.39"/>
    <n v="0.2"/>
    <s v="Binders"/>
    <x v="0"/>
    <x v="2"/>
    <x v="1"/>
  </r>
  <r>
    <n v="99.2"/>
    <n v="25.79"/>
    <n v="0"/>
    <s v="Art"/>
    <x v="0"/>
    <x v="2"/>
    <x v="2"/>
  </r>
  <r>
    <n v="9.25"/>
    <n v="3.12"/>
    <n v="0.2"/>
    <s v="Labels"/>
    <x v="0"/>
    <x v="1"/>
    <x v="1"/>
  </r>
  <r>
    <n v="1036.6199999999999"/>
    <n v="51.83"/>
    <n v="0.2"/>
    <s v="Storage"/>
    <x v="0"/>
    <x v="1"/>
    <x v="1"/>
  </r>
  <r>
    <n v="1499.95"/>
    <n v="449.99"/>
    <n v="0"/>
    <s v="Copiers"/>
    <x v="0"/>
    <x v="1"/>
    <x v="2"/>
  </r>
  <r>
    <n v="2573.8200000000002"/>
    <n v="746.41"/>
    <n v="0"/>
    <s v="Chairs"/>
    <x v="1"/>
    <x v="3"/>
    <x v="2"/>
  </r>
  <r>
    <n v="609.98"/>
    <n v="274.49"/>
    <n v="0"/>
    <s v="Binders"/>
    <x v="1"/>
    <x v="3"/>
    <x v="2"/>
  </r>
  <r>
    <n v="5.48"/>
    <n v="1.48"/>
    <n v="0"/>
    <s v="Art"/>
    <x v="1"/>
    <x v="3"/>
    <x v="2"/>
  </r>
  <r>
    <n v="391.98"/>
    <n v="113.67"/>
    <n v="0"/>
    <s v="Phones"/>
    <x v="1"/>
    <x v="3"/>
    <x v="2"/>
  </r>
  <r>
    <n v="755.96"/>
    <n v="204.11"/>
    <n v="0"/>
    <s v="Phones"/>
    <x v="1"/>
    <x v="3"/>
    <x v="2"/>
  </r>
  <r>
    <n v="31.12"/>
    <n v="0.31"/>
    <n v="0"/>
    <s v="Fasteners"/>
    <x v="1"/>
    <x v="3"/>
    <x v="2"/>
  </r>
  <r>
    <n v="6.54"/>
    <n v="3.01"/>
    <n v="0"/>
    <s v="Paper"/>
    <x v="1"/>
    <x v="3"/>
    <x v="2"/>
  </r>
  <r>
    <n v="4.45"/>
    <n v="1.45"/>
    <n v="0.2"/>
    <s v="Binders"/>
    <x v="0"/>
    <x v="0"/>
    <x v="1"/>
  </r>
  <r>
    <n v="276.69"/>
    <n v="49.8"/>
    <n v="0"/>
    <s v="Furnishings"/>
    <x v="0"/>
    <x v="0"/>
    <x v="2"/>
  </r>
  <r>
    <n v="4.96"/>
    <n v="2.33"/>
    <n v="0"/>
    <s v="Fasteners"/>
    <x v="0"/>
    <x v="0"/>
    <x v="2"/>
  </r>
  <r>
    <n v="71.92"/>
    <n v="20.86"/>
    <n v="0"/>
    <s v="Art"/>
    <x v="0"/>
    <x v="0"/>
    <x v="2"/>
  </r>
  <r>
    <n v="18.84"/>
    <n v="7.91"/>
    <n v="0"/>
    <s v="Furnishings"/>
    <x v="0"/>
    <x v="0"/>
    <x v="2"/>
  </r>
  <r>
    <n v="140.97"/>
    <n v="19.739999999999998"/>
    <n v="0"/>
    <s v="Accessories"/>
    <x v="0"/>
    <x v="0"/>
    <x v="2"/>
  </r>
  <r>
    <n v="470.38"/>
    <n v="52.92"/>
    <n v="0.2"/>
    <s v="Phones"/>
    <x v="0"/>
    <x v="0"/>
    <x v="1"/>
  </r>
  <r>
    <n v="23.36"/>
    <n v="11.68"/>
    <n v="0"/>
    <s v="Envelopes"/>
    <x v="1"/>
    <x v="1"/>
    <x v="2"/>
  </r>
  <r>
    <n v="9.25"/>
    <n v="3.35"/>
    <n v="0.2"/>
    <s v="Paper"/>
    <x v="0"/>
    <x v="0"/>
    <x v="1"/>
  </r>
  <r>
    <n v="1889.95"/>
    <n v="-377.99"/>
    <n v="0.4"/>
    <s v="Phones"/>
    <x v="0"/>
    <x v="0"/>
    <x v="4"/>
  </r>
  <r>
    <n v="62.04"/>
    <n v="4.6500000000000004"/>
    <n v="0.2"/>
    <s v="Storage"/>
    <x v="0"/>
    <x v="0"/>
    <x v="1"/>
  </r>
  <r>
    <n v="396.92"/>
    <n v="148.85"/>
    <n v="0.2"/>
    <s v="Furnishings"/>
    <x v="0"/>
    <x v="0"/>
    <x v="1"/>
  </r>
  <r>
    <n v="239.46"/>
    <n v="17.96"/>
    <n v="0.2"/>
    <s v="Storage"/>
    <x v="0"/>
    <x v="0"/>
    <x v="1"/>
  </r>
  <r>
    <n v="13.12"/>
    <n v="2.13"/>
    <n v="0.2"/>
    <s v="Art"/>
    <x v="0"/>
    <x v="0"/>
    <x v="1"/>
  </r>
  <r>
    <n v="435.17"/>
    <n v="-59.84"/>
    <n v="0.2"/>
    <s v="Chairs"/>
    <x v="1"/>
    <x v="1"/>
    <x v="1"/>
  </r>
  <r>
    <n v="48.58"/>
    <n v="7.77"/>
    <n v="0"/>
    <s v="Bookcases"/>
    <x v="1"/>
    <x v="1"/>
    <x v="2"/>
  </r>
  <r>
    <n v="12.96"/>
    <n v="6.22"/>
    <n v="0"/>
    <s v="Paper"/>
    <x v="0"/>
    <x v="1"/>
    <x v="2"/>
  </r>
  <r>
    <n v="39.479999999999997"/>
    <n v="11.05"/>
    <n v="0"/>
    <s v="Appliances"/>
    <x v="0"/>
    <x v="3"/>
    <x v="2"/>
  </r>
  <r>
    <n v="76.78"/>
    <n v="-53.74"/>
    <n v="0.7"/>
    <s v="Binders"/>
    <x v="0"/>
    <x v="0"/>
    <x v="3"/>
  </r>
  <r>
    <n v="76.73"/>
    <n v="-53.71"/>
    <n v="0.6"/>
    <s v="Furnishings"/>
    <x v="1"/>
    <x v="3"/>
    <x v="3"/>
  </r>
  <r>
    <n v="10.43"/>
    <n v="-18.25"/>
    <n v="0.8"/>
    <s v="Binders"/>
    <x v="1"/>
    <x v="3"/>
    <x v="3"/>
  </r>
  <r>
    <n v="179.94"/>
    <n v="50.38"/>
    <n v="0"/>
    <s v="Appliances"/>
    <x v="0"/>
    <x v="0"/>
    <x v="2"/>
  </r>
  <r>
    <n v="872.94"/>
    <n v="157.13"/>
    <n v="0"/>
    <s v="Tables"/>
    <x v="0"/>
    <x v="0"/>
    <x v="2"/>
  </r>
  <r>
    <n v="12.96"/>
    <n v="6.22"/>
    <n v="0"/>
    <s v="Paper"/>
    <x v="0"/>
    <x v="0"/>
    <x v="2"/>
  </r>
  <r>
    <n v="163.96"/>
    <n v="59.44"/>
    <n v="0.2"/>
    <s v="Paper"/>
    <x v="0"/>
    <x v="0"/>
    <x v="1"/>
  </r>
  <r>
    <n v="5.23"/>
    <n v="-8.11"/>
    <n v="0.8"/>
    <s v="Binders"/>
    <x v="0"/>
    <x v="0"/>
    <x v="3"/>
  </r>
  <r>
    <n v="29.6"/>
    <n v="9.25"/>
    <n v="0.2"/>
    <s v="Paper"/>
    <x v="1"/>
    <x v="2"/>
    <x v="1"/>
  </r>
  <r>
    <n v="1.94"/>
    <n v="-1.36"/>
    <n v="0.7"/>
    <s v="Binders"/>
    <x v="1"/>
    <x v="2"/>
    <x v="3"/>
  </r>
  <r>
    <n v="59.52"/>
    <n v="15.48"/>
    <n v="0"/>
    <s v="Art"/>
    <x v="1"/>
    <x v="2"/>
    <x v="2"/>
  </r>
  <r>
    <n v="17.48"/>
    <n v="8.2200000000000006"/>
    <n v="0"/>
    <s v="Envelopes"/>
    <x v="1"/>
    <x v="2"/>
    <x v="2"/>
  </r>
  <r>
    <n v="13.17"/>
    <n v="4.6100000000000003"/>
    <n v="0.2"/>
    <s v="Binders"/>
    <x v="1"/>
    <x v="2"/>
    <x v="1"/>
  </r>
  <r>
    <n v="89.95"/>
    <n v="43.18"/>
    <n v="0"/>
    <s v="Phones"/>
    <x v="0"/>
    <x v="0"/>
    <x v="2"/>
  </r>
  <r>
    <n v="307.17"/>
    <n v="30.72"/>
    <n v="0.2"/>
    <s v="Phones"/>
    <x v="0"/>
    <x v="2"/>
    <x v="1"/>
  </r>
  <r>
    <n v="30.83"/>
    <n v="-24.66"/>
    <n v="0.7"/>
    <s v="Binders"/>
    <x v="1"/>
    <x v="1"/>
    <x v="3"/>
  </r>
  <r>
    <n v="47.62"/>
    <n v="5.95"/>
    <n v="0.2"/>
    <s v="Art"/>
    <x v="1"/>
    <x v="1"/>
    <x v="1"/>
  </r>
  <r>
    <n v="108.78"/>
    <n v="10.88"/>
    <n v="0.2"/>
    <s v="Phones"/>
    <x v="1"/>
    <x v="1"/>
    <x v="1"/>
  </r>
  <r>
    <n v="11.84"/>
    <n v="5.68"/>
    <n v="0"/>
    <s v="Fasteners"/>
    <x v="1"/>
    <x v="0"/>
    <x v="2"/>
  </r>
  <r>
    <n v="13.12"/>
    <n v="2.13"/>
    <n v="0.2"/>
    <s v="Art"/>
    <x v="1"/>
    <x v="2"/>
    <x v="1"/>
  </r>
  <r>
    <n v="45.96"/>
    <n v="13.79"/>
    <n v="0"/>
    <s v="Appliances"/>
    <x v="0"/>
    <x v="1"/>
    <x v="2"/>
  </r>
  <r>
    <n v="124.4"/>
    <n v="-21.33"/>
    <n v="0.3"/>
    <s v="Tables"/>
    <x v="0"/>
    <x v="0"/>
    <x v="0"/>
  </r>
  <r>
    <n v="272.74"/>
    <n v="-64.77"/>
    <n v="0.2"/>
    <s v="Storage"/>
    <x v="0"/>
    <x v="2"/>
    <x v="1"/>
  </r>
  <r>
    <n v="18.5"/>
    <n v="6.7"/>
    <n v="0.2"/>
    <s v="Paper"/>
    <x v="0"/>
    <x v="2"/>
    <x v="1"/>
  </r>
  <r>
    <n v="441.92"/>
    <n v="49.72"/>
    <n v="0.2"/>
    <s v="Chairs"/>
    <x v="0"/>
    <x v="2"/>
    <x v="1"/>
  </r>
  <r>
    <n v="127.76"/>
    <n v="-191.65"/>
    <n v="0.7"/>
    <s v="Bookcases"/>
    <x v="0"/>
    <x v="2"/>
    <x v="3"/>
  </r>
  <r>
    <n v="24"/>
    <n v="-2.7"/>
    <n v="0.2"/>
    <s v="Accessories"/>
    <x v="0"/>
    <x v="0"/>
    <x v="1"/>
  </r>
  <r>
    <n v="13.92"/>
    <n v="4.3499999999999996"/>
    <n v="0.2"/>
    <s v="Binders"/>
    <x v="0"/>
    <x v="0"/>
    <x v="1"/>
  </r>
  <r>
    <n v="715.64"/>
    <n v="178.91"/>
    <n v="0"/>
    <s v="Appliances"/>
    <x v="0"/>
    <x v="1"/>
    <x v="2"/>
  </r>
  <r>
    <n v="22.85"/>
    <n v="7.43"/>
    <n v="0.2"/>
    <s v="Binders"/>
    <x v="0"/>
    <x v="2"/>
    <x v="1"/>
  </r>
  <r>
    <n v="298.12"/>
    <n v="-4.26"/>
    <n v="0.3"/>
    <s v="Tables"/>
    <x v="0"/>
    <x v="0"/>
    <x v="0"/>
  </r>
  <r>
    <n v="230.28"/>
    <n v="23.03"/>
    <n v="0.2"/>
    <s v="Chairs"/>
    <x v="0"/>
    <x v="1"/>
    <x v="1"/>
  </r>
  <r>
    <n v="105.52"/>
    <n v="34.29"/>
    <n v="0.2"/>
    <s v="Paper"/>
    <x v="0"/>
    <x v="1"/>
    <x v="1"/>
  </r>
  <r>
    <n v="16.45"/>
    <n v="5.55"/>
    <n v="0.2"/>
    <s v="Paper"/>
    <x v="1"/>
    <x v="3"/>
    <x v="1"/>
  </r>
  <r>
    <n v="15.12"/>
    <n v="4.91"/>
    <n v="0.2"/>
    <s v="Fasteners"/>
    <x v="1"/>
    <x v="0"/>
    <x v="1"/>
  </r>
  <r>
    <n v="7.87"/>
    <n v="0.89"/>
    <n v="0.2"/>
    <s v="Art"/>
    <x v="1"/>
    <x v="0"/>
    <x v="1"/>
  </r>
  <r>
    <n v="89.95"/>
    <n v="43.18"/>
    <n v="0"/>
    <s v="Phones"/>
    <x v="0"/>
    <x v="1"/>
    <x v="2"/>
  </r>
  <r>
    <n v="4.99"/>
    <n v="-12.98"/>
    <n v="0.8"/>
    <s v="Appliances"/>
    <x v="0"/>
    <x v="3"/>
    <x v="3"/>
  </r>
  <r>
    <n v="87.92"/>
    <n v="29.67"/>
    <n v="0.2"/>
    <s v="Envelopes"/>
    <x v="0"/>
    <x v="3"/>
    <x v="1"/>
  </r>
  <r>
    <n v="657.93"/>
    <n v="-93.99"/>
    <n v="0.3"/>
    <s v="Chairs"/>
    <x v="0"/>
    <x v="3"/>
    <x v="0"/>
  </r>
  <r>
    <n v="1.04"/>
    <n v="-1.83"/>
    <n v="0.8"/>
    <s v="Binders"/>
    <x v="0"/>
    <x v="3"/>
    <x v="3"/>
  </r>
  <r>
    <n v="23.08"/>
    <n v="-10.96"/>
    <n v="0.6"/>
    <s v="Furnishings"/>
    <x v="1"/>
    <x v="1"/>
    <x v="3"/>
  </r>
  <r>
    <n v="25.92"/>
    <n v="9.07"/>
    <n v="0.2"/>
    <s v="Paper"/>
    <x v="1"/>
    <x v="1"/>
    <x v="1"/>
  </r>
  <r>
    <n v="41.91"/>
    <n v="10.9"/>
    <n v="0"/>
    <s v="Appliances"/>
    <x v="0"/>
    <x v="0"/>
    <x v="2"/>
  </r>
  <r>
    <n v="706.86"/>
    <n v="197.92"/>
    <n v="0"/>
    <s v="Appliances"/>
    <x v="0"/>
    <x v="1"/>
    <x v="2"/>
  </r>
  <r>
    <n v="17.940000000000001"/>
    <n v="4.49"/>
    <n v="0"/>
    <s v="Art"/>
    <x v="0"/>
    <x v="3"/>
    <x v="2"/>
  </r>
  <r>
    <n v="454.56"/>
    <n v="-107.96"/>
    <n v="0.2"/>
    <s v="Storage"/>
    <x v="1"/>
    <x v="0"/>
    <x v="1"/>
  </r>
  <r>
    <n v="141.41999999999999"/>
    <n v="-187.38"/>
    <n v="0.6"/>
    <s v="Furnishings"/>
    <x v="1"/>
    <x v="0"/>
    <x v="3"/>
  </r>
  <r>
    <n v="310.74"/>
    <n v="-26.64"/>
    <n v="0.3"/>
    <s v="Chairs"/>
    <x v="1"/>
    <x v="0"/>
    <x v="0"/>
  </r>
  <r>
    <n v="12.74"/>
    <n v="2.23"/>
    <n v="0.2"/>
    <s v="Art"/>
    <x v="1"/>
    <x v="0"/>
    <x v="1"/>
  </r>
  <r>
    <n v="6.47"/>
    <n v="-9.7100000000000009"/>
    <n v="0.8"/>
    <s v="Binders"/>
    <x v="1"/>
    <x v="0"/>
    <x v="3"/>
  </r>
  <r>
    <n v="13.75"/>
    <n v="-22.68"/>
    <n v="0.8"/>
    <s v="Binders"/>
    <x v="1"/>
    <x v="0"/>
    <x v="3"/>
  </r>
  <r>
    <n v="15.22"/>
    <n v="-38.82"/>
    <n v="0.8"/>
    <s v="Appliances"/>
    <x v="1"/>
    <x v="0"/>
    <x v="3"/>
  </r>
  <r>
    <n v="39.92"/>
    <n v="12.97"/>
    <n v="0.2"/>
    <s v="Binders"/>
    <x v="0"/>
    <x v="2"/>
    <x v="1"/>
  </r>
  <r>
    <n v="23.88"/>
    <n v="10.51"/>
    <n v="0"/>
    <s v="Furnishings"/>
    <x v="0"/>
    <x v="0"/>
    <x v="2"/>
  </r>
  <r>
    <n v="26.2"/>
    <n v="12.05"/>
    <n v="0"/>
    <s v="Paper"/>
    <x v="0"/>
    <x v="0"/>
    <x v="2"/>
  </r>
  <r>
    <n v="12.96"/>
    <n v="6.22"/>
    <n v="0"/>
    <s v="Paper"/>
    <x v="0"/>
    <x v="0"/>
    <x v="2"/>
  </r>
  <r>
    <n v="234.95"/>
    <n v="32.89"/>
    <n v="0"/>
    <s v="Accessories"/>
    <x v="0"/>
    <x v="0"/>
    <x v="2"/>
  </r>
  <r>
    <n v="526.34"/>
    <n v="-75.19"/>
    <n v="0.3"/>
    <s v="Chairs"/>
    <x v="0"/>
    <x v="0"/>
    <x v="0"/>
  </r>
  <r>
    <n v="41.94"/>
    <n v="15.1"/>
    <n v="0"/>
    <s v="Accessories"/>
    <x v="0"/>
    <x v="3"/>
    <x v="2"/>
  </r>
  <r>
    <n v="11.96"/>
    <n v="5.86"/>
    <n v="0"/>
    <s v="Paper"/>
    <x v="0"/>
    <x v="3"/>
    <x v="2"/>
  </r>
  <r>
    <n v="13.12"/>
    <n v="3.8"/>
    <n v="0"/>
    <s v="Art"/>
    <x v="0"/>
    <x v="3"/>
    <x v="2"/>
  </r>
  <r>
    <n v="535.41"/>
    <n v="160.62"/>
    <n v="0"/>
    <s v="Storage"/>
    <x v="0"/>
    <x v="3"/>
    <x v="2"/>
  </r>
  <r>
    <n v="11.26"/>
    <n v="1.27"/>
    <n v="0.2"/>
    <s v="Art"/>
    <x v="0"/>
    <x v="1"/>
    <x v="1"/>
  </r>
  <r>
    <n v="284.08"/>
    <n v="24.86"/>
    <n v="0.2"/>
    <s v="Storage"/>
    <x v="0"/>
    <x v="1"/>
    <x v="1"/>
  </r>
  <r>
    <n v="18.5"/>
    <n v="6.7"/>
    <n v="0.2"/>
    <s v="Paper"/>
    <x v="0"/>
    <x v="1"/>
    <x v="1"/>
  </r>
  <r>
    <n v="10.68"/>
    <n v="5.0199999999999996"/>
    <n v="0"/>
    <s v="Binders"/>
    <x v="1"/>
    <x v="3"/>
    <x v="2"/>
  </r>
  <r>
    <n v="141.96"/>
    <n v="39.75"/>
    <n v="0"/>
    <s v="Bookcases"/>
    <x v="1"/>
    <x v="3"/>
    <x v="2"/>
  </r>
  <r>
    <n v="863.13"/>
    <n v="-32.369999999999997"/>
    <n v="0.2"/>
    <s v="Tables"/>
    <x v="0"/>
    <x v="1"/>
    <x v="1"/>
  </r>
  <r>
    <n v="2.88"/>
    <n v="1.41"/>
    <n v="0"/>
    <s v="Labels"/>
    <x v="0"/>
    <x v="3"/>
    <x v="2"/>
  </r>
  <r>
    <n v="41.9"/>
    <n v="14.14"/>
    <n v="0.2"/>
    <s v="Binders"/>
    <x v="0"/>
    <x v="3"/>
    <x v="1"/>
  </r>
  <r>
    <n v="23.92"/>
    <n v="4.07"/>
    <n v="0"/>
    <s v="Storage"/>
    <x v="0"/>
    <x v="3"/>
    <x v="2"/>
  </r>
  <r>
    <n v="156.51"/>
    <n v="52.82"/>
    <n v="0.2"/>
    <s v="Paper"/>
    <x v="1"/>
    <x v="1"/>
    <x v="1"/>
  </r>
  <r>
    <n v="63.31"/>
    <n v="20.58"/>
    <n v="0.2"/>
    <s v="Paper"/>
    <x v="0"/>
    <x v="0"/>
    <x v="1"/>
  </r>
  <r>
    <n v="69.38"/>
    <n v="-47.18"/>
    <n v="0.5"/>
    <s v="Tables"/>
    <x v="1"/>
    <x v="0"/>
    <x v="3"/>
  </r>
  <r>
    <n v="31.68"/>
    <n v="2.77"/>
    <n v="0.2"/>
    <s v="Supplies"/>
    <x v="1"/>
    <x v="0"/>
    <x v="1"/>
  </r>
  <r>
    <n v="2003.17"/>
    <n v="250.4"/>
    <n v="0.2"/>
    <s v="Phones"/>
    <x v="1"/>
    <x v="0"/>
    <x v="1"/>
  </r>
  <r>
    <n v="9.34"/>
    <n v="3.15"/>
    <n v="0.2"/>
    <s v="Art"/>
    <x v="1"/>
    <x v="0"/>
    <x v="1"/>
  </r>
  <r>
    <n v="4.93"/>
    <n v="0.74"/>
    <n v="0.2"/>
    <s v="Furnishings"/>
    <x v="0"/>
    <x v="2"/>
    <x v="1"/>
  </r>
  <r>
    <n v="11.78"/>
    <n v="4.2699999999999996"/>
    <n v="0.2"/>
    <s v="Labels"/>
    <x v="0"/>
    <x v="2"/>
    <x v="1"/>
  </r>
  <r>
    <n v="1649.95"/>
    <n v="659.98"/>
    <n v="0"/>
    <s v="Accessories"/>
    <x v="0"/>
    <x v="0"/>
    <x v="2"/>
  </r>
  <r>
    <n v="362.35"/>
    <n v="45.29"/>
    <n v="0.2"/>
    <s v="Chairs"/>
    <x v="0"/>
    <x v="0"/>
    <x v="1"/>
  </r>
  <r>
    <n v="37.17"/>
    <n v="11.15"/>
    <n v="0"/>
    <s v="Art"/>
    <x v="0"/>
    <x v="1"/>
    <x v="2"/>
  </r>
  <r>
    <n v="62.72"/>
    <n v="24.46"/>
    <n v="0"/>
    <s v="Furnishings"/>
    <x v="1"/>
    <x v="0"/>
    <x v="2"/>
  </r>
  <r>
    <n v="2939.93"/>
    <n v="764.38"/>
    <n v="0"/>
    <s v="Phones"/>
    <x v="1"/>
    <x v="0"/>
    <x v="2"/>
  </r>
  <r>
    <n v="512.36"/>
    <n v="-14.64"/>
    <n v="0.3"/>
    <s v="Chairs"/>
    <x v="0"/>
    <x v="3"/>
    <x v="0"/>
  </r>
  <r>
    <n v="3.49"/>
    <n v="0.56999999999999995"/>
    <n v="0.2"/>
    <s v="Fasteners"/>
    <x v="0"/>
    <x v="3"/>
    <x v="1"/>
  </r>
  <r>
    <n v="22.29"/>
    <n v="3.9"/>
    <n v="0.2"/>
    <s v="Art"/>
    <x v="0"/>
    <x v="3"/>
    <x v="1"/>
  </r>
  <r>
    <n v="16.03"/>
    <n v="5.61"/>
    <n v="0.2"/>
    <s v="Paper"/>
    <x v="0"/>
    <x v="3"/>
    <x v="1"/>
  </r>
  <r>
    <n v="2.86"/>
    <n v="-4.58"/>
    <n v="0.8"/>
    <s v="Binders"/>
    <x v="0"/>
    <x v="0"/>
    <x v="3"/>
  </r>
  <r>
    <n v="94.19"/>
    <n v="-164.84"/>
    <n v="0.8"/>
    <s v="Binders"/>
    <x v="0"/>
    <x v="0"/>
    <x v="3"/>
  </r>
  <r>
    <n v="7.7"/>
    <n v="3.16"/>
    <n v="0"/>
    <s v="Art"/>
    <x v="0"/>
    <x v="1"/>
    <x v="2"/>
  </r>
  <r>
    <n v="31.74"/>
    <n v="3.97"/>
    <n v="0.2"/>
    <s v="Art"/>
    <x v="1"/>
    <x v="0"/>
    <x v="1"/>
  </r>
  <r>
    <n v="5.43"/>
    <n v="-13.58"/>
    <n v="0.8"/>
    <s v="Appliances"/>
    <x v="1"/>
    <x v="0"/>
    <x v="3"/>
  </r>
  <r>
    <n v="913.43"/>
    <n v="-169.64"/>
    <n v="0.3"/>
    <s v="Tables"/>
    <x v="1"/>
    <x v="0"/>
    <x v="0"/>
  </r>
  <r>
    <n v="372.14"/>
    <n v="27.91"/>
    <n v="0.2"/>
    <s v="Storage"/>
    <x v="1"/>
    <x v="0"/>
    <x v="1"/>
  </r>
  <r>
    <n v="604.77"/>
    <n v="60.48"/>
    <n v="0.2"/>
    <s v="Phones"/>
    <x v="1"/>
    <x v="0"/>
    <x v="1"/>
  </r>
  <r>
    <n v="87.36"/>
    <n v="23.59"/>
    <n v="0"/>
    <s v="Appliances"/>
    <x v="1"/>
    <x v="2"/>
    <x v="2"/>
  </r>
  <r>
    <n v="56.16"/>
    <n v="17.55"/>
    <n v="0.2"/>
    <s v="Binders"/>
    <x v="1"/>
    <x v="2"/>
    <x v="1"/>
  </r>
  <r>
    <n v="83.92"/>
    <n v="5.87"/>
    <n v="0"/>
    <s v="Furnishings"/>
    <x v="0"/>
    <x v="0"/>
    <x v="2"/>
  </r>
  <r>
    <n v="141.9"/>
    <n v="58.18"/>
    <n v="0"/>
    <s v="Accessories"/>
    <x v="0"/>
    <x v="0"/>
    <x v="2"/>
  </r>
  <r>
    <n v="39.979999999999997"/>
    <n v="9.1999999999999993"/>
    <n v="0"/>
    <s v="Furnishings"/>
    <x v="0"/>
    <x v="0"/>
    <x v="2"/>
  </r>
  <r>
    <n v="28.91"/>
    <n v="8.67"/>
    <n v="0"/>
    <s v="Art"/>
    <x v="0"/>
    <x v="0"/>
    <x v="2"/>
  </r>
  <r>
    <n v="174.95"/>
    <n v="45.49"/>
    <n v="0"/>
    <s v="Art"/>
    <x v="0"/>
    <x v="0"/>
    <x v="2"/>
  </r>
  <r>
    <n v="35.979999999999997"/>
    <n v="10.07"/>
    <n v="0"/>
    <s v="Phones"/>
    <x v="0"/>
    <x v="3"/>
    <x v="2"/>
  </r>
  <r>
    <n v="5.94"/>
    <n v="0.12"/>
    <n v="0"/>
    <s v="Fasteners"/>
    <x v="0"/>
    <x v="0"/>
    <x v="2"/>
  </r>
  <r>
    <n v="54.99"/>
    <n v="8.94"/>
    <n v="0.2"/>
    <s v="Furnishings"/>
    <x v="1"/>
    <x v="1"/>
    <x v="1"/>
  </r>
  <r>
    <n v="9.82"/>
    <n v="4.8099999999999996"/>
    <n v="0"/>
    <s v="Labels"/>
    <x v="1"/>
    <x v="2"/>
    <x v="2"/>
  </r>
  <r>
    <n v="6.26"/>
    <n v="2.04"/>
    <n v="0.2"/>
    <s v="Labels"/>
    <x v="0"/>
    <x v="2"/>
    <x v="1"/>
  </r>
  <r>
    <n v="14.43"/>
    <n v="3.43"/>
    <n v="0.2"/>
    <s v="Fasteners"/>
    <x v="0"/>
    <x v="2"/>
    <x v="1"/>
  </r>
  <r>
    <n v="102.3"/>
    <n v="26.6"/>
    <n v="0"/>
    <s v="Furnishings"/>
    <x v="0"/>
    <x v="0"/>
    <x v="2"/>
  </r>
  <r>
    <n v="1287.45"/>
    <n v="244.62"/>
    <n v="0"/>
    <s v="Accessories"/>
    <x v="0"/>
    <x v="0"/>
    <x v="2"/>
  </r>
  <r>
    <n v="168.1"/>
    <n v="43.71"/>
    <n v="0"/>
    <s v="Appliances"/>
    <x v="0"/>
    <x v="0"/>
    <x v="2"/>
  </r>
  <r>
    <n v="4.7699999999999996"/>
    <n v="0.48"/>
    <n v="0.2"/>
    <s v="Art"/>
    <x v="1"/>
    <x v="0"/>
    <x v="1"/>
  </r>
  <r>
    <n v="30.08"/>
    <n v="-5.26"/>
    <n v="0.2"/>
    <s v="Accessories"/>
    <x v="1"/>
    <x v="1"/>
    <x v="1"/>
  </r>
  <r>
    <n v="165.6"/>
    <n v="-6.21"/>
    <n v="0.2"/>
    <s v="Accessories"/>
    <x v="1"/>
    <x v="1"/>
    <x v="1"/>
  </r>
  <r>
    <n v="180.96"/>
    <n v="13.57"/>
    <n v="0.2"/>
    <s v="Phones"/>
    <x v="1"/>
    <x v="1"/>
    <x v="1"/>
  </r>
  <r>
    <n v="39.68"/>
    <n v="10.32"/>
    <n v="0"/>
    <s v="Art"/>
    <x v="1"/>
    <x v="1"/>
    <x v="2"/>
  </r>
  <r>
    <n v="177.45"/>
    <n v="-78.08"/>
    <n v="0.5"/>
    <s v="Bookcases"/>
    <x v="0"/>
    <x v="1"/>
    <x v="3"/>
  </r>
  <r>
    <n v="1369.76"/>
    <n v="-913.18"/>
    <n v="0.7"/>
    <s v="Binders"/>
    <x v="0"/>
    <x v="1"/>
    <x v="3"/>
  </r>
  <r>
    <n v="9.48"/>
    <n v="0.71"/>
    <n v="0.2"/>
    <s v="Appliances"/>
    <x v="0"/>
    <x v="1"/>
    <x v="1"/>
  </r>
  <r>
    <n v="399.95"/>
    <n v="143.97999999999999"/>
    <n v="0"/>
    <s v="Accessories"/>
    <x v="0"/>
    <x v="0"/>
    <x v="2"/>
  </r>
  <r>
    <n v="760.98"/>
    <n v="-1141.47"/>
    <n v="0.8"/>
    <s v="Binders"/>
    <x v="1"/>
    <x v="0"/>
    <x v="3"/>
  </r>
  <r>
    <n v="704.76"/>
    <n v="26.43"/>
    <n v="0.2"/>
    <s v="Storage"/>
    <x v="0"/>
    <x v="1"/>
    <x v="1"/>
  </r>
  <r>
    <n v="27.4"/>
    <n v="-20.09"/>
    <n v="0.7"/>
    <s v="Binders"/>
    <x v="0"/>
    <x v="1"/>
    <x v="3"/>
  </r>
  <r>
    <n v="115.14"/>
    <n v="11.51"/>
    <n v="0.2"/>
    <s v="Phones"/>
    <x v="0"/>
    <x v="1"/>
    <x v="1"/>
  </r>
  <r>
    <n v="71.95"/>
    <n v="5.4"/>
    <n v="0.2"/>
    <s v="Phones"/>
    <x v="0"/>
    <x v="0"/>
    <x v="1"/>
  </r>
  <r>
    <n v="29.8"/>
    <n v="9.31"/>
    <n v="0.2"/>
    <s v="Binders"/>
    <x v="0"/>
    <x v="0"/>
    <x v="1"/>
  </r>
  <r>
    <n v="52.59"/>
    <n v="15.78"/>
    <n v="0"/>
    <s v="Supplies"/>
    <x v="0"/>
    <x v="2"/>
    <x v="2"/>
  </r>
  <r>
    <n v="73.2"/>
    <n v="21.23"/>
    <n v="0"/>
    <s v="Art"/>
    <x v="0"/>
    <x v="1"/>
    <x v="2"/>
  </r>
  <r>
    <n v="37.68"/>
    <n v="10.55"/>
    <n v="0"/>
    <s v="Appliances"/>
    <x v="0"/>
    <x v="1"/>
    <x v="2"/>
  </r>
  <r>
    <n v="51.84"/>
    <n v="24.88"/>
    <n v="0"/>
    <s v="Paper"/>
    <x v="0"/>
    <x v="1"/>
    <x v="2"/>
  </r>
  <r>
    <n v="27.42"/>
    <n v="9.32"/>
    <n v="0"/>
    <s v="Furnishings"/>
    <x v="0"/>
    <x v="1"/>
    <x v="2"/>
  </r>
  <r>
    <n v="5.4"/>
    <n v="2.59"/>
    <n v="0"/>
    <s v="Binders"/>
    <x v="0"/>
    <x v="1"/>
    <x v="2"/>
  </r>
  <r>
    <n v="1270.99"/>
    <n v="635.5"/>
    <n v="0"/>
    <s v="Binders"/>
    <x v="1"/>
    <x v="1"/>
    <x v="2"/>
  </r>
  <r>
    <n v="125.36"/>
    <n v="58.92"/>
    <n v="0"/>
    <s v="Envelopes"/>
    <x v="1"/>
    <x v="1"/>
    <x v="2"/>
  </r>
  <r>
    <n v="528.42999999999995"/>
    <n v="0"/>
    <n v="0.3"/>
    <s v="Chairs"/>
    <x v="0"/>
    <x v="1"/>
    <x v="0"/>
  </r>
  <r>
    <n v="41.47"/>
    <n v="14.52"/>
    <n v="0.2"/>
    <s v="Paper"/>
    <x v="0"/>
    <x v="1"/>
    <x v="1"/>
  </r>
  <r>
    <n v="12.96"/>
    <n v="6.22"/>
    <n v="0"/>
    <s v="Paper"/>
    <x v="0"/>
    <x v="1"/>
    <x v="2"/>
  </r>
  <r>
    <n v="45.98"/>
    <n v="12.87"/>
    <n v="0"/>
    <s v="Art"/>
    <x v="0"/>
    <x v="1"/>
    <x v="2"/>
  </r>
  <r>
    <n v="266.35000000000002"/>
    <n v="13.32"/>
    <n v="0.2"/>
    <s v="Chairs"/>
    <x v="0"/>
    <x v="2"/>
    <x v="1"/>
  </r>
  <r>
    <n v="74.239999999999995"/>
    <n v="8.35"/>
    <n v="0.2"/>
    <s v="Phones"/>
    <x v="0"/>
    <x v="2"/>
    <x v="1"/>
  </r>
  <r>
    <n v="159.84"/>
    <n v="45.95"/>
    <n v="0.2"/>
    <s v="Furnishings"/>
    <x v="0"/>
    <x v="2"/>
    <x v="1"/>
  </r>
  <r>
    <n v="2.89"/>
    <n v="-2.31"/>
    <n v="0.7"/>
    <s v="Binders"/>
    <x v="0"/>
    <x v="2"/>
    <x v="3"/>
  </r>
  <r>
    <n v="9.39"/>
    <n v="3.29"/>
    <n v="0.2"/>
    <s v="Paper"/>
    <x v="0"/>
    <x v="2"/>
    <x v="1"/>
  </r>
  <r>
    <n v="276.27999999999997"/>
    <n v="0"/>
    <n v="0"/>
    <s v="Storage"/>
    <x v="0"/>
    <x v="3"/>
    <x v="2"/>
  </r>
  <r>
    <n v="30.53"/>
    <n v="14.04"/>
    <n v="0"/>
    <s v="Labels"/>
    <x v="0"/>
    <x v="1"/>
    <x v="2"/>
  </r>
  <r>
    <n v="30.84"/>
    <n v="6.17"/>
    <n v="0"/>
    <s v="Accessories"/>
    <x v="0"/>
    <x v="1"/>
    <x v="2"/>
  </r>
  <r>
    <n v="75.06"/>
    <n v="33.78"/>
    <n v="0"/>
    <s v="Paper"/>
    <x v="0"/>
    <x v="1"/>
    <x v="2"/>
  </r>
  <r>
    <n v="182.72"/>
    <n v="84.05"/>
    <n v="0"/>
    <s v="Paper"/>
    <x v="1"/>
    <x v="2"/>
    <x v="2"/>
  </r>
  <r>
    <n v="1439.97"/>
    <n v="144"/>
    <n v="0.2"/>
    <s v="Phones"/>
    <x v="1"/>
    <x v="1"/>
    <x v="1"/>
  </r>
  <r>
    <n v="1.73"/>
    <n v="-2.68"/>
    <n v="0.8"/>
    <s v="Binders"/>
    <x v="1"/>
    <x v="1"/>
    <x v="3"/>
  </r>
  <r>
    <n v="626.1"/>
    <n v="-538.45000000000005"/>
    <n v="0.5"/>
    <s v="Tables"/>
    <x v="1"/>
    <x v="1"/>
    <x v="3"/>
  </r>
  <r>
    <n v="3.82"/>
    <n v="1.19"/>
    <n v="0.2"/>
    <s v="Paper"/>
    <x v="0"/>
    <x v="0"/>
    <x v="1"/>
  </r>
  <r>
    <n v="13.9"/>
    <n v="4.5199999999999996"/>
    <n v="0.2"/>
    <s v="Binders"/>
    <x v="0"/>
    <x v="3"/>
    <x v="1"/>
  </r>
  <r>
    <n v="429.6"/>
    <n v="-93.08"/>
    <n v="0.4"/>
    <s v="Phones"/>
    <x v="1"/>
    <x v="0"/>
    <x v="4"/>
  </r>
  <r>
    <n v="31.97"/>
    <n v="6.39"/>
    <n v="0.2"/>
    <s v="Furnishings"/>
    <x v="1"/>
    <x v="0"/>
    <x v="1"/>
  </r>
  <r>
    <n v="887.27"/>
    <n v="-63.38"/>
    <n v="0.3"/>
    <s v="Chairs"/>
    <x v="1"/>
    <x v="0"/>
    <x v="0"/>
  </r>
  <r>
    <n v="21.7"/>
    <n v="7.05"/>
    <n v="0.2"/>
    <s v="Paper"/>
    <x v="1"/>
    <x v="0"/>
    <x v="1"/>
  </r>
  <r>
    <n v="99.98"/>
    <n v="42.99"/>
    <n v="0"/>
    <s v="Accessories"/>
    <x v="1"/>
    <x v="1"/>
    <x v="2"/>
  </r>
  <r>
    <n v="8.0399999999999991"/>
    <n v="2.73"/>
    <n v="0"/>
    <s v="Art"/>
    <x v="1"/>
    <x v="1"/>
    <x v="2"/>
  </r>
  <r>
    <n v="1564.29"/>
    <n v="406.72"/>
    <n v="0"/>
    <s v="Storage"/>
    <x v="1"/>
    <x v="1"/>
    <x v="2"/>
  </r>
  <r>
    <n v="40.08"/>
    <n v="19.239999999999998"/>
    <n v="0"/>
    <s v="Paper"/>
    <x v="1"/>
    <x v="3"/>
    <x v="2"/>
  </r>
  <r>
    <n v="15.19"/>
    <n v="5.51"/>
    <n v="0.2"/>
    <s v="Binders"/>
    <x v="0"/>
    <x v="0"/>
    <x v="1"/>
  </r>
  <r>
    <n v="58.32"/>
    <n v="27.99"/>
    <n v="0"/>
    <s v="Paper"/>
    <x v="0"/>
    <x v="0"/>
    <x v="2"/>
  </r>
  <r>
    <n v="14.3"/>
    <n v="4.6500000000000004"/>
    <n v="0.2"/>
    <s v="Binders"/>
    <x v="0"/>
    <x v="3"/>
    <x v="1"/>
  </r>
  <r>
    <n v="119.83"/>
    <n v="7.05"/>
    <n v="0.15"/>
    <s v="Bookcases"/>
    <x v="0"/>
    <x v="3"/>
    <x v="1"/>
  </r>
  <r>
    <n v="5.56"/>
    <n v="2.2200000000000002"/>
    <n v="0"/>
    <s v="Art"/>
    <x v="0"/>
    <x v="3"/>
    <x v="2"/>
  </r>
  <r>
    <n v="32.4"/>
    <n v="15.55"/>
    <n v="0"/>
    <s v="Paper"/>
    <x v="0"/>
    <x v="3"/>
    <x v="2"/>
  </r>
  <r>
    <n v="13.36"/>
    <n v="6.41"/>
    <n v="0"/>
    <s v="Paper"/>
    <x v="0"/>
    <x v="0"/>
    <x v="2"/>
  </r>
  <r>
    <n v="163.76"/>
    <n v="25.47"/>
    <n v="0.1"/>
    <s v="Chairs"/>
    <x v="0"/>
    <x v="0"/>
    <x v="1"/>
  </r>
  <r>
    <n v="183.92"/>
    <n v="31.27"/>
    <n v="0"/>
    <s v="Furnishings"/>
    <x v="0"/>
    <x v="0"/>
    <x v="2"/>
  </r>
  <r>
    <n v="43.12"/>
    <n v="15.09"/>
    <n v="0.2"/>
    <s v="Binders"/>
    <x v="1"/>
    <x v="1"/>
    <x v="1"/>
  </r>
  <r>
    <n v="313.72000000000003"/>
    <n v="-99.35"/>
    <n v="0.4"/>
    <s v="Tables"/>
    <x v="1"/>
    <x v="1"/>
    <x v="4"/>
  </r>
  <r>
    <n v="45.98"/>
    <n v="7.82"/>
    <n v="0"/>
    <s v="Furnishings"/>
    <x v="1"/>
    <x v="1"/>
    <x v="2"/>
  </r>
  <r>
    <n v="428.68"/>
    <n v="0"/>
    <n v="0"/>
    <s v="Storage"/>
    <x v="1"/>
    <x v="1"/>
    <x v="2"/>
  </r>
  <r>
    <n v="79.92"/>
    <n v="37.56"/>
    <n v="0"/>
    <s v="Paper"/>
    <x v="1"/>
    <x v="0"/>
    <x v="2"/>
  </r>
  <r>
    <n v="12.28"/>
    <n v="5.77"/>
    <n v="0"/>
    <s v="Paper"/>
    <x v="1"/>
    <x v="0"/>
    <x v="2"/>
  </r>
  <r>
    <n v="542.94000000000005"/>
    <n v="152.02000000000001"/>
    <n v="0"/>
    <s v="Appliances"/>
    <x v="1"/>
    <x v="0"/>
    <x v="2"/>
  </r>
  <r>
    <n v="2.04"/>
    <n v="0.96"/>
    <n v="0"/>
    <s v="Envelopes"/>
    <x v="1"/>
    <x v="0"/>
    <x v="2"/>
  </r>
  <r>
    <n v="2803.92"/>
    <n v="0"/>
    <n v="0.2"/>
    <s v="Chairs"/>
    <x v="1"/>
    <x v="2"/>
    <x v="1"/>
  </r>
  <r>
    <n v="604.75"/>
    <n v="60.48"/>
    <n v="0.2"/>
    <s v="Phones"/>
    <x v="0"/>
    <x v="3"/>
    <x v="1"/>
  </r>
  <r>
    <n v="40.700000000000003"/>
    <n v="11.8"/>
    <n v="0"/>
    <s v="Supplies"/>
    <x v="0"/>
    <x v="3"/>
    <x v="2"/>
  </r>
  <r>
    <n v="302.38"/>
    <n v="37.799999999999997"/>
    <n v="0.2"/>
    <s v="Phones"/>
    <x v="0"/>
    <x v="3"/>
    <x v="1"/>
  </r>
  <r>
    <n v="45"/>
    <n v="4.95"/>
    <n v="0"/>
    <s v="Accessories"/>
    <x v="0"/>
    <x v="3"/>
    <x v="2"/>
  </r>
  <r>
    <n v="285.58"/>
    <n v="-57.12"/>
    <n v="0.4"/>
    <s v="Phones"/>
    <x v="0"/>
    <x v="0"/>
    <x v="4"/>
  </r>
  <r>
    <n v="19.68"/>
    <n v="6.49"/>
    <n v="0"/>
    <s v="Art"/>
    <x v="0"/>
    <x v="3"/>
    <x v="2"/>
  </r>
  <r>
    <n v="2022.27"/>
    <n v="682.52"/>
    <n v="0.2"/>
    <s v="Binders"/>
    <x v="1"/>
    <x v="0"/>
    <x v="1"/>
  </r>
  <r>
    <n v="9.1199999999999992"/>
    <n v="3.1"/>
    <n v="0"/>
    <s v="Art"/>
    <x v="1"/>
    <x v="0"/>
    <x v="2"/>
  </r>
  <r>
    <n v="1592.85"/>
    <n v="350.43"/>
    <n v="0"/>
    <s v="Tables"/>
    <x v="1"/>
    <x v="1"/>
    <x v="2"/>
  </r>
  <r>
    <n v="11.88"/>
    <n v="5.35"/>
    <n v="0"/>
    <s v="Binders"/>
    <x v="1"/>
    <x v="1"/>
    <x v="2"/>
  </r>
  <r>
    <n v="52.76"/>
    <n v="24.27"/>
    <n v="0"/>
    <s v="Paper"/>
    <x v="0"/>
    <x v="0"/>
    <x v="2"/>
  </r>
  <r>
    <n v="79.959999999999994"/>
    <n v="22.39"/>
    <n v="0"/>
    <s v="Phones"/>
    <x v="0"/>
    <x v="0"/>
    <x v="2"/>
  </r>
  <r>
    <n v="121.54"/>
    <n v="15.19"/>
    <n v="0.2"/>
    <s v="Art"/>
    <x v="0"/>
    <x v="0"/>
    <x v="1"/>
  </r>
  <r>
    <n v="24.7"/>
    <n v="-9.8800000000000008"/>
    <n v="0.6"/>
    <s v="Furnishings"/>
    <x v="0"/>
    <x v="1"/>
    <x v="3"/>
  </r>
  <r>
    <n v="302.72000000000003"/>
    <n v="-378.4"/>
    <n v="0.6"/>
    <s v="Furnishings"/>
    <x v="0"/>
    <x v="1"/>
    <x v="3"/>
  </r>
  <r>
    <n v="25.86"/>
    <n v="6.72"/>
    <n v="0"/>
    <s v="Appliances"/>
    <x v="1"/>
    <x v="0"/>
    <x v="2"/>
  </r>
  <r>
    <n v="276.77999999999997"/>
    <n v="89.95"/>
    <n v="0.2"/>
    <s v="Binders"/>
    <x v="1"/>
    <x v="0"/>
    <x v="1"/>
  </r>
  <r>
    <n v="110.35"/>
    <n v="8.2799999999999994"/>
    <n v="0.2"/>
    <s v="Phones"/>
    <x v="1"/>
    <x v="0"/>
    <x v="1"/>
  </r>
  <r>
    <n v="37.409999999999997"/>
    <n v="13.09"/>
    <n v="0.2"/>
    <s v="Paper"/>
    <x v="1"/>
    <x v="3"/>
    <x v="1"/>
  </r>
  <r>
    <n v="3.44"/>
    <n v="-2.52"/>
    <n v="0.7"/>
    <s v="Binders"/>
    <x v="1"/>
    <x v="3"/>
    <x v="3"/>
  </r>
  <r>
    <n v="4297.6400000000003"/>
    <n v="-1862.31"/>
    <n v="0.4"/>
    <s v="Tables"/>
    <x v="1"/>
    <x v="2"/>
    <x v="4"/>
  </r>
  <r>
    <n v="95.98"/>
    <n v="12"/>
    <n v="0.2"/>
    <s v="Accessories"/>
    <x v="1"/>
    <x v="0"/>
    <x v="1"/>
  </r>
  <r>
    <n v="4.9400000000000004"/>
    <n v="-3.62"/>
    <n v="0.7"/>
    <s v="Binders"/>
    <x v="1"/>
    <x v="0"/>
    <x v="3"/>
  </r>
  <r>
    <n v="26.63"/>
    <n v="1.33"/>
    <n v="0.2"/>
    <s v="Storage"/>
    <x v="0"/>
    <x v="3"/>
    <x v="1"/>
  </r>
  <r>
    <n v="16.59"/>
    <n v="5.81"/>
    <n v="0"/>
    <s v="Accessories"/>
    <x v="1"/>
    <x v="0"/>
    <x v="2"/>
  </r>
  <r>
    <n v="11.54"/>
    <n v="5.54"/>
    <n v="0"/>
    <s v="Paper"/>
    <x v="0"/>
    <x v="0"/>
    <x v="2"/>
  </r>
  <r>
    <n v="849.95"/>
    <n v="390.98"/>
    <n v="0"/>
    <s v="Binders"/>
    <x v="0"/>
    <x v="0"/>
    <x v="2"/>
  </r>
  <r>
    <n v="11.01"/>
    <n v="5.39"/>
    <n v="0"/>
    <s v="Binders"/>
    <x v="0"/>
    <x v="0"/>
    <x v="2"/>
  </r>
  <r>
    <n v="268.58"/>
    <n v="90.64"/>
    <n v="0.2"/>
    <s v="Envelopes"/>
    <x v="1"/>
    <x v="0"/>
    <x v="1"/>
  </r>
  <r>
    <n v="2.5"/>
    <n v="0.9"/>
    <n v="0.2"/>
    <s v="Binders"/>
    <x v="0"/>
    <x v="1"/>
    <x v="1"/>
  </r>
  <r>
    <n v="123.92"/>
    <n v="38.729999999999997"/>
    <n v="0.2"/>
    <s v="Paper"/>
    <x v="0"/>
    <x v="1"/>
    <x v="1"/>
  </r>
  <r>
    <n v="2177.58"/>
    <n v="-3701.89"/>
    <n v="0.8"/>
    <s v="Binders"/>
    <x v="0"/>
    <x v="3"/>
    <x v="3"/>
  </r>
  <r>
    <n v="17.5"/>
    <n v="-10.06"/>
    <n v="0.6"/>
    <s v="Furnishings"/>
    <x v="0"/>
    <x v="3"/>
    <x v="3"/>
  </r>
  <r>
    <n v="16.78"/>
    <n v="-26.85"/>
    <n v="0.8"/>
    <s v="Binders"/>
    <x v="0"/>
    <x v="3"/>
    <x v="3"/>
  </r>
  <r>
    <n v="431.14"/>
    <n v="-26.95"/>
    <n v="0.2"/>
    <s v="Accessories"/>
    <x v="0"/>
    <x v="3"/>
    <x v="1"/>
  </r>
  <r>
    <n v="8.8800000000000008"/>
    <n v="-13.32"/>
    <n v="0.8"/>
    <s v="Binders"/>
    <x v="0"/>
    <x v="3"/>
    <x v="3"/>
  </r>
  <r>
    <n v="4.84"/>
    <n v="-12.09"/>
    <n v="0.8"/>
    <s v="Appliances"/>
    <x v="0"/>
    <x v="3"/>
    <x v="3"/>
  </r>
  <r>
    <n v="10.37"/>
    <n v="1.56"/>
    <n v="0.2"/>
    <s v="Art"/>
    <x v="1"/>
    <x v="2"/>
    <x v="1"/>
  </r>
  <r>
    <n v="235.19"/>
    <n v="-43.12"/>
    <n v="0.4"/>
    <s v="Phones"/>
    <x v="1"/>
    <x v="2"/>
    <x v="4"/>
  </r>
  <r>
    <n v="26.38"/>
    <n v="2.64"/>
    <n v="0.4"/>
    <s v="Phones"/>
    <x v="1"/>
    <x v="2"/>
    <x v="4"/>
  </r>
  <r>
    <n v="10.38"/>
    <n v="2.21"/>
    <n v="0.2"/>
    <s v="Accessories"/>
    <x v="1"/>
    <x v="2"/>
    <x v="1"/>
  </r>
  <r>
    <n v="107.12"/>
    <n v="-21.42"/>
    <n v="0.4"/>
    <s v="Phones"/>
    <x v="1"/>
    <x v="2"/>
    <x v="4"/>
  </r>
  <r>
    <n v="3.33"/>
    <n v="1.21"/>
    <n v="0.2"/>
    <s v="Binders"/>
    <x v="0"/>
    <x v="2"/>
    <x v="1"/>
  </r>
  <r>
    <n v="135.99"/>
    <n v="36.72"/>
    <n v="0"/>
    <s v="Phones"/>
    <x v="0"/>
    <x v="2"/>
    <x v="2"/>
  </r>
  <r>
    <n v="7.38"/>
    <n v="2.14"/>
    <n v="0"/>
    <s v="Furnishings"/>
    <x v="0"/>
    <x v="2"/>
    <x v="2"/>
  </r>
  <r>
    <n v="194.85"/>
    <n v="12.18"/>
    <n v="0.2"/>
    <s v="Chairs"/>
    <x v="0"/>
    <x v="0"/>
    <x v="1"/>
  </r>
  <r>
    <n v="2.11"/>
    <n v="-3.38"/>
    <n v="0.8"/>
    <s v="Binders"/>
    <x v="0"/>
    <x v="0"/>
    <x v="3"/>
  </r>
  <r>
    <n v="242.35"/>
    <n v="15.15"/>
    <n v="0.2"/>
    <s v="Chairs"/>
    <x v="0"/>
    <x v="0"/>
    <x v="1"/>
  </r>
  <r>
    <n v="67.400000000000006"/>
    <n v="17.52"/>
    <n v="0"/>
    <s v="Storage"/>
    <x v="1"/>
    <x v="0"/>
    <x v="2"/>
  </r>
  <r>
    <n v="2.52"/>
    <n v="0.1"/>
    <n v="0"/>
    <s v="Fasteners"/>
    <x v="1"/>
    <x v="0"/>
    <x v="2"/>
  </r>
  <r>
    <n v="67.8"/>
    <n v="1.36"/>
    <n v="0"/>
    <s v="Phones"/>
    <x v="1"/>
    <x v="0"/>
    <x v="2"/>
  </r>
  <r>
    <n v="18.760000000000002"/>
    <n v="5.25"/>
    <n v="0"/>
    <s v="Storage"/>
    <x v="1"/>
    <x v="0"/>
    <x v="2"/>
  </r>
  <r>
    <n v="12.12"/>
    <n v="2.5499999999999998"/>
    <n v="0"/>
    <s v="Accessories"/>
    <x v="1"/>
    <x v="0"/>
    <x v="2"/>
  </r>
  <r>
    <n v="11.34"/>
    <n v="5.56"/>
    <n v="0"/>
    <s v="Paper"/>
    <x v="1"/>
    <x v="0"/>
    <x v="2"/>
  </r>
  <r>
    <n v="159.80000000000001"/>
    <n v="70.31"/>
    <n v="0"/>
    <s v="Accessories"/>
    <x v="1"/>
    <x v="0"/>
    <x v="2"/>
  </r>
  <r>
    <n v="18.96"/>
    <n v="8.5299999999999994"/>
    <n v="0"/>
    <s v="Furnishings"/>
    <x v="1"/>
    <x v="0"/>
    <x v="2"/>
  </r>
  <r>
    <n v="5.94"/>
    <n v="0"/>
    <n v="0"/>
    <s v="Fasteners"/>
    <x v="1"/>
    <x v="3"/>
    <x v="2"/>
  </r>
  <r>
    <n v="20.62"/>
    <n v="9.69"/>
    <n v="0"/>
    <s v="Paper"/>
    <x v="0"/>
    <x v="1"/>
    <x v="2"/>
  </r>
  <r>
    <n v="124.25"/>
    <n v="48.46"/>
    <n v="0"/>
    <s v="Accessories"/>
    <x v="0"/>
    <x v="1"/>
    <x v="2"/>
  </r>
  <r>
    <n v="297.55"/>
    <n v="83.31"/>
    <n v="0"/>
    <s v="Phones"/>
    <x v="0"/>
    <x v="1"/>
    <x v="2"/>
  </r>
  <r>
    <n v="403.56"/>
    <n v="96.85"/>
    <n v="0"/>
    <s v="Chairs"/>
    <x v="0"/>
    <x v="1"/>
    <x v="2"/>
  </r>
  <r>
    <n v="95.2"/>
    <n v="27.61"/>
    <n v="0"/>
    <s v="Furnishings"/>
    <x v="0"/>
    <x v="1"/>
    <x v="2"/>
  </r>
  <r>
    <n v="12.96"/>
    <n v="6.22"/>
    <n v="0"/>
    <s v="Paper"/>
    <x v="1"/>
    <x v="0"/>
    <x v="2"/>
  </r>
  <r>
    <n v="94.85"/>
    <n v="45.53"/>
    <n v="0"/>
    <s v="Paper"/>
    <x v="1"/>
    <x v="0"/>
    <x v="2"/>
  </r>
  <r>
    <n v="13.48"/>
    <n v="3.5"/>
    <n v="0"/>
    <s v="Storage"/>
    <x v="1"/>
    <x v="0"/>
    <x v="2"/>
  </r>
  <r>
    <n v="14.91"/>
    <n v="4.62"/>
    <n v="0"/>
    <s v="Furnishings"/>
    <x v="1"/>
    <x v="0"/>
    <x v="2"/>
  </r>
  <r>
    <n v="164.85"/>
    <n v="47.81"/>
    <n v="0"/>
    <s v="Phones"/>
    <x v="0"/>
    <x v="3"/>
    <x v="2"/>
  </r>
  <r>
    <n v="10.37"/>
    <n v="3.63"/>
    <n v="0.2"/>
    <s v="Paper"/>
    <x v="0"/>
    <x v="2"/>
    <x v="1"/>
  </r>
  <r>
    <n v="25.25"/>
    <n v="4.0999999999999996"/>
    <n v="0.2"/>
    <s v="Furnishings"/>
    <x v="1"/>
    <x v="3"/>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2">
  <r>
    <x v="0"/>
    <s v="Technology"/>
    <x v="0"/>
    <n v="61599.8299999999"/>
    <n v="25199.94"/>
  </r>
  <r>
    <x v="1"/>
    <s v="Office Supplies"/>
    <x v="1"/>
    <n v="27453.379999999899"/>
    <n v="7753.06"/>
  </r>
  <r>
    <x v="2"/>
    <s v="Technology"/>
    <x v="2"/>
    <n v="22638.48"/>
    <n v="-1811.08"/>
  </r>
  <r>
    <x v="3"/>
    <s v="Furniture"/>
    <x v="3"/>
    <n v="21870.57"/>
    <n v="0"/>
  </r>
  <r>
    <x v="4"/>
    <s v="Office Supplies"/>
    <x v="1"/>
    <n v="19823.48"/>
    <n v="2233.5"/>
  </r>
  <r>
    <x v="5"/>
    <s v="Office Supplies"/>
    <x v="1"/>
    <n v="19024.5"/>
    <n v="760.98"/>
  </r>
  <r>
    <x v="6"/>
    <s v="Technology"/>
    <x v="0"/>
    <n v="18839.68"/>
    <n v="6983.89"/>
  </r>
  <r>
    <x v="7"/>
    <s v="Technology"/>
    <x v="2"/>
    <n v="18374.900000000001"/>
    <n v="4094.98"/>
  </r>
  <r>
    <x v="8"/>
    <s v="Office Supplies"/>
    <x v="1"/>
    <n v="17965.07"/>
    <n v="-1878.17"/>
  </r>
  <r>
    <x v="9"/>
    <s v="Office Supplies"/>
    <x v="4"/>
    <n v="17030.309999999899"/>
    <n v="-262"/>
  </r>
  <r>
    <x v="10"/>
    <s v="Technology"/>
    <x v="2"/>
    <n v="16829.900000000001"/>
    <n v="-4589.97"/>
  </r>
  <r>
    <x v="11"/>
    <s v="Office Supplies"/>
    <x v="4"/>
    <n v="16656.21"/>
    <n v="-1299.19"/>
  </r>
  <r>
    <x v="12"/>
    <s v="Office Supplies"/>
    <x v="1"/>
    <n v="15875.92"/>
    <n v="3345.29"/>
  </r>
  <r>
    <x v="13"/>
    <s v="Furniture"/>
    <x v="5"/>
    <n v="15610.97"/>
    <n v="-669.53"/>
  </r>
  <r>
    <x v="14"/>
    <s v="Technology"/>
    <x v="2"/>
    <n v="14299.89"/>
    <n v="3717.97"/>
  </r>
  <r>
    <x v="15"/>
    <s v="Technology"/>
    <x v="6"/>
    <n v="13943.6699999999"/>
    <n v="1822.75"/>
  </r>
  <r>
    <x v="16"/>
    <s v="Technology"/>
    <x v="7"/>
    <n v="13756.539999999901"/>
    <n v="4425.32"/>
  </r>
  <r>
    <x v="17"/>
    <s v="Technology"/>
    <x v="6"/>
    <n v="12996.6"/>
    <n v="1611.58"/>
  </r>
  <r>
    <x v="18"/>
    <s v="Furniture"/>
    <x v="8"/>
    <n v="12995.28"/>
    <n v="-327.25"/>
  </r>
  <r>
    <x v="19"/>
    <s v="Furniture"/>
    <x v="3"/>
    <n v="12975.39"/>
    <n v="951.88"/>
  </r>
  <r>
    <x v="20"/>
    <s v="Furniture"/>
    <x v="5"/>
    <n v="12921.64"/>
    <n v="19.670000000000002"/>
  </r>
  <r>
    <x v="21"/>
    <s v="Technology"/>
    <x v="0"/>
    <n v="11619.83"/>
    <n v="4570.9399999999996"/>
  </r>
  <r>
    <x v="22"/>
    <s v="Furniture"/>
    <x v="3"/>
    <n v="11572.78"/>
    <n v="1179.3699999999999"/>
  </r>
  <r>
    <x v="23"/>
    <s v="Office Supplies"/>
    <x v="9"/>
    <n v="11304.4399999999"/>
    <n v="3247.02"/>
  </r>
  <r>
    <x v="24"/>
    <s v="Technology"/>
    <x v="7"/>
    <n v="11203.76"/>
    <n v="1987.95"/>
  </r>
  <r>
    <x v="25"/>
    <s v="Technology"/>
    <x v="2"/>
    <n v="11099.96"/>
    <n v="-8879.9699999999993"/>
  </r>
  <r>
    <x v="26"/>
    <s v="Office Supplies"/>
    <x v="10"/>
    <n v="10925"/>
    <n v="1575.09"/>
  </r>
  <r>
    <x v="27"/>
    <s v="Technology"/>
    <x v="7"/>
    <n v="10822.359999999901"/>
    <n v="3085.04"/>
  </r>
  <r>
    <x v="28"/>
    <s v="Furniture"/>
    <x v="3"/>
    <n v="10637.53"/>
    <n v="1927.45"/>
  </r>
  <r>
    <x v="29"/>
    <s v="Furniture"/>
    <x v="8"/>
    <n v="9917.64"/>
    <n v="-2876.11"/>
  </r>
  <r>
    <x v="30"/>
    <s v="Office Supplies"/>
    <x v="10"/>
    <n v="9630.86"/>
    <n v="429.8"/>
  </r>
  <r>
    <x v="31"/>
    <s v="Furniture"/>
    <x v="8"/>
    <n v="9544.7199999999993"/>
    <n v="-1934.4"/>
  </r>
  <r>
    <x v="32"/>
    <s v="Technology"/>
    <x v="2"/>
    <n v="9279.89"/>
    <n v="1327.99"/>
  </r>
  <r>
    <x v="33"/>
    <s v="Office Supplies"/>
    <x v="10"/>
    <n v="9158.2900000000009"/>
    <n v="-825.76"/>
  </r>
  <r>
    <x v="34"/>
    <s v="Furniture"/>
    <x v="3"/>
    <n v="9070.93"/>
    <n v="773.25"/>
  </r>
  <r>
    <x v="35"/>
    <s v="Technology"/>
    <x v="0"/>
    <n v="8959.8700000000008"/>
    <n v="2799.97"/>
  </r>
  <r>
    <x v="36"/>
    <s v="Technology"/>
    <x v="0"/>
    <n v="8899.82"/>
    <n v="3124.94"/>
  </r>
  <r>
    <x v="37"/>
    <s v="Technology"/>
    <x v="6"/>
    <n v="8878.4"/>
    <n v="515.52"/>
  </r>
  <r>
    <x v="38"/>
    <s v="Furniture"/>
    <x v="3"/>
    <n v="8774.5"/>
    <n v="1305.6600000000001"/>
  </r>
  <r>
    <x v="39"/>
    <s v="Furniture"/>
    <x v="3"/>
    <n v="8665.2099999999991"/>
    <n v="1558.59"/>
  </r>
  <r>
    <x v="40"/>
    <s v="Furniture"/>
    <x v="3"/>
    <n v="8431"/>
    <n v="1388.65"/>
  </r>
  <r>
    <x v="41"/>
    <s v="Furniture"/>
    <x v="8"/>
    <n v="8209.07"/>
    <n v="-189.99"/>
  </r>
  <r>
    <x v="42"/>
    <s v="Office Supplies"/>
    <x v="10"/>
    <n v="8138.24"/>
    <n v="2016.7"/>
  </r>
  <r>
    <x v="43"/>
    <s v="Technology"/>
    <x v="6"/>
    <n v="8111.15"/>
    <n v="275.33999999999997"/>
  </r>
  <r>
    <x v="44"/>
    <s v="Office Supplies"/>
    <x v="1"/>
    <n v="8070.2"/>
    <n v="2518.06"/>
  </r>
  <r>
    <x v="45"/>
    <s v="Technology"/>
    <x v="2"/>
    <n v="7999.98"/>
    <n v="-3839.99"/>
  </r>
  <r>
    <x v="46"/>
    <s v="Office Supplies"/>
    <x v="1"/>
    <n v="7985.3799999999901"/>
    <n v="2318.34"/>
  </r>
  <r>
    <x v="47"/>
    <s v="Furniture"/>
    <x v="3"/>
    <n v="7979.43"/>
    <n v="926.19"/>
  </r>
  <r>
    <x v="48"/>
    <s v="Technology"/>
    <x v="2"/>
    <n v="7834.4"/>
    <n v="881.37"/>
  </r>
  <r>
    <x v="49"/>
    <s v="Office Supplies"/>
    <x v="10"/>
    <n v="7730.19"/>
    <n v="1932.54"/>
  </r>
  <r>
    <x v="50"/>
    <s v="Technology"/>
    <x v="2"/>
    <n v="7699.89"/>
    <n v="3772.95"/>
  </r>
  <r>
    <x v="51"/>
    <s v="Technology"/>
    <x v="6"/>
    <n v="7699.73"/>
    <n v="780.96"/>
  </r>
  <r>
    <x v="52"/>
    <s v="Furniture"/>
    <x v="3"/>
    <n v="7582.3799999999901"/>
    <n v="833"/>
  </r>
  <r>
    <x v="53"/>
    <s v="Furniture"/>
    <x v="5"/>
    <n v="7539.71"/>
    <n v="780.32"/>
  </r>
  <r>
    <x v="54"/>
    <s v="Office Supplies"/>
    <x v="10"/>
    <n v="7515.5199999999904"/>
    <n v="1114.3699999999999"/>
  </r>
  <r>
    <x v="55"/>
    <s v="Technology"/>
    <x v="6"/>
    <n v="7437.8799999999901"/>
    <n v="353.79"/>
  </r>
  <r>
    <x v="56"/>
    <s v="Furniture"/>
    <x v="8"/>
    <n v="7404.49"/>
    <n v="-681.22"/>
  </r>
  <r>
    <x v="57"/>
    <s v="Technology"/>
    <x v="7"/>
    <n v="7399.7"/>
    <n v="1432.45"/>
  </r>
  <r>
    <x v="58"/>
    <s v="Furniture"/>
    <x v="8"/>
    <n v="7242.78"/>
    <n v="-532.76"/>
  </r>
  <r>
    <x v="59"/>
    <s v="Technology"/>
    <x v="6"/>
    <n v="7139.8"/>
    <n v="83.99"/>
  </r>
  <r>
    <x v="60"/>
    <s v="Technology"/>
    <x v="2"/>
    <n v="6965.7"/>
    <n v="3343.53"/>
  </r>
  <r>
    <x v="61"/>
    <s v="Furniture"/>
    <x v="8"/>
    <n v="6942.07"/>
    <n v="-856.02"/>
  </r>
  <r>
    <x v="62"/>
    <s v="Furniture"/>
    <x v="3"/>
    <n v="6936.11"/>
    <n v="1233.07"/>
  </r>
  <r>
    <x v="63"/>
    <s v="Technology"/>
    <x v="6"/>
    <n v="6935.8699999999899"/>
    <n v="1056.3900000000001"/>
  </r>
  <r>
    <x v="64"/>
    <s v="Office Supplies"/>
    <x v="9"/>
    <n v="6832.91"/>
    <n v="460.35"/>
  </r>
  <r>
    <x v="65"/>
    <s v="Office Supplies"/>
    <x v="10"/>
    <n v="6819.31"/>
    <n v="181.67"/>
  </r>
  <r>
    <x v="66"/>
    <s v="Office Supplies"/>
    <x v="1"/>
    <n v="6785.14"/>
    <n v="494.42"/>
  </r>
  <r>
    <x v="67"/>
    <s v="Furniture"/>
    <x v="8"/>
    <n v="6776.57"/>
    <n v="461.13"/>
  </r>
  <r>
    <x v="68"/>
    <s v="Furniture"/>
    <x v="3"/>
    <n v="6748.48"/>
    <n v="281.97000000000003"/>
  </r>
  <r>
    <x v="69"/>
    <s v="Office Supplies"/>
    <x v="10"/>
    <n v="6594.96"/>
    <n v="1261.3399999999999"/>
  </r>
  <r>
    <x v="70"/>
    <s v="Furniture"/>
    <x v="3"/>
    <n v="6584.6399999999903"/>
    <n v="814.41"/>
  </r>
  <r>
    <x v="71"/>
    <s v="Office Supplies"/>
    <x v="10"/>
    <n v="6574.54"/>
    <n v="1640.54"/>
  </r>
  <r>
    <x v="72"/>
    <s v="Furniture"/>
    <x v="8"/>
    <n v="6518.76"/>
    <n v="-1201.06"/>
  </r>
  <r>
    <x v="73"/>
    <s v="Furniture"/>
    <x v="3"/>
    <n v="6483.79"/>
    <n v="1540.7"/>
  </r>
  <r>
    <x v="74"/>
    <s v="Furniture"/>
    <x v="3"/>
    <n v="6410.87"/>
    <n v="854.78"/>
  </r>
  <r>
    <x v="75"/>
    <s v="Technology"/>
    <x v="0"/>
    <n v="6399.88"/>
    <n v="2064.96"/>
  </r>
  <r>
    <x v="76"/>
    <s v="Technology"/>
    <x v="6"/>
    <n v="6227.66"/>
    <n v="899.96"/>
  </r>
  <r>
    <x v="77"/>
    <s v="Technology"/>
    <x v="6"/>
    <n v="6134.7"/>
    <n v="438.2"/>
  </r>
  <r>
    <x v="78"/>
    <s v="Technology"/>
    <x v="6"/>
    <n v="6109.8699999999899"/>
    <n v="1104.49"/>
  </r>
  <r>
    <x v="79"/>
    <s v="Furniture"/>
    <x v="3"/>
    <n v="6084.1399999999903"/>
    <n v="697.13"/>
  </r>
  <r>
    <x v="80"/>
    <s v="Furniture"/>
    <x v="3"/>
    <n v="6008.54"/>
    <n v="785.43"/>
  </r>
  <r>
    <x v="81"/>
    <s v="Technology"/>
    <x v="0"/>
    <n v="5999.9"/>
    <n v="1973.97"/>
  </r>
  <r>
    <x v="82"/>
    <s v="Furniture"/>
    <x v="3"/>
    <n v="5989.22"/>
    <n v="267.29000000000002"/>
  </r>
  <r>
    <x v="83"/>
    <s v="Furniture"/>
    <x v="8"/>
    <n v="5965.08"/>
    <n v="-238.62"/>
  </r>
  <r>
    <x v="84"/>
    <s v="Office Supplies"/>
    <x v="9"/>
    <n v="5906.52"/>
    <n v="1653.83"/>
  </r>
  <r>
    <x v="85"/>
    <s v="Furniture"/>
    <x v="3"/>
    <n v="5906.03"/>
    <n v="1052.82"/>
  </r>
  <r>
    <x v="86"/>
    <s v="Furniture"/>
    <x v="3"/>
    <n v="5861.53"/>
    <n v="701.99"/>
  </r>
  <r>
    <x v="87"/>
    <s v="Furniture"/>
    <x v="8"/>
    <n v="5801.82"/>
    <n v="-66.83"/>
  </r>
  <r>
    <x v="88"/>
    <s v="Technology"/>
    <x v="2"/>
    <n v="5787.36"/>
    <n v="509.71"/>
  </r>
  <r>
    <x v="89"/>
    <s v="Office Supplies"/>
    <x v="10"/>
    <n v="5751.77"/>
    <n v="1388.61"/>
  </r>
  <r>
    <x v="90"/>
    <s v="Furniture"/>
    <x v="3"/>
    <n v="5697.7599999999902"/>
    <n v="870.16"/>
  </r>
  <r>
    <x v="91"/>
    <s v="Technology"/>
    <x v="0"/>
    <n v="5669.8799999999901"/>
    <n v="2092.46"/>
  </r>
  <r>
    <x v="92"/>
    <s v="Furniture"/>
    <x v="8"/>
    <n v="5634.9"/>
    <n v="-964.2"/>
  </r>
  <r>
    <x v="93"/>
    <s v="Technology"/>
    <x v="7"/>
    <n v="5609.83"/>
    <n v="2243.9299999999998"/>
  </r>
  <r>
    <x v="94"/>
    <s v="Office Supplies"/>
    <x v="10"/>
    <n v="5572.79"/>
    <n v="1380.72"/>
  </r>
  <r>
    <x v="95"/>
    <s v="Office Supplies"/>
    <x v="1"/>
    <n v="5535.57"/>
    <n v="-246.04"/>
  </r>
  <r>
    <x v="96"/>
    <s v="Furniture"/>
    <x v="5"/>
    <n v="5492.89"/>
    <n v="15.05"/>
  </r>
  <r>
    <x v="97"/>
    <s v="Furniture"/>
    <x v="3"/>
    <n v="5436.15"/>
    <n v="-474.74"/>
  </r>
  <r>
    <x v="98"/>
    <s v="Furniture"/>
    <x v="3"/>
    <n v="5427.99"/>
    <n v="1292.1199999999999"/>
  </r>
  <r>
    <x v="99"/>
    <s v="Technology"/>
    <x v="6"/>
    <n v="5327.26"/>
    <n v="1043.8699999999999"/>
  </r>
  <r>
    <x v="100"/>
    <s v="Furniture"/>
    <x v="3"/>
    <n v="5294.4699999999903"/>
    <n v="833.59"/>
  </r>
  <r>
    <x v="101"/>
    <s v="Technology"/>
    <x v="6"/>
    <n v="5291.74"/>
    <n v="838.84"/>
  </r>
  <r>
    <x v="102"/>
    <s v="Furniture"/>
    <x v="3"/>
    <n v="5282.42"/>
    <n v="-989.04"/>
  </r>
  <r>
    <x v="103"/>
    <s v="Furniture"/>
    <x v="3"/>
    <n v="5212.1099999999997"/>
    <n v="972.64"/>
  </r>
  <r>
    <x v="104"/>
    <s v="Technology"/>
    <x v="2"/>
    <n v="5204.25"/>
    <n v="-882.12"/>
  </r>
  <r>
    <x v="105"/>
    <s v="Furniture"/>
    <x v="5"/>
    <n v="5184.0999999999904"/>
    <n v="-126.43"/>
  </r>
  <r>
    <x v="106"/>
    <s v="Technology"/>
    <x v="7"/>
    <n v="5119.74"/>
    <n v="2155.9"/>
  </r>
  <r>
    <x v="107"/>
    <s v="Furniture"/>
    <x v="8"/>
    <n v="5098.17"/>
    <n v="-404"/>
  </r>
  <r>
    <x v="108"/>
    <s v="Office Supplies"/>
    <x v="9"/>
    <n v="5009.49"/>
    <n v="715.65"/>
  </r>
  <r>
    <x v="109"/>
    <s v="Technology"/>
    <x v="6"/>
    <n v="4978.1499999999996"/>
    <n v="1168.1099999999999"/>
  </r>
  <r>
    <x v="110"/>
    <s v="Furniture"/>
    <x v="8"/>
    <n v="4952.67"/>
    <n v="-450.24"/>
  </r>
  <r>
    <x v="111"/>
    <s v="Technology"/>
    <x v="6"/>
    <n v="4901.91"/>
    <n v="512.99"/>
  </r>
  <r>
    <x v="112"/>
    <s v="Furniture"/>
    <x v="5"/>
    <n v="4886.47"/>
    <n v="566.48"/>
  </r>
  <r>
    <x v="113"/>
    <s v="Technology"/>
    <x v="0"/>
    <n v="4859.83"/>
    <n v="1154.97"/>
  </r>
  <r>
    <x v="114"/>
    <s v="Office Supplies"/>
    <x v="10"/>
    <n v="4829.25"/>
    <n v="509.98"/>
  </r>
  <r>
    <x v="115"/>
    <s v="Office Supplies"/>
    <x v="10"/>
    <n v="4778.7699999999904"/>
    <n v="1106.6600000000001"/>
  </r>
  <r>
    <x v="116"/>
    <s v="Furniture"/>
    <x v="3"/>
    <n v="4770.6499999999996"/>
    <n v="-197.59"/>
  </r>
  <r>
    <x v="117"/>
    <s v="Office Supplies"/>
    <x v="10"/>
    <n v="4704.71"/>
    <n v="-470.47"/>
  </r>
  <r>
    <x v="118"/>
    <s v="Furniture"/>
    <x v="3"/>
    <n v="4626.58"/>
    <n v="750.72"/>
  </r>
  <r>
    <x v="119"/>
    <s v="Furniture"/>
    <x v="3"/>
    <n v="4619.99"/>
    <n v="486.15"/>
  </r>
  <r>
    <x v="120"/>
    <s v="Technology"/>
    <x v="6"/>
    <n v="4619.2299999999996"/>
    <n v="896.85"/>
  </r>
  <r>
    <x v="121"/>
    <s v="Office Supplies"/>
    <x v="10"/>
    <n v="4600.0899999999901"/>
    <n v="1252.9000000000001"/>
  </r>
  <r>
    <x v="122"/>
    <s v="Furniture"/>
    <x v="8"/>
    <n v="4544.93"/>
    <n v="-192.19"/>
  </r>
  <r>
    <x v="123"/>
    <s v="Office Supplies"/>
    <x v="10"/>
    <n v="4509.4699999999903"/>
    <n v="-332.36"/>
  </r>
  <r>
    <x v="124"/>
    <s v="Office Supplies"/>
    <x v="10"/>
    <n v="4479.03"/>
    <n v="388.76"/>
  </r>
  <r>
    <x v="125"/>
    <s v="Office Supplies"/>
    <x v="9"/>
    <n v="4476.96"/>
    <n v="956.96"/>
  </r>
  <r>
    <x v="126"/>
    <s v="Furniture"/>
    <x v="8"/>
    <n v="4446.18"/>
    <n v="-1147.4100000000001"/>
  </r>
  <r>
    <x v="127"/>
    <s v="Technology"/>
    <x v="6"/>
    <n v="4434.91"/>
    <n v="936.25"/>
  </r>
  <r>
    <x v="128"/>
    <s v="Furniture"/>
    <x v="3"/>
    <n v="4420.0600000000004"/>
    <n v="41.11"/>
  </r>
  <r>
    <x v="129"/>
    <s v="Technology"/>
    <x v="0"/>
    <n v="4399.9099999999899"/>
    <n v="1649.98"/>
  </r>
  <r>
    <x v="130"/>
    <s v="Office Supplies"/>
    <x v="10"/>
    <n v="4384.03999999999"/>
    <n v="-36.54"/>
  </r>
  <r>
    <x v="131"/>
    <s v="Furniture"/>
    <x v="8"/>
    <n v="4334.83"/>
    <n v="430.07"/>
  </r>
  <r>
    <x v="132"/>
    <s v="Furniture"/>
    <x v="8"/>
    <n v="4332.2599999999902"/>
    <n v="448.17"/>
  </r>
  <r>
    <x v="133"/>
    <s v="Office Supplies"/>
    <x v="1"/>
    <n v="4322.8099999999904"/>
    <n v="1592.48"/>
  </r>
  <r>
    <x v="134"/>
    <s v="Furniture"/>
    <x v="8"/>
    <n v="4297.6499999999996"/>
    <n v="-611.59"/>
  </r>
  <r>
    <x v="135"/>
    <s v="Technology"/>
    <x v="2"/>
    <n v="4268"/>
    <n v="466.4"/>
  </r>
  <r>
    <x v="136"/>
    <s v="Technology"/>
    <x v="6"/>
    <n v="4211.7299999999996"/>
    <n v="467.98"/>
  </r>
  <r>
    <x v="137"/>
    <s v="Office Supplies"/>
    <x v="1"/>
    <n v="4209.8099999999904"/>
    <n v="1052.46"/>
  </r>
  <r>
    <x v="138"/>
    <s v="Technology"/>
    <x v="0"/>
    <n v="4199.8500000000004"/>
    <n v="839.99"/>
  </r>
  <r>
    <x v="139"/>
    <s v="Office Supplies"/>
    <x v="10"/>
    <n v="4199.45"/>
    <n v="-635.45000000000005"/>
  </r>
  <r>
    <x v="140"/>
    <s v="Furniture"/>
    <x v="3"/>
    <n v="4185.49"/>
    <n v="342.88"/>
  </r>
  <r>
    <x v="141"/>
    <s v="Office Supplies"/>
    <x v="1"/>
    <n v="4181.76"/>
    <n v="693.56"/>
  </r>
  <r>
    <x v="142"/>
    <s v="Technology"/>
    <x v="6"/>
    <n v="4180.5200000000004"/>
    <n v="904.74"/>
  </r>
  <r>
    <x v="143"/>
    <s v="Furniture"/>
    <x v="3"/>
    <n v="4166.8899999999903"/>
    <n v="-503.12"/>
  </r>
  <r>
    <x v="144"/>
    <s v="Technology"/>
    <x v="0"/>
    <n v="4119.8"/>
    <n v="1469.92"/>
  </r>
  <r>
    <x v="145"/>
    <s v="Technology"/>
    <x v="6"/>
    <n v="4044.39"/>
    <n v="733.28"/>
  </r>
  <r>
    <x v="146"/>
    <s v="Office Supplies"/>
    <x v="10"/>
    <n v="4006.44"/>
    <n v="473.34"/>
  </r>
  <r>
    <x v="147"/>
    <s v="Technology"/>
    <x v="6"/>
    <n v="3999.92"/>
    <n v="1039.98"/>
  </r>
  <r>
    <x v="148"/>
    <s v="Technology"/>
    <x v="7"/>
    <n v="3998.4"/>
    <n v="499.8"/>
  </r>
  <r>
    <x v="149"/>
    <s v="Technology"/>
    <x v="2"/>
    <n v="3991.98"/>
    <n v="1995.99"/>
  </r>
  <r>
    <x v="150"/>
    <s v="Furniture"/>
    <x v="3"/>
    <n v="3989.73"/>
    <n v="425.76"/>
  </r>
  <r>
    <x v="151"/>
    <s v="Technology"/>
    <x v="6"/>
    <n v="3968.51"/>
    <n v="518.34"/>
  </r>
  <r>
    <x v="152"/>
    <s v="Furniture"/>
    <x v="8"/>
    <n v="3963.91"/>
    <n v="-598.52"/>
  </r>
  <r>
    <x v="153"/>
    <s v="Technology"/>
    <x v="0"/>
    <n v="3959.93"/>
    <n v="1691.97"/>
  </r>
  <r>
    <x v="154"/>
    <s v="Furniture"/>
    <x v="3"/>
    <n v="3955.6699999999901"/>
    <n v="573.72"/>
  </r>
  <r>
    <x v="155"/>
    <s v="Office Supplies"/>
    <x v="10"/>
    <n v="3946.66"/>
    <n v="419.33"/>
  </r>
  <r>
    <x v="156"/>
    <s v="Furniture"/>
    <x v="11"/>
    <n v="3861.05"/>
    <n v="289.57"/>
  </r>
  <r>
    <x v="157"/>
    <s v="Office Supplies"/>
    <x v="9"/>
    <n v="3855.18"/>
    <n v="1503.52"/>
  </r>
  <r>
    <x v="158"/>
    <s v="Technology"/>
    <x v="6"/>
    <n v="3839.63"/>
    <n v="162.61000000000001"/>
  </r>
  <r>
    <x v="159"/>
    <s v="Technology"/>
    <x v="6"/>
    <n v="3815.79"/>
    <n v="710.95"/>
  </r>
  <r>
    <x v="160"/>
    <s v="Furniture"/>
    <x v="8"/>
    <n v="3775.66"/>
    <n v="541.66"/>
  </r>
  <r>
    <x v="161"/>
    <s v="Technology"/>
    <x v="7"/>
    <n v="3743.8"/>
    <n v="21.59"/>
  </r>
  <r>
    <x v="162"/>
    <s v="Furniture"/>
    <x v="8"/>
    <n v="3739.12"/>
    <n v="608.04"/>
  </r>
  <r>
    <x v="163"/>
    <s v="Technology"/>
    <x v="6"/>
    <n v="3684.72"/>
    <n v="575.33000000000004"/>
  </r>
  <r>
    <x v="164"/>
    <s v="Furniture"/>
    <x v="3"/>
    <n v="3680.5299999999902"/>
    <n v="-491.17"/>
  </r>
  <r>
    <x v="165"/>
    <s v="Technology"/>
    <x v="6"/>
    <n v="3657.38"/>
    <n v="339.21"/>
  </r>
  <r>
    <x v="166"/>
    <s v="Furniture"/>
    <x v="3"/>
    <n v="3641.26"/>
    <n v="234.24"/>
  </r>
  <r>
    <x v="167"/>
    <s v="Furniture"/>
    <x v="5"/>
    <n v="3626.01999999999"/>
    <n v="-208.64"/>
  </r>
  <r>
    <x v="168"/>
    <s v="Technology"/>
    <x v="6"/>
    <n v="3613.74"/>
    <n v="425.32"/>
  </r>
  <r>
    <x v="169"/>
    <s v="Furniture"/>
    <x v="8"/>
    <n v="3603.29"/>
    <n v="311.82"/>
  </r>
  <r>
    <x v="170"/>
    <s v="Technology"/>
    <x v="6"/>
    <n v="3590.02"/>
    <n v="576.9"/>
  </r>
  <r>
    <x v="171"/>
    <s v="Furniture"/>
    <x v="8"/>
    <n v="3540.35"/>
    <n v="354.04"/>
  </r>
  <r>
    <x v="172"/>
    <s v="Office Supplies"/>
    <x v="10"/>
    <n v="3537.24"/>
    <n v="536.91"/>
  </r>
  <r>
    <x v="173"/>
    <s v="Furniture"/>
    <x v="3"/>
    <n v="3528.79"/>
    <n v="514.36"/>
  </r>
  <r>
    <x v="174"/>
    <s v="Office Supplies"/>
    <x v="9"/>
    <n v="3511.01"/>
    <n v="383.67"/>
  </r>
  <r>
    <x v="175"/>
    <s v="Furniture"/>
    <x v="8"/>
    <n v="3481.52"/>
    <n v="-295.81"/>
  </r>
  <r>
    <x v="176"/>
    <s v="Furniture"/>
    <x v="8"/>
    <n v="3457.4399999999901"/>
    <n v="-392.56"/>
  </r>
  <r>
    <x v="177"/>
    <s v="Furniture"/>
    <x v="5"/>
    <n v="3447.84"/>
    <n v="206.87"/>
  </r>
  <r>
    <x v="178"/>
    <s v="Furniture"/>
    <x v="5"/>
    <n v="3420.77"/>
    <n v="-755.76"/>
  </r>
  <r>
    <x v="179"/>
    <s v="Technology"/>
    <x v="6"/>
    <n v="3415.03999999999"/>
    <n v="384.18"/>
  </r>
  <r>
    <x v="180"/>
    <s v="Technology"/>
    <x v="2"/>
    <n v="3404.5"/>
    <n v="1668.21"/>
  </r>
  <r>
    <x v="181"/>
    <s v="Furniture"/>
    <x v="8"/>
    <n v="3401.6"/>
    <n v="210.47"/>
  </r>
  <r>
    <x v="182"/>
    <s v="Office Supplies"/>
    <x v="10"/>
    <n v="3397.31"/>
    <n v="78.25"/>
  </r>
  <r>
    <x v="183"/>
    <s v="Furniture"/>
    <x v="8"/>
    <n v="3354.9"/>
    <n v="100.21"/>
  </r>
  <r>
    <x v="184"/>
    <s v="Office Supplies"/>
    <x v="12"/>
    <n v="3322.87"/>
    <n v="1517.91"/>
  </r>
  <r>
    <x v="185"/>
    <s v="Furniture"/>
    <x v="5"/>
    <n v="3317.72"/>
    <n v="135.59"/>
  </r>
  <r>
    <x v="186"/>
    <s v="Furniture"/>
    <x v="11"/>
    <n v="3317.02"/>
    <n v="-530.03"/>
  </r>
  <r>
    <x v="187"/>
    <s v="Furniture"/>
    <x v="8"/>
    <n v="3253.22"/>
    <n v="-164.71"/>
  </r>
  <r>
    <x v="188"/>
    <s v="Office Supplies"/>
    <x v="1"/>
    <n v="3234.8999999999901"/>
    <n v="1086.3499999999999"/>
  </r>
  <r>
    <x v="189"/>
    <s v="Office Supplies"/>
    <x v="1"/>
    <n v="3222.99"/>
    <n v="-461.32"/>
  </r>
  <r>
    <x v="190"/>
    <s v="Technology"/>
    <x v="2"/>
    <n v="3210.7999999999902"/>
    <n v="111.68"/>
  </r>
  <r>
    <x v="191"/>
    <s v="Office Supplies"/>
    <x v="10"/>
    <n v="3178.13"/>
    <n v="-167.27"/>
  </r>
  <r>
    <x v="192"/>
    <s v="Technology"/>
    <x v="6"/>
    <n v="3168.6"/>
    <n v="581.65"/>
  </r>
  <r>
    <x v="193"/>
    <s v="Technology"/>
    <x v="6"/>
    <n v="3158.0699999999902"/>
    <n v="654.16999999999996"/>
  </r>
  <r>
    <x v="194"/>
    <s v="Furniture"/>
    <x v="3"/>
    <n v="3150.58"/>
    <n v="499.87"/>
  </r>
  <r>
    <x v="195"/>
    <s v="Furniture"/>
    <x v="8"/>
    <n v="3140.5599999999899"/>
    <n v="-402"/>
  </r>
  <r>
    <x v="196"/>
    <s v="Office Supplies"/>
    <x v="10"/>
    <n v="3138.8"/>
    <n v="693.82"/>
  </r>
  <r>
    <x v="197"/>
    <s v="Technology"/>
    <x v="6"/>
    <n v="3099.36"/>
    <n v="548.05999999999995"/>
  </r>
  <r>
    <x v="198"/>
    <s v="Technology"/>
    <x v="6"/>
    <n v="3059.8"/>
    <n v="1147.43"/>
  </r>
  <r>
    <x v="199"/>
    <s v="Office Supplies"/>
    <x v="9"/>
    <n v="3051.3"/>
    <n v="697.44"/>
  </r>
  <r>
    <x v="200"/>
    <s v="Technology"/>
    <x v="6"/>
    <n v="3044.16"/>
    <n v="571.4"/>
  </r>
  <r>
    <x v="201"/>
    <s v="Technology"/>
    <x v="2"/>
    <n v="3040"/>
    <n v="1459.2"/>
  </r>
  <r>
    <x v="202"/>
    <s v="Office Supplies"/>
    <x v="9"/>
    <n v="3039.49999999999"/>
    <n v="401.22"/>
  </r>
  <r>
    <x v="203"/>
    <s v="Office Supplies"/>
    <x v="10"/>
    <n v="3035.21"/>
    <n v="24.16"/>
  </r>
  <r>
    <x v="204"/>
    <s v="Office Supplies"/>
    <x v="10"/>
    <n v="3028.65"/>
    <n v="-3.23"/>
  </r>
  <r>
    <x v="205"/>
    <s v="Office Supplies"/>
    <x v="4"/>
    <n v="2982.74999999999"/>
    <n v="-57.28"/>
  </r>
  <r>
    <x v="206"/>
    <s v="Furniture"/>
    <x v="8"/>
    <n v="2979.01"/>
    <n v="54.72"/>
  </r>
  <r>
    <x v="207"/>
    <s v="Furniture"/>
    <x v="5"/>
    <n v="2970.07"/>
    <n v="-78.64"/>
  </r>
  <r>
    <x v="208"/>
    <s v="Furniture"/>
    <x v="3"/>
    <n v="2959.21"/>
    <n v="493.7"/>
  </r>
  <r>
    <x v="209"/>
    <s v="Office Supplies"/>
    <x v="1"/>
    <n v="2954.44"/>
    <n v="489.65"/>
  </r>
  <r>
    <x v="210"/>
    <s v="Furniture"/>
    <x v="5"/>
    <n v="2946.3599999999901"/>
    <n v="-767.75"/>
  </r>
  <r>
    <x v="211"/>
    <s v="Office Supplies"/>
    <x v="9"/>
    <n v="2946.19"/>
    <n v="-872.07"/>
  </r>
  <r>
    <x v="212"/>
    <s v="Furniture"/>
    <x v="3"/>
    <n v="2913.9199999999901"/>
    <n v="-445.39"/>
  </r>
  <r>
    <x v="213"/>
    <s v="Technology"/>
    <x v="6"/>
    <n v="2906.62"/>
    <n v="422.47"/>
  </r>
  <r>
    <x v="214"/>
    <s v="Furniture"/>
    <x v="5"/>
    <n v="2904.16"/>
    <n v="-170.84"/>
  </r>
  <r>
    <x v="215"/>
    <s v="Office Supplies"/>
    <x v="9"/>
    <n v="2883.2799999999902"/>
    <n v="229.59"/>
  </r>
  <r>
    <x v="216"/>
    <s v="Technology"/>
    <x v="7"/>
    <n v="2879.82"/>
    <n v="763.15"/>
  </r>
  <r>
    <x v="217"/>
    <s v="Technology"/>
    <x v="6"/>
    <n v="2865.6"/>
    <n v="967.14"/>
  </r>
  <r>
    <x v="218"/>
    <s v="Furniture"/>
    <x v="11"/>
    <n v="2863.8"/>
    <n v="627.17999999999995"/>
  </r>
  <r>
    <x v="219"/>
    <s v="Furniture"/>
    <x v="8"/>
    <n v="2847.79"/>
    <n v="-328.59"/>
  </r>
  <r>
    <x v="220"/>
    <s v="Office Supplies"/>
    <x v="4"/>
    <n v="2836.3599999999901"/>
    <n v="-427.86"/>
  </r>
  <r>
    <x v="221"/>
    <s v="Technology"/>
    <x v="7"/>
    <n v="2799.72"/>
    <n v="719.93"/>
  </r>
  <r>
    <x v="222"/>
    <s v="Office Supplies"/>
    <x v="13"/>
    <n v="2789.0099999999902"/>
    <n v="1262.4000000000001"/>
  </r>
  <r>
    <x v="223"/>
    <s v="Furniture"/>
    <x v="8"/>
    <n v="2764.24"/>
    <n v="-226.14"/>
  </r>
  <r>
    <x v="224"/>
    <s v="Furniture"/>
    <x v="11"/>
    <n v="2759.06"/>
    <n v="314.77"/>
  </r>
  <r>
    <x v="225"/>
    <s v="Technology"/>
    <x v="7"/>
    <n v="2755.4"/>
    <n v="1184.83"/>
  </r>
  <r>
    <x v="226"/>
    <s v="Technology"/>
    <x v="6"/>
    <n v="2746.57"/>
    <n v="478.78"/>
  </r>
  <r>
    <x v="227"/>
    <s v="Technology"/>
    <x v="6"/>
    <n v="2744.87"/>
    <n v="253.77"/>
  </r>
  <r>
    <x v="228"/>
    <s v="Furniture"/>
    <x v="5"/>
    <n v="2740.2"/>
    <n v="-975.12"/>
  </r>
  <r>
    <x v="229"/>
    <s v="Office Supplies"/>
    <x v="10"/>
    <n v="2730.11"/>
    <n v="-68.8"/>
  </r>
  <r>
    <x v="230"/>
    <s v="Office Supplies"/>
    <x v="9"/>
    <n v="2706.08"/>
    <n v="578.67999999999995"/>
  </r>
  <r>
    <x v="231"/>
    <s v="Furniture"/>
    <x v="3"/>
    <n v="2705.7799999999902"/>
    <n v="499.33"/>
  </r>
  <r>
    <x v="232"/>
    <s v="Furniture"/>
    <x v="11"/>
    <n v="2699.05"/>
    <n v="1260.23"/>
  </r>
  <r>
    <x v="233"/>
    <s v="Furniture"/>
    <x v="8"/>
    <n v="2671.43"/>
    <n v="-519.94000000000005"/>
  </r>
  <r>
    <x v="234"/>
    <s v="Technology"/>
    <x v="7"/>
    <n v="2659.84"/>
    <n v="398.98"/>
  </r>
  <r>
    <x v="235"/>
    <s v="Furniture"/>
    <x v="3"/>
    <n v="2647.82"/>
    <n v="49.13"/>
  </r>
  <r>
    <x v="236"/>
    <s v="Technology"/>
    <x v="6"/>
    <n v="2645.81"/>
    <n v="83.7"/>
  </r>
  <r>
    <x v="237"/>
    <s v="Office Supplies"/>
    <x v="4"/>
    <n v="2641.62"/>
    <n v="0.01"/>
  </r>
  <r>
    <x v="238"/>
    <s v="Technology"/>
    <x v="6"/>
    <n v="2630.12"/>
    <n v="418.52"/>
  </r>
  <r>
    <x v="239"/>
    <s v="Technology"/>
    <x v="7"/>
    <n v="2623.84"/>
    <n v="723.16"/>
  </r>
  <r>
    <x v="240"/>
    <s v="Technology"/>
    <x v="7"/>
    <n v="2619.7399999999998"/>
    <n v="995.91"/>
  </r>
  <r>
    <x v="241"/>
    <s v="Office Supplies"/>
    <x v="10"/>
    <n v="2612.19"/>
    <n v="153.35"/>
  </r>
  <r>
    <x v="242"/>
    <s v="Technology"/>
    <x v="6"/>
    <n v="2609.8200000000002"/>
    <n v="341.98"/>
  </r>
  <r>
    <x v="243"/>
    <s v="Furniture"/>
    <x v="3"/>
    <n v="2586.19"/>
    <n v="-48.8"/>
  </r>
  <r>
    <x v="244"/>
    <s v="Office Supplies"/>
    <x v="10"/>
    <n v="2552.54"/>
    <n v="51.06"/>
  </r>
  <r>
    <x v="245"/>
    <s v="Furniture"/>
    <x v="8"/>
    <n v="2542.4699999999998"/>
    <n v="-445.6"/>
  </r>
  <r>
    <x v="246"/>
    <s v="Technology"/>
    <x v="2"/>
    <n v="2541.84"/>
    <n v="1092.68"/>
  </r>
  <r>
    <x v="247"/>
    <s v="Technology"/>
    <x v="2"/>
    <n v="2519.96"/>
    <n v="-252"/>
  </r>
  <r>
    <x v="248"/>
    <s v="Office Supplies"/>
    <x v="10"/>
    <n v="2511.04"/>
    <n v="-218.36"/>
  </r>
  <r>
    <x v="249"/>
    <s v="Office Supplies"/>
    <x v="9"/>
    <n v="2491.2799999999902"/>
    <n v="563.80999999999995"/>
  </r>
  <r>
    <x v="250"/>
    <s v="Office Supplies"/>
    <x v="9"/>
    <n v="2488.39"/>
    <n v="380.58"/>
  </r>
  <r>
    <x v="251"/>
    <s v="Furniture"/>
    <x v="5"/>
    <n v="2487.7599999999902"/>
    <n v="410.36"/>
  </r>
  <r>
    <x v="252"/>
    <s v="Office Supplies"/>
    <x v="10"/>
    <n v="2484.31"/>
    <n v="-78.06"/>
  </r>
  <r>
    <x v="253"/>
    <s v="Technology"/>
    <x v="6"/>
    <n v="2481.15"/>
    <n v="540.04"/>
  </r>
  <r>
    <x v="254"/>
    <s v="Technology"/>
    <x v="7"/>
    <n v="2450.16"/>
    <n v="630.47"/>
  </r>
  <r>
    <x v="255"/>
    <s v="Furniture"/>
    <x v="3"/>
    <n v="2442.04"/>
    <n v="117.49"/>
  </r>
  <r>
    <x v="256"/>
    <s v="Technology"/>
    <x v="2"/>
    <n v="2396.4"/>
    <n v="179.73"/>
  </r>
  <r>
    <x v="257"/>
    <s v="Furniture"/>
    <x v="3"/>
    <n v="2389.8999999999901"/>
    <n v="-0.01"/>
  </r>
  <r>
    <x v="258"/>
    <s v="Furniture"/>
    <x v="3"/>
    <n v="2389.13"/>
    <n v="336.39"/>
  </r>
  <r>
    <x v="259"/>
    <s v="Technology"/>
    <x v="7"/>
    <n v="2362.7199999999998"/>
    <n v="676.53"/>
  </r>
  <r>
    <x v="260"/>
    <s v="Technology"/>
    <x v="2"/>
    <n v="2339.98"/>
    <n v="-468"/>
  </r>
  <r>
    <x v="261"/>
    <s v="Technology"/>
    <x v="7"/>
    <n v="2339.7599999999902"/>
    <n v="889.92"/>
  </r>
  <r>
    <x v="262"/>
    <s v="Technology"/>
    <x v="2"/>
    <n v="2330.65"/>
    <n v="-785.77"/>
  </r>
  <r>
    <x v="263"/>
    <s v="Office Supplies"/>
    <x v="10"/>
    <n v="2300.66"/>
    <n v="485.03"/>
  </r>
  <r>
    <x v="264"/>
    <s v="Office Supplies"/>
    <x v="10"/>
    <n v="2299.7399999999998"/>
    <n v="-172.95"/>
  </r>
  <r>
    <x v="265"/>
    <s v="Furniture"/>
    <x v="8"/>
    <n v="2298.12"/>
    <n v="-12.14"/>
  </r>
  <r>
    <x v="266"/>
    <s v="Furniture"/>
    <x v="8"/>
    <n v="2297.54"/>
    <n v="100.98"/>
  </r>
  <r>
    <x v="267"/>
    <s v="Technology"/>
    <x v="6"/>
    <n v="2279.96"/>
    <n v="592.79"/>
  </r>
  <r>
    <x v="268"/>
    <s v="Furniture"/>
    <x v="11"/>
    <n v="2267.9699999999998"/>
    <n v="148.37"/>
  </r>
  <r>
    <x v="269"/>
    <s v="Office Supplies"/>
    <x v="1"/>
    <n v="2264.89"/>
    <n v="569.4"/>
  </r>
  <r>
    <x v="270"/>
    <s v="Technology"/>
    <x v="6"/>
    <n v="2252.44"/>
    <n v="-119.12"/>
  </r>
  <r>
    <x v="271"/>
    <s v="Technology"/>
    <x v="7"/>
    <n v="2242.04"/>
    <n v="754.53"/>
  </r>
  <r>
    <x v="272"/>
    <s v="Furniture"/>
    <x v="8"/>
    <n v="2241.87"/>
    <n v="-795.98"/>
  </r>
  <r>
    <x v="273"/>
    <s v="Technology"/>
    <x v="6"/>
    <n v="2227.0100000000002"/>
    <n v="250.54"/>
  </r>
  <r>
    <x v="274"/>
    <s v="Technology"/>
    <x v="6"/>
    <n v="2221.59"/>
    <n v="324.7"/>
  </r>
  <r>
    <x v="275"/>
    <s v="Office Supplies"/>
    <x v="9"/>
    <n v="2221.56"/>
    <n v="476.63"/>
  </r>
  <r>
    <x v="276"/>
    <s v="Furniture"/>
    <x v="3"/>
    <n v="2207.96"/>
    <n v="231.65"/>
  </r>
  <r>
    <x v="277"/>
    <s v="Furniture"/>
    <x v="3"/>
    <n v="2204.85"/>
    <n v="246.01"/>
  </r>
  <r>
    <x v="278"/>
    <s v="Furniture"/>
    <x v="3"/>
    <n v="2200.46"/>
    <n v="-130.97999999999999"/>
  </r>
  <r>
    <x v="279"/>
    <s v="Furniture"/>
    <x v="11"/>
    <n v="2191.6799999999998"/>
    <n v="569.84"/>
  </r>
  <r>
    <x v="280"/>
    <s v="Furniture"/>
    <x v="3"/>
    <n v="2185.96"/>
    <n v="283.74"/>
  </r>
  <r>
    <x v="281"/>
    <s v="Office Supplies"/>
    <x v="13"/>
    <n v="2167.35"/>
    <n v="1006.42"/>
  </r>
  <r>
    <x v="282"/>
    <s v="Technology"/>
    <x v="6"/>
    <n v="2159.8200000000002"/>
    <n v="259.18"/>
  </r>
  <r>
    <x v="283"/>
    <s v="Technology"/>
    <x v="7"/>
    <n v="2159.73"/>
    <n v="479.94"/>
  </r>
  <r>
    <x v="284"/>
    <s v="Technology"/>
    <x v="7"/>
    <n v="2157.83"/>
    <n v="699.35"/>
  </r>
  <r>
    <x v="285"/>
    <s v="Technology"/>
    <x v="6"/>
    <n v="2155.9"/>
    <n v="154"/>
  </r>
  <r>
    <x v="286"/>
    <s v="Furniture"/>
    <x v="5"/>
    <n v="2154.35"/>
    <n v="311.18"/>
  </r>
  <r>
    <x v="287"/>
    <s v="Office Supplies"/>
    <x v="13"/>
    <n v="2141.64"/>
    <n v="947.54"/>
  </r>
  <r>
    <x v="288"/>
    <s v="Furniture"/>
    <x v="8"/>
    <n v="2140.9"/>
    <n v="-479.21"/>
  </r>
  <r>
    <x v="289"/>
    <s v="Technology"/>
    <x v="6"/>
    <n v="2116.6799999999998"/>
    <n v="211.68"/>
  </r>
  <r>
    <x v="290"/>
    <s v="Technology"/>
    <x v="7"/>
    <n v="2098.88"/>
    <n v="881.53"/>
  </r>
  <r>
    <x v="291"/>
    <s v="Furniture"/>
    <x v="8"/>
    <n v="2096.17"/>
    <n v="-206.54"/>
  </r>
  <r>
    <x v="292"/>
    <s v="Office Supplies"/>
    <x v="1"/>
    <n v="2068.8199999999902"/>
    <n v="349.63"/>
  </r>
  <r>
    <x v="293"/>
    <s v="Furniture"/>
    <x v="11"/>
    <n v="2064.2199999999998"/>
    <n v="-173.14"/>
  </r>
  <r>
    <x v="294"/>
    <s v="Technology"/>
    <x v="6"/>
    <n v="2063.14"/>
    <n v="299.89"/>
  </r>
  <r>
    <x v="295"/>
    <s v="Furniture"/>
    <x v="11"/>
    <n v="2058.5"/>
    <n v="-529.76"/>
  </r>
  <r>
    <x v="296"/>
    <s v="Technology"/>
    <x v="6"/>
    <n v="2041.03"/>
    <n v="317.5"/>
  </r>
  <r>
    <x v="297"/>
    <s v="Furniture"/>
    <x v="8"/>
    <n v="2040.06"/>
    <n v="-115.31"/>
  </r>
  <r>
    <x v="298"/>
    <s v="Furniture"/>
    <x v="8"/>
    <n v="2033.5"/>
    <n v="-456.71"/>
  </r>
  <r>
    <x v="299"/>
    <s v="Furniture"/>
    <x v="3"/>
    <n v="2032.35"/>
    <n v="-460.67"/>
  </r>
  <r>
    <x v="300"/>
    <s v="Technology"/>
    <x v="6"/>
    <n v="2027.31"/>
    <n v="-339.71"/>
  </r>
  <r>
    <x v="301"/>
    <s v="Technology"/>
    <x v="6"/>
    <n v="2022.27"/>
    <n v="872.1"/>
  </r>
  <r>
    <x v="302"/>
    <s v="Technology"/>
    <x v="6"/>
    <n v="2018.7"/>
    <n v="10.3"/>
  </r>
  <r>
    <x v="303"/>
    <s v="Technology"/>
    <x v="6"/>
    <n v="2015.83"/>
    <n v="314.98"/>
  </r>
  <r>
    <x v="304"/>
    <s v="Office Supplies"/>
    <x v="9"/>
    <n v="2010.86"/>
    <n v="376.5"/>
  </r>
  <r>
    <x v="305"/>
    <s v="Technology"/>
    <x v="7"/>
    <n v="1999.74"/>
    <n v="515.14"/>
  </r>
  <r>
    <x v="306"/>
    <s v="Technology"/>
    <x v="6"/>
    <n v="1990.65"/>
    <n v="312.45999999999998"/>
  </r>
  <r>
    <x v="307"/>
    <s v="Technology"/>
    <x v="6"/>
    <n v="1979.88"/>
    <n v="593.97"/>
  </r>
  <r>
    <x v="308"/>
    <s v="Office Supplies"/>
    <x v="10"/>
    <n v="1952.43"/>
    <n v="-74.33"/>
  </r>
  <r>
    <x v="309"/>
    <s v="Furniture"/>
    <x v="3"/>
    <n v="1947.1799999999901"/>
    <n v="413.64"/>
  </r>
  <r>
    <x v="310"/>
    <s v="Office Supplies"/>
    <x v="9"/>
    <n v="1946.69999999999"/>
    <n v="374.22"/>
  </r>
  <r>
    <x v="311"/>
    <s v="Technology"/>
    <x v="6"/>
    <n v="1945.26"/>
    <n v="145.22"/>
  </r>
  <r>
    <x v="312"/>
    <s v="Technology"/>
    <x v="6"/>
    <n v="1936.3"/>
    <n v="473.78"/>
  </r>
  <r>
    <x v="313"/>
    <s v="Technology"/>
    <x v="7"/>
    <n v="1926.92"/>
    <n v="408.75"/>
  </r>
  <r>
    <x v="314"/>
    <s v="Technology"/>
    <x v="6"/>
    <n v="1916.71"/>
    <n v="241.61"/>
  </r>
  <r>
    <x v="315"/>
    <s v="Technology"/>
    <x v="7"/>
    <n v="1913.13"/>
    <n v="587.13"/>
  </r>
  <r>
    <x v="316"/>
    <s v="Furniture"/>
    <x v="5"/>
    <n v="1912.31"/>
    <n v="-68.11"/>
  </r>
  <r>
    <x v="317"/>
    <s v="Furniture"/>
    <x v="5"/>
    <n v="1909.82"/>
    <n v="-78.2"/>
  </r>
  <r>
    <x v="318"/>
    <s v="Technology"/>
    <x v="6"/>
    <n v="1903.84"/>
    <n v="276.05"/>
  </r>
  <r>
    <x v="319"/>
    <s v="Furniture"/>
    <x v="5"/>
    <n v="1897.81"/>
    <n v="-612.92999999999995"/>
  </r>
  <r>
    <x v="320"/>
    <s v="Furniture"/>
    <x v="3"/>
    <n v="1890.39"/>
    <n v="-131.13"/>
  </r>
  <r>
    <x v="321"/>
    <s v="Technology"/>
    <x v="7"/>
    <n v="1890"/>
    <n v="622.79999999999995"/>
  </r>
  <r>
    <x v="322"/>
    <s v="Office Supplies"/>
    <x v="13"/>
    <n v="1887.29999999999"/>
    <n v="851.38"/>
  </r>
  <r>
    <x v="323"/>
    <s v="Technology"/>
    <x v="6"/>
    <n v="1876.52"/>
    <n v="397.75"/>
  </r>
  <r>
    <x v="324"/>
    <s v="Office Supplies"/>
    <x v="10"/>
    <n v="1857.26"/>
    <n v="414.93"/>
  </r>
  <r>
    <x v="325"/>
    <s v="Furniture"/>
    <x v="3"/>
    <n v="1842.25999999999"/>
    <n v="155.37"/>
  </r>
  <r>
    <x v="326"/>
    <s v="Furniture"/>
    <x v="11"/>
    <n v="1834.82"/>
    <n v="436.43"/>
  </r>
  <r>
    <x v="327"/>
    <s v="Furniture"/>
    <x v="3"/>
    <n v="1830.1399999999901"/>
    <n v="80.98"/>
  </r>
  <r>
    <x v="328"/>
    <s v="Technology"/>
    <x v="6"/>
    <n v="1803.11"/>
    <n v="411.58"/>
  </r>
  <r>
    <x v="329"/>
    <s v="Technology"/>
    <x v="7"/>
    <n v="1799.82"/>
    <n v="497.95"/>
  </r>
  <r>
    <x v="330"/>
    <s v="Furniture"/>
    <x v="8"/>
    <n v="1788.3799999999901"/>
    <n v="-22.36"/>
  </r>
  <r>
    <x v="331"/>
    <s v="Office Supplies"/>
    <x v="13"/>
    <n v="1782.44999999999"/>
    <n v="746.53"/>
  </r>
  <r>
    <x v="332"/>
    <s v="Office Supplies"/>
    <x v="9"/>
    <n v="1776.05"/>
    <n v="207.02"/>
  </r>
  <r>
    <x v="333"/>
    <s v="Furniture"/>
    <x v="3"/>
    <n v="1775.67"/>
    <n v="-228.6"/>
  </r>
  <r>
    <x v="334"/>
    <s v="Furniture"/>
    <x v="3"/>
    <n v="1775.08"/>
    <n v="117.07"/>
  </r>
  <r>
    <x v="335"/>
    <s v="Technology"/>
    <x v="6"/>
    <n v="1771.52"/>
    <n v="94.76"/>
  </r>
  <r>
    <x v="336"/>
    <s v="Furniture"/>
    <x v="3"/>
    <n v="1770.53"/>
    <n v="-216.29"/>
  </r>
  <r>
    <x v="337"/>
    <s v="Office Supplies"/>
    <x v="10"/>
    <n v="1764.53"/>
    <n v="-6.08"/>
  </r>
  <r>
    <x v="338"/>
    <s v="Office Supplies"/>
    <x v="9"/>
    <n v="1761.75999999999"/>
    <n v="549.76"/>
  </r>
  <r>
    <x v="339"/>
    <s v="Furniture"/>
    <x v="3"/>
    <n v="1757.26"/>
    <n v="-166.02"/>
  </r>
  <r>
    <x v="340"/>
    <s v="Furniture"/>
    <x v="3"/>
    <n v="1746.95"/>
    <n v="-246.38"/>
  </r>
  <r>
    <x v="341"/>
    <s v="Office Supplies"/>
    <x v="13"/>
    <n v="1740.51"/>
    <n v="704.59"/>
  </r>
  <r>
    <x v="342"/>
    <s v="Technology"/>
    <x v="6"/>
    <n v="1738.67"/>
    <n v="340.18"/>
  </r>
  <r>
    <x v="343"/>
    <s v="Technology"/>
    <x v="6"/>
    <n v="1727.07"/>
    <n v="129.54"/>
  </r>
  <r>
    <x v="344"/>
    <s v="Technology"/>
    <x v="7"/>
    <n v="1722.2"/>
    <n v="15.8"/>
  </r>
  <r>
    <x v="345"/>
    <s v="Office Supplies"/>
    <x v="10"/>
    <n v="1706.51"/>
    <n v="222.59"/>
  </r>
  <r>
    <x v="346"/>
    <s v="Furniture"/>
    <x v="8"/>
    <n v="1706.26"/>
    <n v="-1148.44"/>
  </r>
  <r>
    <x v="347"/>
    <s v="Technology"/>
    <x v="7"/>
    <n v="1703.72"/>
    <n v="357.55"/>
  </r>
  <r>
    <x v="348"/>
    <s v="Office Supplies"/>
    <x v="13"/>
    <n v="1696.98"/>
    <n v="756.29"/>
  </r>
  <r>
    <x v="349"/>
    <s v="Technology"/>
    <x v="7"/>
    <n v="1690.83"/>
    <n v="360.98"/>
  </r>
  <r>
    <x v="350"/>
    <s v="Furniture"/>
    <x v="3"/>
    <n v="1689.97"/>
    <n v="-114.67"/>
  </r>
  <r>
    <x v="351"/>
    <s v="Furniture"/>
    <x v="3"/>
    <n v="1686.9"/>
    <n v="-36.47"/>
  </r>
  <r>
    <x v="352"/>
    <s v="Furniture"/>
    <x v="11"/>
    <n v="1685.44"/>
    <n v="244.38"/>
  </r>
  <r>
    <x v="353"/>
    <s v="Technology"/>
    <x v="6"/>
    <n v="1685.3"/>
    <n v="273.47000000000003"/>
  </r>
  <r>
    <x v="354"/>
    <s v="Technology"/>
    <x v="6"/>
    <n v="1679.88"/>
    <n v="60"/>
  </r>
  <r>
    <x v="355"/>
    <s v="Office Supplies"/>
    <x v="9"/>
    <n v="1674.3999999999901"/>
    <n v="146.51"/>
  </r>
  <r>
    <x v="356"/>
    <s v="Technology"/>
    <x v="6"/>
    <n v="1665.8"/>
    <n v="178.49"/>
  </r>
  <r>
    <x v="357"/>
    <s v="Furniture"/>
    <x v="5"/>
    <n v="1646.9199999999901"/>
    <n v="-285.95"/>
  </r>
  <r>
    <x v="358"/>
    <s v="Technology"/>
    <x v="7"/>
    <n v="1641.15"/>
    <n v="722.12"/>
  </r>
  <r>
    <x v="359"/>
    <s v="Office Supplies"/>
    <x v="10"/>
    <n v="1635.78999999999"/>
    <n v="-110.14"/>
  </r>
  <r>
    <x v="360"/>
    <s v="Technology"/>
    <x v="6"/>
    <n v="1631.95"/>
    <n v="142.80000000000001"/>
  </r>
  <r>
    <x v="361"/>
    <s v="Furniture"/>
    <x v="11"/>
    <n v="1623.25"/>
    <n v="-343.1"/>
  </r>
  <r>
    <x v="362"/>
    <s v="Technology"/>
    <x v="2"/>
    <n v="1619.82"/>
    <n v="-22.5"/>
  </r>
  <r>
    <x v="363"/>
    <s v="Technology"/>
    <x v="7"/>
    <n v="1619.68"/>
    <n v="514.9"/>
  </r>
  <r>
    <x v="364"/>
    <s v="Office Supplies"/>
    <x v="14"/>
    <n v="1617.95"/>
    <n v="448.17"/>
  </r>
  <r>
    <x v="365"/>
    <s v="Technology"/>
    <x v="7"/>
    <n v="1615.8"/>
    <n v="540.73"/>
  </r>
  <r>
    <x v="366"/>
    <s v="Technology"/>
    <x v="6"/>
    <n v="1614.6"/>
    <n v="165.6"/>
  </r>
  <r>
    <x v="367"/>
    <s v="Furniture"/>
    <x v="3"/>
    <n v="1589.41"/>
    <n v="253.85"/>
  </r>
  <r>
    <x v="368"/>
    <s v="Technology"/>
    <x v="6"/>
    <n v="1589.08"/>
    <n v="271.24"/>
  </r>
  <r>
    <x v="369"/>
    <s v="Technology"/>
    <x v="6"/>
    <n v="1583.81"/>
    <n v="201.57"/>
  </r>
  <r>
    <x v="370"/>
    <s v="Furniture"/>
    <x v="11"/>
    <n v="1579.37"/>
    <n v="318.37"/>
  </r>
  <r>
    <x v="371"/>
    <s v="Technology"/>
    <x v="7"/>
    <n v="1574.03"/>
    <n v="634.4"/>
  </r>
  <r>
    <x v="372"/>
    <s v="Office Supplies"/>
    <x v="1"/>
    <n v="1573.91"/>
    <n v="562.38"/>
  </r>
  <r>
    <x v="373"/>
    <s v="Furniture"/>
    <x v="5"/>
    <n v="1570.08"/>
    <n v="-26.96"/>
  </r>
  <r>
    <x v="374"/>
    <s v="Office Supplies"/>
    <x v="13"/>
    <n v="1565.81"/>
    <n v="729.64"/>
  </r>
  <r>
    <x v="375"/>
    <s v="Office Supplies"/>
    <x v="15"/>
    <n v="1555.74999999999"/>
    <n v="632.25"/>
  </r>
  <r>
    <x v="376"/>
    <s v="Furniture"/>
    <x v="11"/>
    <n v="1545.82"/>
    <n v="362.47"/>
  </r>
  <r>
    <x v="377"/>
    <s v="Technology"/>
    <x v="6"/>
    <n v="1538.8899999999901"/>
    <n v="323.98"/>
  </r>
  <r>
    <x v="378"/>
    <s v="Office Supplies"/>
    <x v="9"/>
    <n v="1524.53"/>
    <n v="53.03"/>
  </r>
  <r>
    <x v="379"/>
    <s v="Furniture"/>
    <x v="3"/>
    <n v="1501.9"/>
    <n v="254.84"/>
  </r>
  <r>
    <x v="380"/>
    <s v="Technology"/>
    <x v="6"/>
    <n v="1499.97"/>
    <n v="-374.99"/>
  </r>
  <r>
    <x v="381"/>
    <s v="Technology"/>
    <x v="7"/>
    <n v="1497"/>
    <n v="20.96"/>
  </r>
  <r>
    <x v="382"/>
    <s v="Technology"/>
    <x v="7"/>
    <n v="1489.33"/>
    <n v="255.32"/>
  </r>
  <r>
    <x v="383"/>
    <s v="Furniture"/>
    <x v="5"/>
    <n v="1474.31"/>
    <n v="-191.85"/>
  </r>
  <r>
    <x v="384"/>
    <s v="Furniture"/>
    <x v="5"/>
    <n v="1473.3"/>
    <n v="73.73"/>
  </r>
  <r>
    <x v="385"/>
    <s v="Office Supplies"/>
    <x v="9"/>
    <n v="1473.11"/>
    <n v="311.22000000000003"/>
  </r>
  <r>
    <x v="386"/>
    <s v="Furniture"/>
    <x v="11"/>
    <n v="1469.1599999999901"/>
    <n v="-40.57"/>
  </r>
  <r>
    <x v="387"/>
    <s v="Technology"/>
    <x v="6"/>
    <n v="1468.68"/>
    <n v="178.16"/>
  </r>
  <r>
    <x v="388"/>
    <s v="Office Supplies"/>
    <x v="10"/>
    <n v="1465.75"/>
    <n v="287.92"/>
  </r>
  <r>
    <x v="389"/>
    <s v="Furniture"/>
    <x v="3"/>
    <n v="1448.85"/>
    <n v="63.89"/>
  </r>
  <r>
    <x v="390"/>
    <s v="Office Supplies"/>
    <x v="10"/>
    <n v="1445.26"/>
    <n v="-24.5"/>
  </r>
  <r>
    <x v="391"/>
    <s v="Technology"/>
    <x v="6"/>
    <n v="1439.97"/>
    <n v="144"/>
  </r>
  <r>
    <x v="392"/>
    <s v="Furniture"/>
    <x v="11"/>
    <n v="1438.1299999999901"/>
    <n v="235.17"/>
  </r>
  <r>
    <x v="393"/>
    <s v="Furniture"/>
    <x v="3"/>
    <n v="1437.48"/>
    <n v="54.59"/>
  </r>
  <r>
    <x v="394"/>
    <s v="Furniture"/>
    <x v="8"/>
    <n v="1436.24"/>
    <n v="-143.62"/>
  </r>
  <r>
    <x v="395"/>
    <s v="Office Supplies"/>
    <x v="13"/>
    <n v="1434.6499999999901"/>
    <n v="619.37"/>
  </r>
  <r>
    <x v="396"/>
    <s v="Furniture"/>
    <x v="11"/>
    <n v="1431.94"/>
    <n v="46.33"/>
  </r>
  <r>
    <x v="397"/>
    <s v="Furniture"/>
    <x v="5"/>
    <n v="1427.69"/>
    <n v="-8.5500000000000007"/>
  </r>
  <r>
    <x v="398"/>
    <s v="Furniture"/>
    <x v="5"/>
    <n v="1426.88"/>
    <n v="-20.29"/>
  </r>
  <r>
    <x v="399"/>
    <s v="Office Supplies"/>
    <x v="10"/>
    <n v="1426.31"/>
    <n v="-12.8"/>
  </r>
  <r>
    <x v="400"/>
    <s v="Furniture"/>
    <x v="3"/>
    <n v="1420.5"/>
    <n v="229.39"/>
  </r>
  <r>
    <x v="401"/>
    <s v="Technology"/>
    <x v="7"/>
    <n v="1409.71"/>
    <n v="554.88"/>
  </r>
  <r>
    <x v="402"/>
    <s v="Technology"/>
    <x v="7"/>
    <n v="1409.52"/>
    <n v="536.24"/>
  </r>
  <r>
    <x v="403"/>
    <s v="Office Supplies"/>
    <x v="10"/>
    <n v="1400.25999999999"/>
    <n v="-179.66"/>
  </r>
  <r>
    <x v="404"/>
    <s v="Technology"/>
    <x v="7"/>
    <n v="1399.8"/>
    <n v="429.73"/>
  </r>
  <r>
    <x v="405"/>
    <s v="Furniture"/>
    <x v="3"/>
    <n v="1396.44"/>
    <n v="-20.73"/>
  </r>
  <r>
    <x v="406"/>
    <s v="Technology"/>
    <x v="2"/>
    <n v="1396.21"/>
    <n v="139.62"/>
  </r>
  <r>
    <x v="407"/>
    <s v="Technology"/>
    <x v="6"/>
    <n v="1394.95"/>
    <n v="362.69"/>
  </r>
  <r>
    <x v="408"/>
    <s v="Technology"/>
    <x v="2"/>
    <n v="1391.4"/>
    <n v="-55.66"/>
  </r>
  <r>
    <x v="409"/>
    <s v="Technology"/>
    <x v="6"/>
    <n v="1386.69"/>
    <n v="228.4"/>
  </r>
  <r>
    <x v="410"/>
    <s v="Technology"/>
    <x v="6"/>
    <n v="1385.79999999999"/>
    <n v="229.65"/>
  </r>
  <r>
    <x v="411"/>
    <s v="Office Supplies"/>
    <x v="9"/>
    <n v="1383.09"/>
    <n v="381.21"/>
  </r>
  <r>
    <x v="412"/>
    <s v="Technology"/>
    <x v="2"/>
    <n v="1379.92"/>
    <n v="648.55999999999995"/>
  </r>
  <r>
    <x v="413"/>
    <s v="Furniture"/>
    <x v="5"/>
    <n v="1368.26"/>
    <n v="-103.49"/>
  </r>
  <r>
    <x v="414"/>
    <s v="Office Supplies"/>
    <x v="10"/>
    <n v="1363.06"/>
    <n v="-126.7"/>
  </r>
  <r>
    <x v="415"/>
    <s v="Technology"/>
    <x v="2"/>
    <n v="1362.9"/>
    <n v="-19.47"/>
  </r>
  <r>
    <x v="416"/>
    <s v="Office Supplies"/>
    <x v="15"/>
    <n v="1360.48"/>
    <n v="559.29999999999995"/>
  </r>
  <r>
    <x v="417"/>
    <s v="Office Supplies"/>
    <x v="15"/>
    <n v="1359.67"/>
    <n v="514.48"/>
  </r>
  <r>
    <x v="418"/>
    <s v="Technology"/>
    <x v="2"/>
    <n v="1343.91"/>
    <n v="463.97"/>
  </r>
  <r>
    <x v="419"/>
    <s v="Furniture"/>
    <x v="3"/>
    <n v="1341.51"/>
    <n v="-32.659999999999997"/>
  </r>
  <r>
    <x v="420"/>
    <s v="Technology"/>
    <x v="6"/>
    <n v="1339.87"/>
    <n v="229.98"/>
  </r>
  <r>
    <x v="421"/>
    <s v="Technology"/>
    <x v="6"/>
    <n v="1339.11"/>
    <n v="167.37"/>
  </r>
  <r>
    <x v="422"/>
    <s v="Furniture"/>
    <x v="11"/>
    <n v="1329.8999999999901"/>
    <n v="345.78"/>
  </r>
  <r>
    <x v="423"/>
    <s v="Furniture"/>
    <x v="11"/>
    <n v="1322.1699999999901"/>
    <n v="172.24"/>
  </r>
  <r>
    <x v="424"/>
    <s v="Office Supplies"/>
    <x v="13"/>
    <n v="1320.57"/>
    <n v="542.91999999999996"/>
  </r>
  <r>
    <x v="425"/>
    <s v="Furniture"/>
    <x v="5"/>
    <n v="1320.23"/>
    <n v="362.72"/>
  </r>
  <r>
    <x v="426"/>
    <s v="Office Supplies"/>
    <x v="9"/>
    <n v="1320.17"/>
    <n v="417.02"/>
  </r>
  <r>
    <x v="427"/>
    <s v="Furniture"/>
    <x v="3"/>
    <n v="1311.8799999999901"/>
    <n v="-42.11"/>
  </r>
  <r>
    <x v="428"/>
    <s v="Technology"/>
    <x v="6"/>
    <n v="1310.3"/>
    <n v="284.74"/>
  </r>
  <r>
    <x v="429"/>
    <s v="Furniture"/>
    <x v="11"/>
    <n v="1304.1299999999901"/>
    <n v="-111.32"/>
  </r>
  <r>
    <x v="430"/>
    <s v="Furniture"/>
    <x v="8"/>
    <n v="1296.03"/>
    <n v="-177.35"/>
  </r>
  <r>
    <x v="431"/>
    <s v="Office Supplies"/>
    <x v="1"/>
    <n v="1291.25"/>
    <n v="451.94"/>
  </r>
  <r>
    <x v="432"/>
    <s v="Office Supplies"/>
    <x v="10"/>
    <n v="1287.95"/>
    <n v="48.85"/>
  </r>
  <r>
    <x v="433"/>
    <s v="Technology"/>
    <x v="2"/>
    <n v="1286.8499999999999"/>
    <n v="360.31"/>
  </r>
  <r>
    <x v="434"/>
    <s v="Technology"/>
    <x v="6"/>
    <n v="1283.54"/>
    <n v="154.81"/>
  </r>
  <r>
    <x v="435"/>
    <s v="Office Supplies"/>
    <x v="10"/>
    <n v="1281.44999999999"/>
    <n v="-108.6"/>
  </r>
  <r>
    <x v="436"/>
    <s v="Office Supplies"/>
    <x v="13"/>
    <n v="1279.08"/>
    <n v="547.66999999999996"/>
  </r>
  <r>
    <x v="437"/>
    <s v="Furniture"/>
    <x v="11"/>
    <n v="1268.9199999999901"/>
    <n v="106.09"/>
  </r>
  <r>
    <x v="438"/>
    <s v="Furniture"/>
    <x v="3"/>
    <n v="1268.69"/>
    <n v="73.19"/>
  </r>
  <r>
    <x v="439"/>
    <s v="Office Supplies"/>
    <x v="15"/>
    <n v="1266.72"/>
    <n v="570.02"/>
  </r>
  <r>
    <x v="440"/>
    <s v="Furniture"/>
    <x v="11"/>
    <n v="1264.58"/>
    <n v="222.89"/>
  </r>
  <r>
    <x v="441"/>
    <s v="Furniture"/>
    <x v="5"/>
    <n v="1263.96"/>
    <n v="-56.33"/>
  </r>
  <r>
    <x v="442"/>
    <s v="Technology"/>
    <x v="6"/>
    <n v="1259.58"/>
    <n v="134.96"/>
  </r>
  <r>
    <x v="443"/>
    <s v="Technology"/>
    <x v="7"/>
    <n v="1247.8399999999999"/>
    <n v="377.56"/>
  </r>
  <r>
    <x v="444"/>
    <s v="Office Supplies"/>
    <x v="9"/>
    <n v="1243.78"/>
    <n v="74.989999999999995"/>
  </r>
  <r>
    <x v="445"/>
    <s v="Furniture"/>
    <x v="3"/>
    <n v="1242.06"/>
    <n v="139.35"/>
  </r>
  <r>
    <x v="446"/>
    <s v="Office Supplies"/>
    <x v="10"/>
    <n v="1240.04"/>
    <n v="259.14"/>
  </r>
  <r>
    <x v="447"/>
    <s v="Office Supplies"/>
    <x v="12"/>
    <n v="1233.4100000000001"/>
    <n v="524.52"/>
  </r>
  <r>
    <x v="448"/>
    <s v="Technology"/>
    <x v="7"/>
    <n v="1231.69"/>
    <n v="411.23"/>
  </r>
  <r>
    <x v="449"/>
    <s v="Furniture"/>
    <x v="8"/>
    <n v="1231.56"/>
    <n v="96.29"/>
  </r>
  <r>
    <x v="450"/>
    <s v="Technology"/>
    <x v="6"/>
    <n v="1229.83"/>
    <n v="127.48"/>
  </r>
  <r>
    <x v="451"/>
    <s v="Technology"/>
    <x v="7"/>
    <n v="1229.76"/>
    <n v="-11.99"/>
  </r>
  <r>
    <x v="452"/>
    <s v="Office Supplies"/>
    <x v="13"/>
    <n v="1222.75"/>
    <n v="574.69000000000005"/>
  </r>
  <r>
    <x v="453"/>
    <s v="Technology"/>
    <x v="6"/>
    <n v="1221.82"/>
    <n v="376.94"/>
  </r>
  <r>
    <x v="454"/>
    <s v="Office Supplies"/>
    <x v="1"/>
    <n v="1219.83"/>
    <n v="329.03"/>
  </r>
  <r>
    <x v="455"/>
    <s v="Office Supplies"/>
    <x v="1"/>
    <n v="1217.0999999999999"/>
    <n v="215.55"/>
  </r>
  <r>
    <x v="456"/>
    <s v="Technology"/>
    <x v="2"/>
    <n v="1212.71"/>
    <n v="-1057.23"/>
  </r>
  <r>
    <x v="457"/>
    <s v="Office Supplies"/>
    <x v="9"/>
    <n v="1207.19"/>
    <n v="80.48"/>
  </r>
  <r>
    <x v="458"/>
    <s v="Furniture"/>
    <x v="11"/>
    <n v="1200.93"/>
    <n v="-256.56"/>
  </r>
  <r>
    <x v="459"/>
    <s v="Office Supplies"/>
    <x v="10"/>
    <n v="1193.81"/>
    <n v="278.85000000000002"/>
  </r>
  <r>
    <x v="460"/>
    <s v="Office Supplies"/>
    <x v="10"/>
    <n v="1187.56"/>
    <n v="-30.22"/>
  </r>
  <r>
    <x v="461"/>
    <s v="Furniture"/>
    <x v="11"/>
    <n v="1184.23"/>
    <n v="448.77"/>
  </r>
  <r>
    <x v="462"/>
    <s v="Technology"/>
    <x v="7"/>
    <n v="1184.03"/>
    <n v="319.61"/>
  </r>
  <r>
    <x v="463"/>
    <s v="Office Supplies"/>
    <x v="1"/>
    <n v="1180.7"/>
    <n v="413.24"/>
  </r>
  <r>
    <x v="464"/>
    <s v="Office Supplies"/>
    <x v="14"/>
    <n v="1166.4399999999901"/>
    <n v="310.88"/>
  </r>
  <r>
    <x v="465"/>
    <s v="Technology"/>
    <x v="6"/>
    <n v="1159.9000000000001"/>
    <n v="336.37"/>
  </r>
  <r>
    <x v="466"/>
    <s v="Technology"/>
    <x v="7"/>
    <n v="1154.67"/>
    <n v="47.27"/>
  </r>
  <r>
    <x v="467"/>
    <s v="Technology"/>
    <x v="6"/>
    <n v="1154.32"/>
    <n v="-212.15"/>
  </r>
  <r>
    <x v="468"/>
    <s v="Technology"/>
    <x v="7"/>
    <n v="1139.81"/>
    <n v="515.92999999999995"/>
  </r>
  <r>
    <x v="469"/>
    <s v="Technology"/>
    <x v="6"/>
    <n v="1135.02"/>
    <n v="75.239999999999995"/>
  </r>
  <r>
    <x v="470"/>
    <s v="Office Supplies"/>
    <x v="10"/>
    <n v="1125.1400000000001"/>
    <n v="260.95"/>
  </r>
  <r>
    <x v="471"/>
    <s v="Technology"/>
    <x v="6"/>
    <n v="1119.9000000000001"/>
    <n v="126"/>
  </r>
  <r>
    <x v="472"/>
    <s v="Technology"/>
    <x v="6"/>
    <n v="1119.83"/>
    <n v="162.38"/>
  </r>
  <r>
    <x v="473"/>
    <s v="Furniture"/>
    <x v="5"/>
    <n v="1119.2"/>
    <n v="147.09"/>
  </r>
  <r>
    <x v="474"/>
    <s v="Furniture"/>
    <x v="11"/>
    <n v="1117.4299999999901"/>
    <n v="322.95"/>
  </r>
  <r>
    <x v="475"/>
    <s v="Office Supplies"/>
    <x v="10"/>
    <n v="1115.9199999999901"/>
    <n v="233.18"/>
  </r>
  <r>
    <x v="476"/>
    <s v="Furniture"/>
    <x v="11"/>
    <n v="1115.6299999999901"/>
    <n v="-125.18"/>
  </r>
  <r>
    <x v="477"/>
    <s v="Furniture"/>
    <x v="11"/>
    <n v="1114.3899999999901"/>
    <n v="288.42"/>
  </r>
  <r>
    <x v="478"/>
    <s v="Office Supplies"/>
    <x v="14"/>
    <n v="1113.02"/>
    <n v="111.3"/>
  </r>
  <r>
    <x v="479"/>
    <s v="Technology"/>
    <x v="6"/>
    <n v="1112.79"/>
    <n v="430.41"/>
  </r>
  <r>
    <x v="480"/>
    <s v="Technology"/>
    <x v="7"/>
    <n v="1108.8"/>
    <n v="275.31"/>
  </r>
  <r>
    <x v="481"/>
    <s v="Office Supplies"/>
    <x v="13"/>
    <n v="1105.72999999999"/>
    <n v="467.1"/>
  </r>
  <r>
    <x v="482"/>
    <s v="Office Supplies"/>
    <x v="13"/>
    <n v="1102.8899999999901"/>
    <n v="404.31"/>
  </r>
  <r>
    <x v="483"/>
    <s v="Office Supplies"/>
    <x v="1"/>
    <n v="1100.48"/>
    <n v="328.92"/>
  </r>
  <r>
    <x v="484"/>
    <s v="Office Supplies"/>
    <x v="1"/>
    <n v="1100.4000000000001"/>
    <n v="138.34"/>
  </r>
  <r>
    <x v="485"/>
    <s v="Office Supplies"/>
    <x v="13"/>
    <n v="1098.6400000000001"/>
    <n v="497.58"/>
  </r>
  <r>
    <x v="486"/>
    <s v="Office Supplies"/>
    <x v="13"/>
    <n v="1098.51"/>
    <n v="492.66"/>
  </r>
  <r>
    <x v="487"/>
    <s v="Office Supplies"/>
    <x v="13"/>
    <n v="1097.21"/>
    <n v="526.21"/>
  </r>
  <r>
    <x v="488"/>
    <s v="Office Supplies"/>
    <x v="1"/>
    <n v="1089.93"/>
    <n v="-242.21"/>
  </r>
  <r>
    <x v="489"/>
    <s v="Furniture"/>
    <x v="8"/>
    <n v="1088.6399999999901"/>
    <n v="-104.82"/>
  </r>
  <r>
    <x v="490"/>
    <s v="Furniture"/>
    <x v="3"/>
    <n v="1087.92"/>
    <n v="-149.6"/>
  </r>
  <r>
    <x v="491"/>
    <s v="Technology"/>
    <x v="7"/>
    <n v="1086.01"/>
    <n v="156.44999999999999"/>
  </r>
  <r>
    <x v="492"/>
    <s v="Technology"/>
    <x v="6"/>
    <n v="1085.24"/>
    <n v="130.63999999999999"/>
  </r>
  <r>
    <x v="493"/>
    <s v="Office Supplies"/>
    <x v="1"/>
    <n v="1073.9100000000001"/>
    <n v="364.72"/>
  </r>
  <r>
    <x v="494"/>
    <s v="Office Supplies"/>
    <x v="9"/>
    <n v="1073.67"/>
    <n v="188.52"/>
  </r>
  <r>
    <x v="495"/>
    <s v="Office Supplies"/>
    <x v="10"/>
    <n v="1073.25"/>
    <n v="-121.96"/>
  </r>
  <r>
    <x v="496"/>
    <s v="Office Supplies"/>
    <x v="14"/>
    <n v="1073.1199999999999"/>
    <n v="206.26"/>
  </r>
  <r>
    <x v="497"/>
    <s v="Office Supplies"/>
    <x v="10"/>
    <n v="1072.6299999999901"/>
    <n v="254.33"/>
  </r>
  <r>
    <x v="498"/>
    <s v="Furniture"/>
    <x v="5"/>
    <n v="1072.3399999999999"/>
    <n v="-78.36"/>
  </r>
  <r>
    <x v="499"/>
    <s v="Technology"/>
    <x v="6"/>
    <n v="1070.3"/>
    <n v="133.80000000000001"/>
  </r>
  <r>
    <x v="500"/>
    <s v="Furniture"/>
    <x v="5"/>
    <n v="1064.6199999999999"/>
    <n v="24.19"/>
  </r>
  <r>
    <x v="501"/>
    <s v="Office Supplies"/>
    <x v="10"/>
    <n v="1053.03"/>
    <n v="151.66999999999999"/>
  </r>
  <r>
    <x v="502"/>
    <s v="Office Supplies"/>
    <x v="10"/>
    <n v="1051.78"/>
    <n v="277.27999999999997"/>
  </r>
  <r>
    <x v="503"/>
    <s v="Furniture"/>
    <x v="11"/>
    <n v="1047.73"/>
    <n v="340.52"/>
  </r>
  <r>
    <x v="504"/>
    <s v="Office Supplies"/>
    <x v="9"/>
    <n v="1042.08"/>
    <n v="291.77999999999997"/>
  </r>
  <r>
    <x v="505"/>
    <s v="Technology"/>
    <x v="6"/>
    <n v="1041.82"/>
    <n v="153.32"/>
  </r>
  <r>
    <x v="506"/>
    <s v="Office Supplies"/>
    <x v="1"/>
    <n v="1041.67"/>
    <n v="259.58999999999997"/>
  </r>
  <r>
    <x v="507"/>
    <s v="Furniture"/>
    <x v="8"/>
    <n v="1040.6300000000001"/>
    <n v="-357.98"/>
  </r>
  <r>
    <x v="508"/>
    <s v="Technology"/>
    <x v="7"/>
    <n v="1039.8699999999999"/>
    <n v="43.19"/>
  </r>
  <r>
    <x v="509"/>
    <s v="Technology"/>
    <x v="2"/>
    <n v="1035.8"/>
    <n v="269.31"/>
  </r>
  <r>
    <x v="510"/>
    <s v="Technology"/>
    <x v="2"/>
    <n v="1029.5999999999999"/>
    <n v="115.83"/>
  </r>
  <r>
    <x v="511"/>
    <s v="Office Supplies"/>
    <x v="9"/>
    <n v="1023.35"/>
    <n v="-9.31"/>
  </r>
  <r>
    <x v="512"/>
    <s v="Office Supplies"/>
    <x v="13"/>
    <n v="1016.79"/>
    <n v="453.76"/>
  </r>
  <r>
    <x v="513"/>
    <s v="Furniture"/>
    <x v="5"/>
    <n v="1014.18"/>
    <n v="-418.55"/>
  </r>
  <r>
    <x v="514"/>
    <s v="Technology"/>
    <x v="2"/>
    <n v="1007.98"/>
    <n v="43.2"/>
  </r>
  <r>
    <x v="515"/>
    <s v="Technology"/>
    <x v="7"/>
    <n v="1007.4"/>
    <n v="33.81"/>
  </r>
  <r>
    <x v="516"/>
    <s v="Furniture"/>
    <x v="8"/>
    <n v="1007.26"/>
    <n v="-586.85"/>
  </r>
  <r>
    <x v="517"/>
    <s v="Office Supplies"/>
    <x v="13"/>
    <n v="1004.64"/>
    <n v="415.27"/>
  </r>
  <r>
    <x v="518"/>
    <s v="Furniture"/>
    <x v="11"/>
    <n v="1002.93"/>
    <n v="-267.45"/>
  </r>
  <r>
    <x v="519"/>
    <s v="Furniture"/>
    <x v="11"/>
    <n v="1002.36"/>
    <n v="124.6"/>
  </r>
  <r>
    <x v="520"/>
    <s v="Technology"/>
    <x v="6"/>
    <n v="1000.72999999999"/>
    <n v="100.08"/>
  </r>
  <r>
    <x v="521"/>
    <s v="Office Supplies"/>
    <x v="10"/>
    <n v="980.23"/>
    <n v="198.13"/>
  </r>
  <r>
    <x v="522"/>
    <s v="Office Supplies"/>
    <x v="13"/>
    <n v="970.78"/>
    <n v="400.97"/>
  </r>
  <r>
    <x v="523"/>
    <s v="Furniture"/>
    <x v="3"/>
    <n v="969.25"/>
    <n v="204.33"/>
  </r>
  <r>
    <x v="524"/>
    <s v="Furniture"/>
    <x v="3"/>
    <n v="967.85"/>
    <n v="12.1"/>
  </r>
  <r>
    <x v="525"/>
    <s v="Office Supplies"/>
    <x v="13"/>
    <n v="960.8"/>
    <n v="461.2"/>
  </r>
  <r>
    <x v="526"/>
    <s v="Office Supplies"/>
    <x v="13"/>
    <n v="956.3"/>
    <n v="423.74"/>
  </r>
  <r>
    <x v="527"/>
    <s v="Office Supplies"/>
    <x v="10"/>
    <n v="953.81"/>
    <n v="-63.59"/>
  </r>
  <r>
    <x v="528"/>
    <s v="Office Supplies"/>
    <x v="9"/>
    <n v="952.15999999999894"/>
    <n v="55.39"/>
  </r>
  <r>
    <x v="529"/>
    <s v="Furniture"/>
    <x v="11"/>
    <n v="949.02"/>
    <n v="247.58"/>
  </r>
  <r>
    <x v="530"/>
    <s v="Office Supplies"/>
    <x v="9"/>
    <n v="948.23"/>
    <n v="241.13"/>
  </r>
  <r>
    <x v="531"/>
    <s v="Office Supplies"/>
    <x v="15"/>
    <n v="939.09"/>
    <n v="421.97"/>
  </r>
  <r>
    <x v="532"/>
    <s v="Office Supplies"/>
    <x v="9"/>
    <n v="937.85"/>
    <n v="130.47999999999999"/>
  </r>
  <r>
    <x v="533"/>
    <s v="Office Supplies"/>
    <x v="10"/>
    <n v="937.46"/>
    <n v="185.72"/>
  </r>
  <r>
    <x v="534"/>
    <s v="Furniture"/>
    <x v="5"/>
    <n v="935.2"/>
    <n v="-125.74"/>
  </r>
  <r>
    <x v="535"/>
    <s v="Office Supplies"/>
    <x v="9"/>
    <n v="929.48"/>
    <n v="169.28"/>
  </r>
  <r>
    <x v="536"/>
    <s v="Technology"/>
    <x v="7"/>
    <n v="927.78"/>
    <n v="37.97"/>
  </r>
  <r>
    <x v="537"/>
    <s v="Furniture"/>
    <x v="3"/>
    <n v="922.74"/>
    <n v="-133.44"/>
  </r>
  <r>
    <x v="538"/>
    <s v="Furniture"/>
    <x v="8"/>
    <n v="917.92"/>
    <n v="-415.93"/>
  </r>
  <r>
    <x v="539"/>
    <s v="Technology"/>
    <x v="2"/>
    <n v="917.9"/>
    <n v="393.26"/>
  </r>
  <r>
    <x v="540"/>
    <s v="Technology"/>
    <x v="6"/>
    <n v="910.65999999999894"/>
    <n v="207.87"/>
  </r>
  <r>
    <x v="541"/>
    <s v="Technology"/>
    <x v="6"/>
    <n v="908.7"/>
    <n v="219.83"/>
  </r>
  <r>
    <x v="542"/>
    <s v="Technology"/>
    <x v="6"/>
    <n v="904.55"/>
    <n v="133.31"/>
  </r>
  <r>
    <x v="543"/>
    <s v="Furniture"/>
    <x v="3"/>
    <n v="901.51"/>
    <n v="44.17"/>
  </r>
  <r>
    <x v="544"/>
    <s v="Office Supplies"/>
    <x v="1"/>
    <n v="901.03"/>
    <n v="147.03"/>
  </r>
  <r>
    <x v="545"/>
    <s v="Technology"/>
    <x v="7"/>
    <n v="899.75"/>
    <n v="132.09"/>
  </r>
  <r>
    <x v="546"/>
    <s v="Office Supplies"/>
    <x v="10"/>
    <n v="899.31"/>
    <n v="197.4"/>
  </r>
  <r>
    <x v="547"/>
    <s v="Technology"/>
    <x v="7"/>
    <n v="888.97"/>
    <n v="196.03"/>
  </r>
  <r>
    <x v="548"/>
    <s v="Technology"/>
    <x v="7"/>
    <n v="884"/>
    <n v="38.020000000000003"/>
  </r>
  <r>
    <x v="549"/>
    <s v="Technology"/>
    <x v="6"/>
    <n v="882.099999999999"/>
    <n v="58.47"/>
  </r>
  <r>
    <x v="550"/>
    <s v="Furniture"/>
    <x v="3"/>
    <n v="881.19"/>
    <n v="170.85"/>
  </r>
  <r>
    <x v="551"/>
    <s v="Office Supplies"/>
    <x v="13"/>
    <n v="881.099999999999"/>
    <n v="354.01"/>
  </r>
  <r>
    <x v="552"/>
    <s v="Office Supplies"/>
    <x v="13"/>
    <n v="879.83"/>
    <n v="334.58"/>
  </r>
  <r>
    <x v="553"/>
    <s v="Office Supplies"/>
    <x v="14"/>
    <n v="873.64"/>
    <n v="149.94"/>
  </r>
  <r>
    <x v="554"/>
    <s v="Office Supplies"/>
    <x v="10"/>
    <n v="872.26"/>
    <n v="-52.57"/>
  </r>
  <r>
    <x v="555"/>
    <s v="Office Supplies"/>
    <x v="9"/>
    <n v="867.76"/>
    <n v="57.08"/>
  </r>
  <r>
    <x v="556"/>
    <s v="Furniture"/>
    <x v="11"/>
    <n v="867.25999999999897"/>
    <n v="266.08"/>
  </r>
  <r>
    <x v="557"/>
    <s v="Office Supplies"/>
    <x v="13"/>
    <n v="865.49"/>
    <n v="375.04"/>
  </r>
  <r>
    <x v="558"/>
    <s v="Office Supplies"/>
    <x v="10"/>
    <n v="858.88"/>
    <n v="201.08"/>
  </r>
  <r>
    <x v="559"/>
    <s v="Furniture"/>
    <x v="5"/>
    <n v="858.86"/>
    <n v="-9.9499999999999993"/>
  </r>
  <r>
    <x v="560"/>
    <s v="Office Supplies"/>
    <x v="13"/>
    <n v="857.38"/>
    <n v="380.87"/>
  </r>
  <r>
    <x v="561"/>
    <s v="Furniture"/>
    <x v="5"/>
    <n v="851.76"/>
    <n v="229.97"/>
  </r>
  <r>
    <x v="562"/>
    <s v="Office Supplies"/>
    <x v="10"/>
    <n v="849.31"/>
    <n v="-47.19"/>
  </r>
  <r>
    <x v="563"/>
    <s v="Technology"/>
    <x v="6"/>
    <n v="846.22"/>
    <n v="95.2"/>
  </r>
  <r>
    <x v="564"/>
    <s v="Technology"/>
    <x v="6"/>
    <n v="844.67"/>
    <n v="112.18"/>
  </r>
  <r>
    <x v="565"/>
    <s v="Office Supplies"/>
    <x v="1"/>
    <n v="842.16"/>
    <n v="280.70999999999998"/>
  </r>
  <r>
    <x v="566"/>
    <s v="Furniture"/>
    <x v="11"/>
    <n v="839.66"/>
    <n v="176.34"/>
  </r>
  <r>
    <x v="567"/>
    <s v="Office Supplies"/>
    <x v="1"/>
    <n v="834.6"/>
    <n v="-82.15"/>
  </r>
  <r>
    <x v="568"/>
    <s v="Technology"/>
    <x v="6"/>
    <n v="832.23999999999899"/>
    <n v="-91.49"/>
  </r>
  <r>
    <x v="569"/>
    <s v="Furniture"/>
    <x v="8"/>
    <n v="828.1"/>
    <n v="-216.25"/>
  </r>
  <r>
    <x v="570"/>
    <s v="Office Supplies"/>
    <x v="10"/>
    <n v="827.12"/>
    <n v="-104.12"/>
  </r>
  <r>
    <x v="571"/>
    <s v="Furniture"/>
    <x v="5"/>
    <n v="825.17"/>
    <n v="-117.88"/>
  </r>
  <r>
    <x v="572"/>
    <s v="Office Supplies"/>
    <x v="9"/>
    <n v="823.25"/>
    <n v="-17.03"/>
  </r>
  <r>
    <x v="573"/>
    <s v="Furniture"/>
    <x v="11"/>
    <n v="822.74"/>
    <n v="311.77999999999997"/>
  </r>
  <r>
    <x v="574"/>
    <s v="Furniture"/>
    <x v="3"/>
    <n v="815.86"/>
    <n v="15.09"/>
  </r>
  <r>
    <x v="575"/>
    <s v="Office Supplies"/>
    <x v="9"/>
    <n v="812.16"/>
    <n v="235.53"/>
  </r>
  <r>
    <x v="576"/>
    <s v="Technology"/>
    <x v="6"/>
    <n v="803.69"/>
    <n v="157.69999999999999"/>
  </r>
  <r>
    <x v="577"/>
    <s v="Furniture"/>
    <x v="3"/>
    <n v="803.469999999999"/>
    <n v="125.01"/>
  </r>
  <r>
    <x v="578"/>
    <s v="Furniture"/>
    <x v="5"/>
    <n v="802.07"/>
    <n v="106.47"/>
  </r>
  <r>
    <x v="579"/>
    <s v="Technology"/>
    <x v="7"/>
    <n v="789.82"/>
    <n v="211.82"/>
  </r>
  <r>
    <x v="580"/>
    <s v="Furniture"/>
    <x v="11"/>
    <n v="786.9"/>
    <n v="147.94"/>
  </r>
  <r>
    <x v="581"/>
    <s v="Office Supplies"/>
    <x v="15"/>
    <n v="783.61"/>
    <n v="299.86"/>
  </r>
  <r>
    <x v="582"/>
    <s v="Office Supplies"/>
    <x v="1"/>
    <n v="780.45"/>
    <n v="49.51"/>
  </r>
  <r>
    <x v="583"/>
    <s v="Technology"/>
    <x v="6"/>
    <n v="779.87"/>
    <n v="14.99"/>
  </r>
  <r>
    <x v="584"/>
    <s v="Technology"/>
    <x v="7"/>
    <n v="778.73999999999899"/>
    <n v="42.56"/>
  </r>
  <r>
    <x v="585"/>
    <s v="Furniture"/>
    <x v="11"/>
    <n v="775.60999999999899"/>
    <n v="135.93"/>
  </r>
  <r>
    <x v="586"/>
    <s v="Technology"/>
    <x v="7"/>
    <n v="773.74"/>
    <n v="286.70999999999998"/>
  </r>
  <r>
    <x v="587"/>
    <s v="Office Supplies"/>
    <x v="9"/>
    <n v="770.11"/>
    <n v="162.59"/>
  </r>
  <r>
    <x v="588"/>
    <s v="Office Supplies"/>
    <x v="13"/>
    <n v="767.23"/>
    <n v="354.23"/>
  </r>
  <r>
    <x v="589"/>
    <s v="Furniture"/>
    <x v="3"/>
    <n v="764.69"/>
    <n v="76.97"/>
  </r>
  <r>
    <x v="590"/>
    <s v="Furniture"/>
    <x v="11"/>
    <n v="763.66999999999905"/>
    <n v="-222.73"/>
  </r>
  <r>
    <x v="591"/>
    <s v="Technology"/>
    <x v="7"/>
    <n v="759.94"/>
    <n v="78.37"/>
  </r>
  <r>
    <x v="592"/>
    <s v="Office Supplies"/>
    <x v="9"/>
    <n v="759.12"/>
    <n v="166.85"/>
  </r>
  <r>
    <x v="593"/>
    <s v="Office Supplies"/>
    <x v="13"/>
    <n v="755.91"/>
    <n v="244.76"/>
  </r>
  <r>
    <x v="594"/>
    <s v="Furniture"/>
    <x v="5"/>
    <n v="754.73"/>
    <n v="-294.77"/>
  </r>
  <r>
    <x v="595"/>
    <s v="Office Supplies"/>
    <x v="1"/>
    <n v="753.18999999999903"/>
    <n v="284.06"/>
  </r>
  <r>
    <x v="596"/>
    <s v="Technology"/>
    <x v="6"/>
    <n v="752.28"/>
    <n v="68.64"/>
  </r>
  <r>
    <x v="597"/>
    <s v="Furniture"/>
    <x v="5"/>
    <n v="748.85999999999899"/>
    <n v="24.15"/>
  </r>
  <r>
    <x v="598"/>
    <s v="Technology"/>
    <x v="6"/>
    <n v="746.83"/>
    <n v="302.33"/>
  </r>
  <r>
    <x v="599"/>
    <s v="Technology"/>
    <x v="6"/>
    <n v="746.17"/>
    <n v="163.63"/>
  </r>
  <r>
    <x v="600"/>
    <s v="Office Supplies"/>
    <x v="13"/>
    <n v="743.43"/>
    <n v="328.67"/>
  </r>
  <r>
    <x v="601"/>
    <s v="Technology"/>
    <x v="6"/>
    <n v="739.81"/>
    <n v="64.739999999999995"/>
  </r>
  <r>
    <x v="602"/>
    <s v="Office Supplies"/>
    <x v="9"/>
    <n v="737.75"/>
    <n v="89.97"/>
  </r>
  <r>
    <x v="603"/>
    <s v="Furniture"/>
    <x v="5"/>
    <n v="729.23"/>
    <n v="48.62"/>
  </r>
  <r>
    <x v="604"/>
    <s v="Technology"/>
    <x v="6"/>
    <n v="727.95"/>
    <n v="91"/>
  </r>
  <r>
    <x v="605"/>
    <s v="Furniture"/>
    <x v="5"/>
    <n v="723.85"/>
    <n v="-133.11000000000001"/>
  </r>
  <r>
    <x v="606"/>
    <s v="Technology"/>
    <x v="2"/>
    <n v="723.51"/>
    <n v="-506.46"/>
  </r>
  <r>
    <x v="607"/>
    <s v="Office Supplies"/>
    <x v="13"/>
    <n v="721.73999999999899"/>
    <n v="314.73"/>
  </r>
  <r>
    <x v="608"/>
    <s v="Technology"/>
    <x v="7"/>
    <n v="718.65"/>
    <n v="280.27"/>
  </r>
  <r>
    <x v="609"/>
    <s v="Technology"/>
    <x v="6"/>
    <n v="709.92"/>
    <n v="79.88"/>
  </r>
  <r>
    <x v="610"/>
    <s v="Office Supplies"/>
    <x v="10"/>
    <n v="709.5"/>
    <n v="205.76"/>
  </r>
  <r>
    <x v="611"/>
    <s v="Technology"/>
    <x v="7"/>
    <n v="708"/>
    <n v="120.36"/>
  </r>
  <r>
    <x v="612"/>
    <s v="Furniture"/>
    <x v="3"/>
    <n v="705.32"/>
    <n v="151.33000000000001"/>
  </r>
  <r>
    <x v="613"/>
    <s v="Office Supplies"/>
    <x v="14"/>
    <n v="705.2"/>
    <n v="111.55"/>
  </r>
  <r>
    <x v="614"/>
    <s v="Office Supplies"/>
    <x v="1"/>
    <n v="704.69"/>
    <n v="39.369999999999997"/>
  </r>
  <r>
    <x v="615"/>
    <s v="Technology"/>
    <x v="2"/>
    <n v="703.71"/>
    <n v="-938.28"/>
  </r>
  <r>
    <x v="616"/>
    <s v="Furniture"/>
    <x v="11"/>
    <n v="702.43999999999903"/>
    <n v="123.96"/>
  </r>
  <r>
    <x v="617"/>
    <s v="Technology"/>
    <x v="6"/>
    <n v="699.9"/>
    <n v="17.5"/>
  </r>
  <r>
    <x v="618"/>
    <s v="Office Supplies"/>
    <x v="1"/>
    <n v="698.04"/>
    <n v="90.75"/>
  </r>
  <r>
    <x v="619"/>
    <s v="Furniture"/>
    <x v="3"/>
    <n v="694.2"/>
    <n v="-158.49"/>
  </r>
  <r>
    <x v="620"/>
    <s v="Office Supplies"/>
    <x v="9"/>
    <n v="693.95"/>
    <n v="143.72999999999999"/>
  </r>
  <r>
    <x v="621"/>
    <s v="Technology"/>
    <x v="6"/>
    <n v="689.78"/>
    <n v="122.97"/>
  </r>
  <r>
    <x v="622"/>
    <s v="Technology"/>
    <x v="6"/>
    <n v="688.14"/>
    <n v="-31.08"/>
  </r>
  <r>
    <x v="623"/>
    <s v="Furniture"/>
    <x v="3"/>
    <n v="685.58999999999901"/>
    <n v="115.73"/>
  </r>
  <r>
    <x v="624"/>
    <s v="Office Supplies"/>
    <x v="13"/>
    <n v="684.74"/>
    <n v="321.83"/>
  </r>
  <r>
    <x v="625"/>
    <s v="Office Supplies"/>
    <x v="10"/>
    <n v="683.55"/>
    <n v="120.87"/>
  </r>
  <r>
    <x v="626"/>
    <s v="Furniture"/>
    <x v="11"/>
    <n v="681.44999999999902"/>
    <n v="256.18"/>
  </r>
  <r>
    <x v="627"/>
    <s v="Furniture"/>
    <x v="11"/>
    <n v="678.25"/>
    <n v="120.97"/>
  </r>
  <r>
    <x v="628"/>
    <s v="Office Supplies"/>
    <x v="9"/>
    <n v="675.12"/>
    <n v="290.3"/>
  </r>
  <r>
    <x v="629"/>
    <s v="Furniture"/>
    <x v="11"/>
    <n v="673.87"/>
    <n v="72.069999999999993"/>
  </r>
  <r>
    <x v="630"/>
    <s v="Office Supplies"/>
    <x v="14"/>
    <n v="671.8"/>
    <n v="153.96"/>
  </r>
  <r>
    <x v="631"/>
    <s v="Office Supplies"/>
    <x v="1"/>
    <n v="669.5"/>
    <n v="234.33"/>
  </r>
  <r>
    <x v="632"/>
    <s v="Office Supplies"/>
    <x v="1"/>
    <n v="667.99"/>
    <n v="182.6"/>
  </r>
  <r>
    <x v="633"/>
    <s v="Office Supplies"/>
    <x v="9"/>
    <n v="665.68"/>
    <n v="43.71"/>
  </r>
  <r>
    <x v="634"/>
    <s v="Office Supplies"/>
    <x v="9"/>
    <n v="664.83"/>
    <n v="-78.02"/>
  </r>
  <r>
    <x v="635"/>
    <s v="Office Supplies"/>
    <x v="1"/>
    <n v="661.93999999999903"/>
    <n v="-9.24"/>
  </r>
  <r>
    <x v="636"/>
    <s v="Office Supplies"/>
    <x v="1"/>
    <n v="653.99"/>
    <n v="210.87"/>
  </r>
  <r>
    <x v="637"/>
    <s v="Furniture"/>
    <x v="8"/>
    <n v="653.12"/>
    <n v="-148.4"/>
  </r>
  <r>
    <x v="638"/>
    <s v="Office Supplies"/>
    <x v="10"/>
    <n v="652.61999999999898"/>
    <n v="39.840000000000003"/>
  </r>
  <r>
    <x v="639"/>
    <s v="Office Supplies"/>
    <x v="13"/>
    <n v="651.43999999999903"/>
    <n v="302.73"/>
  </r>
  <r>
    <x v="640"/>
    <s v="Furniture"/>
    <x v="5"/>
    <n v="649.38"/>
    <n v="-97.4"/>
  </r>
  <r>
    <x v="641"/>
    <s v="Technology"/>
    <x v="2"/>
    <n v="649"/>
    <n v="-272.58"/>
  </r>
  <r>
    <x v="642"/>
    <s v="Office Supplies"/>
    <x v="9"/>
    <n v="647.84"/>
    <n v="168.44"/>
  </r>
  <r>
    <x v="643"/>
    <s v="Office Supplies"/>
    <x v="12"/>
    <n v="639.03"/>
    <n v="300.33"/>
  </r>
  <r>
    <x v="644"/>
    <s v="Furniture"/>
    <x v="8"/>
    <n v="638.82000000000005"/>
    <n v="34.06"/>
  </r>
  <r>
    <x v="645"/>
    <s v="Furniture"/>
    <x v="11"/>
    <n v="636.60999999999899"/>
    <n v="179.28"/>
  </r>
  <r>
    <x v="646"/>
    <s v="Office Supplies"/>
    <x v="15"/>
    <n v="632.52"/>
    <n v="309.93"/>
  </r>
  <r>
    <x v="647"/>
    <s v="Technology"/>
    <x v="7"/>
    <n v="626.53"/>
    <n v="212.28"/>
  </r>
  <r>
    <x v="648"/>
    <s v="Technology"/>
    <x v="6"/>
    <n v="625.5"/>
    <n v="-10.88"/>
  </r>
  <r>
    <x v="649"/>
    <s v="Office Supplies"/>
    <x v="13"/>
    <n v="623.74"/>
    <n v="285.64999999999998"/>
  </r>
  <r>
    <x v="650"/>
    <s v="Technology"/>
    <x v="7"/>
    <n v="619.41999999999996"/>
    <n v="9.16"/>
  </r>
  <r>
    <x v="651"/>
    <s v="Office Supplies"/>
    <x v="14"/>
    <n v="618.55999999999995"/>
    <n v="120.34"/>
  </r>
  <r>
    <x v="652"/>
    <s v="Technology"/>
    <x v="6"/>
    <n v="618.48"/>
    <n v="-6.42"/>
  </r>
  <r>
    <x v="653"/>
    <s v="Office Supplies"/>
    <x v="13"/>
    <n v="615.78"/>
    <n v="273.18"/>
  </r>
  <r>
    <x v="654"/>
    <s v="Office Supplies"/>
    <x v="13"/>
    <n v="615.54999999999995"/>
    <n v="279.19"/>
  </r>
  <r>
    <x v="655"/>
    <s v="Office Supplies"/>
    <x v="10"/>
    <n v="614.04999999999995"/>
    <n v="127.44"/>
  </r>
  <r>
    <x v="656"/>
    <s v="Office Supplies"/>
    <x v="10"/>
    <n v="611.719999999999"/>
    <n v="149.53"/>
  </r>
  <r>
    <x v="657"/>
    <s v="Office Supplies"/>
    <x v="1"/>
    <n v="611.04999999999995"/>
    <n v="106.53"/>
  </r>
  <r>
    <x v="658"/>
    <s v="Office Supplies"/>
    <x v="15"/>
    <n v="610.98"/>
    <n v="274.94"/>
  </r>
  <r>
    <x v="659"/>
    <s v="Technology"/>
    <x v="6"/>
    <n v="607.05999999999995"/>
    <n v="-13.33"/>
  </r>
  <r>
    <x v="660"/>
    <s v="Technology"/>
    <x v="6"/>
    <n v="604.75"/>
    <n v="132.29"/>
  </r>
  <r>
    <x v="661"/>
    <s v="Office Supplies"/>
    <x v="13"/>
    <n v="603.54"/>
    <n v="279.74"/>
  </r>
  <r>
    <x v="662"/>
    <s v="Furniture"/>
    <x v="3"/>
    <n v="600.46"/>
    <n v="47.31"/>
  </r>
  <r>
    <x v="663"/>
    <s v="Technology"/>
    <x v="2"/>
    <n v="600"/>
    <n v="218.4"/>
  </r>
  <r>
    <x v="664"/>
    <s v="Technology"/>
    <x v="6"/>
    <n v="599.88"/>
    <n v="-23.99"/>
  </r>
  <r>
    <x v="665"/>
    <s v="Office Supplies"/>
    <x v="10"/>
    <n v="598.30999999999995"/>
    <n v="-57.37"/>
  </r>
  <r>
    <x v="666"/>
    <s v="Technology"/>
    <x v="2"/>
    <n v="597.13"/>
    <n v="49.76"/>
  </r>
  <r>
    <x v="667"/>
    <s v="Office Supplies"/>
    <x v="13"/>
    <n v="597.05999999999995"/>
    <n v="278.95"/>
  </r>
  <r>
    <x v="668"/>
    <s v="Technology"/>
    <x v="6"/>
    <n v="596.62"/>
    <n v="45.9"/>
  </r>
  <r>
    <x v="669"/>
    <s v="Office Supplies"/>
    <x v="13"/>
    <n v="593.84"/>
    <n v="260.83"/>
  </r>
  <r>
    <x v="670"/>
    <s v="Technology"/>
    <x v="7"/>
    <n v="591.849999999999"/>
    <n v="183.95"/>
  </r>
  <r>
    <x v="671"/>
    <s v="Technology"/>
    <x v="6"/>
    <n v="590.34"/>
    <n v="44.28"/>
  </r>
  <r>
    <x v="672"/>
    <s v="Office Supplies"/>
    <x v="13"/>
    <n v="586.09"/>
    <n v="236.36"/>
  </r>
  <r>
    <x v="673"/>
    <s v="Office Supplies"/>
    <x v="1"/>
    <n v="583.64"/>
    <n v="55.24"/>
  </r>
  <r>
    <x v="674"/>
    <s v="Technology"/>
    <x v="7"/>
    <n v="582.67999999999995"/>
    <n v="57.33"/>
  </r>
  <r>
    <x v="675"/>
    <s v="Office Supplies"/>
    <x v="10"/>
    <n v="581.58000000000004"/>
    <n v="-56.22"/>
  </r>
  <r>
    <x v="676"/>
    <s v="Furniture"/>
    <x v="11"/>
    <n v="581.16999999999996"/>
    <n v="81.56"/>
  </r>
  <r>
    <x v="677"/>
    <s v="Technology"/>
    <x v="2"/>
    <n v="575.82000000000005"/>
    <n v="67.180000000000007"/>
  </r>
  <r>
    <x v="678"/>
    <s v="Office Supplies"/>
    <x v="13"/>
    <n v="575.56999999999903"/>
    <n v="254.9"/>
  </r>
  <r>
    <x v="679"/>
    <s v="Furniture"/>
    <x v="11"/>
    <n v="575.46"/>
    <n v="107.42"/>
  </r>
  <r>
    <x v="680"/>
    <s v="Office Supplies"/>
    <x v="12"/>
    <n v="573.95999999999901"/>
    <n v="244.24"/>
  </r>
  <r>
    <x v="681"/>
    <s v="Office Supplies"/>
    <x v="13"/>
    <n v="573.65"/>
    <n v="257.36"/>
  </r>
  <r>
    <x v="682"/>
    <s v="Office Supplies"/>
    <x v="14"/>
    <n v="573.65"/>
    <n v="126.81"/>
  </r>
  <r>
    <x v="683"/>
    <s v="Technology"/>
    <x v="6"/>
    <n v="571.71"/>
    <n v="218.29"/>
  </r>
  <r>
    <x v="684"/>
    <s v="Technology"/>
    <x v="7"/>
    <n v="571.20000000000005"/>
    <n v="119.95"/>
  </r>
  <r>
    <x v="685"/>
    <s v="Office Supplies"/>
    <x v="15"/>
    <n v="570.77"/>
    <n v="225.04"/>
  </r>
  <r>
    <x v="686"/>
    <s v="Office Supplies"/>
    <x v="1"/>
    <n v="569.24"/>
    <n v="162.63999999999999"/>
  </r>
  <r>
    <x v="687"/>
    <s v="Office Supplies"/>
    <x v="14"/>
    <n v="565.39"/>
    <n v="140.94"/>
  </r>
  <r>
    <x v="688"/>
    <s v="Technology"/>
    <x v="7"/>
    <n v="563.80999999999995"/>
    <n v="66.27"/>
  </r>
  <r>
    <x v="689"/>
    <s v="Furniture"/>
    <x v="11"/>
    <n v="563.03"/>
    <n v="56.29"/>
  </r>
  <r>
    <x v="690"/>
    <s v="Office Supplies"/>
    <x v="9"/>
    <n v="558.74"/>
    <n v="101"/>
  </r>
  <r>
    <x v="691"/>
    <s v="Technology"/>
    <x v="7"/>
    <n v="557.80999999999995"/>
    <n v="107.66"/>
  </r>
  <r>
    <x v="692"/>
    <s v="Technology"/>
    <x v="7"/>
    <n v="556.45000000000005"/>
    <n v="126.16"/>
  </r>
  <r>
    <x v="693"/>
    <s v="Office Supplies"/>
    <x v="1"/>
    <n v="554.24"/>
    <n v="157.96"/>
  </r>
  <r>
    <x v="694"/>
    <s v="Office Supplies"/>
    <x v="15"/>
    <n v="552.69999999999902"/>
    <n v="177.66"/>
  </r>
  <r>
    <x v="695"/>
    <s v="Technology"/>
    <x v="7"/>
    <n v="551.9"/>
    <n v="89.98"/>
  </r>
  <r>
    <x v="696"/>
    <s v="Furniture"/>
    <x v="11"/>
    <n v="551.46"/>
    <n v="91.1"/>
  </r>
  <r>
    <x v="697"/>
    <s v="Technology"/>
    <x v="7"/>
    <n v="549.88"/>
    <n v="120.98"/>
  </r>
  <r>
    <x v="698"/>
    <s v="Office Supplies"/>
    <x v="9"/>
    <n v="546.82000000000005"/>
    <n v="61.52"/>
  </r>
  <r>
    <x v="699"/>
    <s v="Furniture"/>
    <x v="11"/>
    <n v="546.19000000000005"/>
    <n v="17.45"/>
  </r>
  <r>
    <x v="700"/>
    <s v="Technology"/>
    <x v="6"/>
    <n v="546.05999999999995"/>
    <n v="163.82"/>
  </r>
  <r>
    <x v="701"/>
    <s v="Office Supplies"/>
    <x v="1"/>
    <n v="545.03"/>
    <n v="85.23"/>
  </r>
  <r>
    <x v="702"/>
    <s v="Technology"/>
    <x v="7"/>
    <n v="543.6"/>
    <n v="228.3"/>
  </r>
  <r>
    <x v="703"/>
    <s v="Office Supplies"/>
    <x v="13"/>
    <n v="543.46"/>
    <n v="204.58"/>
  </r>
  <r>
    <x v="704"/>
    <s v="Technology"/>
    <x v="6"/>
    <n v="542.99"/>
    <n v="95.2"/>
  </r>
  <r>
    <x v="705"/>
    <s v="Furniture"/>
    <x v="5"/>
    <n v="540.79999999999995"/>
    <n v="-12.29"/>
  </r>
  <r>
    <x v="706"/>
    <s v="Office Supplies"/>
    <x v="13"/>
    <n v="538.15"/>
    <n v="239"/>
  </r>
  <r>
    <x v="707"/>
    <s v="Technology"/>
    <x v="7"/>
    <n v="536.04999999999995"/>
    <n v="189.59"/>
  </r>
  <r>
    <x v="708"/>
    <s v="Furniture"/>
    <x v="11"/>
    <n v="536.04"/>
    <n v="144.72"/>
  </r>
  <r>
    <x v="709"/>
    <s v="Office Supplies"/>
    <x v="14"/>
    <n v="533.36"/>
    <n v="119.54"/>
  </r>
  <r>
    <x v="710"/>
    <s v="Technology"/>
    <x v="7"/>
    <n v="533.06999999999903"/>
    <n v="160.22999999999999"/>
  </r>
  <r>
    <x v="711"/>
    <s v="Office Supplies"/>
    <x v="1"/>
    <n v="532.16"/>
    <n v="48.38"/>
  </r>
  <r>
    <x v="712"/>
    <s v="Furniture"/>
    <x v="11"/>
    <n v="531.95000000000005"/>
    <n v="192.22"/>
  </r>
  <r>
    <x v="713"/>
    <s v="Office Supplies"/>
    <x v="14"/>
    <n v="531.71"/>
    <n v="135.30000000000001"/>
  </r>
  <r>
    <x v="714"/>
    <s v="Office Supplies"/>
    <x v="13"/>
    <n v="527.47"/>
    <n v="236.56"/>
  </r>
  <r>
    <x v="715"/>
    <s v="Office Supplies"/>
    <x v="1"/>
    <n v="526.61"/>
    <n v="-201.51"/>
  </r>
  <r>
    <x v="716"/>
    <s v="Office Supplies"/>
    <x v="14"/>
    <n v="523.59"/>
    <n v="118.21"/>
  </r>
  <r>
    <x v="717"/>
    <s v="Office Supplies"/>
    <x v="10"/>
    <n v="520.07999999999902"/>
    <n v="-20.49"/>
  </r>
  <r>
    <x v="718"/>
    <s v="Furniture"/>
    <x v="8"/>
    <n v="519.94000000000005"/>
    <n v="-39.44"/>
  </r>
  <r>
    <x v="719"/>
    <s v="Office Supplies"/>
    <x v="10"/>
    <n v="518.93999999999903"/>
    <n v="4.7"/>
  </r>
  <r>
    <x v="720"/>
    <s v="Office Supplies"/>
    <x v="10"/>
    <n v="518.11"/>
    <n v="124.13"/>
  </r>
  <r>
    <x v="721"/>
    <s v="Office Supplies"/>
    <x v="12"/>
    <n v="518"/>
    <n v="244.2"/>
  </r>
  <r>
    <x v="722"/>
    <s v="Office Supplies"/>
    <x v="10"/>
    <n v="517.63"/>
    <n v="118.61"/>
  </r>
  <r>
    <x v="723"/>
    <s v="Office Supplies"/>
    <x v="13"/>
    <n v="516.62"/>
    <n v="236.33"/>
  </r>
  <r>
    <x v="724"/>
    <s v="Technology"/>
    <x v="6"/>
    <n v="516.53"/>
    <n v="87.38"/>
  </r>
  <r>
    <x v="725"/>
    <s v="Office Supplies"/>
    <x v="9"/>
    <n v="516.219999999999"/>
    <n v="122.84"/>
  </r>
  <r>
    <x v="726"/>
    <s v="Technology"/>
    <x v="6"/>
    <n v="515.82999999999902"/>
    <n v="83.98"/>
  </r>
  <r>
    <x v="727"/>
    <s v="Office Supplies"/>
    <x v="9"/>
    <n v="515.79"/>
    <n v="201.15"/>
  </r>
  <r>
    <x v="728"/>
    <s v="Furniture"/>
    <x v="11"/>
    <n v="514.55999999999995"/>
    <n v="23.54"/>
  </r>
  <r>
    <x v="729"/>
    <s v="Furniture"/>
    <x v="11"/>
    <n v="513.72"/>
    <n v="123.92"/>
  </r>
  <r>
    <x v="730"/>
    <s v="Office Supplies"/>
    <x v="13"/>
    <n v="512.20000000000005"/>
    <n v="216.26"/>
  </r>
  <r>
    <x v="731"/>
    <s v="Office Supplies"/>
    <x v="14"/>
    <n v="511.87"/>
    <n v="123.01"/>
  </r>
  <r>
    <x v="732"/>
    <s v="Furniture"/>
    <x v="11"/>
    <n v="508.73"/>
    <n v="99.57"/>
  </r>
  <r>
    <x v="733"/>
    <s v="Technology"/>
    <x v="2"/>
    <n v="506.28"/>
    <n v="177.2"/>
  </r>
  <r>
    <x v="734"/>
    <s v="Office Supplies"/>
    <x v="1"/>
    <n v="504.25"/>
    <n v="88.24"/>
  </r>
  <r>
    <x v="735"/>
    <s v="Technology"/>
    <x v="7"/>
    <n v="503.86"/>
    <n v="50.39"/>
  </r>
  <r>
    <x v="736"/>
    <s v="Technology"/>
    <x v="7"/>
    <n v="503.28"/>
    <n v="181.19"/>
  </r>
  <r>
    <x v="737"/>
    <s v="Office Supplies"/>
    <x v="13"/>
    <n v="501.88"/>
    <n v="195.18"/>
  </r>
  <r>
    <x v="738"/>
    <s v="Office Supplies"/>
    <x v="13"/>
    <n v="501.39"/>
    <n v="221.85"/>
  </r>
  <r>
    <x v="739"/>
    <s v="Furniture"/>
    <x v="11"/>
    <n v="500.31"/>
    <n v="101.79"/>
  </r>
  <r>
    <x v="740"/>
    <s v="Technology"/>
    <x v="7"/>
    <n v="499.75"/>
    <n v="99.55"/>
  </r>
  <r>
    <x v="741"/>
    <s v="Office Supplies"/>
    <x v="13"/>
    <n v="499.61"/>
    <n v="199.84"/>
  </r>
  <r>
    <x v="742"/>
    <s v="Technology"/>
    <x v="6"/>
    <n v="496.58"/>
    <n v="88.28"/>
  </r>
  <r>
    <x v="743"/>
    <s v="Office Supplies"/>
    <x v="14"/>
    <n v="496.24"/>
    <n v="113.28"/>
  </r>
  <r>
    <x v="744"/>
    <s v="Office Supplies"/>
    <x v="1"/>
    <n v="496.02"/>
    <n v="-411.33"/>
  </r>
  <r>
    <x v="745"/>
    <s v="Technology"/>
    <x v="6"/>
    <n v="495.88"/>
    <n v="69.989999999999995"/>
  </r>
  <r>
    <x v="746"/>
    <s v="Technology"/>
    <x v="7"/>
    <n v="495.6"/>
    <n v="16.100000000000001"/>
  </r>
  <r>
    <x v="747"/>
    <s v="Technology"/>
    <x v="7"/>
    <n v="491.84"/>
    <n v="32.99"/>
  </r>
  <r>
    <x v="748"/>
    <s v="Technology"/>
    <x v="6"/>
    <n v="491.68"/>
    <n v="195.38"/>
  </r>
  <r>
    <x v="749"/>
    <s v="Office Supplies"/>
    <x v="13"/>
    <n v="489.48"/>
    <n v="182.79"/>
  </r>
  <r>
    <x v="750"/>
    <s v="Furniture"/>
    <x v="5"/>
    <n v="489.38"/>
    <n v="-70.83"/>
  </r>
  <r>
    <x v="751"/>
    <s v="Office Supplies"/>
    <x v="15"/>
    <n v="488.909999999999"/>
    <n v="223.12"/>
  </r>
  <r>
    <x v="752"/>
    <s v="Technology"/>
    <x v="6"/>
    <n v="488.32999999999902"/>
    <n v="-48.83"/>
  </r>
  <r>
    <x v="753"/>
    <s v="Furniture"/>
    <x v="11"/>
    <n v="487.51"/>
    <n v="180.02"/>
  </r>
  <r>
    <x v="754"/>
    <s v="Office Supplies"/>
    <x v="1"/>
    <n v="487.34"/>
    <n v="100.87"/>
  </r>
  <r>
    <x v="755"/>
    <s v="Office Supplies"/>
    <x v="10"/>
    <n v="483.71"/>
    <n v="-7.44"/>
  </r>
  <r>
    <x v="756"/>
    <s v="Office Supplies"/>
    <x v="10"/>
    <n v="483.41999999999899"/>
    <n v="118.93"/>
  </r>
  <r>
    <x v="757"/>
    <s v="Technology"/>
    <x v="6"/>
    <n v="481.229999999999"/>
    <n v="131.33000000000001"/>
  </r>
  <r>
    <x v="758"/>
    <s v="Office Supplies"/>
    <x v="10"/>
    <n v="480.7"/>
    <n v="-18.18"/>
  </r>
  <r>
    <x v="759"/>
    <s v="Technology"/>
    <x v="2"/>
    <n v="479.99"/>
    <n v="56"/>
  </r>
  <r>
    <x v="760"/>
    <s v="Technology"/>
    <x v="7"/>
    <n v="479.72"/>
    <n v="52.77"/>
  </r>
  <r>
    <x v="761"/>
    <s v="Furniture"/>
    <x v="11"/>
    <n v="479.34"/>
    <n v="127.3"/>
  </r>
  <r>
    <x v="762"/>
    <s v="Technology"/>
    <x v="7"/>
    <n v="477.93"/>
    <n v="64.680000000000007"/>
  </r>
  <r>
    <x v="763"/>
    <s v="Technology"/>
    <x v="6"/>
    <n v="477.659999999999"/>
    <n v="115.64"/>
  </r>
  <r>
    <x v="764"/>
    <s v="Office Supplies"/>
    <x v="10"/>
    <n v="477.3"/>
    <n v="67.72"/>
  </r>
  <r>
    <x v="765"/>
    <s v="Office Supplies"/>
    <x v="14"/>
    <n v="476.17"/>
    <n v="94.46"/>
  </r>
  <r>
    <x v="766"/>
    <s v="Technology"/>
    <x v="6"/>
    <n v="475.11999999999898"/>
    <n v="89.75"/>
  </r>
  <r>
    <x v="767"/>
    <s v="Technology"/>
    <x v="7"/>
    <n v="469.4"/>
    <n v="150.37"/>
  </r>
  <r>
    <x v="768"/>
    <s v="Furniture"/>
    <x v="11"/>
    <n v="468.47"/>
    <n v="51.1"/>
  </r>
  <r>
    <x v="769"/>
    <s v="Technology"/>
    <x v="6"/>
    <n v="467.92"/>
    <n v="-14.62"/>
  </r>
  <r>
    <x v="770"/>
    <s v="Furniture"/>
    <x v="11"/>
    <n v="467.70999999999901"/>
    <n v="-129.93"/>
  </r>
  <r>
    <x v="771"/>
    <s v="Technology"/>
    <x v="7"/>
    <n v="467.22"/>
    <n v="143.76"/>
  </r>
  <r>
    <x v="772"/>
    <s v="Technology"/>
    <x v="6"/>
    <n v="467.219999999999"/>
    <n v="192.27"/>
  </r>
  <r>
    <x v="773"/>
    <s v="Furniture"/>
    <x v="11"/>
    <n v="467.07"/>
    <n v="162.05000000000001"/>
  </r>
  <r>
    <x v="774"/>
    <s v="Office Supplies"/>
    <x v="1"/>
    <n v="466.29999999999899"/>
    <n v="107.06"/>
  </r>
  <r>
    <x v="775"/>
    <s v="Office Supplies"/>
    <x v="1"/>
    <n v="466.01"/>
    <n v="8.5"/>
  </r>
  <r>
    <x v="776"/>
    <s v="Technology"/>
    <x v="2"/>
    <n v="465.65"/>
    <n v="36.909999999999997"/>
  </r>
  <r>
    <x v="777"/>
    <s v="Office Supplies"/>
    <x v="9"/>
    <n v="464.2"/>
    <n v="110.3"/>
  </r>
  <r>
    <x v="778"/>
    <s v="Furniture"/>
    <x v="11"/>
    <n v="463.79999999999899"/>
    <n v="73.03"/>
  </r>
  <r>
    <x v="779"/>
    <s v="Office Supplies"/>
    <x v="10"/>
    <n v="462.33"/>
    <n v="90.05"/>
  </r>
  <r>
    <x v="780"/>
    <s v="Technology"/>
    <x v="7"/>
    <n v="461.87"/>
    <n v="-58.78"/>
  </r>
  <r>
    <x v="781"/>
    <s v="Office Supplies"/>
    <x v="14"/>
    <n v="460.28"/>
    <n v="93.26"/>
  </r>
  <r>
    <x v="782"/>
    <s v="Office Supplies"/>
    <x v="10"/>
    <n v="459.09"/>
    <n v="112.9"/>
  </r>
  <r>
    <x v="783"/>
    <s v="Office Supplies"/>
    <x v="4"/>
    <n v="458.7"/>
    <n v="103.43"/>
  </r>
  <r>
    <x v="784"/>
    <s v="Office Supplies"/>
    <x v="13"/>
    <n v="458.5"/>
    <n v="185.89"/>
  </r>
  <r>
    <x v="785"/>
    <s v="Office Supplies"/>
    <x v="10"/>
    <n v="457.969999999999"/>
    <n v="30.04"/>
  </r>
  <r>
    <x v="786"/>
    <s v="Furniture"/>
    <x v="11"/>
    <n v="455.44"/>
    <n v="61.44"/>
  </r>
  <r>
    <x v="787"/>
    <s v="Furniture"/>
    <x v="11"/>
    <n v="455.06999999999903"/>
    <n v="183.14"/>
  </r>
  <r>
    <x v="788"/>
    <s v="Technology"/>
    <x v="6"/>
    <n v="453.41999999999899"/>
    <n v="122.43"/>
  </r>
  <r>
    <x v="789"/>
    <s v="Office Supplies"/>
    <x v="9"/>
    <n v="452.97"/>
    <n v="105.49"/>
  </r>
  <r>
    <x v="790"/>
    <s v="Office Supplies"/>
    <x v="1"/>
    <n v="451.97"/>
    <n v="106.34"/>
  </r>
  <r>
    <x v="791"/>
    <s v="Technology"/>
    <x v="2"/>
    <n v="449.97"/>
    <n v="48"/>
  </r>
  <r>
    <x v="792"/>
    <s v="Office Supplies"/>
    <x v="10"/>
    <n v="449.66"/>
    <n v="90.63"/>
  </r>
  <r>
    <x v="793"/>
    <s v="Office Supplies"/>
    <x v="9"/>
    <n v="448.909999999999"/>
    <n v="-7.05"/>
  </r>
  <r>
    <x v="794"/>
    <s v="Office Supplies"/>
    <x v="4"/>
    <n v="448.77"/>
    <n v="129.74"/>
  </r>
  <r>
    <x v="795"/>
    <s v="Technology"/>
    <x v="2"/>
    <n v="447.97"/>
    <n v="139.99"/>
  </r>
  <r>
    <x v="796"/>
    <s v="Office Supplies"/>
    <x v="14"/>
    <n v="444.61"/>
    <n v="69.989999999999995"/>
  </r>
  <r>
    <x v="797"/>
    <s v="Office Supplies"/>
    <x v="10"/>
    <n v="444"/>
    <n v="-34.72"/>
  </r>
  <r>
    <x v="798"/>
    <s v="Office Supplies"/>
    <x v="13"/>
    <n v="443.84"/>
    <n v="184.19"/>
  </r>
  <r>
    <x v="799"/>
    <s v="Technology"/>
    <x v="7"/>
    <n v="443.67999999999898"/>
    <n v="1.89"/>
  </r>
  <r>
    <x v="800"/>
    <s v="Technology"/>
    <x v="6"/>
    <n v="442.56"/>
    <n v="171.28"/>
  </r>
  <r>
    <x v="801"/>
    <s v="Furniture"/>
    <x v="11"/>
    <n v="441.729999999999"/>
    <n v="28.26"/>
  </r>
  <r>
    <x v="802"/>
    <s v="Technology"/>
    <x v="7"/>
    <n v="440"/>
    <n v="84.5"/>
  </r>
  <r>
    <x v="803"/>
    <s v="Furniture"/>
    <x v="11"/>
    <n v="437.7"/>
    <n v="138.32"/>
  </r>
  <r>
    <x v="804"/>
    <s v="Office Supplies"/>
    <x v="14"/>
    <n v="436.47"/>
    <n v="155.55000000000001"/>
  </r>
  <r>
    <x v="805"/>
    <s v="Office Supplies"/>
    <x v="9"/>
    <n v="436.13"/>
    <n v="58.28"/>
  </r>
  <r>
    <x v="806"/>
    <s v="Furniture"/>
    <x v="11"/>
    <n v="434.56"/>
    <n v="197.1"/>
  </r>
  <r>
    <x v="807"/>
    <s v="Office Supplies"/>
    <x v="1"/>
    <n v="433.789999999999"/>
    <n v="125.8"/>
  </r>
  <r>
    <x v="808"/>
    <s v="Office Supplies"/>
    <x v="15"/>
    <n v="433.72"/>
    <n v="196.72"/>
  </r>
  <r>
    <x v="809"/>
    <s v="Office Supplies"/>
    <x v="9"/>
    <n v="432.42999999999898"/>
    <n v="60.43"/>
  </r>
  <r>
    <x v="810"/>
    <s v="Office Supplies"/>
    <x v="14"/>
    <n v="431.289999999999"/>
    <n v="165.2"/>
  </r>
  <r>
    <x v="811"/>
    <s v="Office Supplies"/>
    <x v="10"/>
    <n v="428.74999999999898"/>
    <n v="90.71"/>
  </r>
  <r>
    <x v="812"/>
    <s v="Technology"/>
    <x v="6"/>
    <n v="426.93"/>
    <n v="43.08"/>
  </r>
  <r>
    <x v="813"/>
    <s v="Furniture"/>
    <x v="11"/>
    <n v="426.55999999999898"/>
    <n v="116.7"/>
  </r>
  <r>
    <x v="814"/>
    <s v="Furniture"/>
    <x v="5"/>
    <n v="424.9"/>
    <n v="27.2"/>
  </r>
  <r>
    <x v="815"/>
    <s v="Office Supplies"/>
    <x v="13"/>
    <n v="422.76"/>
    <n v="172.94"/>
  </r>
  <r>
    <x v="816"/>
    <s v="Office Supplies"/>
    <x v="1"/>
    <n v="422.64"/>
    <n v="59.07"/>
  </r>
  <r>
    <x v="817"/>
    <s v="Office Supplies"/>
    <x v="12"/>
    <n v="421.01"/>
    <n v="162.01"/>
  </r>
  <r>
    <x v="818"/>
    <s v="Technology"/>
    <x v="7"/>
    <n v="419.88"/>
    <n v="29.4"/>
  </r>
  <r>
    <x v="819"/>
    <s v="Technology"/>
    <x v="6"/>
    <n v="419.23"/>
    <n v="122.61"/>
  </r>
  <r>
    <x v="820"/>
    <s v="Office Supplies"/>
    <x v="13"/>
    <n v="417.34"/>
    <n v="200.33"/>
  </r>
  <r>
    <x v="821"/>
    <s v="Office Supplies"/>
    <x v="13"/>
    <n v="415.13"/>
    <n v="159.56"/>
  </r>
  <r>
    <x v="822"/>
    <s v="Technology"/>
    <x v="6"/>
    <n v="413.31"/>
    <n v="-58.83"/>
  </r>
  <r>
    <x v="823"/>
    <s v="Office Supplies"/>
    <x v="1"/>
    <n v="409.99"/>
    <n v="111.28"/>
  </r>
  <r>
    <x v="824"/>
    <s v="Office Supplies"/>
    <x v="9"/>
    <n v="409.6"/>
    <n v="110.6"/>
  </r>
  <r>
    <x v="825"/>
    <s v="Furniture"/>
    <x v="11"/>
    <n v="409.54"/>
    <n v="98.96"/>
  </r>
  <r>
    <x v="826"/>
    <s v="Office Supplies"/>
    <x v="10"/>
    <n v="407.02"/>
    <n v="56.23"/>
  </r>
  <r>
    <x v="827"/>
    <s v="Office Supplies"/>
    <x v="10"/>
    <n v="406.78"/>
    <n v="14.31"/>
  </r>
  <r>
    <x v="828"/>
    <s v="Office Supplies"/>
    <x v="13"/>
    <n v="405.96"/>
    <n v="169.2"/>
  </r>
  <r>
    <x v="829"/>
    <s v="Office Supplies"/>
    <x v="14"/>
    <n v="405.36"/>
    <n v="109.8"/>
  </r>
  <r>
    <x v="830"/>
    <s v="Office Supplies"/>
    <x v="14"/>
    <n v="402.979999999999"/>
    <n v="92.11"/>
  </r>
  <r>
    <x v="831"/>
    <s v="Office Supplies"/>
    <x v="10"/>
    <n v="402.81"/>
    <n v="-26.43"/>
  </r>
  <r>
    <x v="832"/>
    <s v="Furniture"/>
    <x v="5"/>
    <n v="400.02"/>
    <n v="-113.26"/>
  </r>
  <r>
    <x v="833"/>
    <s v="Technology"/>
    <x v="2"/>
    <n v="396"/>
    <n v="190.08"/>
  </r>
  <r>
    <x v="834"/>
    <s v="Technology"/>
    <x v="6"/>
    <n v="395.78"/>
    <n v="46.06"/>
  </r>
  <r>
    <x v="835"/>
    <s v="Furniture"/>
    <x v="11"/>
    <n v="390.66"/>
    <n v="132.83000000000001"/>
  </r>
  <r>
    <x v="836"/>
    <s v="Office Supplies"/>
    <x v="1"/>
    <n v="390.57"/>
    <n v="104.83"/>
  </r>
  <r>
    <x v="837"/>
    <s v="Office Supplies"/>
    <x v="14"/>
    <n v="389.7"/>
    <n v="109.11"/>
  </r>
  <r>
    <x v="838"/>
    <s v="Technology"/>
    <x v="7"/>
    <n v="386.909999999999"/>
    <n v="133.27000000000001"/>
  </r>
  <r>
    <x v="839"/>
    <s v="Office Supplies"/>
    <x v="9"/>
    <n v="386.75"/>
    <n v="100.66"/>
  </r>
  <r>
    <x v="840"/>
    <s v="Office Supplies"/>
    <x v="1"/>
    <n v="386.08"/>
    <n v="76.94"/>
  </r>
  <r>
    <x v="841"/>
    <s v="Technology"/>
    <x v="2"/>
    <n v="385.8"/>
    <n v="130.21"/>
  </r>
  <r>
    <x v="842"/>
    <s v="Technology"/>
    <x v="6"/>
    <n v="384.84"/>
    <n v="-55.98"/>
  </r>
  <r>
    <x v="843"/>
    <s v="Technology"/>
    <x v="7"/>
    <n v="383.04"/>
    <n v="148.96"/>
  </r>
  <r>
    <x v="844"/>
    <s v="Technology"/>
    <x v="7"/>
    <n v="379.71"/>
    <n v="129.97"/>
  </r>
  <r>
    <x v="845"/>
    <s v="Furniture"/>
    <x v="11"/>
    <n v="379.4"/>
    <n v="-48.78"/>
  </r>
  <r>
    <x v="846"/>
    <s v="Technology"/>
    <x v="6"/>
    <n v="377.97"/>
    <n v="109.61"/>
  </r>
  <r>
    <x v="847"/>
    <s v="Furniture"/>
    <x v="11"/>
    <n v="377.909999999999"/>
    <n v="166.29"/>
  </r>
  <r>
    <x v="848"/>
    <s v="Office Supplies"/>
    <x v="1"/>
    <n v="377.539999999999"/>
    <n v="90.27"/>
  </r>
  <r>
    <x v="849"/>
    <s v="Office Supplies"/>
    <x v="15"/>
    <n v="375.729999999999"/>
    <n v="164.87"/>
  </r>
  <r>
    <x v="850"/>
    <s v="Office Supplies"/>
    <x v="10"/>
    <n v="374.25"/>
    <n v="-48.6"/>
  </r>
  <r>
    <x v="851"/>
    <s v="Technology"/>
    <x v="7"/>
    <n v="374.07"/>
    <n v="122.36"/>
  </r>
  <r>
    <x v="852"/>
    <s v="Technology"/>
    <x v="7"/>
    <n v="373.789999999999"/>
    <n v="24.81"/>
  </r>
  <r>
    <x v="853"/>
    <s v="Office Supplies"/>
    <x v="12"/>
    <n v="372.96"/>
    <n v="165.76"/>
  </r>
  <r>
    <x v="854"/>
    <s v="Office Supplies"/>
    <x v="1"/>
    <n v="369.59"/>
    <n v="14.31"/>
  </r>
  <r>
    <x v="855"/>
    <s v="Furniture"/>
    <x v="11"/>
    <n v="369.25"/>
    <n v="-40.49"/>
  </r>
  <r>
    <x v="856"/>
    <s v="Office Supplies"/>
    <x v="10"/>
    <n v="368.46"/>
    <n v="93.16"/>
  </r>
  <r>
    <x v="857"/>
    <s v="Technology"/>
    <x v="7"/>
    <n v="367.09"/>
    <n v="22.44"/>
  </r>
  <r>
    <x v="858"/>
    <s v="Technology"/>
    <x v="7"/>
    <n v="364.85"/>
    <n v="53.73"/>
  </r>
  <r>
    <x v="859"/>
    <s v="Technology"/>
    <x v="7"/>
    <n v="361.38"/>
    <n v="102.7"/>
  </r>
  <r>
    <x v="860"/>
    <s v="Technology"/>
    <x v="7"/>
    <n v="360.71"/>
    <n v="127.07"/>
  </r>
  <r>
    <x v="861"/>
    <s v="Technology"/>
    <x v="7"/>
    <n v="359.7"/>
    <n v="91.12"/>
  </r>
  <r>
    <x v="862"/>
    <s v="Furniture"/>
    <x v="11"/>
    <n v="357.95"/>
    <n v="94.77"/>
  </r>
  <r>
    <x v="863"/>
    <s v="Office Supplies"/>
    <x v="9"/>
    <n v="357.62"/>
    <n v="67.790000000000006"/>
  </r>
  <r>
    <x v="864"/>
    <s v="Technology"/>
    <x v="7"/>
    <n v="357"/>
    <n v="23.25"/>
  </r>
  <r>
    <x v="865"/>
    <s v="Technology"/>
    <x v="7"/>
    <n v="355.95"/>
    <n v="5.42"/>
  </r>
  <r>
    <x v="866"/>
    <s v="Office Supplies"/>
    <x v="1"/>
    <n v="354.02"/>
    <n v="41.19"/>
  </r>
  <r>
    <x v="867"/>
    <s v="Office Supplies"/>
    <x v="10"/>
    <n v="353.29"/>
    <n v="94.61"/>
  </r>
  <r>
    <x v="868"/>
    <s v="Office Supplies"/>
    <x v="13"/>
    <n v="351.74"/>
    <n v="154.4"/>
  </r>
  <r>
    <x v="869"/>
    <s v="Technology"/>
    <x v="2"/>
    <n v="350.97"/>
    <n v="152.09"/>
  </r>
  <r>
    <x v="870"/>
    <s v="Technology"/>
    <x v="7"/>
    <n v="350.2"/>
    <n v="8.75"/>
  </r>
  <r>
    <x v="871"/>
    <s v="Office Supplies"/>
    <x v="10"/>
    <n v="348.22"/>
    <n v="-0.6"/>
  </r>
  <r>
    <x v="872"/>
    <s v="Office Supplies"/>
    <x v="10"/>
    <n v="347.31"/>
    <n v="85.8"/>
  </r>
  <r>
    <x v="873"/>
    <s v="Furniture"/>
    <x v="11"/>
    <n v="346.79"/>
    <n v="93.59"/>
  </r>
  <r>
    <x v="874"/>
    <s v="Office Supplies"/>
    <x v="1"/>
    <n v="346.35"/>
    <n v="112.89"/>
  </r>
  <r>
    <x v="875"/>
    <s v="Office Supplies"/>
    <x v="10"/>
    <n v="345.84"/>
    <n v="78.09"/>
  </r>
  <r>
    <x v="876"/>
    <s v="Office Supplies"/>
    <x v="10"/>
    <n v="345.83"/>
    <n v="77.13"/>
  </r>
  <r>
    <x v="877"/>
    <s v="Office Supplies"/>
    <x v="10"/>
    <n v="344.72"/>
    <n v="20.98"/>
  </r>
  <r>
    <x v="878"/>
    <s v="Office Supplies"/>
    <x v="9"/>
    <n v="344.58"/>
    <n v="67.3"/>
  </r>
  <r>
    <x v="879"/>
    <s v="Furniture"/>
    <x v="11"/>
    <n v="344.099999999999"/>
    <n v="-42.18"/>
  </r>
  <r>
    <x v="880"/>
    <s v="Office Supplies"/>
    <x v="9"/>
    <n v="343.08"/>
    <n v="81.540000000000006"/>
  </r>
  <r>
    <x v="881"/>
    <s v="Office Supplies"/>
    <x v="1"/>
    <n v="342.77"/>
    <n v="18.53"/>
  </r>
  <r>
    <x v="882"/>
    <s v="Office Supplies"/>
    <x v="13"/>
    <n v="342.58"/>
    <n v="171.29"/>
  </r>
  <r>
    <x v="883"/>
    <s v="Office Supplies"/>
    <x v="14"/>
    <n v="342.55"/>
    <n v="92.48"/>
  </r>
  <r>
    <x v="884"/>
    <s v="Technology"/>
    <x v="2"/>
    <n v="341.99"/>
    <n v="-319.19"/>
  </r>
  <r>
    <x v="885"/>
    <s v="Technology"/>
    <x v="6"/>
    <n v="341.67"/>
    <n v="40.19"/>
  </r>
  <r>
    <x v="886"/>
    <s v="Office Supplies"/>
    <x v="10"/>
    <n v="341.41999999999899"/>
    <n v="59.55"/>
  </r>
  <r>
    <x v="887"/>
    <s v="Technology"/>
    <x v="6"/>
    <n v="339.84"/>
    <n v="23.2"/>
  </r>
  <r>
    <x v="888"/>
    <s v="Furniture"/>
    <x v="11"/>
    <n v="338.98"/>
    <n v="94.92"/>
  </r>
  <r>
    <x v="889"/>
    <s v="Office Supplies"/>
    <x v="10"/>
    <n v="338.11999999999898"/>
    <n v="62.66"/>
  </r>
  <r>
    <x v="890"/>
    <s v="Office Supplies"/>
    <x v="15"/>
    <n v="336.95"/>
    <n v="150.97"/>
  </r>
  <r>
    <x v="891"/>
    <s v="Technology"/>
    <x v="2"/>
    <n v="336.51"/>
    <n v="44.87"/>
  </r>
  <r>
    <x v="892"/>
    <s v="Technology"/>
    <x v="6"/>
    <n v="335.89"/>
    <n v="76.78"/>
  </r>
  <r>
    <x v="893"/>
    <s v="Office Supplies"/>
    <x v="13"/>
    <n v="334.37"/>
    <n v="155.76"/>
  </r>
  <r>
    <x v="894"/>
    <s v="Office Supplies"/>
    <x v="1"/>
    <n v="334.37"/>
    <n v="98.26"/>
  </r>
  <r>
    <x v="895"/>
    <s v="Furniture"/>
    <x v="11"/>
    <n v="334.09"/>
    <n v="29.47"/>
  </r>
  <r>
    <x v="896"/>
    <s v="Office Supplies"/>
    <x v="9"/>
    <n v="333.57"/>
    <n v="86.85"/>
  </r>
  <r>
    <x v="897"/>
    <s v="Furniture"/>
    <x v="11"/>
    <n v="331.76"/>
    <n v="39.81"/>
  </r>
  <r>
    <x v="898"/>
    <s v="Office Supplies"/>
    <x v="14"/>
    <n v="330.92"/>
    <n v="59.6"/>
  </r>
  <r>
    <x v="899"/>
    <s v="Technology"/>
    <x v="7"/>
    <n v="329.94"/>
    <n v="-48.59"/>
  </r>
  <r>
    <x v="900"/>
    <s v="Office Supplies"/>
    <x v="13"/>
    <n v="328.39"/>
    <n v="140.96"/>
  </r>
  <r>
    <x v="901"/>
    <s v="Office Supplies"/>
    <x v="13"/>
    <n v="327.10999999999899"/>
    <n v="141.91999999999999"/>
  </r>
  <r>
    <x v="902"/>
    <s v="Office Supplies"/>
    <x v="15"/>
    <n v="325.86"/>
    <n v="149.9"/>
  </r>
  <r>
    <x v="903"/>
    <s v="Technology"/>
    <x v="7"/>
    <n v="324"/>
    <n v="58.32"/>
  </r>
  <r>
    <x v="904"/>
    <s v="Technology"/>
    <x v="6"/>
    <n v="323.98"/>
    <n v="36.450000000000003"/>
  </r>
  <r>
    <x v="905"/>
    <s v="Furniture"/>
    <x v="5"/>
    <n v="322.19"/>
    <n v="-81.17"/>
  </r>
  <r>
    <x v="906"/>
    <s v="Technology"/>
    <x v="7"/>
    <n v="321.849999999999"/>
    <n v="106.18"/>
  </r>
  <r>
    <x v="907"/>
    <s v="Office Supplies"/>
    <x v="13"/>
    <n v="321.44"/>
    <n v="157.5"/>
  </r>
  <r>
    <x v="908"/>
    <s v="Office Supplies"/>
    <x v="15"/>
    <n v="320.25"/>
    <n v="139.1"/>
  </r>
  <r>
    <x v="909"/>
    <s v="Technology"/>
    <x v="2"/>
    <n v="319.92"/>
    <n v="118.37"/>
  </r>
  <r>
    <x v="910"/>
    <s v="Office Supplies"/>
    <x v="10"/>
    <n v="318.37999999999897"/>
    <n v="67.739999999999995"/>
  </r>
  <r>
    <x v="911"/>
    <s v="Office Supplies"/>
    <x v="10"/>
    <n v="317.77"/>
    <n v="-4.88"/>
  </r>
  <r>
    <x v="912"/>
    <s v="Furniture"/>
    <x v="11"/>
    <n v="316.48"/>
    <n v="71.13"/>
  </r>
  <r>
    <x v="913"/>
    <s v="Office Supplies"/>
    <x v="1"/>
    <n v="314.539999999999"/>
    <n v="-0.01"/>
  </r>
  <r>
    <x v="914"/>
    <s v="Office Supplies"/>
    <x v="1"/>
    <n v="310.19999999999902"/>
    <n v="52.43"/>
  </r>
  <r>
    <x v="915"/>
    <s v="Furniture"/>
    <x v="11"/>
    <n v="308.99"/>
    <n v="94.51"/>
  </r>
  <r>
    <x v="916"/>
    <s v="Office Supplies"/>
    <x v="1"/>
    <n v="308.83"/>
    <n v="21.64"/>
  </r>
  <r>
    <x v="917"/>
    <s v="Office Supplies"/>
    <x v="4"/>
    <n v="307.44"/>
    <n v="86.08"/>
  </r>
  <r>
    <x v="918"/>
    <s v="Office Supplies"/>
    <x v="4"/>
    <n v="306.89999999999998"/>
    <n v="72.23"/>
  </r>
  <r>
    <x v="919"/>
    <s v="Office Supplies"/>
    <x v="9"/>
    <n v="303.36"/>
    <n v="-20.47"/>
  </r>
  <r>
    <x v="920"/>
    <s v="Office Supplies"/>
    <x v="10"/>
    <n v="301.97000000000003"/>
    <n v="63.75"/>
  </r>
  <r>
    <x v="921"/>
    <s v="Office Supplies"/>
    <x v="10"/>
    <n v="300.14"/>
    <n v="-7.66"/>
  </r>
  <r>
    <x v="922"/>
    <s v="Technology"/>
    <x v="2"/>
    <n v="299.969999999999"/>
    <n v="34.99"/>
  </r>
  <r>
    <x v="923"/>
    <s v="Furniture"/>
    <x v="11"/>
    <n v="299.849999999999"/>
    <n v="38.19"/>
  </r>
  <r>
    <x v="924"/>
    <s v="Office Supplies"/>
    <x v="9"/>
    <n v="299.2"/>
    <n v="-177.23"/>
  </r>
  <r>
    <x v="925"/>
    <s v="Technology"/>
    <x v="7"/>
    <n v="299"/>
    <n v="113.1"/>
  </r>
  <r>
    <x v="926"/>
    <s v="Furniture"/>
    <x v="11"/>
    <n v="298.2"/>
    <n v="116.29"/>
  </r>
  <r>
    <x v="927"/>
    <s v="Office Supplies"/>
    <x v="14"/>
    <n v="297.99"/>
    <n v="70.489999999999995"/>
  </r>
  <r>
    <x v="928"/>
    <s v="Office Supplies"/>
    <x v="13"/>
    <n v="297.12"/>
    <n v="120.8"/>
  </r>
  <r>
    <x v="929"/>
    <s v="Technology"/>
    <x v="7"/>
    <n v="296.64"/>
    <n v="127.55"/>
  </r>
  <r>
    <x v="930"/>
    <s v="Office Supplies"/>
    <x v="16"/>
    <n v="296.18"/>
    <n v="119.74"/>
  </r>
  <r>
    <x v="931"/>
    <s v="Office Supplies"/>
    <x v="13"/>
    <n v="294.719999999999"/>
    <n v="138.52000000000001"/>
  </r>
  <r>
    <x v="932"/>
    <s v="Office Supplies"/>
    <x v="14"/>
    <n v="293.7"/>
    <n v="63.01"/>
  </r>
  <r>
    <x v="933"/>
    <s v="Technology"/>
    <x v="7"/>
    <n v="291.85000000000002"/>
    <n v="66.959999999999994"/>
  </r>
  <r>
    <x v="934"/>
    <s v="Furniture"/>
    <x v="11"/>
    <n v="291.45999999999998"/>
    <n v="97.16"/>
  </r>
  <r>
    <x v="935"/>
    <s v="Office Supplies"/>
    <x v="9"/>
    <n v="289.45"/>
    <n v="-113.78"/>
  </r>
  <r>
    <x v="936"/>
    <s v="Office Supplies"/>
    <x v="14"/>
    <n v="287.97000000000003"/>
    <n v="109.42"/>
  </r>
  <r>
    <x v="937"/>
    <s v="Office Supplies"/>
    <x v="1"/>
    <n v="287.87"/>
    <n v="64.14"/>
  </r>
  <r>
    <x v="938"/>
    <s v="Office Supplies"/>
    <x v="15"/>
    <n v="284.83"/>
    <n v="131.22999999999999"/>
  </r>
  <r>
    <x v="939"/>
    <s v="Office Supplies"/>
    <x v="13"/>
    <n v="284.38"/>
    <n v="108.34"/>
  </r>
  <r>
    <x v="940"/>
    <s v="Office Supplies"/>
    <x v="10"/>
    <n v="284.11"/>
    <n v="-43.45"/>
  </r>
  <r>
    <x v="941"/>
    <s v="Office Supplies"/>
    <x v="13"/>
    <n v="281.89"/>
    <n v="127.6"/>
  </r>
  <r>
    <x v="942"/>
    <s v="Technology"/>
    <x v="6"/>
    <n v="281.659999999999"/>
    <n v="6.12"/>
  </r>
  <r>
    <x v="943"/>
    <s v="Office Supplies"/>
    <x v="13"/>
    <n v="280.55999999999898"/>
    <n v="120.75"/>
  </r>
  <r>
    <x v="944"/>
    <s v="Technology"/>
    <x v="7"/>
    <n v="280"/>
    <n v="109.2"/>
  </r>
  <r>
    <x v="945"/>
    <s v="Technology"/>
    <x v="2"/>
    <n v="279.95999999999998"/>
    <n v="120.39"/>
  </r>
  <r>
    <x v="946"/>
    <s v="Office Supplies"/>
    <x v="13"/>
    <n v="279.89999999999998"/>
    <n v="137.15"/>
  </r>
  <r>
    <x v="947"/>
    <s v="Technology"/>
    <x v="6"/>
    <n v="279.63"/>
    <n v="-31.07"/>
  </r>
  <r>
    <x v="948"/>
    <s v="Furniture"/>
    <x v="11"/>
    <n v="279.56"/>
    <n v="44.19"/>
  </r>
  <r>
    <x v="949"/>
    <s v="Office Supplies"/>
    <x v="4"/>
    <n v="279.3"/>
    <n v="67.78"/>
  </r>
  <r>
    <x v="950"/>
    <s v="Office Supplies"/>
    <x v="9"/>
    <n v="277.92"/>
    <n v="83.37"/>
  </r>
  <r>
    <x v="951"/>
    <s v="Office Supplies"/>
    <x v="12"/>
    <n v="277.38"/>
    <n v="126.69"/>
  </r>
  <r>
    <x v="952"/>
    <s v="Office Supplies"/>
    <x v="1"/>
    <n v="276.95"/>
    <n v="-19.46"/>
  </r>
  <r>
    <x v="953"/>
    <s v="Office Supplies"/>
    <x v="10"/>
    <n v="276.64999999999998"/>
    <n v="58.03"/>
  </r>
  <r>
    <x v="954"/>
    <s v="Technology"/>
    <x v="7"/>
    <n v="275.5"/>
    <n v="58.01"/>
  </r>
  <r>
    <x v="955"/>
    <s v="Office Supplies"/>
    <x v="14"/>
    <n v="275.08"/>
    <n v="42.79"/>
  </r>
  <r>
    <x v="956"/>
    <s v="Technology"/>
    <x v="6"/>
    <n v="272.89999999999998"/>
    <n v="27.29"/>
  </r>
  <r>
    <x v="957"/>
    <s v="Office Supplies"/>
    <x v="1"/>
    <n v="271.44"/>
    <n v="71.959999999999994"/>
  </r>
  <r>
    <x v="958"/>
    <s v="Furniture"/>
    <x v="11"/>
    <n v="270.83999999999997"/>
    <n v="108.1"/>
  </r>
  <r>
    <x v="959"/>
    <s v="Office Supplies"/>
    <x v="10"/>
    <n v="270.25"/>
    <n v="53.4"/>
  </r>
  <r>
    <x v="960"/>
    <s v="Office Supplies"/>
    <x v="1"/>
    <n v="269.67"/>
    <n v="84.98"/>
  </r>
  <r>
    <x v="961"/>
    <s v="Office Supplies"/>
    <x v="1"/>
    <n v="269.41000000000003"/>
    <n v="-2.27"/>
  </r>
  <r>
    <x v="962"/>
    <s v="Office Supplies"/>
    <x v="1"/>
    <n v="269.33"/>
    <n v="31.42"/>
  </r>
  <r>
    <x v="963"/>
    <s v="Office Supplies"/>
    <x v="13"/>
    <n v="268.5"/>
    <n v="123.53"/>
  </r>
  <r>
    <x v="964"/>
    <s v="Office Supplies"/>
    <x v="13"/>
    <n v="268.24"/>
    <n v="93.88"/>
  </r>
  <r>
    <x v="965"/>
    <s v="Office Supplies"/>
    <x v="12"/>
    <n v="266.39999999999998"/>
    <n v="133.19999999999999"/>
  </r>
  <r>
    <x v="966"/>
    <s v="Office Supplies"/>
    <x v="9"/>
    <n v="266.33"/>
    <n v="-120.17"/>
  </r>
  <r>
    <x v="967"/>
    <s v="Technology"/>
    <x v="7"/>
    <n v="265.54000000000002"/>
    <n v="5.0999999999999996"/>
  </r>
  <r>
    <x v="968"/>
    <s v="Furniture"/>
    <x v="11"/>
    <n v="265.11"/>
    <n v="74.78"/>
  </r>
  <r>
    <x v="969"/>
    <s v="Technology"/>
    <x v="7"/>
    <n v="264.44"/>
    <n v="88.41"/>
  </r>
  <r>
    <x v="970"/>
    <s v="Office Supplies"/>
    <x v="14"/>
    <n v="263.33999999999997"/>
    <n v="72.069999999999993"/>
  </r>
  <r>
    <x v="971"/>
    <s v="Office Supplies"/>
    <x v="13"/>
    <n v="262.969999999999"/>
    <n v="113.2"/>
  </r>
  <r>
    <x v="972"/>
    <s v="Furniture"/>
    <x v="11"/>
    <n v="262.76"/>
    <n v="-7.62"/>
  </r>
  <r>
    <x v="973"/>
    <s v="Office Supplies"/>
    <x v="10"/>
    <n v="262.66000000000003"/>
    <n v="51.41"/>
  </r>
  <r>
    <x v="974"/>
    <s v="Office Supplies"/>
    <x v="9"/>
    <n v="262.45"/>
    <n v="28.74"/>
  </r>
  <r>
    <x v="975"/>
    <s v="Technology"/>
    <x v="6"/>
    <n v="261.599999999999"/>
    <n v="41.85"/>
  </r>
  <r>
    <x v="976"/>
    <s v="Furniture"/>
    <x v="11"/>
    <n v="260.14999999999998"/>
    <n v="68.47"/>
  </r>
  <r>
    <x v="977"/>
    <s v="Office Supplies"/>
    <x v="9"/>
    <n v="259.8"/>
    <n v="90.93"/>
  </r>
  <r>
    <x v="978"/>
    <s v="Office Supplies"/>
    <x v="10"/>
    <n v="259.68"/>
    <n v="59.51"/>
  </r>
  <r>
    <x v="979"/>
    <s v="Office Supplies"/>
    <x v="15"/>
    <n v="259.099999999999"/>
    <n v="115.16"/>
  </r>
  <r>
    <x v="980"/>
    <s v="Furniture"/>
    <x v="11"/>
    <n v="258.72000000000003"/>
    <n v="87.97"/>
  </r>
  <r>
    <x v="981"/>
    <s v="Office Supplies"/>
    <x v="1"/>
    <n v="258.72000000000003"/>
    <n v="-27.17"/>
  </r>
  <r>
    <x v="982"/>
    <s v="Office Supplies"/>
    <x v="1"/>
    <n v="258.05"/>
    <n v="90.21"/>
  </r>
  <r>
    <x v="983"/>
    <s v="Technology"/>
    <x v="6"/>
    <n v="257.75"/>
    <n v="-38.950000000000003"/>
  </r>
  <r>
    <x v="984"/>
    <s v="Office Supplies"/>
    <x v="13"/>
    <n v="257.55"/>
    <n v="107.58"/>
  </r>
  <r>
    <x v="985"/>
    <s v="Office Supplies"/>
    <x v="1"/>
    <n v="256.13"/>
    <n v="102.44"/>
  </r>
  <r>
    <x v="986"/>
    <s v="Office Supplies"/>
    <x v="14"/>
    <n v="254.85"/>
    <n v="49.78"/>
  </r>
  <r>
    <x v="987"/>
    <s v="Furniture"/>
    <x v="11"/>
    <n v="253.65"/>
    <n v="41.88"/>
  </r>
  <r>
    <x v="988"/>
    <s v="Technology"/>
    <x v="6"/>
    <n v="251.91"/>
    <n v="50.38"/>
  </r>
  <r>
    <x v="989"/>
    <s v="Furniture"/>
    <x v="11"/>
    <n v="251.76"/>
    <n v="65.459999999999994"/>
  </r>
  <r>
    <x v="990"/>
    <s v="Technology"/>
    <x v="7"/>
    <n v="251.4"/>
    <n v="52.8"/>
  </r>
  <r>
    <x v="991"/>
    <s v="Office Supplies"/>
    <x v="10"/>
    <n v="251.2"/>
    <n v="51.03"/>
  </r>
  <r>
    <x v="992"/>
    <s v="Technology"/>
    <x v="7"/>
    <n v="250.92"/>
    <n v="35.130000000000003"/>
  </r>
  <r>
    <x v="993"/>
    <s v="Office Supplies"/>
    <x v="12"/>
    <n v="248.4"/>
    <n v="119.25"/>
  </r>
  <r>
    <x v="994"/>
    <s v="Office Supplies"/>
    <x v="10"/>
    <n v="248.35999999999899"/>
    <n v="0"/>
  </r>
  <r>
    <x v="995"/>
    <s v="Technology"/>
    <x v="7"/>
    <n v="248.29"/>
    <n v="91.04"/>
  </r>
  <r>
    <x v="996"/>
    <s v="Office Supplies"/>
    <x v="15"/>
    <n v="247.61"/>
    <n v="107.45"/>
  </r>
  <r>
    <x v="997"/>
    <s v="Furniture"/>
    <x v="11"/>
    <n v="246.65"/>
    <n v="81.459999999999994"/>
  </r>
  <r>
    <x v="998"/>
    <s v="Office Supplies"/>
    <x v="13"/>
    <n v="246.57999999999899"/>
    <n v="108.99"/>
  </r>
  <r>
    <x v="999"/>
    <s v="Office Supplies"/>
    <x v="13"/>
    <n v="245.44"/>
    <n v="106.32"/>
  </r>
  <r>
    <x v="1000"/>
    <s v="Furniture"/>
    <x v="3"/>
    <n v="245.08999999999901"/>
    <n v="14.91"/>
  </r>
  <r>
    <x v="1001"/>
    <s v="Office Supplies"/>
    <x v="13"/>
    <n v="244.7"/>
    <n v="122.35"/>
  </r>
  <r>
    <x v="1002"/>
    <s v="Office Supplies"/>
    <x v="15"/>
    <n v="244.51"/>
    <n v="117.16"/>
  </r>
  <r>
    <x v="1003"/>
    <s v="Furniture"/>
    <x v="11"/>
    <n v="244.4"/>
    <n v="56.22"/>
  </r>
  <r>
    <x v="1004"/>
    <s v="Office Supplies"/>
    <x v="9"/>
    <n v="244.29"/>
    <n v="41.64"/>
  </r>
  <r>
    <x v="1005"/>
    <s v="Office Supplies"/>
    <x v="1"/>
    <n v="241.56"/>
    <n v="39.96"/>
  </r>
  <r>
    <x v="1006"/>
    <s v="Office Supplies"/>
    <x v="15"/>
    <n v="240.77"/>
    <n v="88.2"/>
  </r>
  <r>
    <x v="1007"/>
    <s v="Technology"/>
    <x v="7"/>
    <n v="239.94"/>
    <n v="52.39"/>
  </r>
  <r>
    <x v="1008"/>
    <s v="Technology"/>
    <x v="6"/>
    <n v="239.84"/>
    <n v="79.31"/>
  </r>
  <r>
    <x v="1009"/>
    <s v="Office Supplies"/>
    <x v="9"/>
    <n v="239.58"/>
    <n v="41.38"/>
  </r>
  <r>
    <x v="1010"/>
    <s v="Office Supplies"/>
    <x v="1"/>
    <n v="239.45999999999901"/>
    <n v="37.82"/>
  </r>
  <r>
    <x v="1011"/>
    <s v="Office Supplies"/>
    <x v="13"/>
    <n v="238.46"/>
    <n v="96.94"/>
  </r>
  <r>
    <x v="1012"/>
    <s v="Office Supplies"/>
    <x v="1"/>
    <n v="238.33"/>
    <n v="25.49"/>
  </r>
  <r>
    <x v="1013"/>
    <s v="Office Supplies"/>
    <x v="13"/>
    <n v="237.54"/>
    <n v="89.53"/>
  </r>
  <r>
    <x v="1014"/>
    <s v="Office Supplies"/>
    <x v="4"/>
    <n v="236.99"/>
    <n v="-12.88"/>
  </r>
  <r>
    <x v="1015"/>
    <s v="Furniture"/>
    <x v="11"/>
    <n v="236.78"/>
    <n v="88.34"/>
  </r>
  <r>
    <x v="1016"/>
    <s v="Office Supplies"/>
    <x v="10"/>
    <n v="235.78"/>
    <n v="58.96"/>
  </r>
  <r>
    <x v="1017"/>
    <s v="Office Supplies"/>
    <x v="12"/>
    <n v="235.56"/>
    <n v="102.75"/>
  </r>
  <r>
    <x v="1018"/>
    <s v="Office Supplies"/>
    <x v="1"/>
    <n v="235.18"/>
    <n v="-102.84"/>
  </r>
  <r>
    <x v="1019"/>
    <s v="Furniture"/>
    <x v="11"/>
    <n v="234.77999999999901"/>
    <n v="84.81"/>
  </r>
  <r>
    <x v="1020"/>
    <s v="Office Supplies"/>
    <x v="14"/>
    <n v="234.76999999999899"/>
    <n v="34.46"/>
  </r>
  <r>
    <x v="1021"/>
    <s v="Office Supplies"/>
    <x v="9"/>
    <n v="234.61"/>
    <n v="42.38"/>
  </r>
  <r>
    <x v="1022"/>
    <s v="Technology"/>
    <x v="6"/>
    <n v="234.46"/>
    <n v="45.88"/>
  </r>
  <r>
    <x v="1023"/>
    <s v="Office Supplies"/>
    <x v="14"/>
    <n v="234.24"/>
    <n v="67.94"/>
  </r>
  <r>
    <x v="1024"/>
    <s v="Technology"/>
    <x v="7"/>
    <n v="232.76"/>
    <n v="72.569999999999993"/>
  </r>
  <r>
    <x v="1025"/>
    <s v="Office Supplies"/>
    <x v="13"/>
    <n v="231.849999999999"/>
    <n v="94.36"/>
  </r>
  <r>
    <x v="1026"/>
    <s v="Office Supplies"/>
    <x v="10"/>
    <n v="229.98"/>
    <n v="44.82"/>
  </r>
  <r>
    <x v="1027"/>
    <s v="Office Supplies"/>
    <x v="9"/>
    <n v="229.89"/>
    <n v="53.71"/>
  </r>
  <r>
    <x v="1028"/>
    <s v="Office Supplies"/>
    <x v="14"/>
    <n v="229.58"/>
    <n v="58.68"/>
  </r>
  <r>
    <x v="1029"/>
    <s v="Office Supplies"/>
    <x v="13"/>
    <n v="227.94"/>
    <n v="94.33"/>
  </r>
  <r>
    <x v="1030"/>
    <s v="Office Supplies"/>
    <x v="13"/>
    <n v="227.04"/>
    <n v="104.43"/>
  </r>
  <r>
    <x v="1031"/>
    <s v="Office Supplies"/>
    <x v="10"/>
    <n v="225.04"/>
    <n v="47.88"/>
  </r>
  <r>
    <x v="1032"/>
    <s v="Office Supplies"/>
    <x v="16"/>
    <n v="225"/>
    <n v="102.8"/>
  </r>
  <r>
    <x v="1033"/>
    <s v="Technology"/>
    <x v="2"/>
    <n v="224.94"/>
    <n v="-164.95"/>
  </r>
  <r>
    <x v="1034"/>
    <s v="Office Supplies"/>
    <x v="10"/>
    <n v="224.66"/>
    <n v="55.31"/>
  </r>
  <r>
    <x v="1035"/>
    <s v="Technology"/>
    <x v="6"/>
    <n v="223.89"/>
    <n v="-50.37"/>
  </r>
  <r>
    <x v="1036"/>
    <s v="Office Supplies"/>
    <x v="13"/>
    <n v="223.44"/>
    <n v="111.72"/>
  </r>
  <r>
    <x v="1037"/>
    <s v="Office Supplies"/>
    <x v="13"/>
    <n v="222.43"/>
    <n v="81.83"/>
  </r>
  <r>
    <x v="1038"/>
    <s v="Office Supplies"/>
    <x v="14"/>
    <n v="219.78"/>
    <n v="68.37"/>
  </r>
  <r>
    <x v="1039"/>
    <s v="Furniture"/>
    <x v="11"/>
    <n v="219.69"/>
    <n v="50.3"/>
  </r>
  <r>
    <x v="1040"/>
    <s v="Office Supplies"/>
    <x v="10"/>
    <n v="219.5"/>
    <n v="30.38"/>
  </r>
  <r>
    <x v="1041"/>
    <s v="Office Supplies"/>
    <x v="10"/>
    <n v="218.42"/>
    <n v="52.04"/>
  </r>
  <r>
    <x v="1042"/>
    <s v="Office Supplies"/>
    <x v="13"/>
    <n v="218.09"/>
    <n v="95.27"/>
  </r>
  <r>
    <x v="1043"/>
    <s v="Office Supplies"/>
    <x v="4"/>
    <n v="217.23"/>
    <n v="45.86"/>
  </r>
  <r>
    <x v="1044"/>
    <s v="Technology"/>
    <x v="6"/>
    <n v="216.95999999999901"/>
    <n v="-15.58"/>
  </r>
  <r>
    <x v="1045"/>
    <s v="Furniture"/>
    <x v="11"/>
    <n v="216.34"/>
    <n v="75.349999999999994"/>
  </r>
  <r>
    <x v="1046"/>
    <s v="Furniture"/>
    <x v="11"/>
    <n v="216.14999999999901"/>
    <n v="73.930000000000007"/>
  </r>
  <r>
    <x v="1047"/>
    <s v="Technology"/>
    <x v="6"/>
    <n v="215.89"/>
    <n v="-11.99"/>
  </r>
  <r>
    <x v="1048"/>
    <s v="Office Supplies"/>
    <x v="13"/>
    <n v="215.14"/>
    <n v="90.45"/>
  </r>
  <r>
    <x v="1049"/>
    <s v="Office Supplies"/>
    <x v="1"/>
    <n v="215.10999999999899"/>
    <n v="66.69"/>
  </r>
  <r>
    <x v="1050"/>
    <s v="Office Supplies"/>
    <x v="1"/>
    <n v="214.57"/>
    <n v="47.86"/>
  </r>
  <r>
    <x v="1051"/>
    <s v="Technology"/>
    <x v="6"/>
    <n v="213.48"/>
    <n v="16.010000000000002"/>
  </r>
  <r>
    <x v="1052"/>
    <s v="Office Supplies"/>
    <x v="13"/>
    <n v="213.2"/>
    <n v="97.54"/>
  </r>
  <r>
    <x v="1053"/>
    <s v="Office Supplies"/>
    <x v="1"/>
    <n v="212.66"/>
    <n v="-18.41"/>
  </r>
  <r>
    <x v="1054"/>
    <s v="Office Supplies"/>
    <x v="1"/>
    <n v="212.069999999999"/>
    <n v="58.51"/>
  </r>
  <r>
    <x v="1055"/>
    <s v="Office Supplies"/>
    <x v="15"/>
    <n v="211.509999999999"/>
    <n v="86.46"/>
  </r>
  <r>
    <x v="1056"/>
    <s v="Furniture"/>
    <x v="11"/>
    <n v="210.91"/>
    <n v="59.22"/>
  </r>
  <r>
    <x v="1057"/>
    <s v="Office Supplies"/>
    <x v="13"/>
    <n v="209.95"/>
    <n v="88.64"/>
  </r>
  <r>
    <x v="1058"/>
    <s v="Office Supplies"/>
    <x v="14"/>
    <n v="209.66"/>
    <n v="49.8"/>
  </r>
  <r>
    <x v="1059"/>
    <s v="Office Supplies"/>
    <x v="14"/>
    <n v="209.57"/>
    <n v="77.87"/>
  </r>
  <r>
    <x v="1060"/>
    <s v="Office Supplies"/>
    <x v="1"/>
    <n v="209.3"/>
    <n v="26.5"/>
  </r>
  <r>
    <x v="1061"/>
    <s v="Office Supplies"/>
    <x v="1"/>
    <n v="208.23"/>
    <n v="21.58"/>
  </r>
  <r>
    <x v="1062"/>
    <s v="Office Supplies"/>
    <x v="10"/>
    <n v="208.18"/>
    <n v="5.95"/>
  </r>
  <r>
    <x v="1063"/>
    <s v="Technology"/>
    <x v="7"/>
    <n v="207.9"/>
    <n v="62.78"/>
  </r>
  <r>
    <x v="1064"/>
    <s v="Office Supplies"/>
    <x v="1"/>
    <n v="207.57"/>
    <n v="-82.41"/>
  </r>
  <r>
    <x v="1065"/>
    <s v="Furniture"/>
    <x v="3"/>
    <n v="207.18"/>
    <n v="25.9"/>
  </r>
  <r>
    <x v="1066"/>
    <s v="Technology"/>
    <x v="2"/>
    <n v="206.99"/>
    <n v="-172.49"/>
  </r>
  <r>
    <x v="1067"/>
    <s v="Office Supplies"/>
    <x v="1"/>
    <n v="204.72"/>
    <n v="50.19"/>
  </r>
  <r>
    <x v="1068"/>
    <s v="Technology"/>
    <x v="2"/>
    <n v="204.51"/>
    <n v="64.650000000000006"/>
  </r>
  <r>
    <x v="1069"/>
    <s v="Office Supplies"/>
    <x v="9"/>
    <n v="203.94"/>
    <n v="87.7"/>
  </r>
  <r>
    <x v="1070"/>
    <s v="Technology"/>
    <x v="7"/>
    <n v="202.68"/>
    <n v="16.22"/>
  </r>
  <r>
    <x v="1071"/>
    <s v="Furniture"/>
    <x v="11"/>
    <n v="202.6"/>
    <n v="71.680000000000007"/>
  </r>
  <r>
    <x v="1072"/>
    <s v="Technology"/>
    <x v="6"/>
    <n v="201.57"/>
    <n v="22.68"/>
  </r>
  <r>
    <x v="1073"/>
    <s v="Office Supplies"/>
    <x v="10"/>
    <n v="201.45"/>
    <n v="50.37"/>
  </r>
  <r>
    <x v="1074"/>
    <s v="Office Supplies"/>
    <x v="13"/>
    <n v="201.07999999999899"/>
    <n v="92.57"/>
  </r>
  <r>
    <x v="1075"/>
    <s v="Office Supplies"/>
    <x v="13"/>
    <n v="200.16"/>
    <n v="80.91"/>
  </r>
  <r>
    <x v="1076"/>
    <s v="Technology"/>
    <x v="6"/>
    <n v="199.8"/>
    <n v="17.48"/>
  </r>
  <r>
    <x v="1077"/>
    <s v="Office Supplies"/>
    <x v="9"/>
    <n v="199.73"/>
    <n v="17.52"/>
  </r>
  <r>
    <x v="1078"/>
    <s v="Office Supplies"/>
    <x v="15"/>
    <n v="198.45999999999901"/>
    <n v="83.23"/>
  </r>
  <r>
    <x v="1079"/>
    <s v="Office Supplies"/>
    <x v="1"/>
    <n v="197.82999999999899"/>
    <n v="35.33"/>
  </r>
  <r>
    <x v="1080"/>
    <s v="Office Supplies"/>
    <x v="15"/>
    <n v="197.82"/>
    <n v="81.319999999999993"/>
  </r>
  <r>
    <x v="1081"/>
    <s v="Office Supplies"/>
    <x v="14"/>
    <n v="197.82"/>
    <n v="59.35"/>
  </r>
  <r>
    <x v="1082"/>
    <s v="Technology"/>
    <x v="6"/>
    <n v="197.8"/>
    <n v="54.85"/>
  </r>
  <r>
    <x v="1083"/>
    <s v="Office Supplies"/>
    <x v="9"/>
    <n v="197.72"/>
    <n v="55.36"/>
  </r>
  <r>
    <x v="1084"/>
    <s v="Office Supplies"/>
    <x v="16"/>
    <n v="197.61"/>
    <n v="-10.36"/>
  </r>
  <r>
    <x v="1085"/>
    <s v="Office Supplies"/>
    <x v="1"/>
    <n v="197.17"/>
    <n v="-69.569999999999993"/>
  </r>
  <r>
    <x v="1086"/>
    <s v="Office Supplies"/>
    <x v="13"/>
    <n v="196.99999999999901"/>
    <n v="85.79"/>
  </r>
  <r>
    <x v="1087"/>
    <s v="Office Supplies"/>
    <x v="13"/>
    <n v="196.98"/>
    <n v="94.55"/>
  </r>
  <r>
    <x v="1088"/>
    <s v="Office Supplies"/>
    <x v="13"/>
    <n v="196.48"/>
    <n v="85.84"/>
  </r>
  <r>
    <x v="1089"/>
    <s v="Office Supplies"/>
    <x v="14"/>
    <n v="196.35"/>
    <n v="34.67"/>
  </r>
  <r>
    <x v="1090"/>
    <s v="Furniture"/>
    <x v="11"/>
    <n v="196.25"/>
    <n v="55.09"/>
  </r>
  <r>
    <x v="1091"/>
    <s v="Office Supplies"/>
    <x v="15"/>
    <n v="196.06"/>
    <n v="88.84"/>
  </r>
  <r>
    <x v="1092"/>
    <s v="Office Supplies"/>
    <x v="4"/>
    <n v="196.02"/>
    <n v="37.03"/>
  </r>
  <r>
    <x v="1093"/>
    <s v="Office Supplies"/>
    <x v="4"/>
    <n v="195.05"/>
    <n v="49.87"/>
  </r>
  <r>
    <x v="1094"/>
    <s v="Furniture"/>
    <x v="11"/>
    <n v="194.69"/>
    <n v="68.95"/>
  </r>
  <r>
    <x v="1095"/>
    <s v="Technology"/>
    <x v="7"/>
    <n v="194.55"/>
    <n v="53.26"/>
  </r>
  <r>
    <x v="1096"/>
    <s v="Furniture"/>
    <x v="11"/>
    <n v="193.91"/>
    <n v="4.8499999999999996"/>
  </r>
  <r>
    <x v="1097"/>
    <s v="Office Supplies"/>
    <x v="10"/>
    <n v="193.60999999999899"/>
    <n v="44.2"/>
  </r>
  <r>
    <x v="1098"/>
    <s v="Office Supplies"/>
    <x v="16"/>
    <n v="192.13"/>
    <n v="85.73"/>
  </r>
  <r>
    <x v="1099"/>
    <s v="Office Supplies"/>
    <x v="1"/>
    <n v="191.979999999999"/>
    <n v="50.23"/>
  </r>
  <r>
    <x v="1100"/>
    <s v="Office Supplies"/>
    <x v="13"/>
    <n v="191.6"/>
    <n v="91.97"/>
  </r>
  <r>
    <x v="1101"/>
    <s v="Office Supplies"/>
    <x v="13"/>
    <n v="191.35999999999899"/>
    <n v="82.83"/>
  </r>
  <r>
    <x v="1102"/>
    <s v="Office Supplies"/>
    <x v="1"/>
    <n v="191.349999999999"/>
    <n v="29.41"/>
  </r>
  <r>
    <x v="1103"/>
    <s v="Technology"/>
    <x v="7"/>
    <n v="190.77"/>
    <n v="5.15"/>
  </r>
  <r>
    <x v="1104"/>
    <s v="Technology"/>
    <x v="6"/>
    <n v="189.65"/>
    <n v="-11.95"/>
  </r>
  <r>
    <x v="1105"/>
    <s v="Technology"/>
    <x v="6"/>
    <n v="188.94"/>
    <n v="-18.2"/>
  </r>
  <r>
    <x v="1106"/>
    <s v="Office Supplies"/>
    <x v="13"/>
    <n v="187.92"/>
    <n v="90.19"/>
  </r>
  <r>
    <x v="1107"/>
    <s v="Office Supplies"/>
    <x v="9"/>
    <n v="186.66"/>
    <n v="50.4"/>
  </r>
  <r>
    <x v="1108"/>
    <s v="Office Supplies"/>
    <x v="13"/>
    <n v="186.5"/>
    <n v="72.790000000000006"/>
  </r>
  <r>
    <x v="1109"/>
    <s v="Office Supplies"/>
    <x v="13"/>
    <n v="184.62"/>
    <n v="87.69"/>
  </r>
  <r>
    <x v="1110"/>
    <s v="Technology"/>
    <x v="7"/>
    <n v="184.54"/>
    <n v="67.11"/>
  </r>
  <r>
    <x v="1111"/>
    <s v="Office Supplies"/>
    <x v="1"/>
    <n v="184.06"/>
    <n v="41.58"/>
  </r>
  <r>
    <x v="1112"/>
    <s v="Office Supplies"/>
    <x v="1"/>
    <n v="184"/>
    <n v="57.51"/>
  </r>
  <r>
    <x v="1113"/>
    <s v="Furniture"/>
    <x v="11"/>
    <n v="183.03"/>
    <n v="10.11"/>
  </r>
  <r>
    <x v="1114"/>
    <s v="Office Supplies"/>
    <x v="13"/>
    <n v="182.72"/>
    <n v="59.38"/>
  </r>
  <r>
    <x v="1115"/>
    <s v="Office Supplies"/>
    <x v="1"/>
    <n v="182.51999999999899"/>
    <n v="-3.21"/>
  </r>
  <r>
    <x v="1116"/>
    <s v="Office Supplies"/>
    <x v="14"/>
    <n v="182.49"/>
    <n v="76.47"/>
  </r>
  <r>
    <x v="1117"/>
    <s v="Office Supplies"/>
    <x v="13"/>
    <n v="181.46"/>
    <n v="77.64"/>
  </r>
  <r>
    <x v="1118"/>
    <s v="Office Supplies"/>
    <x v="9"/>
    <n v="180.66"/>
    <n v="50.58"/>
  </r>
  <r>
    <x v="1119"/>
    <s v="Office Supplies"/>
    <x v="10"/>
    <n v="180.6"/>
    <n v="16.8"/>
  </r>
  <r>
    <x v="1120"/>
    <s v="Furniture"/>
    <x v="11"/>
    <n v="180.46"/>
    <n v="-46.4"/>
  </r>
  <r>
    <x v="1121"/>
    <s v="Furniture"/>
    <x v="11"/>
    <n v="180.30999999999901"/>
    <n v="55.82"/>
  </r>
  <r>
    <x v="1122"/>
    <s v="Technology"/>
    <x v="2"/>
    <n v="179.99"/>
    <n v="-251.99"/>
  </r>
  <r>
    <x v="1123"/>
    <s v="Office Supplies"/>
    <x v="10"/>
    <n v="179.76"/>
    <n v="39.549999999999997"/>
  </r>
  <r>
    <x v="1124"/>
    <s v="Office Supplies"/>
    <x v="4"/>
    <n v="179.14"/>
    <n v="37.200000000000003"/>
  </r>
  <r>
    <x v="1125"/>
    <s v="Office Supplies"/>
    <x v="1"/>
    <n v="178.99"/>
    <n v="5.41"/>
  </r>
  <r>
    <x v="1126"/>
    <s v="Office Supplies"/>
    <x v="13"/>
    <n v="178.85"/>
    <n v="77.760000000000005"/>
  </r>
  <r>
    <x v="1127"/>
    <s v="Office Supplies"/>
    <x v="13"/>
    <n v="178.3"/>
    <n v="79.459999999999994"/>
  </r>
  <r>
    <x v="1128"/>
    <s v="Office Supplies"/>
    <x v="12"/>
    <n v="177.6"/>
    <n v="81.400000000000006"/>
  </r>
  <r>
    <x v="1129"/>
    <s v="Furniture"/>
    <x v="11"/>
    <n v="176.79"/>
    <n v="49.39"/>
  </r>
  <r>
    <x v="1130"/>
    <s v="Office Supplies"/>
    <x v="1"/>
    <n v="176.74"/>
    <n v="9.0399999999999991"/>
  </r>
  <r>
    <x v="1131"/>
    <s v="Furniture"/>
    <x v="11"/>
    <n v="176.7"/>
    <n v="23.33"/>
  </r>
  <r>
    <x v="1132"/>
    <s v="Office Supplies"/>
    <x v="10"/>
    <n v="176.57999999999899"/>
    <n v="31.38"/>
  </r>
  <r>
    <x v="1133"/>
    <s v="Office Supplies"/>
    <x v="12"/>
    <n v="176.29"/>
    <n v="68.709999999999994"/>
  </r>
  <r>
    <x v="1134"/>
    <s v="Office Supplies"/>
    <x v="15"/>
    <n v="176.29"/>
    <n v="63.75"/>
  </r>
  <r>
    <x v="1135"/>
    <s v="Office Supplies"/>
    <x v="13"/>
    <n v="176.26"/>
    <n v="81.900000000000006"/>
  </r>
  <r>
    <x v="1136"/>
    <s v="Office Supplies"/>
    <x v="15"/>
    <n v="176.01"/>
    <n v="77.58"/>
  </r>
  <r>
    <x v="1137"/>
    <s v="Furniture"/>
    <x v="11"/>
    <n v="175.939999999999"/>
    <n v="52.47"/>
  </r>
  <r>
    <x v="1138"/>
    <s v="Furniture"/>
    <x v="11"/>
    <n v="175.78"/>
    <n v="8.8000000000000007"/>
  </r>
  <r>
    <x v="1139"/>
    <s v="Technology"/>
    <x v="6"/>
    <n v="175.41"/>
    <n v="17.989999999999998"/>
  </r>
  <r>
    <x v="1140"/>
    <s v="Office Supplies"/>
    <x v="1"/>
    <n v="175.38"/>
    <n v="73.86"/>
  </r>
  <r>
    <x v="1141"/>
    <s v="Office Supplies"/>
    <x v="1"/>
    <n v="174.73"/>
    <n v="12.81"/>
  </r>
  <r>
    <x v="1142"/>
    <s v="Office Supplies"/>
    <x v="13"/>
    <n v="174.56"/>
    <n v="74.33"/>
  </r>
  <r>
    <x v="1143"/>
    <s v="Technology"/>
    <x v="7"/>
    <n v="174.24"/>
    <n v="-19.600000000000001"/>
  </r>
  <r>
    <x v="1144"/>
    <s v="Technology"/>
    <x v="6"/>
    <n v="173.819999999999"/>
    <n v="11.19"/>
  </r>
  <r>
    <x v="1145"/>
    <s v="Office Supplies"/>
    <x v="14"/>
    <n v="173.5"/>
    <n v="53.57"/>
  </r>
  <r>
    <x v="1146"/>
    <s v="Office Supplies"/>
    <x v="13"/>
    <n v="172.78"/>
    <n v="76.180000000000007"/>
  </r>
  <r>
    <x v="1147"/>
    <s v="Office Supplies"/>
    <x v="1"/>
    <n v="172.7"/>
    <n v="59.77"/>
  </r>
  <r>
    <x v="1148"/>
    <s v="Office Supplies"/>
    <x v="14"/>
    <n v="171.39"/>
    <n v="55.37"/>
  </r>
  <r>
    <x v="1149"/>
    <s v="Office Supplies"/>
    <x v="14"/>
    <n v="171.14"/>
    <n v="53.81"/>
  </r>
  <r>
    <x v="1150"/>
    <s v="Furniture"/>
    <x v="11"/>
    <n v="171.09"/>
    <n v="39.75"/>
  </r>
  <r>
    <x v="1151"/>
    <s v="Office Supplies"/>
    <x v="13"/>
    <n v="171.07"/>
    <n v="76.709999999999994"/>
  </r>
  <r>
    <x v="1152"/>
    <s v="Office Supplies"/>
    <x v="14"/>
    <n v="171.04"/>
    <n v="44.48"/>
  </r>
  <r>
    <x v="1153"/>
    <s v="Office Supplies"/>
    <x v="1"/>
    <n v="170.98999999999899"/>
    <n v="29.72"/>
  </r>
  <r>
    <x v="1154"/>
    <s v="Technology"/>
    <x v="7"/>
    <n v="170.97"/>
    <n v="70.099999999999994"/>
  </r>
  <r>
    <x v="1155"/>
    <s v="Office Supplies"/>
    <x v="9"/>
    <n v="170.74"/>
    <n v="-325.64"/>
  </r>
  <r>
    <x v="1156"/>
    <s v="Furniture"/>
    <x v="11"/>
    <n v="170.63"/>
    <n v="56.03"/>
  </r>
  <r>
    <x v="1157"/>
    <s v="Office Supplies"/>
    <x v="13"/>
    <n v="170.1"/>
    <n v="83.35"/>
  </r>
  <r>
    <x v="1158"/>
    <s v="Office Supplies"/>
    <x v="13"/>
    <n v="169.82999999999899"/>
    <n v="64.59"/>
  </r>
  <r>
    <x v="1159"/>
    <s v="Office Supplies"/>
    <x v="13"/>
    <n v="169.78"/>
    <n v="78.790000000000006"/>
  </r>
  <r>
    <x v="1160"/>
    <s v="Office Supplies"/>
    <x v="13"/>
    <n v="169.02"/>
    <n v="70.349999999999994"/>
  </r>
  <r>
    <x v="1161"/>
    <s v="Furniture"/>
    <x v="11"/>
    <n v="168.84"/>
    <n v="78.25"/>
  </r>
  <r>
    <x v="1162"/>
    <s v="Furniture"/>
    <x v="11"/>
    <n v="168.74"/>
    <n v="48.82"/>
  </r>
  <r>
    <x v="1163"/>
    <s v="Office Supplies"/>
    <x v="13"/>
    <n v="168.45"/>
    <n v="71.040000000000006"/>
  </r>
  <r>
    <x v="1164"/>
    <s v="Office Supplies"/>
    <x v="9"/>
    <n v="168.39"/>
    <n v="35.31"/>
  </r>
  <r>
    <x v="1165"/>
    <s v="Office Supplies"/>
    <x v="12"/>
    <n v="168.13"/>
    <n v="75.16"/>
  </r>
  <r>
    <x v="1166"/>
    <s v="Furniture"/>
    <x v="11"/>
    <n v="167.92999999999901"/>
    <n v="38.630000000000003"/>
  </r>
  <r>
    <x v="1167"/>
    <s v="Office Supplies"/>
    <x v="13"/>
    <n v="166.7"/>
    <n v="67.05"/>
  </r>
  <r>
    <x v="1168"/>
    <s v="Office Supplies"/>
    <x v="4"/>
    <n v="166.05"/>
    <n v="33.130000000000003"/>
  </r>
  <r>
    <x v="1169"/>
    <s v="Office Supplies"/>
    <x v="13"/>
    <n v="165.66"/>
    <n v="75.349999999999994"/>
  </r>
  <r>
    <x v="1170"/>
    <s v="Office Supplies"/>
    <x v="1"/>
    <n v="164.98"/>
    <n v="3.23"/>
  </r>
  <r>
    <x v="1171"/>
    <s v="Office Supplies"/>
    <x v="13"/>
    <n v="164.32999999999899"/>
    <n v="70.540000000000006"/>
  </r>
  <r>
    <x v="1172"/>
    <s v="Office Supplies"/>
    <x v="15"/>
    <n v="163.49"/>
    <n v="73.88"/>
  </r>
  <r>
    <x v="1173"/>
    <s v="Furniture"/>
    <x v="11"/>
    <n v="163.32999999999899"/>
    <n v="3.14"/>
  </r>
  <r>
    <x v="1174"/>
    <s v="Furniture"/>
    <x v="11"/>
    <n v="161.91999999999999"/>
    <n v="26.11"/>
  </r>
  <r>
    <x v="1175"/>
    <s v="Office Supplies"/>
    <x v="13"/>
    <n v="161.32"/>
    <n v="59.57"/>
  </r>
  <r>
    <x v="1176"/>
    <s v="Furniture"/>
    <x v="11"/>
    <n v="160.54"/>
    <n v="46.56"/>
  </r>
  <r>
    <x v="1177"/>
    <s v="Office Supplies"/>
    <x v="15"/>
    <n v="160.38999999999999"/>
    <n v="65.34"/>
  </r>
  <r>
    <x v="1178"/>
    <s v="Office Supplies"/>
    <x v="13"/>
    <n v="160.34"/>
    <n v="65.14"/>
  </r>
  <r>
    <x v="1179"/>
    <s v="Technology"/>
    <x v="6"/>
    <n v="159.97999999999999"/>
    <n v="14"/>
  </r>
  <r>
    <x v="1180"/>
    <s v="Office Supplies"/>
    <x v="4"/>
    <n v="159.4"/>
    <n v="26.22"/>
  </r>
  <r>
    <x v="1181"/>
    <s v="Office Supplies"/>
    <x v="12"/>
    <n v="159.38999999999999"/>
    <n v="73.27"/>
  </r>
  <r>
    <x v="1182"/>
    <s v="Furniture"/>
    <x v="11"/>
    <n v="159.26999999999899"/>
    <n v="7.69"/>
  </r>
  <r>
    <x v="1183"/>
    <s v="Furniture"/>
    <x v="11"/>
    <n v="159.25"/>
    <n v="47.61"/>
  </r>
  <r>
    <x v="1184"/>
    <s v="Furniture"/>
    <x v="11"/>
    <n v="158.24"/>
    <n v="27.7"/>
  </r>
  <r>
    <x v="1185"/>
    <s v="Office Supplies"/>
    <x v="9"/>
    <n v="157.91999999999999"/>
    <n v="17.77"/>
  </r>
  <r>
    <x v="1186"/>
    <s v="Office Supplies"/>
    <x v="14"/>
    <n v="157.19999999999999"/>
    <n v="39.299999999999997"/>
  </r>
  <r>
    <x v="1187"/>
    <s v="Office Supplies"/>
    <x v="1"/>
    <n v="156.91999999999999"/>
    <n v="-11.27"/>
  </r>
  <r>
    <x v="1188"/>
    <s v="Furniture"/>
    <x v="11"/>
    <n v="156.80000000000001"/>
    <n v="61.16"/>
  </r>
  <r>
    <x v="1189"/>
    <s v="Office Supplies"/>
    <x v="13"/>
    <n v="155.84"/>
    <n v="60.53"/>
  </r>
  <r>
    <x v="1190"/>
    <s v="Furniture"/>
    <x v="11"/>
    <n v="155.71"/>
    <n v="20.63"/>
  </r>
  <r>
    <x v="1191"/>
    <s v="Office Supplies"/>
    <x v="13"/>
    <n v="155.52000000000001"/>
    <n v="71.27"/>
  </r>
  <r>
    <x v="1192"/>
    <s v="Furniture"/>
    <x v="11"/>
    <n v="155.38"/>
    <n v="52.83"/>
  </r>
  <r>
    <x v="1193"/>
    <s v="Office Supplies"/>
    <x v="12"/>
    <n v="155.25"/>
    <n v="74.510000000000005"/>
  </r>
  <r>
    <x v="1194"/>
    <s v="Office Supplies"/>
    <x v="13"/>
    <n v="155.04"/>
    <n v="75.97"/>
  </r>
  <r>
    <x v="1195"/>
    <s v="Technology"/>
    <x v="7"/>
    <n v="154.56"/>
    <n v="8.56"/>
  </r>
  <r>
    <x v="1196"/>
    <s v="Furniture"/>
    <x v="11"/>
    <n v="154.34"/>
    <n v="42.29"/>
  </r>
  <r>
    <x v="1197"/>
    <s v="Office Supplies"/>
    <x v="12"/>
    <n v="153.72"/>
    <n v="55.07"/>
  </r>
  <r>
    <x v="1198"/>
    <s v="Office Supplies"/>
    <x v="12"/>
    <n v="153.51"/>
    <n v="64.41"/>
  </r>
  <r>
    <x v="1199"/>
    <s v="Office Supplies"/>
    <x v="1"/>
    <n v="153.25"/>
    <n v="49.36"/>
  </r>
  <r>
    <x v="1200"/>
    <s v="Office Supplies"/>
    <x v="4"/>
    <n v="153.22"/>
    <n v="34.24"/>
  </r>
  <r>
    <x v="1201"/>
    <s v="Office Supplies"/>
    <x v="13"/>
    <n v="152.16"/>
    <n v="54.06"/>
  </r>
  <r>
    <x v="1202"/>
    <s v="Furniture"/>
    <x v="11"/>
    <n v="152.06"/>
    <n v="42.77"/>
  </r>
  <r>
    <x v="1203"/>
    <s v="Furniture"/>
    <x v="11"/>
    <n v="151.65"/>
    <n v="35.450000000000003"/>
  </r>
  <r>
    <x v="1204"/>
    <s v="Office Supplies"/>
    <x v="13"/>
    <n v="151.629999999999"/>
    <n v="67.38"/>
  </r>
  <r>
    <x v="1205"/>
    <s v="Office Supplies"/>
    <x v="13"/>
    <n v="151.54"/>
    <n v="65.44"/>
  </r>
  <r>
    <x v="1206"/>
    <s v="Office Supplies"/>
    <x v="9"/>
    <n v="151.07"/>
    <n v="47.99"/>
  </r>
  <r>
    <x v="1207"/>
    <s v="Technology"/>
    <x v="7"/>
    <n v="150.66999999999999"/>
    <n v="41.95"/>
  </r>
  <r>
    <x v="1208"/>
    <s v="Office Supplies"/>
    <x v="13"/>
    <n v="150.34"/>
    <n v="69.459999999999994"/>
  </r>
  <r>
    <x v="1209"/>
    <s v="Office Supplies"/>
    <x v="9"/>
    <n v="149.91999999999999"/>
    <n v="22.97"/>
  </r>
  <r>
    <x v="1210"/>
    <s v="Office Supplies"/>
    <x v="13"/>
    <n v="149.85"/>
    <n v="67.430000000000007"/>
  </r>
  <r>
    <x v="1211"/>
    <s v="Furniture"/>
    <x v="11"/>
    <n v="149.69999999999999"/>
    <n v="41.92"/>
  </r>
  <r>
    <x v="1212"/>
    <s v="Office Supplies"/>
    <x v="14"/>
    <n v="149.63"/>
    <n v="48.62"/>
  </r>
  <r>
    <x v="1213"/>
    <s v="Furniture"/>
    <x v="11"/>
    <n v="149.26"/>
    <n v="37.409999999999997"/>
  </r>
  <r>
    <x v="1214"/>
    <s v="Technology"/>
    <x v="7"/>
    <n v="148.03"/>
    <n v="24.67"/>
  </r>
  <r>
    <x v="1215"/>
    <s v="Technology"/>
    <x v="6"/>
    <n v="147.91999999999999"/>
    <n v="-31.99"/>
  </r>
  <r>
    <x v="1216"/>
    <s v="Office Supplies"/>
    <x v="13"/>
    <n v="147.74"/>
    <n v="68.44"/>
  </r>
  <r>
    <x v="1217"/>
    <s v="Office Supplies"/>
    <x v="9"/>
    <n v="147.53"/>
    <n v="-36.880000000000003"/>
  </r>
  <r>
    <x v="1218"/>
    <s v="Office Supplies"/>
    <x v="9"/>
    <n v="147.26"/>
    <n v="48.77"/>
  </r>
  <r>
    <x v="1219"/>
    <s v="Office Supplies"/>
    <x v="1"/>
    <n v="147.03"/>
    <n v="50.71"/>
  </r>
  <r>
    <x v="1220"/>
    <s v="Office Supplies"/>
    <x v="1"/>
    <n v="146.99"/>
    <n v="18.399999999999999"/>
  </r>
  <r>
    <x v="1221"/>
    <s v="Office Supplies"/>
    <x v="16"/>
    <n v="146.76"/>
    <n v="51.29"/>
  </r>
  <r>
    <x v="1222"/>
    <s v="Office Supplies"/>
    <x v="15"/>
    <n v="146.69"/>
    <n v="64.86"/>
  </r>
  <r>
    <x v="1223"/>
    <s v="Office Supplies"/>
    <x v="13"/>
    <n v="146.44999999999999"/>
    <n v="68.94"/>
  </r>
  <r>
    <x v="1224"/>
    <s v="Furniture"/>
    <x v="11"/>
    <n v="146.11000000000001"/>
    <n v="6.79"/>
  </r>
  <r>
    <x v="1225"/>
    <s v="Office Supplies"/>
    <x v="14"/>
    <n v="145.91"/>
    <n v="33.81"/>
  </r>
  <r>
    <x v="1226"/>
    <s v="Office Supplies"/>
    <x v="10"/>
    <n v="145.72999999999999"/>
    <n v="35.869999999999997"/>
  </r>
  <r>
    <x v="1227"/>
    <s v="Furniture"/>
    <x v="11"/>
    <n v="145.69"/>
    <n v="52.46"/>
  </r>
  <r>
    <x v="1228"/>
    <s v="Office Supplies"/>
    <x v="13"/>
    <n v="145.15"/>
    <n v="60.91"/>
  </r>
  <r>
    <x v="1229"/>
    <s v="Office Supplies"/>
    <x v="13"/>
    <n v="144.66999999999999"/>
    <n v="65.05"/>
  </r>
  <r>
    <x v="1230"/>
    <s v="Furniture"/>
    <x v="11"/>
    <n v="143.91999999999999"/>
    <n v="-5.99"/>
  </r>
  <r>
    <x v="1231"/>
    <s v="Office Supplies"/>
    <x v="13"/>
    <n v="143.85"/>
    <n v="62.98"/>
  </r>
  <r>
    <x v="1232"/>
    <s v="Office Supplies"/>
    <x v="1"/>
    <n v="143.41999999999999"/>
    <n v="55.23"/>
  </r>
  <r>
    <x v="1233"/>
    <s v="Office Supplies"/>
    <x v="1"/>
    <n v="143.01"/>
    <n v="-2.19"/>
  </r>
  <r>
    <x v="1234"/>
    <s v="Office Supplies"/>
    <x v="13"/>
    <n v="142.56"/>
    <n v="68.42"/>
  </r>
  <r>
    <x v="1235"/>
    <s v="Office Supplies"/>
    <x v="1"/>
    <n v="142.04"/>
    <n v="18.93"/>
  </r>
  <r>
    <x v="1236"/>
    <s v="Office Supplies"/>
    <x v="1"/>
    <n v="141.88999999999999"/>
    <n v="57.02"/>
  </r>
  <r>
    <x v="1237"/>
    <s v="Office Supplies"/>
    <x v="1"/>
    <n v="141.60999999999899"/>
    <n v="3.45"/>
  </r>
  <r>
    <x v="1238"/>
    <s v="Office Supplies"/>
    <x v="13"/>
    <n v="141.27000000000001"/>
    <n v="57.02"/>
  </r>
  <r>
    <x v="1239"/>
    <s v="Office Supplies"/>
    <x v="13"/>
    <n v="141.26"/>
    <n v="63.76"/>
  </r>
  <r>
    <x v="1240"/>
    <s v="Office Supplies"/>
    <x v="14"/>
    <n v="139.87"/>
    <n v="28.27"/>
  </r>
  <r>
    <x v="1241"/>
    <s v="Office Supplies"/>
    <x v="16"/>
    <n v="139.62"/>
    <n v="59.28"/>
  </r>
  <r>
    <x v="1242"/>
    <s v="Office Supplies"/>
    <x v="16"/>
    <n v="139.44"/>
    <n v="43.23"/>
  </r>
  <r>
    <x v="1243"/>
    <s v="Office Supplies"/>
    <x v="13"/>
    <n v="139.38"/>
    <n v="52.28"/>
  </r>
  <r>
    <x v="1244"/>
    <s v="Office Supplies"/>
    <x v="13"/>
    <n v="138.74"/>
    <n v="65.540000000000006"/>
  </r>
  <r>
    <x v="1245"/>
    <s v="Office Supplies"/>
    <x v="13"/>
    <n v="138.66999999999999"/>
    <n v="59.37"/>
  </r>
  <r>
    <x v="1246"/>
    <s v="Office Supplies"/>
    <x v="13"/>
    <n v="138.52999999999901"/>
    <n v="59.17"/>
  </r>
  <r>
    <x v="1247"/>
    <s v="Office Supplies"/>
    <x v="14"/>
    <n v="138.18"/>
    <n v="32.909999999999997"/>
  </r>
  <r>
    <x v="1248"/>
    <s v="Furniture"/>
    <x v="11"/>
    <n v="138.16"/>
    <n v="58.02"/>
  </r>
  <r>
    <x v="1249"/>
    <s v="Office Supplies"/>
    <x v="1"/>
    <n v="137.81"/>
    <n v="-14.42"/>
  </r>
  <r>
    <x v="1250"/>
    <s v="Office Supplies"/>
    <x v="1"/>
    <n v="137.54"/>
    <n v="55.53"/>
  </r>
  <r>
    <x v="1251"/>
    <s v="Furniture"/>
    <x v="11"/>
    <n v="137.16999999999999"/>
    <n v="47.72"/>
  </r>
  <r>
    <x v="1252"/>
    <s v="Office Supplies"/>
    <x v="12"/>
    <n v="137.10999999999899"/>
    <n v="54.6"/>
  </r>
  <r>
    <x v="1253"/>
    <s v="Office Supplies"/>
    <x v="13"/>
    <n v="136.82"/>
    <n v="55.33"/>
  </r>
  <r>
    <x v="1254"/>
    <s v="Office Supplies"/>
    <x v="1"/>
    <n v="136.72999999999999"/>
    <n v="4.37"/>
  </r>
  <r>
    <x v="1255"/>
    <s v="Furniture"/>
    <x v="8"/>
    <n v="136.46"/>
    <n v="15.35"/>
  </r>
  <r>
    <x v="1256"/>
    <s v="Office Supplies"/>
    <x v="1"/>
    <n v="136.44"/>
    <n v="13.64"/>
  </r>
  <r>
    <x v="1257"/>
    <s v="Office Supplies"/>
    <x v="13"/>
    <n v="136.35"/>
    <n v="54.13"/>
  </r>
  <r>
    <x v="1258"/>
    <s v="Furniture"/>
    <x v="11"/>
    <n v="136.34"/>
    <n v="56.1"/>
  </r>
  <r>
    <x v="1259"/>
    <s v="Office Supplies"/>
    <x v="4"/>
    <n v="136.32"/>
    <n v="-21.99"/>
  </r>
  <r>
    <x v="1260"/>
    <s v="Technology"/>
    <x v="7"/>
    <n v="136.28"/>
    <n v="42.42"/>
  </r>
  <r>
    <x v="1261"/>
    <s v="Office Supplies"/>
    <x v="1"/>
    <n v="135.81"/>
    <n v="43.43"/>
  </r>
  <r>
    <x v="1262"/>
    <s v="Furniture"/>
    <x v="11"/>
    <n v="135.65"/>
    <n v="44.58"/>
  </r>
  <r>
    <x v="1263"/>
    <s v="Office Supplies"/>
    <x v="13"/>
    <n v="134.79"/>
    <n v="60.65"/>
  </r>
  <r>
    <x v="1264"/>
    <s v="Office Supplies"/>
    <x v="1"/>
    <n v="134.67999999999901"/>
    <n v="23.72"/>
  </r>
  <r>
    <x v="1265"/>
    <s v="Office Supplies"/>
    <x v="1"/>
    <n v="133.86000000000001"/>
    <n v="21.82"/>
  </r>
  <r>
    <x v="1266"/>
    <s v="Office Supplies"/>
    <x v="13"/>
    <n v="133.6"/>
    <n v="60.65"/>
  </r>
  <r>
    <x v="1267"/>
    <s v="Furniture"/>
    <x v="11"/>
    <n v="133.13999999999999"/>
    <n v="39.19"/>
  </r>
  <r>
    <x v="1268"/>
    <s v="Technology"/>
    <x v="6"/>
    <n v="133.13"/>
    <n v="3.69"/>
  </r>
  <r>
    <x v="1269"/>
    <s v="Office Supplies"/>
    <x v="13"/>
    <n v="132.88999999999999"/>
    <n v="60.9"/>
  </r>
  <r>
    <x v="1270"/>
    <s v="Technology"/>
    <x v="2"/>
    <n v="131.1"/>
    <n v="60.3"/>
  </r>
  <r>
    <x v="1271"/>
    <s v="Office Supplies"/>
    <x v="1"/>
    <n v="131.1"/>
    <n v="18.440000000000001"/>
  </r>
  <r>
    <x v="1272"/>
    <s v="Office Supplies"/>
    <x v="13"/>
    <n v="130.93"/>
    <n v="61.45"/>
  </r>
  <r>
    <x v="1273"/>
    <s v="Office Supplies"/>
    <x v="15"/>
    <n v="130.63999999999999"/>
    <n v="61.41"/>
  </r>
  <r>
    <x v="1274"/>
    <s v="Office Supplies"/>
    <x v="13"/>
    <n v="129.16999999999999"/>
    <n v="55.97"/>
  </r>
  <r>
    <x v="1275"/>
    <s v="Office Supplies"/>
    <x v="9"/>
    <n v="128.69999999999999"/>
    <n v="37.450000000000003"/>
  </r>
  <r>
    <x v="1276"/>
    <s v="Office Supplies"/>
    <x v="16"/>
    <n v="128.16"/>
    <n v="60.14"/>
  </r>
  <r>
    <x v="1277"/>
    <s v="Office Supplies"/>
    <x v="14"/>
    <n v="128.03"/>
    <n v="29.74"/>
  </r>
  <r>
    <x v="1278"/>
    <s v="Technology"/>
    <x v="6"/>
    <n v="127.87"/>
    <n v="52.36"/>
  </r>
  <r>
    <x v="1279"/>
    <s v="Office Supplies"/>
    <x v="14"/>
    <n v="127.539999999999"/>
    <n v="30.32"/>
  </r>
  <r>
    <x v="1280"/>
    <s v="Office Supplies"/>
    <x v="13"/>
    <n v="127.009999999999"/>
    <n v="56.24"/>
  </r>
  <r>
    <x v="1281"/>
    <s v="Technology"/>
    <x v="6"/>
    <n v="126.36"/>
    <n v="36.65"/>
  </r>
  <r>
    <x v="1282"/>
    <s v="Office Supplies"/>
    <x v="13"/>
    <n v="125.84"/>
    <n v="60.4"/>
  </r>
  <r>
    <x v="1283"/>
    <s v="Furniture"/>
    <x v="11"/>
    <n v="125.789999999999"/>
    <n v="20.76"/>
  </r>
  <r>
    <x v="1284"/>
    <s v="Office Supplies"/>
    <x v="1"/>
    <n v="125.32"/>
    <n v="1.19"/>
  </r>
  <r>
    <x v="1285"/>
    <s v="Office Supplies"/>
    <x v="15"/>
    <n v="125.16999999999901"/>
    <n v="52.37"/>
  </r>
  <r>
    <x v="1286"/>
    <s v="Technology"/>
    <x v="7"/>
    <n v="125"/>
    <n v="30"/>
  </r>
  <r>
    <x v="1287"/>
    <s v="Office Supplies"/>
    <x v="13"/>
    <n v="124.8"/>
    <n v="56.17"/>
  </r>
  <r>
    <x v="1288"/>
    <s v="Furniture"/>
    <x v="11"/>
    <n v="124.74"/>
    <n v="37.03"/>
  </r>
  <r>
    <x v="1289"/>
    <s v="Office Supplies"/>
    <x v="13"/>
    <n v="124.61"/>
    <n v="49.1"/>
  </r>
  <r>
    <x v="1290"/>
    <s v="Office Supplies"/>
    <x v="1"/>
    <n v="124.6"/>
    <n v="42.04"/>
  </r>
  <r>
    <x v="1291"/>
    <s v="Furniture"/>
    <x v="11"/>
    <n v="124.58999999999899"/>
    <n v="26.22"/>
  </r>
  <r>
    <x v="1292"/>
    <s v="Office Supplies"/>
    <x v="14"/>
    <n v="124.49"/>
    <n v="26.28"/>
  </r>
  <r>
    <x v="1293"/>
    <s v="Office Supplies"/>
    <x v="13"/>
    <n v="124.41999999999901"/>
    <n v="43.54"/>
  </r>
  <r>
    <x v="1294"/>
    <s v="Office Supplies"/>
    <x v="14"/>
    <n v="123.91"/>
    <n v="26.62"/>
  </r>
  <r>
    <x v="1295"/>
    <s v="Office Supplies"/>
    <x v="14"/>
    <n v="123.80999999999899"/>
    <n v="34.11"/>
  </r>
  <r>
    <x v="1296"/>
    <s v="Office Supplies"/>
    <x v="14"/>
    <n v="123.12"/>
    <n v="30.59"/>
  </r>
  <r>
    <x v="1297"/>
    <s v="Office Supplies"/>
    <x v="13"/>
    <n v="122.8"/>
    <n v="57.72"/>
  </r>
  <r>
    <x v="1298"/>
    <s v="Office Supplies"/>
    <x v="1"/>
    <n v="122.179999999999"/>
    <n v="7.45"/>
  </r>
  <r>
    <x v="1299"/>
    <s v="Office Supplies"/>
    <x v="13"/>
    <n v="121.82"/>
    <n v="47.69"/>
  </r>
  <r>
    <x v="1300"/>
    <s v="Office Supplies"/>
    <x v="13"/>
    <n v="121.39"/>
    <n v="48.55"/>
  </r>
  <r>
    <x v="1301"/>
    <s v="Office Supplies"/>
    <x v="12"/>
    <n v="121.35"/>
    <n v="51.61"/>
  </r>
  <r>
    <x v="1302"/>
    <s v="Furniture"/>
    <x v="11"/>
    <n v="121.29"/>
    <n v="21.71"/>
  </r>
  <r>
    <x v="1303"/>
    <s v="Office Supplies"/>
    <x v="14"/>
    <n v="120.69"/>
    <n v="32.81"/>
  </r>
  <r>
    <x v="1304"/>
    <s v="Office Supplies"/>
    <x v="13"/>
    <n v="120.53"/>
    <n v="56.5"/>
  </r>
  <r>
    <x v="1305"/>
    <s v="Office Supplies"/>
    <x v="13"/>
    <n v="120.53"/>
    <n v="46.4"/>
  </r>
  <r>
    <x v="1306"/>
    <s v="Office Supplies"/>
    <x v="13"/>
    <n v="119.97"/>
    <n v="47.59"/>
  </r>
  <r>
    <x v="1307"/>
    <s v="Office Supplies"/>
    <x v="1"/>
    <n v="119.91999999999901"/>
    <n v="46.06"/>
  </r>
  <r>
    <x v="1308"/>
    <s v="Furniture"/>
    <x v="5"/>
    <n v="119.83"/>
    <n v="-12.69"/>
  </r>
  <r>
    <x v="1309"/>
    <s v="Furniture"/>
    <x v="11"/>
    <n v="119.56"/>
    <n v="27.7"/>
  </r>
  <r>
    <x v="1310"/>
    <s v="Technology"/>
    <x v="6"/>
    <n v="119.509999999999"/>
    <n v="-20.52"/>
  </r>
  <r>
    <x v="1311"/>
    <s v="Office Supplies"/>
    <x v="13"/>
    <n v="119.21"/>
    <n v="52.01"/>
  </r>
  <r>
    <x v="1312"/>
    <s v="Office Supplies"/>
    <x v="14"/>
    <n v="118.72"/>
    <n v="43.72"/>
  </r>
  <r>
    <x v="1313"/>
    <s v="Office Supplies"/>
    <x v="13"/>
    <n v="118.52"/>
    <n v="52.52"/>
  </r>
  <r>
    <x v="1314"/>
    <s v="Office Supplies"/>
    <x v="14"/>
    <n v="118.299999999999"/>
    <n v="17.87"/>
  </r>
  <r>
    <x v="1315"/>
    <s v="Office Supplies"/>
    <x v="1"/>
    <n v="117.75"/>
    <n v="-8.5500000000000007"/>
  </r>
  <r>
    <x v="1316"/>
    <s v="Office Supplies"/>
    <x v="1"/>
    <n v="117.58999999999899"/>
    <n v="5.7"/>
  </r>
  <r>
    <x v="1317"/>
    <s v="Furniture"/>
    <x v="11"/>
    <n v="117.28"/>
    <n v="-16.489999999999998"/>
  </r>
  <r>
    <x v="1318"/>
    <s v="Office Supplies"/>
    <x v="13"/>
    <n v="116.96"/>
    <n v="53.81"/>
  </r>
  <r>
    <x v="1319"/>
    <s v="Office Supplies"/>
    <x v="1"/>
    <n v="116.52"/>
    <n v="14.84"/>
  </r>
  <r>
    <x v="1320"/>
    <s v="Office Supplies"/>
    <x v="1"/>
    <n v="116.22"/>
    <n v="37.5"/>
  </r>
  <r>
    <x v="1321"/>
    <s v="Office Supplies"/>
    <x v="13"/>
    <n v="115.439999999999"/>
    <n v="47.22"/>
  </r>
  <r>
    <x v="1322"/>
    <s v="Office Supplies"/>
    <x v="1"/>
    <n v="115.24"/>
    <n v="42.3"/>
  </r>
  <r>
    <x v="1323"/>
    <s v="Furniture"/>
    <x v="11"/>
    <n v="115.19"/>
    <n v="44.74"/>
  </r>
  <r>
    <x v="1324"/>
    <s v="Office Supplies"/>
    <x v="1"/>
    <n v="115.03"/>
    <n v="37.04"/>
  </r>
  <r>
    <x v="1325"/>
    <s v="Office Supplies"/>
    <x v="13"/>
    <n v="114.55"/>
    <n v="43.43"/>
  </r>
  <r>
    <x v="1326"/>
    <s v="Office Supplies"/>
    <x v="13"/>
    <n v="113.84"/>
    <n v="47.93"/>
  </r>
  <r>
    <x v="1327"/>
    <s v="Office Supplies"/>
    <x v="12"/>
    <n v="113.479999999999"/>
    <n v="48.84"/>
  </r>
  <r>
    <x v="1328"/>
    <s v="Office Supplies"/>
    <x v="10"/>
    <n v="113.19999999999899"/>
    <n v="21.55"/>
  </r>
  <r>
    <x v="1329"/>
    <s v="Office Supplies"/>
    <x v="1"/>
    <n v="112.68"/>
    <n v="-10.130000000000001"/>
  </r>
  <r>
    <x v="1330"/>
    <s v="Office Supplies"/>
    <x v="13"/>
    <n v="111.46"/>
    <n v="50.8"/>
  </r>
  <r>
    <x v="1331"/>
    <s v="Office Supplies"/>
    <x v="14"/>
    <n v="110.76"/>
    <n v="42.9"/>
  </r>
  <r>
    <x v="1332"/>
    <s v="Office Supplies"/>
    <x v="1"/>
    <n v="110.59"/>
    <n v="6.05"/>
  </r>
  <r>
    <x v="1333"/>
    <s v="Office Supplies"/>
    <x v="1"/>
    <n v="110.49"/>
    <n v="29.24"/>
  </r>
  <r>
    <x v="1334"/>
    <s v="Office Supplies"/>
    <x v="12"/>
    <n v="110.25"/>
    <n v="52.92"/>
  </r>
  <r>
    <x v="1335"/>
    <s v="Office Supplies"/>
    <x v="13"/>
    <n v="110.16"/>
    <n v="46.13"/>
  </r>
  <r>
    <x v="1336"/>
    <s v="Office Supplies"/>
    <x v="13"/>
    <n v="110.16"/>
    <n v="52.87"/>
  </r>
  <r>
    <x v="1337"/>
    <s v="Office Supplies"/>
    <x v="13"/>
    <n v="110.16"/>
    <n v="46.14"/>
  </r>
  <r>
    <x v="1338"/>
    <s v="Office Supplies"/>
    <x v="1"/>
    <n v="110.02"/>
    <n v="39.880000000000003"/>
  </r>
  <r>
    <x v="1339"/>
    <s v="Office Supplies"/>
    <x v="13"/>
    <n v="110.01"/>
    <n v="43.77"/>
  </r>
  <r>
    <x v="1340"/>
    <s v="Office Supplies"/>
    <x v="12"/>
    <n v="109.65"/>
    <n v="51.54"/>
  </r>
  <r>
    <x v="1341"/>
    <s v="Office Supplies"/>
    <x v="13"/>
    <n v="109.58"/>
    <n v="49.09"/>
  </r>
  <r>
    <x v="1342"/>
    <s v="Office Supplies"/>
    <x v="13"/>
    <n v="109.57"/>
    <n v="43.65"/>
  </r>
  <r>
    <x v="1343"/>
    <s v="Furniture"/>
    <x v="11"/>
    <n v="108.93"/>
    <n v="-11.22"/>
  </r>
  <r>
    <x v="1344"/>
    <s v="Office Supplies"/>
    <x v="15"/>
    <n v="108.68"/>
    <n v="52.12"/>
  </r>
  <r>
    <x v="1345"/>
    <s v="Office Supplies"/>
    <x v="1"/>
    <n v="108.65"/>
    <n v="5.0199999999999996"/>
  </r>
  <r>
    <x v="1346"/>
    <s v="Office Supplies"/>
    <x v="13"/>
    <n v="108.42"/>
    <n v="44.99"/>
  </r>
  <r>
    <x v="1347"/>
    <s v="Furniture"/>
    <x v="11"/>
    <n v="108.08"/>
    <n v="6.75"/>
  </r>
  <r>
    <x v="1348"/>
    <s v="Furniture"/>
    <x v="11"/>
    <n v="108.04"/>
    <n v="36"/>
  </r>
  <r>
    <x v="1349"/>
    <s v="Technology"/>
    <x v="7"/>
    <n v="107.96"/>
    <n v="9.6"/>
  </r>
  <r>
    <x v="1350"/>
    <s v="Technology"/>
    <x v="7"/>
    <n v="107.91"/>
    <n v="14.93"/>
  </r>
  <r>
    <x v="1351"/>
    <s v="Office Supplies"/>
    <x v="9"/>
    <n v="107.51"/>
    <n v="25.23"/>
  </r>
  <r>
    <x v="1352"/>
    <s v="Office Supplies"/>
    <x v="13"/>
    <n v="106.72"/>
    <n v="47.19"/>
  </r>
  <r>
    <x v="1353"/>
    <s v="Office Supplies"/>
    <x v="12"/>
    <n v="106.47"/>
    <n v="49.14"/>
  </r>
  <r>
    <x v="1354"/>
    <s v="Office Supplies"/>
    <x v="13"/>
    <n v="106.35"/>
    <n v="50.35"/>
  </r>
  <r>
    <x v="1355"/>
    <s v="Office Supplies"/>
    <x v="13"/>
    <n v="106.289999999999"/>
    <n v="49.51"/>
  </r>
  <r>
    <x v="1356"/>
    <s v="Office Supplies"/>
    <x v="9"/>
    <n v="106.179999999999"/>
    <n v="2.79"/>
  </r>
  <r>
    <x v="1357"/>
    <s v="Office Supplies"/>
    <x v="1"/>
    <n v="105.84"/>
    <n v="21.87"/>
  </r>
  <r>
    <x v="1358"/>
    <s v="Office Supplies"/>
    <x v="13"/>
    <n v="105.289999999999"/>
    <n v="44.08"/>
  </r>
  <r>
    <x v="1359"/>
    <s v="Technology"/>
    <x v="7"/>
    <n v="105.14"/>
    <n v="0.81"/>
  </r>
  <r>
    <x v="1360"/>
    <s v="Office Supplies"/>
    <x v="13"/>
    <n v="104.97"/>
    <n v="40.96"/>
  </r>
  <r>
    <x v="1361"/>
    <s v="Technology"/>
    <x v="6"/>
    <n v="104.5"/>
    <n v="17.89"/>
  </r>
  <r>
    <x v="1362"/>
    <s v="Technology"/>
    <x v="7"/>
    <n v="103.88"/>
    <n v="37.42"/>
  </r>
  <r>
    <x v="1363"/>
    <s v="Office Supplies"/>
    <x v="13"/>
    <n v="103.86"/>
    <n v="37.85"/>
  </r>
  <r>
    <x v="1364"/>
    <s v="Office Supplies"/>
    <x v="1"/>
    <n v="102.62"/>
    <n v="-11.87"/>
  </r>
  <r>
    <x v="1365"/>
    <s v="Office Supplies"/>
    <x v="14"/>
    <n v="102.61"/>
    <n v="16.32"/>
  </r>
  <r>
    <x v="1366"/>
    <s v="Office Supplies"/>
    <x v="13"/>
    <n v="102.5"/>
    <n v="37.11"/>
  </r>
  <r>
    <x v="1367"/>
    <s v="Office Supplies"/>
    <x v="1"/>
    <n v="102.259999999999"/>
    <n v="-4.42"/>
  </r>
  <r>
    <x v="1368"/>
    <s v="Office Supplies"/>
    <x v="4"/>
    <n v="102"/>
    <n v="20.23"/>
  </r>
  <r>
    <x v="1369"/>
    <s v="Technology"/>
    <x v="2"/>
    <n v="101.99"/>
    <n v="-71.400000000000006"/>
  </r>
  <r>
    <x v="1370"/>
    <s v="Furniture"/>
    <x v="11"/>
    <n v="101.94"/>
    <n v="30.58"/>
  </r>
  <r>
    <x v="1371"/>
    <s v="Office Supplies"/>
    <x v="13"/>
    <n v="101.58999999999899"/>
    <n v="43.51"/>
  </r>
  <r>
    <x v="1372"/>
    <s v="Office Supplies"/>
    <x v="14"/>
    <n v="100.94"/>
    <n v="20.65"/>
  </r>
  <r>
    <x v="1373"/>
    <s v="Office Supplies"/>
    <x v="1"/>
    <n v="100.92"/>
    <n v="30.74"/>
  </r>
  <r>
    <x v="1374"/>
    <s v="Office Supplies"/>
    <x v="15"/>
    <n v="100.63"/>
    <n v="42.4"/>
  </r>
  <r>
    <x v="1375"/>
    <s v="Office Supplies"/>
    <x v="1"/>
    <n v="100.46"/>
    <n v="38.729999999999997"/>
  </r>
  <r>
    <x v="1376"/>
    <s v="Office Supplies"/>
    <x v="1"/>
    <n v="100.38999999999901"/>
    <n v="35.299999999999997"/>
  </r>
  <r>
    <x v="1377"/>
    <s v="Office Supplies"/>
    <x v="13"/>
    <n v="99.9"/>
    <n v="46.95"/>
  </r>
  <r>
    <x v="1378"/>
    <s v="Office Supplies"/>
    <x v="1"/>
    <n v="99.81"/>
    <n v="-0.7"/>
  </r>
  <r>
    <x v="1379"/>
    <s v="Office Supplies"/>
    <x v="1"/>
    <n v="99.32"/>
    <n v="22.91"/>
  </r>
  <r>
    <x v="1380"/>
    <s v="Office Supplies"/>
    <x v="10"/>
    <n v="99.119999999999905"/>
    <n v="7.43"/>
  </r>
  <r>
    <x v="1381"/>
    <s v="Office Supplies"/>
    <x v="13"/>
    <n v="99.06"/>
    <n v="40.76"/>
  </r>
  <r>
    <x v="1382"/>
    <s v="Furniture"/>
    <x v="11"/>
    <n v="98.87"/>
    <n v="42.24"/>
  </r>
  <r>
    <x v="1383"/>
    <s v="Office Supplies"/>
    <x v="13"/>
    <n v="98.49"/>
    <n v="41.2"/>
  </r>
  <r>
    <x v="1384"/>
    <s v="Furniture"/>
    <x v="11"/>
    <n v="98.13"/>
    <n v="-78.510000000000005"/>
  </r>
  <r>
    <x v="1385"/>
    <s v="Furniture"/>
    <x v="11"/>
    <n v="97.81"/>
    <n v="-1.77"/>
  </r>
  <r>
    <x v="1386"/>
    <s v="Office Supplies"/>
    <x v="4"/>
    <n v="97.68"/>
    <n v="27.35"/>
  </r>
  <r>
    <x v="1387"/>
    <s v="Office Supplies"/>
    <x v="13"/>
    <n v="97.2"/>
    <n v="46.65"/>
  </r>
  <r>
    <x v="1388"/>
    <s v="Office Supplies"/>
    <x v="13"/>
    <n v="97.2"/>
    <n v="46.65"/>
  </r>
  <r>
    <x v="1389"/>
    <s v="Office Supplies"/>
    <x v="12"/>
    <n v="97.02"/>
    <n v="42.58"/>
  </r>
  <r>
    <x v="1390"/>
    <s v="Office Supplies"/>
    <x v="14"/>
    <n v="96.73"/>
    <n v="26.83"/>
  </r>
  <r>
    <x v="1391"/>
    <s v="Office Supplies"/>
    <x v="1"/>
    <n v="96.65"/>
    <n v="26.91"/>
  </r>
  <r>
    <x v="1392"/>
    <s v="Technology"/>
    <x v="7"/>
    <n v="96.42"/>
    <n v="29.2"/>
  </r>
  <r>
    <x v="1393"/>
    <s v="Furniture"/>
    <x v="11"/>
    <n v="96.03"/>
    <n v="15.37"/>
  </r>
  <r>
    <x v="1394"/>
    <s v="Office Supplies"/>
    <x v="14"/>
    <n v="95.94"/>
    <n v="17.03"/>
  </r>
  <r>
    <x v="1395"/>
    <s v="Office Supplies"/>
    <x v="13"/>
    <n v="95.91"/>
    <n v="38.619999999999997"/>
  </r>
  <r>
    <x v="1396"/>
    <s v="Office Supplies"/>
    <x v="13"/>
    <n v="95.9"/>
    <n v="39.729999999999997"/>
  </r>
  <r>
    <x v="1397"/>
    <s v="Office Supplies"/>
    <x v="13"/>
    <n v="95.9"/>
    <n v="35.25"/>
  </r>
  <r>
    <x v="1398"/>
    <s v="Office Supplies"/>
    <x v="12"/>
    <n v="95.759999999999906"/>
    <n v="41.31"/>
  </r>
  <r>
    <x v="1399"/>
    <s v="Office Supplies"/>
    <x v="12"/>
    <n v="95.62"/>
    <n v="41.83"/>
  </r>
  <r>
    <x v="1400"/>
    <s v="Office Supplies"/>
    <x v="4"/>
    <n v="95.07"/>
    <n v="21.02"/>
  </r>
  <r>
    <x v="1401"/>
    <s v="Office Supplies"/>
    <x v="14"/>
    <n v="94.99"/>
    <n v="23.63"/>
  </r>
  <r>
    <x v="1402"/>
    <s v="Office Supplies"/>
    <x v="14"/>
    <n v="94.86"/>
    <n v="26.78"/>
  </r>
  <r>
    <x v="1403"/>
    <s v="Office Supplies"/>
    <x v="13"/>
    <n v="94.8599999999999"/>
    <n v="39.28"/>
  </r>
  <r>
    <x v="1404"/>
    <s v="Office Supplies"/>
    <x v="1"/>
    <n v="94.13"/>
    <n v="11.45"/>
  </r>
  <r>
    <x v="1405"/>
    <s v="Furniture"/>
    <x v="11"/>
    <n v="93.979999999999905"/>
    <n v="32.729999999999997"/>
  </r>
  <r>
    <x v="1406"/>
    <s v="Office Supplies"/>
    <x v="12"/>
    <n v="93.63"/>
    <n v="34.46"/>
  </r>
  <r>
    <x v="1407"/>
    <s v="Furniture"/>
    <x v="11"/>
    <n v="93.6"/>
    <n v="23.4"/>
  </r>
  <r>
    <x v="1408"/>
    <s v="Furniture"/>
    <x v="11"/>
    <n v="93.53"/>
    <n v="2.08"/>
  </r>
  <r>
    <x v="1409"/>
    <s v="Office Supplies"/>
    <x v="13"/>
    <n v="93.25"/>
    <n v="31.47"/>
  </r>
  <r>
    <x v="1410"/>
    <s v="Office Supplies"/>
    <x v="15"/>
    <n v="93.22"/>
    <n v="39.520000000000003"/>
  </r>
  <r>
    <x v="1411"/>
    <s v="Office Supplies"/>
    <x v="14"/>
    <n v="93.15"/>
    <n v="23.29"/>
  </r>
  <r>
    <x v="1412"/>
    <s v="Office Supplies"/>
    <x v="16"/>
    <n v="92.98"/>
    <n v="33.42"/>
  </r>
  <r>
    <x v="1413"/>
    <s v="Office Supplies"/>
    <x v="1"/>
    <n v="92.83"/>
    <n v="24.58"/>
  </r>
  <r>
    <x v="1414"/>
    <s v="Office Supplies"/>
    <x v="13"/>
    <n v="92.48"/>
    <n v="45.31"/>
  </r>
  <r>
    <x v="1415"/>
    <s v="Office Supplies"/>
    <x v="13"/>
    <n v="92.48"/>
    <n v="39.409999999999997"/>
  </r>
  <r>
    <x v="1416"/>
    <s v="Office Supplies"/>
    <x v="16"/>
    <n v="92.14"/>
    <n v="35.590000000000003"/>
  </r>
  <r>
    <x v="1417"/>
    <s v="Office Supplies"/>
    <x v="1"/>
    <n v="91.72"/>
    <n v="16.28"/>
  </r>
  <r>
    <x v="1418"/>
    <s v="Office Supplies"/>
    <x v="9"/>
    <n v="91.679999999999893"/>
    <n v="-10.41"/>
  </r>
  <r>
    <x v="1419"/>
    <s v="Office Supplies"/>
    <x v="10"/>
    <n v="91.52"/>
    <n v="-6.93"/>
  </r>
  <r>
    <x v="1420"/>
    <s v="Technology"/>
    <x v="2"/>
    <n v="91.48"/>
    <n v="-1.83"/>
  </r>
  <r>
    <x v="1421"/>
    <s v="Office Supplies"/>
    <x v="1"/>
    <n v="91.439999999999898"/>
    <n v="34.9"/>
  </r>
  <r>
    <x v="1422"/>
    <s v="Office Supplies"/>
    <x v="12"/>
    <n v="91.17"/>
    <n v="43.12"/>
  </r>
  <r>
    <x v="1423"/>
    <s v="Office Supplies"/>
    <x v="4"/>
    <n v="90.88"/>
    <n v="26.36"/>
  </r>
  <r>
    <x v="1424"/>
    <s v="Furniture"/>
    <x v="5"/>
    <n v="90.88"/>
    <n v="-190.85"/>
  </r>
  <r>
    <x v="1425"/>
    <s v="Office Supplies"/>
    <x v="14"/>
    <n v="90.75"/>
    <n v="22.45"/>
  </r>
  <r>
    <x v="1426"/>
    <s v="Office Supplies"/>
    <x v="12"/>
    <n v="90.72"/>
    <n v="39.68"/>
  </r>
  <r>
    <x v="1427"/>
    <s v="Office Supplies"/>
    <x v="1"/>
    <n v="90.71"/>
    <n v="12.44"/>
  </r>
  <r>
    <x v="1428"/>
    <s v="Office Supplies"/>
    <x v="14"/>
    <n v="90.56"/>
    <n v="38.840000000000003"/>
  </r>
  <r>
    <x v="1429"/>
    <s v="Office Supplies"/>
    <x v="13"/>
    <n v="89.7"/>
    <n v="40.9"/>
  </r>
  <r>
    <x v="1430"/>
    <s v="Office Supplies"/>
    <x v="13"/>
    <n v="89.7"/>
    <n v="40.369999999999997"/>
  </r>
  <r>
    <x v="1431"/>
    <s v="Office Supplies"/>
    <x v="1"/>
    <n v="89.55"/>
    <n v="13.6"/>
  </r>
  <r>
    <x v="1432"/>
    <s v="Office Supplies"/>
    <x v="13"/>
    <n v="89.419999999999902"/>
    <n v="38.869999999999997"/>
  </r>
  <r>
    <x v="1433"/>
    <s v="Office Supplies"/>
    <x v="12"/>
    <n v="89.25"/>
    <n v="42.45"/>
  </r>
  <r>
    <x v="1434"/>
    <s v="Office Supplies"/>
    <x v="4"/>
    <n v="88.92"/>
    <n v="24"/>
  </r>
  <r>
    <x v="1435"/>
    <s v="Office Supplies"/>
    <x v="14"/>
    <n v="88.899999999999906"/>
    <n v="26.85"/>
  </r>
  <r>
    <x v="1436"/>
    <s v="Office Supplies"/>
    <x v="12"/>
    <n v="88.38"/>
    <n v="43.31"/>
  </r>
  <r>
    <x v="1437"/>
    <s v="Office Supplies"/>
    <x v="14"/>
    <n v="88.16"/>
    <n v="27.97"/>
  </r>
  <r>
    <x v="1438"/>
    <s v="Office Supplies"/>
    <x v="13"/>
    <n v="88.11"/>
    <n v="39.65"/>
  </r>
  <r>
    <x v="1439"/>
    <s v="Technology"/>
    <x v="7"/>
    <n v="88.08"/>
    <n v="32.29"/>
  </r>
  <r>
    <x v="1440"/>
    <s v="Office Supplies"/>
    <x v="15"/>
    <n v="88.009999999999906"/>
    <n v="35.9"/>
  </r>
  <r>
    <x v="1441"/>
    <s v="Office Supplies"/>
    <x v="9"/>
    <n v="87.75"/>
    <n v="20.84"/>
  </r>
  <r>
    <x v="1442"/>
    <s v="Office Supplies"/>
    <x v="16"/>
    <n v="87.69"/>
    <n v="20.55"/>
  </r>
  <r>
    <x v="1443"/>
    <s v="Office Supplies"/>
    <x v="1"/>
    <n v="87.63"/>
    <n v="22.89"/>
  </r>
  <r>
    <x v="1444"/>
    <s v="Furniture"/>
    <x v="11"/>
    <n v="87.52"/>
    <n v="25.15"/>
  </r>
  <r>
    <x v="1445"/>
    <s v="Office Supplies"/>
    <x v="12"/>
    <n v="87.39"/>
    <n v="39.82"/>
  </r>
  <r>
    <x v="1446"/>
    <s v="Office Supplies"/>
    <x v="1"/>
    <n v="87.259999999999906"/>
    <n v="13.83"/>
  </r>
  <r>
    <x v="1447"/>
    <s v="Office Supplies"/>
    <x v="13"/>
    <n v="86.84"/>
    <n v="38.21"/>
  </r>
  <r>
    <x v="1448"/>
    <s v="Office Supplies"/>
    <x v="14"/>
    <n v="86.74"/>
    <n v="18.84"/>
  </r>
  <r>
    <x v="1449"/>
    <s v="Office Supplies"/>
    <x v="14"/>
    <n v="86.12"/>
    <n v="30.89"/>
  </r>
  <r>
    <x v="1450"/>
    <s v="Office Supplies"/>
    <x v="14"/>
    <n v="86.08"/>
    <n v="19.13"/>
  </r>
  <r>
    <x v="1451"/>
    <s v="Office Supplies"/>
    <x v="1"/>
    <n v="86"/>
    <n v="15.09"/>
  </r>
  <r>
    <x v="1452"/>
    <s v="Office Supplies"/>
    <x v="1"/>
    <n v="85.73"/>
    <n v="18.04"/>
  </r>
  <r>
    <x v="1453"/>
    <s v="Office Supplies"/>
    <x v="13"/>
    <n v="85.53"/>
    <n v="34.99"/>
  </r>
  <r>
    <x v="1454"/>
    <s v="Office Supplies"/>
    <x v="13"/>
    <n v="85.5"/>
    <n v="40.35"/>
  </r>
  <r>
    <x v="1455"/>
    <s v="Office Supplies"/>
    <x v="1"/>
    <n v="85.26"/>
    <n v="8.67"/>
  </r>
  <r>
    <x v="1456"/>
    <s v="Office Supplies"/>
    <x v="12"/>
    <n v="84.869999999999905"/>
    <n v="35.97"/>
  </r>
  <r>
    <x v="1457"/>
    <s v="Furniture"/>
    <x v="11"/>
    <n v="84.84"/>
    <n v="22.06"/>
  </r>
  <r>
    <x v="1458"/>
    <s v="Furniture"/>
    <x v="11"/>
    <n v="84.83"/>
    <n v="28.06"/>
  </r>
  <r>
    <x v="1459"/>
    <s v="Office Supplies"/>
    <x v="13"/>
    <n v="84.48"/>
    <n v="32.21"/>
  </r>
  <r>
    <x v="1460"/>
    <s v="Office Supplies"/>
    <x v="12"/>
    <n v="84.39"/>
    <n v="35.36"/>
  </r>
  <r>
    <x v="1461"/>
    <s v="Office Supplies"/>
    <x v="13"/>
    <n v="84.24"/>
    <n v="37.06"/>
  </r>
  <r>
    <x v="1462"/>
    <s v="Office Supplies"/>
    <x v="13"/>
    <n v="84.24"/>
    <n v="33.69"/>
  </r>
  <r>
    <x v="1463"/>
    <s v="Office Supplies"/>
    <x v="14"/>
    <n v="83.96"/>
    <n v="15.86"/>
  </r>
  <r>
    <x v="1464"/>
    <s v="Technology"/>
    <x v="6"/>
    <n v="83.94"/>
    <n v="6.3"/>
  </r>
  <r>
    <x v="1465"/>
    <s v="Office Supplies"/>
    <x v="9"/>
    <n v="83.9"/>
    <n v="12.75"/>
  </r>
  <r>
    <x v="1466"/>
    <s v="Office Supplies"/>
    <x v="13"/>
    <n v="83.72"/>
    <n v="30.74"/>
  </r>
  <r>
    <x v="1467"/>
    <s v="Office Supplies"/>
    <x v="12"/>
    <n v="83.669999999999902"/>
    <n v="32.56"/>
  </r>
  <r>
    <x v="1468"/>
    <s v="Furniture"/>
    <x v="11"/>
    <n v="83.49"/>
    <n v="31.57"/>
  </r>
  <r>
    <x v="1469"/>
    <s v="Technology"/>
    <x v="7"/>
    <n v="83.44"/>
    <n v="11.48"/>
  </r>
  <r>
    <x v="1470"/>
    <s v="Office Supplies"/>
    <x v="14"/>
    <n v="83.42"/>
    <n v="36.590000000000003"/>
  </r>
  <r>
    <x v="1471"/>
    <s v="Office Supplies"/>
    <x v="1"/>
    <n v="83.16"/>
    <n v="10.16"/>
  </r>
  <r>
    <x v="1472"/>
    <s v="Office Supplies"/>
    <x v="1"/>
    <n v="82.949999999999903"/>
    <n v="-15.59"/>
  </r>
  <r>
    <x v="1473"/>
    <s v="Furniture"/>
    <x v="11"/>
    <n v="82.83"/>
    <n v="26.72"/>
  </r>
  <r>
    <x v="1474"/>
    <s v="Office Supplies"/>
    <x v="14"/>
    <n v="82.66"/>
    <n v="22.1"/>
  </r>
  <r>
    <x v="1475"/>
    <s v="Office Supplies"/>
    <x v="13"/>
    <n v="82.37"/>
    <n v="29.86"/>
  </r>
  <r>
    <x v="1476"/>
    <s v="Office Supplies"/>
    <x v="13"/>
    <n v="82.22"/>
    <n v="32.89"/>
  </r>
  <r>
    <x v="1477"/>
    <s v="Office Supplies"/>
    <x v="1"/>
    <n v="81.75"/>
    <n v="11.73"/>
  </r>
  <r>
    <x v="1478"/>
    <s v="Office Supplies"/>
    <x v="14"/>
    <n v="81.649999999999906"/>
    <n v="19.440000000000001"/>
  </r>
  <r>
    <x v="1479"/>
    <s v="Office Supplies"/>
    <x v="4"/>
    <n v="81.419999999999902"/>
    <n v="12.43"/>
  </r>
  <r>
    <x v="1480"/>
    <s v="Office Supplies"/>
    <x v="14"/>
    <n v="81.319999999999993"/>
    <n v="9.4700000000000006"/>
  </r>
  <r>
    <x v="1481"/>
    <s v="Furniture"/>
    <x v="11"/>
    <n v="81.010000000000005"/>
    <n v="25.76"/>
  </r>
  <r>
    <x v="1482"/>
    <s v="Office Supplies"/>
    <x v="14"/>
    <n v="80.949999999999903"/>
    <n v="23.78"/>
  </r>
  <r>
    <x v="1483"/>
    <s v="Office Supplies"/>
    <x v="13"/>
    <n v="80.929999999999893"/>
    <n v="32.909999999999997"/>
  </r>
  <r>
    <x v="1484"/>
    <s v="Technology"/>
    <x v="7"/>
    <n v="80.78"/>
    <n v="16.149999999999999"/>
  </r>
  <r>
    <x v="1485"/>
    <s v="Office Supplies"/>
    <x v="14"/>
    <n v="80.589999999999904"/>
    <n v="34.159999999999997"/>
  </r>
  <r>
    <x v="1486"/>
    <s v="Office Supplies"/>
    <x v="1"/>
    <n v="80.5"/>
    <n v="23.97"/>
  </r>
  <r>
    <x v="1487"/>
    <s v="Office Supplies"/>
    <x v="13"/>
    <n v="80.36"/>
    <n v="33.18"/>
  </r>
  <r>
    <x v="1488"/>
    <s v="Office Supplies"/>
    <x v="4"/>
    <n v="80.22"/>
    <n v="-6.31"/>
  </r>
  <r>
    <x v="1489"/>
    <s v="Office Supplies"/>
    <x v="14"/>
    <n v="79.97"/>
    <n v="13.17"/>
  </r>
  <r>
    <x v="1490"/>
    <s v="Office Supplies"/>
    <x v="10"/>
    <n v="79.400000000000006"/>
    <n v="5.96"/>
  </r>
  <r>
    <x v="1491"/>
    <s v="Technology"/>
    <x v="6"/>
    <n v="79.23"/>
    <n v="29.55"/>
  </r>
  <r>
    <x v="1492"/>
    <s v="Office Supplies"/>
    <x v="13"/>
    <n v="79.06"/>
    <n v="35.25"/>
  </r>
  <r>
    <x v="1493"/>
    <s v="Office Supplies"/>
    <x v="13"/>
    <n v="79.06"/>
    <n v="31.88"/>
  </r>
  <r>
    <x v="1494"/>
    <s v="Office Supplies"/>
    <x v="12"/>
    <n v="78.34"/>
    <n v="34.270000000000003"/>
  </r>
  <r>
    <x v="1495"/>
    <s v="Office Supplies"/>
    <x v="15"/>
    <n v="78.229999999999905"/>
    <n v="34.22"/>
  </r>
  <r>
    <x v="1496"/>
    <s v="Office Supplies"/>
    <x v="10"/>
    <n v="78.14"/>
    <n v="-6.34"/>
  </r>
  <r>
    <x v="1497"/>
    <s v="Office Supplies"/>
    <x v="1"/>
    <n v="78.039999999999907"/>
    <n v="14.77"/>
  </r>
  <r>
    <x v="1498"/>
    <s v="Office Supplies"/>
    <x v="15"/>
    <n v="77.900000000000006"/>
    <n v="36.520000000000003"/>
  </r>
  <r>
    <x v="1499"/>
    <s v="Office Supplies"/>
    <x v="14"/>
    <n v="77.87"/>
    <n v="22.59"/>
  </r>
  <r>
    <x v="1500"/>
    <s v="Office Supplies"/>
    <x v="13"/>
    <n v="77.739999999999995"/>
    <n v="38.090000000000003"/>
  </r>
  <r>
    <x v="1501"/>
    <s v="Office Supplies"/>
    <x v="16"/>
    <n v="77.239999999999995"/>
    <n v="-3.29"/>
  </r>
  <r>
    <x v="1502"/>
    <s v="Office Supplies"/>
    <x v="16"/>
    <n v="77.11"/>
    <n v="28.13"/>
  </r>
  <r>
    <x v="1503"/>
    <s v="Office Supplies"/>
    <x v="13"/>
    <n v="77.09"/>
    <n v="27.72"/>
  </r>
  <r>
    <x v="1504"/>
    <s v="Office Supplies"/>
    <x v="13"/>
    <n v="76.84"/>
    <n v="36.4"/>
  </r>
  <r>
    <x v="1505"/>
    <s v="Office Supplies"/>
    <x v="4"/>
    <n v="76.649999999999906"/>
    <n v="20.46"/>
  </r>
  <r>
    <x v="1506"/>
    <s v="Office Supplies"/>
    <x v="13"/>
    <n v="76.459999999999994"/>
    <n v="32.65"/>
  </r>
  <r>
    <x v="1507"/>
    <s v="Office Supplies"/>
    <x v="13"/>
    <n v="76.09"/>
    <n v="29.54"/>
  </r>
  <r>
    <x v="1508"/>
    <s v="Office Supplies"/>
    <x v="14"/>
    <n v="75.92"/>
    <n v="19.739999999999998"/>
  </r>
  <r>
    <x v="1509"/>
    <s v="Office Supplies"/>
    <x v="13"/>
    <n v="75.7"/>
    <n v="33.47"/>
  </r>
  <r>
    <x v="1510"/>
    <s v="Office Supplies"/>
    <x v="14"/>
    <n v="75.63"/>
    <n v="15.63"/>
  </r>
  <r>
    <x v="1511"/>
    <s v="Technology"/>
    <x v="6"/>
    <n v="75.5"/>
    <n v="10.06"/>
  </r>
  <r>
    <x v="1512"/>
    <s v="Office Supplies"/>
    <x v="4"/>
    <n v="75.489999999999995"/>
    <n v="13.42"/>
  </r>
  <r>
    <x v="1513"/>
    <s v="Office Supplies"/>
    <x v="1"/>
    <n v="75.42"/>
    <n v="-13.46"/>
  </r>
  <r>
    <x v="1514"/>
    <s v="Office Supplies"/>
    <x v="14"/>
    <n v="75.349999999999994"/>
    <n v="20.09"/>
  </r>
  <r>
    <x v="1515"/>
    <s v="Office Supplies"/>
    <x v="14"/>
    <n v="75.309999999999903"/>
    <n v="14.62"/>
  </r>
  <r>
    <x v="1516"/>
    <s v="Office Supplies"/>
    <x v="15"/>
    <n v="75.16"/>
    <n v="28.84"/>
  </r>
  <r>
    <x v="1517"/>
    <s v="Technology"/>
    <x v="7"/>
    <n v="75.099999999999994"/>
    <n v="1.2"/>
  </r>
  <r>
    <x v="1518"/>
    <s v="Office Supplies"/>
    <x v="13"/>
    <n v="73.7"/>
    <n v="29.29"/>
  </r>
  <r>
    <x v="1519"/>
    <s v="Office Supplies"/>
    <x v="1"/>
    <n v="72.91"/>
    <n v="-13.33"/>
  </r>
  <r>
    <x v="1520"/>
    <s v="Office Supplies"/>
    <x v="13"/>
    <n v="72.849999999999994"/>
    <n v="31.41"/>
  </r>
  <r>
    <x v="1521"/>
    <s v="Office Supplies"/>
    <x v="13"/>
    <n v="72.8"/>
    <n v="36.4"/>
  </r>
  <r>
    <x v="1522"/>
    <s v="Office Supplies"/>
    <x v="1"/>
    <n v="72.8"/>
    <n v="8.65"/>
  </r>
  <r>
    <x v="1523"/>
    <s v="Furniture"/>
    <x v="11"/>
    <n v="72.7"/>
    <n v="9.32"/>
  </r>
  <r>
    <x v="1524"/>
    <s v="Office Supplies"/>
    <x v="13"/>
    <n v="72.259999999999906"/>
    <n v="31.31"/>
  </r>
  <r>
    <x v="1525"/>
    <s v="Office Supplies"/>
    <x v="1"/>
    <n v="72.039999999999907"/>
    <n v="15.07"/>
  </r>
  <r>
    <x v="1526"/>
    <s v="Technology"/>
    <x v="2"/>
    <n v="71.98"/>
    <n v="24.29"/>
  </r>
  <r>
    <x v="1527"/>
    <s v="Office Supplies"/>
    <x v="1"/>
    <n v="71.929999999999893"/>
    <n v="-12.43"/>
  </r>
  <r>
    <x v="1528"/>
    <s v="Office Supplies"/>
    <x v="15"/>
    <n v="71.28"/>
    <n v="24.94"/>
  </r>
  <r>
    <x v="1529"/>
    <s v="Office Supplies"/>
    <x v="12"/>
    <n v="71.25"/>
    <n v="32.25"/>
  </r>
  <r>
    <x v="1530"/>
    <s v="Office Supplies"/>
    <x v="13"/>
    <n v="70.75"/>
    <n v="30.09"/>
  </r>
  <r>
    <x v="1531"/>
    <s v="Office Supplies"/>
    <x v="13"/>
    <n v="70.19"/>
    <n v="31.63"/>
  </r>
  <r>
    <x v="1532"/>
    <s v="Office Supplies"/>
    <x v="13"/>
    <n v="69.979999999999905"/>
    <n v="30.33"/>
  </r>
  <r>
    <x v="1533"/>
    <s v="Office Supplies"/>
    <x v="1"/>
    <n v="69.77"/>
    <n v="13.77"/>
  </r>
  <r>
    <x v="1534"/>
    <s v="Office Supplies"/>
    <x v="16"/>
    <n v="69.760000000000005"/>
    <n v="20.12"/>
  </r>
  <r>
    <x v="1535"/>
    <s v="Office Supplies"/>
    <x v="13"/>
    <n v="69.37"/>
    <n v="28.07"/>
  </r>
  <r>
    <x v="1536"/>
    <s v="Office Supplies"/>
    <x v="10"/>
    <n v="69.14"/>
    <n v="2.63"/>
  </r>
  <r>
    <x v="1537"/>
    <s v="Office Supplies"/>
    <x v="1"/>
    <n v="68.88"/>
    <n v="-68.430000000000007"/>
  </r>
  <r>
    <x v="1538"/>
    <s v="Office Supplies"/>
    <x v="12"/>
    <n v="68.63"/>
    <n v="31.47"/>
  </r>
  <r>
    <x v="1539"/>
    <s v="Office Supplies"/>
    <x v="14"/>
    <n v="68.48"/>
    <n v="13.78"/>
  </r>
  <r>
    <x v="1540"/>
    <s v="Office Supplies"/>
    <x v="13"/>
    <n v="68.28"/>
    <n v="29.94"/>
  </r>
  <r>
    <x v="1541"/>
    <s v="Office Supplies"/>
    <x v="15"/>
    <n v="68.28"/>
    <n v="23.05"/>
  </r>
  <r>
    <x v="1542"/>
    <s v="Office Supplies"/>
    <x v="1"/>
    <n v="68.17"/>
    <n v="30.85"/>
  </r>
  <r>
    <x v="1543"/>
    <s v="Office Supplies"/>
    <x v="15"/>
    <n v="68.13"/>
    <n v="30.29"/>
  </r>
  <r>
    <x v="1544"/>
    <s v="Office Supplies"/>
    <x v="14"/>
    <n v="67.83"/>
    <n v="17.62"/>
  </r>
  <r>
    <x v="1545"/>
    <s v="Office Supplies"/>
    <x v="13"/>
    <n v="67.73"/>
    <n v="27.09"/>
  </r>
  <r>
    <x v="1546"/>
    <s v="Office Supplies"/>
    <x v="1"/>
    <n v="67.25"/>
    <n v="19.690000000000001"/>
  </r>
  <r>
    <x v="1547"/>
    <s v="Office Supplies"/>
    <x v="16"/>
    <n v="67.119999999999905"/>
    <n v="25.49"/>
  </r>
  <r>
    <x v="1548"/>
    <s v="Office Supplies"/>
    <x v="14"/>
    <n v="67.03"/>
    <n v="15.53"/>
  </r>
  <r>
    <x v="1549"/>
    <s v="Office Supplies"/>
    <x v="12"/>
    <n v="66.819999999999993"/>
    <n v="31.56"/>
  </r>
  <r>
    <x v="1550"/>
    <s v="Office Supplies"/>
    <x v="1"/>
    <n v="66.67"/>
    <n v="15.31"/>
  </r>
  <r>
    <x v="1551"/>
    <s v="Office Supplies"/>
    <x v="1"/>
    <n v="66.569999999999993"/>
    <n v="-39.69"/>
  </r>
  <r>
    <x v="1552"/>
    <s v="Furniture"/>
    <x v="11"/>
    <n v="66.56"/>
    <n v="18.510000000000002"/>
  </r>
  <r>
    <x v="1553"/>
    <s v="Office Supplies"/>
    <x v="12"/>
    <n v="66.41"/>
    <n v="23.4"/>
  </r>
  <r>
    <x v="1554"/>
    <s v="Office Supplies"/>
    <x v="1"/>
    <n v="66.41"/>
    <n v="-13.28"/>
  </r>
  <r>
    <x v="1555"/>
    <s v="Office Supplies"/>
    <x v="12"/>
    <n v="66.08"/>
    <n v="28.17"/>
  </r>
  <r>
    <x v="1556"/>
    <s v="Office Supplies"/>
    <x v="16"/>
    <n v="66.03"/>
    <n v="30.29"/>
  </r>
  <r>
    <x v="1557"/>
    <s v="Office Supplies"/>
    <x v="14"/>
    <n v="65.599999999999994"/>
    <n v="14.37"/>
  </r>
  <r>
    <x v="1558"/>
    <s v="Office Supplies"/>
    <x v="14"/>
    <n v="65.599999999999994"/>
    <n v="9.7200000000000006"/>
  </r>
  <r>
    <x v="1559"/>
    <s v="Office Supplies"/>
    <x v="15"/>
    <n v="65.52"/>
    <n v="31.44"/>
  </r>
  <r>
    <x v="1560"/>
    <s v="Office Supplies"/>
    <x v="14"/>
    <n v="65.47"/>
    <n v="9.34"/>
  </r>
  <r>
    <x v="1561"/>
    <s v="Technology"/>
    <x v="6"/>
    <n v="65.34"/>
    <n v="3.91"/>
  </r>
  <r>
    <x v="1562"/>
    <s v="Furniture"/>
    <x v="11"/>
    <n v="65.3"/>
    <n v="17.13"/>
  </r>
  <r>
    <x v="1563"/>
    <s v="Office Supplies"/>
    <x v="14"/>
    <n v="65.260000000000005"/>
    <n v="13.76"/>
  </r>
  <r>
    <x v="1564"/>
    <s v="Office Supplies"/>
    <x v="1"/>
    <n v="65.25"/>
    <n v="19.29"/>
  </r>
  <r>
    <x v="1565"/>
    <s v="Office Supplies"/>
    <x v="13"/>
    <n v="65.05"/>
    <n v="22.69"/>
  </r>
  <r>
    <x v="1566"/>
    <s v="Technology"/>
    <x v="6"/>
    <n v="64.97"/>
    <n v="12.99"/>
  </r>
  <r>
    <x v="1567"/>
    <s v="Office Supplies"/>
    <x v="13"/>
    <n v="64.06"/>
    <n v="20.83"/>
  </r>
  <r>
    <x v="1568"/>
    <s v="Office Supplies"/>
    <x v="16"/>
    <n v="64.039999999999907"/>
    <n v="20.02"/>
  </r>
  <r>
    <x v="1569"/>
    <s v="Furniture"/>
    <x v="11"/>
    <n v="63.82"/>
    <n v="9.57"/>
  </r>
  <r>
    <x v="1570"/>
    <s v="Office Supplies"/>
    <x v="1"/>
    <n v="63.64"/>
    <n v="-13.9"/>
  </r>
  <r>
    <x v="1571"/>
    <s v="Technology"/>
    <x v="6"/>
    <n v="63.509999999999899"/>
    <n v="-10.07"/>
  </r>
  <r>
    <x v="1572"/>
    <s v="Office Supplies"/>
    <x v="1"/>
    <n v="62.95"/>
    <n v="-0.16"/>
  </r>
  <r>
    <x v="1573"/>
    <s v="Office Supplies"/>
    <x v="15"/>
    <n v="62.86"/>
    <n v="26.53"/>
  </r>
  <r>
    <x v="1574"/>
    <s v="Furniture"/>
    <x v="11"/>
    <n v="62.82"/>
    <n v="22.89"/>
  </r>
  <r>
    <x v="1575"/>
    <s v="Office Supplies"/>
    <x v="12"/>
    <n v="62.65"/>
    <n v="29.45"/>
  </r>
  <r>
    <x v="1576"/>
    <s v="Office Supplies"/>
    <x v="13"/>
    <n v="62.61"/>
    <n v="28.54"/>
  </r>
  <r>
    <x v="1577"/>
    <s v="Office Supplies"/>
    <x v="14"/>
    <n v="62.32"/>
    <n v="15.74"/>
  </r>
  <r>
    <x v="1578"/>
    <s v="Office Supplies"/>
    <x v="15"/>
    <n v="62.28"/>
    <n v="29.27"/>
  </r>
  <r>
    <x v="1579"/>
    <s v="Office Supplies"/>
    <x v="1"/>
    <n v="62.129999999999903"/>
    <n v="5.43"/>
  </r>
  <r>
    <x v="1580"/>
    <s v="Office Supplies"/>
    <x v="9"/>
    <n v="61.83"/>
    <n v="1.35"/>
  </r>
  <r>
    <x v="1581"/>
    <s v="Office Supplies"/>
    <x v="14"/>
    <n v="61.72"/>
    <n v="14.41"/>
  </r>
  <r>
    <x v="1582"/>
    <s v="Technology"/>
    <x v="6"/>
    <n v="61.55"/>
    <n v="14.07"/>
  </r>
  <r>
    <x v="1583"/>
    <s v="Office Supplies"/>
    <x v="14"/>
    <n v="61.44"/>
    <n v="13.04"/>
  </r>
  <r>
    <x v="1584"/>
    <s v="Office Supplies"/>
    <x v="13"/>
    <n v="60.91"/>
    <n v="23.84"/>
  </r>
  <r>
    <x v="1585"/>
    <s v="Office Supplies"/>
    <x v="14"/>
    <n v="60.64"/>
    <n v="23.65"/>
  </r>
  <r>
    <x v="1586"/>
    <s v="Office Supplies"/>
    <x v="13"/>
    <n v="60.099999999999902"/>
    <n v="24.75"/>
  </r>
  <r>
    <x v="1587"/>
    <s v="Office Supplies"/>
    <x v="13"/>
    <n v="60.03"/>
    <n v="25.76"/>
  </r>
  <r>
    <x v="1588"/>
    <s v="Technology"/>
    <x v="7"/>
    <n v="59.98"/>
    <n v="12"/>
  </r>
  <r>
    <x v="1589"/>
    <s v="Office Supplies"/>
    <x v="1"/>
    <n v="59.83"/>
    <n v="13.18"/>
  </r>
  <r>
    <x v="1590"/>
    <s v="Office Supplies"/>
    <x v="14"/>
    <n v="59.8"/>
    <n v="11.11"/>
  </r>
  <r>
    <x v="1591"/>
    <s v="Furniture"/>
    <x v="11"/>
    <n v="59.7"/>
    <n v="14.56"/>
  </r>
  <r>
    <x v="1592"/>
    <s v="Office Supplies"/>
    <x v="14"/>
    <n v="59.69"/>
    <n v="24.66"/>
  </r>
  <r>
    <x v="1593"/>
    <s v="Office Supplies"/>
    <x v="14"/>
    <n v="59.489999999999903"/>
    <n v="17.850000000000001"/>
  </r>
  <r>
    <x v="1594"/>
    <s v="Furniture"/>
    <x v="11"/>
    <n v="58.78"/>
    <n v="-1.07"/>
  </r>
  <r>
    <x v="1595"/>
    <s v="Office Supplies"/>
    <x v="16"/>
    <n v="58.689999999999898"/>
    <n v="24.85"/>
  </r>
  <r>
    <x v="1596"/>
    <s v="Office Supplies"/>
    <x v="15"/>
    <n v="58.649999999999899"/>
    <n v="24.1"/>
  </r>
  <r>
    <x v="1597"/>
    <s v="Office Supplies"/>
    <x v="12"/>
    <n v="58.48"/>
    <n v="27.48"/>
  </r>
  <r>
    <x v="1598"/>
    <s v="Office Supplies"/>
    <x v="16"/>
    <n v="58.34"/>
    <n v="-0.31"/>
  </r>
  <r>
    <x v="1599"/>
    <s v="Office Supplies"/>
    <x v="13"/>
    <n v="58.319999999999901"/>
    <n v="27.99"/>
  </r>
  <r>
    <x v="1600"/>
    <s v="Office Supplies"/>
    <x v="13"/>
    <n v="57.41"/>
    <n v="26.91"/>
  </r>
  <r>
    <x v="1601"/>
    <s v="Office Supplies"/>
    <x v="1"/>
    <n v="57.41"/>
    <n v="7.81"/>
  </r>
  <r>
    <x v="1602"/>
    <s v="Office Supplies"/>
    <x v="13"/>
    <n v="57.349999999999902"/>
    <n v="19.690000000000001"/>
  </r>
  <r>
    <x v="1603"/>
    <s v="Office Supplies"/>
    <x v="12"/>
    <n v="56.68"/>
    <n v="24.64"/>
  </r>
  <r>
    <x v="1604"/>
    <s v="Office Supplies"/>
    <x v="12"/>
    <n v="56.369999999999898"/>
    <n v="23.96"/>
  </r>
  <r>
    <x v="1605"/>
    <s v="Office Supplies"/>
    <x v="13"/>
    <n v="56.21"/>
    <n v="25.71"/>
  </r>
  <r>
    <x v="1606"/>
    <s v="Technology"/>
    <x v="6"/>
    <n v="56.16"/>
    <n v="13"/>
  </r>
  <r>
    <x v="1607"/>
    <s v="Office Supplies"/>
    <x v="14"/>
    <n v="56.16"/>
    <n v="11.5"/>
  </r>
  <r>
    <x v="1608"/>
    <s v="Furniture"/>
    <x v="11"/>
    <n v="56.099999999999902"/>
    <n v="21.32"/>
  </r>
  <r>
    <x v="1609"/>
    <s v="Office Supplies"/>
    <x v="9"/>
    <n v="56.09"/>
    <n v="3.48"/>
  </r>
  <r>
    <x v="1610"/>
    <s v="Office Supplies"/>
    <x v="12"/>
    <n v="55.97"/>
    <n v="23.43"/>
  </r>
  <r>
    <x v="1611"/>
    <s v="Office Supplies"/>
    <x v="13"/>
    <n v="55.94"/>
    <n v="17.489999999999998"/>
  </r>
  <r>
    <x v="1612"/>
    <s v="Office Supplies"/>
    <x v="1"/>
    <n v="55.76"/>
    <n v="-2.93"/>
  </r>
  <r>
    <x v="1613"/>
    <s v="Office Supplies"/>
    <x v="16"/>
    <n v="54.94"/>
    <n v="20.22"/>
  </r>
  <r>
    <x v="1614"/>
    <s v="Office Supplies"/>
    <x v="13"/>
    <n v="54.91"/>
    <n v="25.84"/>
  </r>
  <r>
    <x v="1615"/>
    <s v="Office Supplies"/>
    <x v="15"/>
    <n v="54.68"/>
    <n v="23.99"/>
  </r>
  <r>
    <x v="1616"/>
    <s v="Office Supplies"/>
    <x v="13"/>
    <n v="54.6"/>
    <n v="22.47"/>
  </r>
  <r>
    <x v="1617"/>
    <s v="Technology"/>
    <x v="7"/>
    <n v="54.58"/>
    <n v="17.63"/>
  </r>
  <r>
    <x v="1618"/>
    <s v="Office Supplies"/>
    <x v="1"/>
    <n v="54.47"/>
    <n v="-3.89"/>
  </r>
  <r>
    <x v="1619"/>
    <s v="Office Supplies"/>
    <x v="13"/>
    <n v="54.43"/>
    <n v="24.1"/>
  </r>
  <r>
    <x v="1620"/>
    <s v="Office Supplies"/>
    <x v="14"/>
    <n v="54.35"/>
    <n v="22.32"/>
  </r>
  <r>
    <x v="1621"/>
    <s v="Office Supplies"/>
    <x v="16"/>
    <n v="54.309999999999903"/>
    <n v="23.81"/>
  </r>
  <r>
    <x v="1622"/>
    <s v="Office Supplies"/>
    <x v="15"/>
    <n v="53.76"/>
    <n v="25.8"/>
  </r>
  <r>
    <x v="1623"/>
    <s v="Office Supplies"/>
    <x v="12"/>
    <n v="53.76"/>
    <n v="21.58"/>
  </r>
  <r>
    <x v="1624"/>
    <s v="Office Supplies"/>
    <x v="12"/>
    <n v="53.57"/>
    <n v="22.46"/>
  </r>
  <r>
    <x v="1625"/>
    <s v="Furniture"/>
    <x v="11"/>
    <n v="53.459999999999901"/>
    <n v="6.36"/>
  </r>
  <r>
    <x v="1626"/>
    <s v="Office Supplies"/>
    <x v="10"/>
    <n v="53.4"/>
    <n v="14.42"/>
  </r>
  <r>
    <x v="1627"/>
    <s v="Office Supplies"/>
    <x v="1"/>
    <n v="52.99"/>
    <n v="-23.81"/>
  </r>
  <r>
    <x v="1628"/>
    <s v="Office Supplies"/>
    <x v="13"/>
    <n v="52.8"/>
    <n v="21.6"/>
  </r>
  <r>
    <x v="1629"/>
    <s v="Furniture"/>
    <x v="8"/>
    <n v="51.78"/>
    <n v="-17.510000000000002"/>
  </r>
  <r>
    <x v="1630"/>
    <s v="Office Supplies"/>
    <x v="14"/>
    <n v="51.6"/>
    <n v="11.3"/>
  </r>
  <r>
    <x v="1631"/>
    <s v="Office Supplies"/>
    <x v="1"/>
    <n v="51.48"/>
    <n v="-23.76"/>
  </r>
  <r>
    <x v="1632"/>
    <s v="Office Supplies"/>
    <x v="1"/>
    <n v="51.48"/>
    <n v="5.62"/>
  </r>
  <r>
    <x v="1633"/>
    <s v="Office Supplies"/>
    <x v="13"/>
    <n v="51.36"/>
    <n v="24.14"/>
  </r>
  <r>
    <x v="1634"/>
    <s v="Office Supplies"/>
    <x v="1"/>
    <n v="51.18"/>
    <n v="3.66"/>
  </r>
  <r>
    <x v="1635"/>
    <s v="Office Supplies"/>
    <x v="13"/>
    <n v="51.12"/>
    <n v="21.96"/>
  </r>
  <r>
    <x v="1636"/>
    <s v="Office Supplies"/>
    <x v="12"/>
    <n v="51.03"/>
    <n v="23.17"/>
  </r>
  <r>
    <x v="1637"/>
    <s v="Office Supplies"/>
    <x v="15"/>
    <n v="50.93"/>
    <n v="19.04"/>
  </r>
  <r>
    <x v="1638"/>
    <s v="Office Supplies"/>
    <x v="14"/>
    <n v="50.76"/>
    <n v="9.27"/>
  </r>
  <r>
    <x v="1639"/>
    <s v="Office Supplies"/>
    <x v="16"/>
    <n v="50.61"/>
    <n v="20.02"/>
  </r>
  <r>
    <x v="1640"/>
    <s v="Office Supplies"/>
    <x v="9"/>
    <n v="50.57"/>
    <n v="1.63"/>
  </r>
  <r>
    <x v="1641"/>
    <s v="Office Supplies"/>
    <x v="16"/>
    <n v="50.39"/>
    <n v="21.59"/>
  </r>
  <r>
    <x v="1642"/>
    <s v="Office Supplies"/>
    <x v="12"/>
    <n v="50.25"/>
    <n v="22.95"/>
  </r>
  <r>
    <x v="1643"/>
    <s v="Office Supplies"/>
    <x v="15"/>
    <n v="50.23"/>
    <n v="22.78"/>
  </r>
  <r>
    <x v="1644"/>
    <s v="Office Supplies"/>
    <x v="13"/>
    <n v="50.13"/>
    <n v="18.79"/>
  </r>
  <r>
    <x v="1645"/>
    <s v="Office Supplies"/>
    <x v="13"/>
    <n v="49.98"/>
    <n v="22.71"/>
  </r>
  <r>
    <x v="1646"/>
    <s v="Office Supplies"/>
    <x v="13"/>
    <n v="49.95"/>
    <n v="22.48"/>
  </r>
  <r>
    <x v="1647"/>
    <s v="Office Supplies"/>
    <x v="13"/>
    <n v="49.71"/>
    <n v="23.17"/>
  </r>
  <r>
    <x v="1648"/>
    <s v="Office Supplies"/>
    <x v="13"/>
    <n v="49.5"/>
    <n v="20.37"/>
  </r>
  <r>
    <x v="1649"/>
    <s v="Office Supplies"/>
    <x v="13"/>
    <n v="49.24"/>
    <n v="22.28"/>
  </r>
  <r>
    <x v="1650"/>
    <s v="Office Supplies"/>
    <x v="14"/>
    <n v="49.13"/>
    <n v="12.6"/>
  </r>
  <r>
    <x v="1651"/>
    <s v="Office Supplies"/>
    <x v="14"/>
    <n v="48.93"/>
    <n v="14.19"/>
  </r>
  <r>
    <x v="1652"/>
    <s v="Furniture"/>
    <x v="11"/>
    <n v="48.85"/>
    <n v="17.05"/>
  </r>
  <r>
    <x v="1653"/>
    <s v="Office Supplies"/>
    <x v="13"/>
    <n v="48.79"/>
    <n v="20.54"/>
  </r>
  <r>
    <x v="1654"/>
    <s v="Office Supplies"/>
    <x v="12"/>
    <n v="48.049999999999898"/>
    <n v="22.43"/>
  </r>
  <r>
    <x v="1655"/>
    <s v="Office Supplies"/>
    <x v="16"/>
    <n v="48"/>
    <n v="-5.71"/>
  </r>
  <r>
    <x v="1656"/>
    <s v="Office Supplies"/>
    <x v="14"/>
    <n v="47.989999999999903"/>
    <n v="8.3699999999999992"/>
  </r>
  <r>
    <x v="1657"/>
    <s v="Office Supplies"/>
    <x v="14"/>
    <n v="47.879999999999903"/>
    <n v="3"/>
  </r>
  <r>
    <x v="1658"/>
    <s v="Office Supplies"/>
    <x v="12"/>
    <n v="47.81"/>
    <n v="22.85"/>
  </r>
  <r>
    <x v="1659"/>
    <s v="Furniture"/>
    <x v="11"/>
    <n v="47.75"/>
    <n v="14.22"/>
  </r>
  <r>
    <x v="1660"/>
    <s v="Office Supplies"/>
    <x v="9"/>
    <n v="47.54"/>
    <n v="10.19"/>
  </r>
  <r>
    <x v="1661"/>
    <s v="Office Supplies"/>
    <x v="14"/>
    <n v="47.23"/>
    <n v="11.99"/>
  </r>
  <r>
    <x v="1662"/>
    <s v="Office Supplies"/>
    <x v="14"/>
    <n v="47.08"/>
    <n v="14.59"/>
  </r>
  <r>
    <x v="1663"/>
    <s v="Office Supplies"/>
    <x v="13"/>
    <n v="47.08"/>
    <n v="18.84"/>
  </r>
  <r>
    <x v="1664"/>
    <s v="Office Supplies"/>
    <x v="14"/>
    <n v="46.94"/>
    <n v="8.2200000000000006"/>
  </r>
  <r>
    <x v="1665"/>
    <s v="Office Supplies"/>
    <x v="13"/>
    <n v="46.66"/>
    <n v="16.329999999999998"/>
  </r>
  <r>
    <x v="1666"/>
    <s v="Office Supplies"/>
    <x v="12"/>
    <n v="46.62"/>
    <n v="22.04"/>
  </r>
  <r>
    <x v="1667"/>
    <s v="Furniture"/>
    <x v="11"/>
    <n v="46.59"/>
    <n v="-2.86"/>
  </r>
  <r>
    <x v="1668"/>
    <s v="Office Supplies"/>
    <x v="13"/>
    <n v="46.47"/>
    <n v="17.420000000000002"/>
  </r>
  <r>
    <x v="1669"/>
    <s v="Office Supplies"/>
    <x v="16"/>
    <n v="46.38"/>
    <n v="19.77"/>
  </r>
  <r>
    <x v="1670"/>
    <s v="Office Supplies"/>
    <x v="10"/>
    <n v="46.26"/>
    <n v="12.03"/>
  </r>
  <r>
    <x v="1671"/>
    <s v="Office Supplies"/>
    <x v="14"/>
    <n v="45.919999999999902"/>
    <n v="17.87"/>
  </r>
  <r>
    <x v="1672"/>
    <s v="Office Supplies"/>
    <x v="14"/>
    <n v="45.59"/>
    <n v="8.57"/>
  </r>
  <r>
    <x v="1673"/>
    <s v="Office Supplies"/>
    <x v="1"/>
    <n v="45.5"/>
    <n v="15.56"/>
  </r>
  <r>
    <x v="1674"/>
    <s v="Office Supplies"/>
    <x v="12"/>
    <n v="45.43"/>
    <n v="18.670000000000002"/>
  </r>
  <r>
    <x v="1675"/>
    <s v="Furniture"/>
    <x v="11"/>
    <n v="45.4"/>
    <n v="14.55"/>
  </r>
  <r>
    <x v="1676"/>
    <s v="Office Supplies"/>
    <x v="13"/>
    <n v="45.36"/>
    <n v="21.77"/>
  </r>
  <r>
    <x v="1677"/>
    <s v="Office Supplies"/>
    <x v="14"/>
    <n v="45.149999999999899"/>
    <n v="13.47"/>
  </r>
  <r>
    <x v="1678"/>
    <s v="Office Supplies"/>
    <x v="4"/>
    <n v="45.14"/>
    <n v="10.199999999999999"/>
  </r>
  <r>
    <x v="1679"/>
    <s v="Furniture"/>
    <x v="11"/>
    <n v="45.04"/>
    <n v="16.010000000000002"/>
  </r>
  <r>
    <x v="1680"/>
    <s v="Office Supplies"/>
    <x v="14"/>
    <n v="44.89"/>
    <n v="8.61"/>
  </r>
  <r>
    <x v="1681"/>
    <s v="Office Supplies"/>
    <x v="12"/>
    <n v="44.37"/>
    <n v="18.989999999999998"/>
  </r>
  <r>
    <x v="1682"/>
    <s v="Office Supplies"/>
    <x v="12"/>
    <n v="44.28"/>
    <n v="18.850000000000001"/>
  </r>
  <r>
    <x v="1683"/>
    <s v="Office Supplies"/>
    <x v="4"/>
    <n v="44.23"/>
    <n v="11.18"/>
  </r>
  <r>
    <x v="1684"/>
    <s v="Technology"/>
    <x v="7"/>
    <n v="44.03"/>
    <n v="-2.0299999999999998"/>
  </r>
  <r>
    <x v="1685"/>
    <s v="Office Supplies"/>
    <x v="14"/>
    <n v="43.92"/>
    <n v="15.56"/>
  </r>
  <r>
    <x v="1686"/>
    <s v="Office Supplies"/>
    <x v="14"/>
    <n v="43.75"/>
    <n v="13.13"/>
  </r>
  <r>
    <x v="1687"/>
    <s v="Office Supplies"/>
    <x v="1"/>
    <n v="43.75"/>
    <n v="-19.829999999999998"/>
  </r>
  <r>
    <x v="1688"/>
    <s v="Office Supplies"/>
    <x v="9"/>
    <n v="43.7"/>
    <n v="11.36"/>
  </r>
  <r>
    <x v="1689"/>
    <s v="Office Supplies"/>
    <x v="4"/>
    <n v="43.67"/>
    <n v="-3.49"/>
  </r>
  <r>
    <x v="1690"/>
    <s v="Office Supplies"/>
    <x v="14"/>
    <n v="42.94"/>
    <n v="18.23"/>
  </r>
  <r>
    <x v="1691"/>
    <s v="Office Supplies"/>
    <x v="14"/>
    <n v="42.64"/>
    <n v="10.039999999999999"/>
  </r>
  <r>
    <x v="1692"/>
    <s v="Technology"/>
    <x v="7"/>
    <n v="42.42"/>
    <n v="8.91"/>
  </r>
  <r>
    <x v="1693"/>
    <s v="Office Supplies"/>
    <x v="1"/>
    <n v="42.11"/>
    <n v="16.690000000000001"/>
  </r>
  <r>
    <x v="1694"/>
    <s v="Office Supplies"/>
    <x v="1"/>
    <n v="41.919999999999902"/>
    <n v="8.2200000000000006"/>
  </r>
  <r>
    <x v="1695"/>
    <s v="Technology"/>
    <x v="2"/>
    <n v="41.91"/>
    <n v="-20.52"/>
  </r>
  <r>
    <x v="1696"/>
    <s v="Office Supplies"/>
    <x v="4"/>
    <n v="41.639999999999901"/>
    <n v="-7.8"/>
  </r>
  <r>
    <x v="1697"/>
    <s v="Office Supplies"/>
    <x v="1"/>
    <n v="41.35"/>
    <n v="-19.690000000000001"/>
  </r>
  <r>
    <x v="1698"/>
    <s v="Office Supplies"/>
    <x v="15"/>
    <n v="41.3"/>
    <n v="16.77"/>
  </r>
  <r>
    <x v="1699"/>
    <s v="Office Supplies"/>
    <x v="13"/>
    <n v="40.9"/>
    <n v="16.37"/>
  </r>
  <r>
    <x v="1700"/>
    <s v="Office Supplies"/>
    <x v="16"/>
    <n v="40.89"/>
    <n v="17.989999999999998"/>
  </r>
  <r>
    <x v="1701"/>
    <s v="Office Supplies"/>
    <x v="1"/>
    <n v="40.32"/>
    <n v="12.6"/>
  </r>
  <r>
    <x v="1702"/>
    <s v="Office Supplies"/>
    <x v="13"/>
    <n v="40.18"/>
    <n v="16.59"/>
  </r>
  <r>
    <x v="1703"/>
    <s v="Office Supplies"/>
    <x v="14"/>
    <n v="39.78"/>
    <n v="10.74"/>
  </r>
  <r>
    <x v="1704"/>
    <s v="Furniture"/>
    <x v="11"/>
    <n v="39.69"/>
    <n v="13.12"/>
  </r>
  <r>
    <x v="1705"/>
    <s v="Office Supplies"/>
    <x v="1"/>
    <n v="39.380000000000003"/>
    <n v="-1.97"/>
  </r>
  <r>
    <x v="1706"/>
    <s v="Office Supplies"/>
    <x v="14"/>
    <n v="38.97"/>
    <n v="18.809999999999999"/>
  </r>
  <r>
    <x v="1707"/>
    <s v="Office Supplies"/>
    <x v="1"/>
    <n v="38.92"/>
    <n v="1.03"/>
  </r>
  <r>
    <x v="1708"/>
    <s v="Office Supplies"/>
    <x v="14"/>
    <n v="38.72"/>
    <n v="7.49"/>
  </r>
  <r>
    <x v="1709"/>
    <s v="Office Supplies"/>
    <x v="1"/>
    <n v="38.64"/>
    <n v="-4.88"/>
  </r>
  <r>
    <x v="1710"/>
    <s v="Office Supplies"/>
    <x v="1"/>
    <n v="38.299999999999997"/>
    <n v="-12.46"/>
  </r>
  <r>
    <x v="1711"/>
    <s v="Office Supplies"/>
    <x v="9"/>
    <n v="38.270000000000003"/>
    <n v="-3.66"/>
  </r>
  <r>
    <x v="1712"/>
    <s v="Office Supplies"/>
    <x v="13"/>
    <n v="38.14"/>
    <n v="15.67"/>
  </r>
  <r>
    <x v="1713"/>
    <s v="Office Supplies"/>
    <x v="1"/>
    <n v="38.020000000000003"/>
    <n v="4.3"/>
  </r>
  <r>
    <x v="1714"/>
    <s v="Office Supplies"/>
    <x v="13"/>
    <n v="37.94"/>
    <n v="13.21"/>
  </r>
  <r>
    <x v="1715"/>
    <s v="Office Supplies"/>
    <x v="14"/>
    <n v="37.700000000000003"/>
    <n v="7.48"/>
  </r>
  <r>
    <x v="1716"/>
    <s v="Office Supplies"/>
    <x v="14"/>
    <n v="37.549999999999997"/>
    <n v="9.27"/>
  </r>
  <r>
    <x v="1717"/>
    <s v="Office Supplies"/>
    <x v="14"/>
    <n v="37.520000000000003"/>
    <n v="10.58"/>
  </r>
  <r>
    <x v="1718"/>
    <s v="Furniture"/>
    <x v="11"/>
    <n v="37.46"/>
    <n v="13.73"/>
  </r>
  <r>
    <x v="1719"/>
    <s v="Office Supplies"/>
    <x v="1"/>
    <n v="37.239999999999903"/>
    <n v="15.09"/>
  </r>
  <r>
    <x v="1720"/>
    <s v="Office Supplies"/>
    <x v="14"/>
    <n v="37.159999999999997"/>
    <n v="14.08"/>
  </r>
  <r>
    <x v="1721"/>
    <s v="Office Supplies"/>
    <x v="13"/>
    <n v="36.96"/>
    <n v="13.73"/>
  </r>
  <r>
    <x v="1722"/>
    <s v="Office Supplies"/>
    <x v="1"/>
    <n v="36.919999999999902"/>
    <n v="12.29"/>
  </r>
  <r>
    <x v="1723"/>
    <s v="Office Supplies"/>
    <x v="10"/>
    <n v="36.74"/>
    <n v="3.67"/>
  </r>
  <r>
    <x v="1724"/>
    <s v="Office Supplies"/>
    <x v="15"/>
    <n v="36.71"/>
    <n v="15.01"/>
  </r>
  <r>
    <x v="1725"/>
    <s v="Office Supplies"/>
    <x v="14"/>
    <n v="36.6"/>
    <n v="7.87"/>
  </r>
  <r>
    <x v="1726"/>
    <s v="Furniture"/>
    <x v="11"/>
    <n v="36.39"/>
    <n v="-4.84"/>
  </r>
  <r>
    <x v="1727"/>
    <s v="Office Supplies"/>
    <x v="13"/>
    <n v="36.29"/>
    <n v="12.7"/>
  </r>
  <r>
    <x v="1728"/>
    <s v="Furniture"/>
    <x v="11"/>
    <n v="36.159999999999997"/>
    <n v="3.62"/>
  </r>
  <r>
    <x v="1729"/>
    <s v="Office Supplies"/>
    <x v="16"/>
    <n v="36.11"/>
    <n v="15.33"/>
  </r>
  <r>
    <x v="1730"/>
    <s v="Office Supplies"/>
    <x v="13"/>
    <n v="35.950000000000003"/>
    <n v="14.3"/>
  </r>
  <r>
    <x v="1731"/>
    <s v="Furniture"/>
    <x v="11"/>
    <n v="35.9"/>
    <n v="15.21"/>
  </r>
  <r>
    <x v="1732"/>
    <s v="Office Supplies"/>
    <x v="1"/>
    <n v="35.78"/>
    <n v="15.53"/>
  </r>
  <r>
    <x v="1733"/>
    <s v="Office Supplies"/>
    <x v="10"/>
    <n v="35.71"/>
    <n v="2.67"/>
  </r>
  <r>
    <x v="1734"/>
    <s v="Office Supplies"/>
    <x v="4"/>
    <n v="35.58"/>
    <n v="7.47"/>
  </r>
  <r>
    <x v="1735"/>
    <s v="Office Supplies"/>
    <x v="12"/>
    <n v="35.26"/>
    <n v="15.35"/>
  </r>
  <r>
    <x v="1736"/>
    <s v="Office Supplies"/>
    <x v="13"/>
    <n v="34.86"/>
    <n v="16.38"/>
  </r>
  <r>
    <x v="1737"/>
    <s v="Office Supplies"/>
    <x v="16"/>
    <n v="34.589999999999897"/>
    <n v="7.72"/>
  </r>
  <r>
    <x v="1738"/>
    <s v="Office Supplies"/>
    <x v="14"/>
    <n v="34.58"/>
    <n v="8.98"/>
  </r>
  <r>
    <x v="1739"/>
    <s v="Office Supplies"/>
    <x v="14"/>
    <n v="34.56"/>
    <n v="10.029999999999999"/>
  </r>
  <r>
    <x v="1740"/>
    <s v="Office Supplies"/>
    <x v="16"/>
    <n v="34.4"/>
    <n v="8.92"/>
  </r>
  <r>
    <x v="1741"/>
    <s v="Office Supplies"/>
    <x v="13"/>
    <n v="34.24"/>
    <n v="15.41"/>
  </r>
  <r>
    <x v="1742"/>
    <s v="Furniture"/>
    <x v="11"/>
    <n v="33.75"/>
    <n v="8.91"/>
  </r>
  <r>
    <x v="1743"/>
    <s v="Office Supplies"/>
    <x v="16"/>
    <n v="33.479999999999997"/>
    <n v="-2.6"/>
  </r>
  <r>
    <x v="1744"/>
    <s v="Office Supplies"/>
    <x v="1"/>
    <n v="33.11"/>
    <n v="7.16"/>
  </r>
  <r>
    <x v="1745"/>
    <s v="Office Supplies"/>
    <x v="13"/>
    <n v="32.869999999999997"/>
    <n v="15.09"/>
  </r>
  <r>
    <x v="1746"/>
    <s v="Office Supplies"/>
    <x v="1"/>
    <n v="32.64"/>
    <n v="1.78"/>
  </r>
  <r>
    <x v="1747"/>
    <s v="Office Supplies"/>
    <x v="13"/>
    <n v="32.4"/>
    <n v="15.55"/>
  </r>
  <r>
    <x v="1748"/>
    <s v="Office Supplies"/>
    <x v="12"/>
    <n v="32.36"/>
    <n v="14.04"/>
  </r>
  <r>
    <x v="1749"/>
    <s v="Office Supplies"/>
    <x v="1"/>
    <n v="31.59"/>
    <n v="-7.04"/>
  </r>
  <r>
    <x v="1750"/>
    <s v="Office Supplies"/>
    <x v="14"/>
    <n v="31.1"/>
    <n v="8.6199999999999992"/>
  </r>
  <r>
    <x v="1751"/>
    <s v="Office Supplies"/>
    <x v="14"/>
    <n v="30.83"/>
    <n v="8.15"/>
  </r>
  <r>
    <x v="1752"/>
    <s v="Office Supplies"/>
    <x v="14"/>
    <n v="30.799999999999901"/>
    <n v="13.55"/>
  </r>
  <r>
    <x v="1753"/>
    <s v="Office Supplies"/>
    <x v="14"/>
    <n v="30.58"/>
    <n v="6.65"/>
  </r>
  <r>
    <x v="1754"/>
    <s v="Office Supplies"/>
    <x v="13"/>
    <n v="29.97"/>
    <n v="13.49"/>
  </r>
  <r>
    <x v="1755"/>
    <s v="Office Supplies"/>
    <x v="1"/>
    <n v="29.96"/>
    <n v="9.81"/>
  </r>
  <r>
    <x v="1756"/>
    <s v="Office Supplies"/>
    <x v="1"/>
    <n v="29.95"/>
    <n v="-0.92"/>
  </r>
  <r>
    <x v="1757"/>
    <s v="Furniture"/>
    <x v="11"/>
    <n v="29.95"/>
    <n v="10.65"/>
  </r>
  <r>
    <x v="1758"/>
    <s v="Technology"/>
    <x v="2"/>
    <n v="29.93"/>
    <n v="-21.95"/>
  </r>
  <r>
    <x v="1759"/>
    <s v="Office Supplies"/>
    <x v="13"/>
    <n v="29.9"/>
    <n v="14.65"/>
  </r>
  <r>
    <x v="1760"/>
    <s v="Office Supplies"/>
    <x v="13"/>
    <n v="29.88"/>
    <n v="14.04"/>
  </r>
  <r>
    <x v="1761"/>
    <s v="Office Supplies"/>
    <x v="16"/>
    <n v="29.869999999999902"/>
    <n v="10.78"/>
  </r>
  <r>
    <x v="1762"/>
    <s v="Office Supplies"/>
    <x v="15"/>
    <n v="29.81"/>
    <n v="10.81"/>
  </r>
  <r>
    <x v="1763"/>
    <s v="Furniture"/>
    <x v="11"/>
    <n v="29.7"/>
    <n v="13.07"/>
  </r>
  <r>
    <x v="1764"/>
    <s v="Office Supplies"/>
    <x v="16"/>
    <n v="29.7"/>
    <n v="0"/>
  </r>
  <r>
    <x v="1765"/>
    <s v="Office Supplies"/>
    <x v="4"/>
    <n v="29.65"/>
    <n v="-3.85"/>
  </r>
  <r>
    <x v="1766"/>
    <s v="Office Supplies"/>
    <x v="14"/>
    <n v="29.4"/>
    <n v="8.24"/>
  </r>
  <r>
    <x v="1767"/>
    <s v="Office Supplies"/>
    <x v="14"/>
    <n v="29.34"/>
    <n v="3.76"/>
  </r>
  <r>
    <x v="1768"/>
    <s v="Office Supplies"/>
    <x v="13"/>
    <n v="29.2"/>
    <n v="12.16"/>
  </r>
  <r>
    <x v="1769"/>
    <s v="Office Supplies"/>
    <x v="1"/>
    <n v="28.84"/>
    <n v="-5.48"/>
  </r>
  <r>
    <x v="1770"/>
    <s v="Office Supplies"/>
    <x v="1"/>
    <n v="28.52"/>
    <n v="-16.149999999999999"/>
  </r>
  <r>
    <x v="1771"/>
    <s v="Office Supplies"/>
    <x v="14"/>
    <n v="28.21"/>
    <n v="4.2699999999999996"/>
  </r>
  <r>
    <x v="1772"/>
    <s v="Office Supplies"/>
    <x v="13"/>
    <n v="27.47"/>
    <n v="11.29"/>
  </r>
  <r>
    <x v="1773"/>
    <s v="Technology"/>
    <x v="7"/>
    <n v="27.19"/>
    <n v="0.34"/>
  </r>
  <r>
    <x v="1774"/>
    <s v="Technology"/>
    <x v="7"/>
    <n v="27.17"/>
    <n v="-1.36"/>
  </r>
  <r>
    <x v="1775"/>
    <s v="Office Supplies"/>
    <x v="16"/>
    <n v="26.72"/>
    <n v="9.75"/>
  </r>
  <r>
    <x v="1776"/>
    <s v="Office Supplies"/>
    <x v="14"/>
    <n v="26.69"/>
    <n v="6.11"/>
  </r>
  <r>
    <x v="1777"/>
    <s v="Office Supplies"/>
    <x v="12"/>
    <n v="26.56"/>
    <n v="8.9600000000000009"/>
  </r>
  <r>
    <x v="1778"/>
    <s v="Office Supplies"/>
    <x v="14"/>
    <n v="26.08"/>
    <n v="9.65"/>
  </r>
  <r>
    <x v="1779"/>
    <s v="Office Supplies"/>
    <x v="1"/>
    <n v="26.07"/>
    <n v="9.8800000000000008"/>
  </r>
  <r>
    <x v="1780"/>
    <s v="Office Supplies"/>
    <x v="14"/>
    <n v="25.99"/>
    <n v="10.67"/>
  </r>
  <r>
    <x v="1781"/>
    <s v="Technology"/>
    <x v="7"/>
    <n v="25.96"/>
    <n v="5.52"/>
  </r>
  <r>
    <x v="1782"/>
    <s v="Office Supplies"/>
    <x v="13"/>
    <n v="25.92"/>
    <n v="9.07"/>
  </r>
  <r>
    <x v="1783"/>
    <s v="Office Supplies"/>
    <x v="14"/>
    <n v="25.92"/>
    <n v="7.52"/>
  </r>
  <r>
    <x v="1784"/>
    <s v="Office Supplies"/>
    <x v="1"/>
    <n v="25.82"/>
    <n v="-4.93"/>
  </r>
  <r>
    <x v="1785"/>
    <s v="Office Supplies"/>
    <x v="16"/>
    <n v="25.7"/>
    <n v="0.3"/>
  </r>
  <r>
    <x v="1786"/>
    <s v="Office Supplies"/>
    <x v="13"/>
    <n v="25.22"/>
    <n v="10.39"/>
  </r>
  <r>
    <x v="1787"/>
    <s v="Office Supplies"/>
    <x v="16"/>
    <n v="24.969999999999899"/>
    <n v="7.6"/>
  </r>
  <r>
    <x v="1788"/>
    <s v="Office Supplies"/>
    <x v="14"/>
    <n v="24.92"/>
    <n v="5.7"/>
  </r>
  <r>
    <x v="1789"/>
    <s v="Office Supplies"/>
    <x v="16"/>
    <n v="24.549999999999901"/>
    <n v="5.84"/>
  </r>
  <r>
    <x v="1790"/>
    <s v="Office Supplies"/>
    <x v="14"/>
    <n v="24.27"/>
    <n v="8.94"/>
  </r>
  <r>
    <x v="1791"/>
    <s v="Office Supplies"/>
    <x v="14"/>
    <n v="24.27"/>
    <n v="4.8499999999999996"/>
  </r>
  <r>
    <x v="1792"/>
    <s v="Office Supplies"/>
    <x v="12"/>
    <n v="24.189999999999898"/>
    <n v="8.64"/>
  </r>
  <r>
    <x v="1793"/>
    <s v="Office Supplies"/>
    <x v="12"/>
    <n v="24.02"/>
    <n v="11.21"/>
  </r>
  <r>
    <x v="1794"/>
    <s v="Office Supplies"/>
    <x v="4"/>
    <n v="23.86"/>
    <n v="-4.12"/>
  </r>
  <r>
    <x v="1795"/>
    <s v="Office Supplies"/>
    <x v="14"/>
    <n v="23.52"/>
    <n v="6.35"/>
  </r>
  <r>
    <x v="1796"/>
    <s v="Office Supplies"/>
    <x v="14"/>
    <n v="23.33"/>
    <n v="4.91"/>
  </r>
  <r>
    <x v="1797"/>
    <s v="Office Supplies"/>
    <x v="1"/>
    <n v="22.88"/>
    <n v="2.36"/>
  </r>
  <r>
    <x v="1798"/>
    <s v="Office Supplies"/>
    <x v="14"/>
    <n v="22.4"/>
    <n v="9.64"/>
  </r>
  <r>
    <x v="1799"/>
    <s v="Office Supplies"/>
    <x v="12"/>
    <n v="21.75"/>
    <n v="8.1"/>
  </r>
  <r>
    <x v="1800"/>
    <s v="Office Supplies"/>
    <x v="14"/>
    <n v="21.17"/>
    <n v="3.76"/>
  </r>
  <r>
    <x v="1801"/>
    <s v="Office Supplies"/>
    <x v="12"/>
    <n v="20.65"/>
    <n v="9.5"/>
  </r>
  <r>
    <x v="1802"/>
    <s v="Office Supplies"/>
    <x v="14"/>
    <n v="20.279999999999902"/>
    <n v="7.5"/>
  </r>
  <r>
    <x v="1803"/>
    <s v="Office Supplies"/>
    <x v="13"/>
    <n v="19.920000000000002"/>
    <n v="9.76"/>
  </r>
  <r>
    <x v="1804"/>
    <s v="Office Supplies"/>
    <x v="16"/>
    <n v="19.78"/>
    <n v="-3.77"/>
  </r>
  <r>
    <x v="1805"/>
    <s v="Furniture"/>
    <x v="11"/>
    <n v="19.7"/>
    <n v="0.79"/>
  </r>
  <r>
    <x v="1806"/>
    <s v="Office Supplies"/>
    <x v="16"/>
    <n v="19.600000000000001"/>
    <n v="9.6"/>
  </r>
  <r>
    <x v="1807"/>
    <s v="Office Supplies"/>
    <x v="14"/>
    <n v="19.29"/>
    <n v="3.57"/>
  </r>
  <r>
    <x v="1808"/>
    <s v="Technology"/>
    <x v="7"/>
    <n v="19"/>
    <n v="7.37"/>
  </r>
  <r>
    <x v="1809"/>
    <s v="Office Supplies"/>
    <x v="13"/>
    <n v="18.309999999999999"/>
    <n v="8.36"/>
  </r>
  <r>
    <x v="1810"/>
    <s v="Office Supplies"/>
    <x v="13"/>
    <n v="18.25"/>
    <n v="8.58"/>
  </r>
  <r>
    <x v="1811"/>
    <s v="Office Supplies"/>
    <x v="14"/>
    <n v="18.2"/>
    <n v="3.02"/>
  </r>
  <r>
    <x v="1812"/>
    <s v="Office Supplies"/>
    <x v="9"/>
    <n v="18.09"/>
    <n v="-2.5099999999999998"/>
  </r>
  <r>
    <x v="1813"/>
    <s v="Office Supplies"/>
    <x v="14"/>
    <n v="17.940000000000001"/>
    <n v="6.46"/>
  </r>
  <r>
    <x v="1814"/>
    <s v="Office Supplies"/>
    <x v="12"/>
    <n v="17.64"/>
    <n v="6.17"/>
  </r>
  <r>
    <x v="1815"/>
    <s v="Office Supplies"/>
    <x v="14"/>
    <n v="17.64"/>
    <n v="5.75"/>
  </r>
  <r>
    <x v="1816"/>
    <s v="Office Supplies"/>
    <x v="1"/>
    <n v="17.489999999999998"/>
    <n v="-4.83"/>
  </r>
  <r>
    <x v="1817"/>
    <s v="Office Supplies"/>
    <x v="13"/>
    <n v="16.899999999999999"/>
    <n v="5.28"/>
  </r>
  <r>
    <x v="1818"/>
    <s v="Office Supplies"/>
    <x v="12"/>
    <n v="16.7"/>
    <n v="6.84"/>
  </r>
  <r>
    <x v="1819"/>
    <s v="Office Supplies"/>
    <x v="1"/>
    <n v="16.399999999999999"/>
    <n v="5.0599999999999996"/>
  </r>
  <r>
    <x v="1820"/>
    <s v="Office Supplies"/>
    <x v="14"/>
    <n v="16.18"/>
    <n v="6.74"/>
  </r>
  <r>
    <x v="1821"/>
    <s v="Technology"/>
    <x v="7"/>
    <n v="15.76"/>
    <n v="3.7"/>
  </r>
  <r>
    <x v="1822"/>
    <s v="Office Supplies"/>
    <x v="16"/>
    <n v="15.62"/>
    <n v="7.08"/>
  </r>
  <r>
    <x v="1823"/>
    <s v="Office Supplies"/>
    <x v="13"/>
    <n v="15.55"/>
    <n v="5.64"/>
  </r>
  <r>
    <x v="1824"/>
    <s v="Office Supplies"/>
    <x v="14"/>
    <n v="15.469999999999899"/>
    <n v="6.1"/>
  </r>
  <r>
    <x v="1825"/>
    <s v="Office Supplies"/>
    <x v="13"/>
    <n v="15.23"/>
    <n v="4.95"/>
  </r>
  <r>
    <x v="1826"/>
    <s v="Office Supplies"/>
    <x v="14"/>
    <n v="14.98"/>
    <n v="4.49"/>
  </r>
  <r>
    <x v="1827"/>
    <s v="Office Supplies"/>
    <x v="12"/>
    <n v="14.73"/>
    <n v="7.22"/>
  </r>
  <r>
    <x v="1828"/>
    <s v="Office Supplies"/>
    <x v="14"/>
    <n v="14.2"/>
    <n v="4.4000000000000004"/>
  </r>
  <r>
    <x v="1829"/>
    <s v="Office Supplies"/>
    <x v="4"/>
    <n v="13.99"/>
    <n v="-1.75"/>
  </r>
  <r>
    <x v="1830"/>
    <s v="Technology"/>
    <x v="6"/>
    <n v="13.86"/>
    <n v="2.29"/>
  </r>
  <r>
    <x v="1831"/>
    <s v="Technology"/>
    <x v="7"/>
    <n v="13.62"/>
    <n v="3.57"/>
  </r>
  <r>
    <x v="1832"/>
    <s v="Office Supplies"/>
    <x v="14"/>
    <n v="13.62"/>
    <n v="2.2999999999999998"/>
  </r>
  <r>
    <x v="1833"/>
    <s v="Office Supplies"/>
    <x v="16"/>
    <n v="13.44"/>
    <n v="0.54"/>
  </r>
  <r>
    <x v="1834"/>
    <s v="Office Supplies"/>
    <x v="16"/>
    <n v="13.07"/>
    <n v="-0.51"/>
  </r>
  <r>
    <x v="1835"/>
    <s v="Office Supplies"/>
    <x v="9"/>
    <n v="13"/>
    <n v="1.3"/>
  </r>
  <r>
    <x v="1836"/>
    <s v="Office Supplies"/>
    <x v="16"/>
    <n v="12.99"/>
    <n v="5.15"/>
  </r>
  <r>
    <x v="1837"/>
    <s v="Office Supplies"/>
    <x v="13"/>
    <n v="12.96"/>
    <n v="6.35"/>
  </r>
  <r>
    <x v="1838"/>
    <s v="Office Supplies"/>
    <x v="13"/>
    <n v="11.95"/>
    <n v="4.33"/>
  </r>
  <r>
    <x v="1839"/>
    <s v="Technology"/>
    <x v="7"/>
    <n v="11.69"/>
    <n v="4.5999999999999996"/>
  </r>
  <r>
    <x v="1840"/>
    <s v="Office Supplies"/>
    <x v="13"/>
    <n v="11.56"/>
    <n v="5.66"/>
  </r>
  <r>
    <x v="1841"/>
    <s v="Office Supplies"/>
    <x v="12"/>
    <n v="11.56"/>
    <n v="5.43"/>
  </r>
  <r>
    <x v="1842"/>
    <s v="Office Supplies"/>
    <x v="1"/>
    <n v="11.48"/>
    <n v="-5.74"/>
  </r>
  <r>
    <x v="1843"/>
    <s v="Office Supplies"/>
    <x v="1"/>
    <n v="11.08"/>
    <n v="-2.02"/>
  </r>
  <r>
    <x v="1844"/>
    <s v="Office Supplies"/>
    <x v="1"/>
    <n v="10.83"/>
    <n v="-2"/>
  </r>
  <r>
    <x v="1845"/>
    <s v="Office Supplies"/>
    <x v="14"/>
    <n v="10.5"/>
    <n v="1.18"/>
  </r>
  <r>
    <x v="1846"/>
    <s v="Office Supplies"/>
    <x v="4"/>
    <n v="10.08"/>
    <n v="0.3"/>
  </r>
  <r>
    <x v="1847"/>
    <s v="Office Supplies"/>
    <x v="14"/>
    <n v="9.92"/>
    <n v="3.47"/>
  </r>
  <r>
    <x v="1848"/>
    <s v="Office Supplies"/>
    <x v="14"/>
    <n v="9.84"/>
    <n v="2.85"/>
  </r>
  <r>
    <x v="1849"/>
    <s v="Office Supplies"/>
    <x v="9"/>
    <n v="9.76"/>
    <n v="0.44"/>
  </r>
  <r>
    <x v="1850"/>
    <s v="Technology"/>
    <x v="6"/>
    <n v="9.59"/>
    <n v="-2.08"/>
  </r>
  <r>
    <x v="1851"/>
    <s v="Office Supplies"/>
    <x v="4"/>
    <n v="9.57"/>
    <n v="2.29"/>
  </r>
  <r>
    <x v="1852"/>
    <s v="Office Supplies"/>
    <x v="12"/>
    <n v="9.2200000000000006"/>
    <n v="3.34"/>
  </r>
  <r>
    <x v="1853"/>
    <s v="Office Supplies"/>
    <x v="14"/>
    <n v="8.4"/>
    <n v="2.1"/>
  </r>
  <r>
    <x v="1854"/>
    <s v="Office Supplies"/>
    <x v="16"/>
    <n v="8.1"/>
    <n v="3.4"/>
  </r>
  <r>
    <x v="1855"/>
    <s v="Office Supplies"/>
    <x v="14"/>
    <n v="8.0399999999999991"/>
    <n v="2.73"/>
  </r>
  <r>
    <x v="1856"/>
    <s v="Office Supplies"/>
    <x v="13"/>
    <n v="7.97"/>
    <n v="2.69"/>
  </r>
  <r>
    <x v="1857"/>
    <s v="Office Supplies"/>
    <x v="14"/>
    <n v="7.7"/>
    <n v="3.16"/>
  </r>
  <r>
    <x v="1858"/>
    <s v="Office Supplies"/>
    <x v="15"/>
    <n v="7.07"/>
    <n v="2.39"/>
  </r>
  <r>
    <x v="1859"/>
    <s v="Office Supplies"/>
    <x v="13"/>
    <n v="6.48"/>
    <n v="3.11"/>
  </r>
  <r>
    <x v="1860"/>
    <s v="Office Supplies"/>
    <x v="12"/>
    <n v="5.76"/>
    <n v="2.82"/>
  </r>
  <r>
    <x v="1861"/>
    <s v="Office Supplies"/>
    <x v="9"/>
    <n v="1.62"/>
    <n v="-4.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34584-F5EC-4ED9-A9A9-991D238D4835}" name="PivotTable1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19:B137" firstHeaderRow="1" firstDataRow="1" firstDataCol="1"/>
  <pivotFields count="5">
    <pivotField showAll="0" sortType="descending">
      <items count="1863">
        <item x="571"/>
        <item x="500"/>
        <item x="286"/>
        <item x="605"/>
        <item x="561"/>
        <item x="210"/>
        <item x="207"/>
        <item x="473"/>
        <item x="1424"/>
        <item x="534"/>
        <item x="373"/>
        <item x="814"/>
        <item x="441"/>
        <item x="96"/>
        <item x="513"/>
        <item x="228"/>
        <item x="832"/>
        <item x="1308"/>
        <item x="20"/>
        <item x="594"/>
        <item x="53"/>
        <item x="425"/>
        <item x="105"/>
        <item x="597"/>
        <item x="705"/>
        <item x="251"/>
        <item x="316"/>
        <item x="317"/>
        <item x="178"/>
        <item x="177"/>
        <item x="905"/>
        <item x="384"/>
        <item x="640"/>
        <item x="383"/>
        <item x="603"/>
        <item x="413"/>
        <item x="578"/>
        <item x="357"/>
        <item x="397"/>
        <item x="185"/>
        <item x="167"/>
        <item x="214"/>
        <item x="750"/>
        <item x="559"/>
        <item x="319"/>
        <item x="498"/>
        <item x="112"/>
        <item x="398"/>
        <item x="13"/>
        <item x="70"/>
        <item x="173"/>
        <item x="339"/>
        <item x="299"/>
        <item x="79"/>
        <item x="235"/>
        <item x="28"/>
        <item x="116"/>
        <item x="623"/>
        <item x="90"/>
        <item x="154"/>
        <item x="276"/>
        <item x="80"/>
        <item x="118"/>
        <item x="212"/>
        <item x="100"/>
        <item x="255"/>
        <item x="490"/>
        <item x="19"/>
        <item x="258"/>
        <item x="86"/>
        <item x="278"/>
        <item x="351"/>
        <item x="150"/>
        <item x="350"/>
        <item x="550"/>
        <item x="524"/>
        <item x="38"/>
        <item x="400"/>
        <item x="333"/>
        <item x="1000"/>
        <item x="3"/>
        <item x="619"/>
        <item x="98"/>
        <item x="231"/>
        <item x="243"/>
        <item x="543"/>
        <item x="1065"/>
        <item x="73"/>
        <item x="52"/>
        <item x="62"/>
        <item x="427"/>
        <item x="367"/>
        <item x="119"/>
        <item x="166"/>
        <item x="438"/>
        <item x="589"/>
        <item x="662"/>
        <item x="97"/>
        <item x="393"/>
        <item x="82"/>
        <item x="389"/>
        <item x="325"/>
        <item x="164"/>
        <item x="102"/>
        <item x="47"/>
        <item x="336"/>
        <item x="405"/>
        <item x="612"/>
        <item x="85"/>
        <item x="523"/>
        <item x="143"/>
        <item x="277"/>
        <item x="320"/>
        <item x="445"/>
        <item x="537"/>
        <item x="419"/>
        <item x="34"/>
        <item x="128"/>
        <item x="39"/>
        <item x="40"/>
        <item x="194"/>
        <item x="22"/>
        <item x="257"/>
        <item x="280"/>
        <item x="74"/>
        <item x="574"/>
        <item x="309"/>
        <item x="103"/>
        <item x="327"/>
        <item x="577"/>
        <item x="208"/>
        <item x="340"/>
        <item x="379"/>
        <item x="334"/>
        <item x="140"/>
        <item x="68"/>
        <item x="1137"/>
        <item x="1015"/>
        <item x="1288"/>
        <item x="753"/>
        <item x="915"/>
        <item x="1182"/>
        <item x="770"/>
        <item x="1675"/>
        <item x="1129"/>
        <item x="801"/>
        <item x="1003"/>
        <item x="1291"/>
        <item x="352"/>
        <item x="396"/>
        <item x="768"/>
        <item x="370"/>
        <item x="1473"/>
        <item x="888"/>
        <item x="1382"/>
        <item x="1138"/>
        <item x="862"/>
        <item x="1523"/>
        <item x="156"/>
        <item x="787"/>
        <item x="980"/>
        <item x="1227"/>
        <item x="476"/>
        <item x="1267"/>
        <item x="519"/>
        <item x="1407"/>
        <item x="729"/>
        <item x="1248"/>
        <item x="1192"/>
        <item x="1224"/>
        <item x="461"/>
        <item x="1625"/>
        <item x="1162"/>
        <item x="923"/>
        <item x="1045"/>
        <item x="786"/>
        <item x="573"/>
        <item x="1283"/>
        <item x="626"/>
        <item x="556"/>
        <item x="1594"/>
        <item x="1393"/>
        <item x="186"/>
        <item x="566"/>
        <item x="895"/>
        <item x="1176"/>
        <item x="268"/>
        <item x="1343"/>
        <item x="803"/>
        <item x="958"/>
        <item x="699"/>
        <item x="1552"/>
        <item x="1323"/>
        <item x="1405"/>
        <item x="972"/>
        <item x="1652"/>
        <item x="1742"/>
        <item x="806"/>
        <item x="1302"/>
        <item x="645"/>
        <item x="968"/>
        <item x="1251"/>
        <item x="989"/>
        <item x="1348"/>
        <item x="1039"/>
        <item x="1230"/>
        <item x="477"/>
        <item x="676"/>
        <item x="1385"/>
        <item x="847"/>
        <item x="1156"/>
        <item x="1718"/>
        <item x="1591"/>
        <item x="590"/>
        <item x="1188"/>
        <item x="1574"/>
        <item x="1805"/>
        <item x="503"/>
        <item x="1213"/>
        <item x="293"/>
        <item x="1113"/>
        <item x="897"/>
        <item x="1150"/>
        <item x="1046"/>
        <item x="1196"/>
        <item x="825"/>
        <item x="1726"/>
        <item x="1408"/>
        <item x="1679"/>
        <item x="1317"/>
        <item x="1166"/>
        <item x="1258"/>
        <item x="1161"/>
        <item x="1608"/>
        <item x="1120"/>
        <item x="696"/>
        <item x="934"/>
        <item x="1569"/>
        <item x="773"/>
        <item x="1458"/>
        <item x="458"/>
        <item x="232"/>
        <item x="1262"/>
        <item x="1659"/>
        <item x="1704"/>
        <item x="739"/>
        <item x="1370"/>
        <item x="1468"/>
        <item x="1202"/>
        <item x="376"/>
        <item x="1347"/>
        <item x="855"/>
        <item x="585"/>
        <item x="1731"/>
        <item x="926"/>
        <item x="778"/>
        <item x="386"/>
        <item x="1203"/>
        <item x="1056"/>
        <item x="1728"/>
        <item x="712"/>
        <item x="529"/>
        <item x="997"/>
        <item x="361"/>
        <item x="732"/>
        <item x="218"/>
        <item x="1121"/>
        <item x="423"/>
        <item x="948"/>
        <item x="1211"/>
        <item x="429"/>
        <item x="1184"/>
        <item x="912"/>
        <item x="295"/>
        <item x="1562"/>
        <item x="1190"/>
        <item x="1174"/>
        <item x="987"/>
        <item x="1384"/>
        <item x="580"/>
        <item x="689"/>
        <item x="1090"/>
        <item x="1757"/>
        <item x="629"/>
        <item x="440"/>
        <item x="708"/>
        <item x="1444"/>
        <item x="1019"/>
        <item x="437"/>
        <item x="873"/>
        <item x="474"/>
        <item x="976"/>
        <item x="1763"/>
        <item x="422"/>
        <item x="1094"/>
        <item x="813"/>
        <item x="224"/>
        <item x="1071"/>
        <item x="1667"/>
        <item x="761"/>
        <item x="1481"/>
        <item x="1173"/>
        <item x="879"/>
        <item x="845"/>
        <item x="279"/>
        <item x="1309"/>
        <item x="1131"/>
        <item x="1457"/>
        <item x="679"/>
        <item x="616"/>
        <item x="392"/>
        <item x="326"/>
        <item x="518"/>
        <item x="1096"/>
        <item x="728"/>
        <item x="835"/>
        <item x="1183"/>
        <item x="627"/>
        <item x="29"/>
        <item x="58"/>
        <item x="131"/>
        <item x="183"/>
        <item x="516"/>
        <item x="223"/>
        <item x="206"/>
        <item x="41"/>
        <item x="162"/>
        <item x="265"/>
        <item x="110"/>
        <item x="637"/>
        <item x="1255"/>
        <item x="181"/>
        <item x="152"/>
        <item x="169"/>
        <item x="569"/>
        <item x="718"/>
        <item x="31"/>
        <item x="107"/>
        <item x="72"/>
        <item x="233"/>
        <item x="298"/>
        <item x="245"/>
        <item x="176"/>
        <item x="272"/>
        <item x="288"/>
        <item x="394"/>
        <item x="175"/>
        <item x="291"/>
        <item x="266"/>
        <item x="122"/>
        <item x="61"/>
        <item x="219"/>
        <item x="134"/>
        <item x="171"/>
        <item x="507"/>
        <item x="18"/>
        <item x="67"/>
        <item x="195"/>
        <item x="132"/>
        <item x="1629"/>
        <item x="56"/>
        <item x="330"/>
        <item x="449"/>
        <item x="489"/>
        <item x="126"/>
        <item x="430"/>
        <item x="92"/>
        <item x="346"/>
        <item x="538"/>
        <item x="187"/>
        <item x="83"/>
        <item x="297"/>
        <item x="160"/>
        <item x="644"/>
        <item x="87"/>
        <item x="444"/>
        <item x="1164"/>
        <item x="966"/>
        <item x="1711"/>
        <item x="690"/>
        <item x="426"/>
        <item x="587"/>
        <item x="1275"/>
        <item x="84"/>
        <item x="1185"/>
        <item x="805"/>
        <item x="1155"/>
        <item x="304"/>
        <item x="1688"/>
        <item x="878"/>
        <item x="863"/>
        <item x="1580"/>
        <item x="174"/>
        <item x="249"/>
        <item x="275"/>
        <item x="338"/>
        <item x="125"/>
        <item x="642"/>
        <item x="727"/>
        <item x="332"/>
        <item x="457"/>
        <item x="530"/>
        <item x="494"/>
        <item x="1218"/>
        <item x="1107"/>
        <item x="575"/>
        <item x="310"/>
        <item x="592"/>
        <item x="880"/>
        <item x="528"/>
        <item x="511"/>
        <item x="1640"/>
        <item x="1812"/>
        <item x="935"/>
        <item x="1027"/>
        <item x="1009"/>
        <item x="230"/>
        <item x="602"/>
        <item x="1861"/>
        <item x="1351"/>
        <item x="1465"/>
        <item x="411"/>
        <item x="725"/>
        <item x="793"/>
        <item x="572"/>
        <item x="355"/>
        <item x="977"/>
        <item x="789"/>
        <item x="215"/>
        <item x="211"/>
        <item x="535"/>
        <item x="64"/>
        <item x="950"/>
        <item x="202"/>
        <item x="628"/>
        <item x="839"/>
        <item x="634"/>
        <item x="777"/>
        <item x="1849"/>
        <item x="23"/>
        <item x="896"/>
        <item x="633"/>
        <item x="157"/>
        <item x="1083"/>
        <item x="378"/>
        <item x="1206"/>
        <item x="1356"/>
        <item x="1209"/>
        <item x="532"/>
        <item x="199"/>
        <item x="1441"/>
        <item x="385"/>
        <item x="620"/>
        <item x="108"/>
        <item x="1004"/>
        <item x="1118"/>
        <item x="1835"/>
        <item x="974"/>
        <item x="1077"/>
        <item x="1609"/>
        <item x="1217"/>
        <item x="924"/>
        <item x="1021"/>
        <item x="698"/>
        <item x="250"/>
        <item x="824"/>
        <item x="504"/>
        <item x="1660"/>
        <item x="555"/>
        <item x="1069"/>
        <item x="809"/>
        <item x="1418"/>
        <item x="919"/>
        <item x="1312"/>
        <item x="1314"/>
        <item x="1557"/>
        <item x="1539"/>
        <item x="1581"/>
        <item x="1508"/>
        <item x="1796"/>
        <item x="1832"/>
        <item x="364"/>
        <item x="1470"/>
        <item x="1450"/>
        <item x="1767"/>
        <item x="1798"/>
        <item x="1463"/>
        <item x="829"/>
        <item x="765"/>
        <item x="1544"/>
        <item x="1480"/>
        <item x="1677"/>
        <item x="970"/>
        <item x="1402"/>
        <item x="1715"/>
        <item x="1437"/>
        <item x="1807"/>
        <item x="1791"/>
        <item x="1365"/>
        <item x="810"/>
        <item x="1563"/>
        <item x="1828"/>
        <item x="1752"/>
        <item x="651"/>
        <item x="1820"/>
        <item x="1824"/>
        <item x="1482"/>
        <item x="1585"/>
        <item x="1691"/>
        <item x="1776"/>
        <item x="1514"/>
        <item x="1795"/>
        <item x="1766"/>
        <item x="1489"/>
        <item x="1708"/>
        <item x="1296"/>
        <item x="1277"/>
        <item x="1590"/>
        <item x="1089"/>
        <item x="1058"/>
        <item x="1771"/>
        <item x="1725"/>
        <item x="1583"/>
        <item x="1651"/>
        <item x="781"/>
        <item x="1510"/>
        <item x="1148"/>
        <item x="927"/>
        <item x="1295"/>
        <item x="1738"/>
        <item x="1145"/>
        <item x="1706"/>
        <item x="830"/>
        <item x="936"/>
        <item x="1751"/>
        <item x="1671"/>
        <item x="496"/>
        <item x="1515"/>
        <item x="731"/>
        <item x="955"/>
        <item x="1800"/>
        <item x="1499"/>
        <item x="1478"/>
        <item x="713"/>
        <item x="464"/>
        <item x="1811"/>
        <item x="682"/>
        <item x="1750"/>
        <item x="1638"/>
        <item x="1620"/>
        <item x="1680"/>
        <item x="1474"/>
        <item x="1331"/>
        <item x="1059"/>
        <item x="1716"/>
        <item x="1739"/>
        <item x="1212"/>
        <item x="478"/>
        <item x="1826"/>
        <item x="1607"/>
        <item x="1720"/>
        <item x="1081"/>
        <item x="1753"/>
        <item x="932"/>
        <item x="796"/>
        <item x="804"/>
        <item x="1428"/>
        <item x="1390"/>
        <item x="1788"/>
        <item x="1247"/>
        <item x="1425"/>
        <item x="1028"/>
        <item x="1560"/>
        <item x="1661"/>
        <item x="1664"/>
        <item x="1685"/>
        <item x="1240"/>
        <item x="553"/>
        <item x="1548"/>
        <item x="1394"/>
        <item x="1690"/>
        <item x="1855"/>
        <item x="1038"/>
        <item x="1558"/>
        <item x="1279"/>
        <item x="1149"/>
        <item x="1372"/>
        <item x="716"/>
        <item x="1485"/>
        <item x="1294"/>
        <item x="1577"/>
        <item x="1292"/>
        <item x="1802"/>
        <item x="986"/>
        <item x="1448"/>
        <item x="1116"/>
        <item x="1592"/>
        <item x="1783"/>
        <item x="1686"/>
        <item x="1703"/>
        <item x="1411"/>
        <item x="1672"/>
        <item x="1778"/>
        <item x="1813"/>
        <item x="687"/>
        <item x="1845"/>
        <item x="1857"/>
        <item x="630"/>
        <item x="613"/>
        <item x="1815"/>
        <item x="743"/>
        <item x="1186"/>
        <item x="1020"/>
        <item x="1780"/>
        <item x="837"/>
        <item x="1401"/>
        <item x="1853"/>
        <item x="898"/>
        <item x="1449"/>
        <item x="1023"/>
        <item x="1662"/>
        <item x="1790"/>
        <item x="1593"/>
        <item x="709"/>
        <item x="883"/>
        <item x="1435"/>
        <item x="1152"/>
        <item x="1847"/>
        <item x="1650"/>
        <item x="1303"/>
        <item x="1657"/>
        <item x="1630"/>
        <item x="1717"/>
        <item x="1656"/>
        <item x="1848"/>
        <item x="1225"/>
        <item x="1130"/>
        <item x="1744"/>
        <item x="1079"/>
        <item x="807"/>
        <item x="1005"/>
        <item x="1542"/>
        <item x="1417"/>
        <item x="1477"/>
        <item x="1099"/>
        <item x="1784"/>
        <item x="1618"/>
        <item x="1455"/>
        <item x="1519"/>
        <item x="1170"/>
        <item x="961"/>
        <item x="790"/>
        <item x="1147"/>
        <item x="1364"/>
        <item x="1322"/>
        <item x="1085"/>
        <item x="1842"/>
        <item x="5"/>
        <item x="1446"/>
        <item x="1779"/>
        <item x="1421"/>
        <item x="454"/>
        <item x="636"/>
        <item x="1404"/>
        <item x="1551"/>
        <item x="744"/>
        <item x="1546"/>
        <item x="1236"/>
        <item x="1844"/>
        <item x="1705"/>
        <item x="1220"/>
        <item x="823"/>
        <item x="483"/>
        <item x="1379"/>
        <item x="1060"/>
        <item x="372"/>
        <item x="1256"/>
        <item x="1140"/>
        <item x="1319"/>
        <item x="1018"/>
        <item x="962"/>
        <item x="1315"/>
        <item x="12"/>
        <item x="1572"/>
        <item x="1237"/>
        <item x="816"/>
        <item x="1010"/>
        <item x="1153"/>
        <item x="1522"/>
        <item x="957"/>
        <item x="1345"/>
        <item x="4"/>
        <item x="960"/>
        <item x="734"/>
        <item x="582"/>
        <item x="1570"/>
        <item x="565"/>
        <item x="1332"/>
        <item x="1064"/>
        <item x="455"/>
        <item x="1111"/>
        <item x="937"/>
        <item x="1324"/>
        <item x="1061"/>
        <item x="775"/>
        <item x="544"/>
        <item x="1527"/>
        <item x="269"/>
        <item x="874"/>
        <item x="1329"/>
        <item x="1376"/>
        <item x="1589"/>
        <item x="693"/>
        <item x="1579"/>
        <item x="1497"/>
        <item x="1290"/>
        <item x="1199"/>
        <item x="1697"/>
        <item x="595"/>
        <item x="1525"/>
        <item x="1632"/>
        <item x="292"/>
        <item x="1769"/>
        <item x="1367"/>
        <item x="1307"/>
        <item x="506"/>
        <item x="1125"/>
        <item x="567"/>
        <item x="1694"/>
        <item x="1710"/>
        <item x="1232"/>
        <item x="894"/>
        <item x="1333"/>
        <item x="881"/>
        <item x="1601"/>
        <item x="1373"/>
        <item x="1554"/>
        <item x="715"/>
        <item x="1391"/>
        <item x="1338"/>
        <item x="848"/>
        <item x="1413"/>
        <item x="1378"/>
        <item x="1749"/>
        <item x="1102"/>
        <item x="493"/>
        <item x="1533"/>
        <item x="701"/>
        <item x="1316"/>
        <item x="1770"/>
        <item x="916"/>
        <item x="1472"/>
        <item x="836"/>
        <item x="657"/>
        <item x="431"/>
        <item x="1673"/>
        <item x="913"/>
        <item x="1452"/>
        <item x="1634"/>
        <item x="1564"/>
        <item x="1233"/>
        <item x="618"/>
        <item x="133"/>
        <item x="1797"/>
        <item x="1537"/>
        <item x="1687"/>
        <item x="1431"/>
        <item x="1012"/>
        <item x="1357"/>
        <item x="1486"/>
        <item x="1707"/>
        <item x="1443"/>
        <item x="632"/>
        <item x="1254"/>
        <item x="1250"/>
        <item x="1261"/>
        <item x="1"/>
        <item x="1722"/>
        <item x="854"/>
        <item x="66"/>
        <item x="1719"/>
        <item x="141"/>
        <item x="1471"/>
        <item x="981"/>
        <item x="711"/>
        <item x="1249"/>
        <item x="866"/>
        <item x="1298"/>
        <item x="1271"/>
        <item x="463"/>
        <item x="952"/>
        <item x="1427"/>
        <item x="1843"/>
        <item x="686"/>
        <item x="1049"/>
        <item x="44"/>
        <item x="1375"/>
        <item x="1320"/>
        <item x="673"/>
        <item x="614"/>
        <item x="754"/>
        <item x="1141"/>
        <item x="1709"/>
        <item x="1264"/>
        <item x="1612"/>
        <item x="1627"/>
        <item x="1265"/>
        <item x="1513"/>
        <item x="1816"/>
        <item x="1755"/>
        <item x="1693"/>
        <item x="1115"/>
        <item x="488"/>
        <item x="774"/>
        <item x="914"/>
        <item x="840"/>
        <item x="982"/>
        <item x="188"/>
        <item x="635"/>
        <item x="1732"/>
        <item x="1284"/>
        <item x="137"/>
        <item x="1451"/>
        <item x="1631"/>
        <item x="631"/>
        <item x="1550"/>
        <item x="209"/>
        <item x="1701"/>
        <item x="189"/>
        <item x="484"/>
        <item x="46"/>
        <item x="95"/>
        <item x="1050"/>
        <item x="1713"/>
        <item x="1746"/>
        <item x="1054"/>
        <item x="1235"/>
        <item x="1053"/>
        <item x="1187"/>
        <item x="1067"/>
        <item x="985"/>
        <item x="1819"/>
        <item x="1112"/>
        <item x="1756"/>
        <item x="1219"/>
        <item x="8"/>
        <item x="375"/>
        <item x="1055"/>
        <item x="908"/>
        <item x="1516"/>
        <item x="694"/>
        <item x="1374"/>
        <item x="1177"/>
        <item x="1698"/>
        <item x="1285"/>
        <item x="1222"/>
        <item x="890"/>
        <item x="1615"/>
        <item x="646"/>
        <item x="531"/>
        <item x="1543"/>
        <item x="1002"/>
        <item x="1858"/>
        <item x="1091"/>
        <item x="1762"/>
        <item x="1273"/>
        <item x="417"/>
        <item x="1344"/>
        <item x="849"/>
        <item x="685"/>
        <item x="1136"/>
        <item x="1410"/>
        <item x="1495"/>
        <item x="658"/>
        <item x="1622"/>
        <item x="1134"/>
        <item x="416"/>
        <item x="1006"/>
        <item x="581"/>
        <item x="1528"/>
        <item x="1573"/>
        <item x="996"/>
        <item x="1559"/>
        <item x="938"/>
        <item x="439"/>
        <item x="1440"/>
        <item x="1080"/>
        <item x="1541"/>
        <item x="1637"/>
        <item x="1078"/>
        <item x="1578"/>
        <item x="1596"/>
        <item x="1643"/>
        <item x="902"/>
        <item x="979"/>
        <item x="1172"/>
        <item x="751"/>
        <item x="808"/>
        <item x="1724"/>
        <item x="1498"/>
        <item x="1655"/>
        <item x="1806"/>
        <item x="1242"/>
        <item x="1804"/>
        <item x="1613"/>
        <item x="1822"/>
        <item x="1416"/>
        <item x="1729"/>
        <item x="1241"/>
        <item x="1276"/>
        <item x="1621"/>
        <item x="1836"/>
        <item x="1547"/>
        <item x="1556"/>
        <item x="1834"/>
        <item x="1761"/>
        <item x="1700"/>
        <item x="1534"/>
        <item x="1854"/>
        <item x="1641"/>
        <item x="1084"/>
        <item x="1032"/>
        <item x="1787"/>
        <item x="1833"/>
        <item x="1442"/>
        <item x="1412"/>
        <item x="1639"/>
        <item x="1502"/>
        <item x="1669"/>
        <item x="1595"/>
        <item x="1737"/>
        <item x="1740"/>
        <item x="1221"/>
        <item x="1764"/>
        <item x="1785"/>
        <item x="1775"/>
        <item x="1098"/>
        <item x="1789"/>
        <item x="1568"/>
        <item x="1501"/>
        <item x="1743"/>
        <item x="930"/>
        <item x="1598"/>
        <item x="1642"/>
        <item x="1426"/>
        <item x="1603"/>
        <item x="1198"/>
        <item x="1538"/>
        <item x="1604"/>
        <item x="1389"/>
        <item x="1399"/>
        <item x="1193"/>
        <item x="1553"/>
        <item x="1636"/>
        <item x="1801"/>
        <item x="1748"/>
        <item x="1814"/>
        <item x="1681"/>
        <item x="817"/>
        <item x="951"/>
        <item x="1658"/>
        <item x="993"/>
        <item x="1666"/>
        <item x="1682"/>
        <item x="680"/>
        <item x="1133"/>
        <item x="1327"/>
        <item x="1353"/>
        <item x="1406"/>
        <item x="1340"/>
        <item x="1529"/>
        <item x="1436"/>
        <item x="1181"/>
        <item x="1422"/>
        <item x="1654"/>
        <item x="1128"/>
        <item x="1818"/>
        <item x="1793"/>
        <item x="1852"/>
        <item x="1301"/>
        <item x="643"/>
        <item x="1433"/>
        <item x="1197"/>
        <item x="1597"/>
        <item x="1555"/>
        <item x="1398"/>
        <item x="1494"/>
        <item x="1445"/>
        <item x="1860"/>
        <item x="965"/>
        <item x="447"/>
        <item x="1575"/>
        <item x="1735"/>
        <item x="1799"/>
        <item x="1456"/>
        <item x="1334"/>
        <item x="721"/>
        <item x="184"/>
        <item x="1792"/>
        <item x="1827"/>
        <item x="1165"/>
        <item x="1674"/>
        <item x="1841"/>
        <item x="1610"/>
        <item x="1624"/>
        <item x="1623"/>
        <item x="1252"/>
        <item x="853"/>
        <item x="1017"/>
        <item x="1549"/>
        <item x="1777"/>
        <item x="1460"/>
        <item x="1467"/>
        <item x="1635"/>
        <item x="1057"/>
        <item x="1395"/>
        <item x="1859"/>
        <item x="1208"/>
        <item x="560"/>
        <item x="1366"/>
        <item x="348"/>
        <item x="1602"/>
        <item x="1772"/>
        <item x="1229"/>
        <item x="588"/>
        <item x="749"/>
        <item x="1201"/>
        <item x="730"/>
        <item x="1377"/>
        <item x="1509"/>
        <item x="1461"/>
        <item x="1532"/>
        <item x="784"/>
        <item x="1253"/>
        <item x="1088"/>
        <item x="1330"/>
        <item x="1453"/>
        <item x="1189"/>
        <item x="1299"/>
        <item x="1817"/>
        <item x="1114"/>
        <item x="1326"/>
        <item x="1313"/>
        <item x="1633"/>
        <item x="287"/>
        <item x="941"/>
        <item x="331"/>
        <item x="1504"/>
        <item x="481"/>
        <item x="1146"/>
        <item x="512"/>
        <item x="821"/>
        <item x="1025"/>
        <item x="1337"/>
        <item x="1530"/>
        <item x="1466"/>
        <item x="1614"/>
        <item x="1462"/>
        <item x="1619"/>
        <item x="946"/>
        <item x="1042"/>
        <item x="1355"/>
        <item x="868"/>
        <item x="1647"/>
        <item x="738"/>
        <item x="1576"/>
        <item x="374"/>
        <item x="1586"/>
        <item x="1648"/>
        <item x="1178"/>
        <item x="1013"/>
        <item x="1272"/>
        <item x="1397"/>
        <item x="1321"/>
        <item x="487"/>
        <item x="1531"/>
        <item x="1584"/>
        <item x="1809"/>
        <item x="1194"/>
        <item x="1714"/>
        <item x="222"/>
        <item x="1409"/>
        <item x="703"/>
        <item x="395"/>
        <item x="482"/>
        <item x="557"/>
        <item x="1037"/>
        <item x="1244"/>
        <item x="1668"/>
        <item x="1503"/>
        <item x="1759"/>
        <item x="1676"/>
        <item x="1438"/>
        <item x="1810"/>
        <item x="1100"/>
        <item x="436"/>
        <item x="1492"/>
        <item x="828"/>
        <item x="1616"/>
        <item x="639"/>
        <item x="931"/>
        <item x="1803"/>
        <item x="1108"/>
        <item x="1447"/>
        <item x="1318"/>
        <item x="526"/>
        <item x="963"/>
        <item x="1325"/>
        <item x="1280"/>
        <item x="1483"/>
        <item x="1304"/>
        <item x="1645"/>
        <item x="1257"/>
        <item x="1518"/>
        <item x="1712"/>
        <item x="1231"/>
        <item x="1838"/>
        <item x="1158"/>
        <item x="984"/>
        <item x="1210"/>
        <item x="1127"/>
        <item x="649"/>
        <item x="1346"/>
        <item x="1745"/>
        <item x="1646"/>
        <item x="998"/>
        <item x="672"/>
        <item x="1228"/>
        <item x="1500"/>
        <item x="1171"/>
        <item x="525"/>
        <item x="1702"/>
        <item x="1727"/>
        <item x="1269"/>
        <item x="1535"/>
        <item x="1151"/>
        <item x="424"/>
        <item x="1339"/>
        <item x="1216"/>
        <item x="1293"/>
        <item x="1600"/>
        <item x="1075"/>
        <item x="1476"/>
        <item x="607"/>
        <item x="281"/>
        <item x="1048"/>
        <item x="798"/>
        <item x="1300"/>
        <item x="1837"/>
        <item x="1086"/>
        <item x="1245"/>
        <item x="1599"/>
        <item x="1825"/>
        <item x="723"/>
        <item x="971"/>
        <item x="1142"/>
        <item x="1163"/>
        <item x="669"/>
        <item x="1545"/>
        <item x="1101"/>
        <item x="1306"/>
        <item x="1246"/>
        <item x="551"/>
        <item x="1507"/>
        <item x="1234"/>
        <item x="681"/>
        <item x="1823"/>
        <item x="1432"/>
        <item x="517"/>
        <item x="939"/>
        <item x="1354"/>
        <item x="1243"/>
        <item x="1001"/>
        <item x="1747"/>
        <item x="964"/>
        <item x="593"/>
        <item x="1371"/>
        <item x="1289"/>
        <item x="1352"/>
        <item x="1540"/>
        <item x="1167"/>
        <item x="1191"/>
        <item x="1429"/>
        <item x="1030"/>
        <item x="1741"/>
        <item x="1524"/>
        <item x="1430"/>
        <item x="1157"/>
        <item x="1305"/>
        <item x="1287"/>
        <item x="1282"/>
        <item x="667"/>
        <item x="1403"/>
        <item x="1736"/>
        <item x="1160"/>
        <item x="943"/>
        <item x="1454"/>
        <item x="1520"/>
        <item x="928"/>
        <item x="1567"/>
        <item x="552"/>
        <item x="1628"/>
        <item x="1335"/>
        <item x="901"/>
        <item x="624"/>
        <item x="741"/>
        <item x="1135"/>
        <item x="1383"/>
        <item x="1730"/>
        <item x="452"/>
        <item x="1363"/>
        <item x="1459"/>
        <item x="485"/>
        <item x="1360"/>
        <item x="1396"/>
        <item x="1336"/>
        <item x="341"/>
        <item x="1786"/>
        <item x="893"/>
        <item x="1074"/>
        <item x="1782"/>
        <item x="1205"/>
        <item x="900"/>
        <item x="522"/>
        <item x="1169"/>
        <item x="706"/>
        <item x="1565"/>
        <item x="999"/>
        <item x="1109"/>
        <item x="1665"/>
        <item x="1840"/>
        <item x="678"/>
        <item x="1106"/>
        <item x="737"/>
        <item x="1414"/>
        <item x="1126"/>
        <item x="1311"/>
        <item x="600"/>
        <item x="1342"/>
        <item x="1856"/>
        <item x="1506"/>
        <item x="1649"/>
        <item x="1605"/>
        <item x="1644"/>
        <item x="1754"/>
        <item x="653"/>
        <item x="1274"/>
        <item x="1175"/>
        <item x="486"/>
        <item x="1036"/>
        <item x="882"/>
        <item x="1011"/>
        <item x="1159"/>
        <item x="1052"/>
        <item x="1663"/>
        <item x="820"/>
        <item x="1721"/>
        <item x="1387"/>
        <item x="1266"/>
        <item x="661"/>
        <item x="714"/>
        <item x="1493"/>
        <item x="322"/>
        <item x="815"/>
        <item x="1768"/>
        <item x="1297"/>
        <item x="1263"/>
        <item x="1699"/>
        <item x="654"/>
        <item x="1587"/>
        <item x="907"/>
        <item x="1341"/>
        <item x="1487"/>
        <item x="1358"/>
        <item x="1238"/>
        <item x="1029"/>
        <item x="1381"/>
        <item x="1475"/>
        <item x="1521"/>
        <item x="1223"/>
        <item x="1388"/>
        <item x="1204"/>
        <item x="1087"/>
        <item x="1653"/>
        <item x="1760"/>
        <item x="1611"/>
        <item x="1415"/>
        <item x="1239"/>
        <item x="1117"/>
        <item x="182"/>
        <item x="324"/>
        <item x="146"/>
        <item x="241"/>
        <item x="26"/>
        <item x="764"/>
        <item x="432"/>
        <item x="886"/>
        <item x="94"/>
        <item x="1419"/>
        <item x="953"/>
        <item x="1062"/>
        <item x="911"/>
        <item x="856"/>
        <item x="475"/>
        <item x="399"/>
        <item x="196"/>
        <item x="521"/>
        <item x="872"/>
        <item x="1536"/>
        <item x="719"/>
        <item x="831"/>
        <item x="991"/>
        <item x="470"/>
        <item x="675"/>
        <item x="124"/>
        <item x="204"/>
        <item x="920"/>
        <item x="656"/>
        <item x="877"/>
        <item x="876"/>
        <item x="497"/>
        <item x="1073"/>
        <item x="1132"/>
        <item x="665"/>
        <item x="655"/>
        <item x="203"/>
        <item x="959"/>
        <item x="1490"/>
        <item x="191"/>
        <item x="229"/>
        <item x="826"/>
        <item x="779"/>
        <item x="388"/>
        <item x="1026"/>
        <item x="720"/>
        <item x="875"/>
        <item x="782"/>
        <item x="252"/>
        <item x="1670"/>
        <item x="495"/>
        <item x="460"/>
        <item x="533"/>
        <item x="42"/>
        <item x="69"/>
        <item x="1119"/>
        <item x="308"/>
        <item x="264"/>
        <item x="89"/>
        <item x="785"/>
        <item x="1123"/>
        <item x="722"/>
        <item x="1723"/>
        <item x="527"/>
        <item x="54"/>
        <item x="123"/>
        <item x="446"/>
        <item x="114"/>
        <item x="337"/>
        <item x="115"/>
        <item x="940"/>
        <item x="973"/>
        <item x="910"/>
        <item x="625"/>
        <item x="827"/>
        <item x="345"/>
        <item x="850"/>
        <item x="359"/>
        <item x="1031"/>
        <item x="756"/>
        <item x="867"/>
        <item x="1016"/>
        <item x="797"/>
        <item x="921"/>
        <item x="435"/>
        <item x="1040"/>
        <item x="139"/>
        <item x="758"/>
        <item x="71"/>
        <item x="117"/>
        <item x="130"/>
        <item x="570"/>
        <item x="1496"/>
        <item x="459"/>
        <item x="610"/>
        <item x="558"/>
        <item x="49"/>
        <item x="1626"/>
        <item x="502"/>
        <item x="121"/>
        <item x="994"/>
        <item x="1328"/>
        <item x="546"/>
        <item x="889"/>
        <item x="65"/>
        <item x="554"/>
        <item x="1380"/>
        <item x="792"/>
        <item x="717"/>
        <item x="414"/>
        <item x="501"/>
        <item x="30"/>
        <item x="1097"/>
        <item x="172"/>
        <item x="155"/>
        <item x="562"/>
        <item x="1041"/>
        <item x="248"/>
        <item x="755"/>
        <item x="244"/>
        <item x="1034"/>
        <item x="390"/>
        <item x="263"/>
        <item x="33"/>
        <item x="811"/>
        <item x="1226"/>
        <item x="403"/>
        <item x="1733"/>
        <item x="978"/>
        <item x="638"/>
        <item x="871"/>
        <item x="9"/>
        <item x="205"/>
        <item x="949"/>
        <item x="1696"/>
        <item x="220"/>
        <item x="783"/>
        <item x="1200"/>
        <item x="1386"/>
        <item x="1400"/>
        <item x="1851"/>
        <item x="917"/>
        <item x="1488"/>
        <item x="1505"/>
        <item x="1180"/>
        <item x="1765"/>
        <item x="1689"/>
        <item x="1794"/>
        <item x="1423"/>
        <item x="1683"/>
        <item x="918"/>
        <item x="1512"/>
        <item x="794"/>
        <item x="11"/>
        <item x="1846"/>
        <item x="237"/>
        <item x="1259"/>
        <item x="1829"/>
        <item x="1479"/>
        <item x="1092"/>
        <item x="1043"/>
        <item x="1678"/>
        <item x="1014"/>
        <item x="1368"/>
        <item x="1168"/>
        <item x="1434"/>
        <item x="1734"/>
        <item x="1124"/>
        <item x="1093"/>
        <item x="736"/>
        <item x="691"/>
        <item x="382"/>
        <item x="545"/>
        <item x="995"/>
        <item x="1684"/>
        <item x="1392"/>
        <item x="1007"/>
        <item x="547"/>
        <item x="1517"/>
        <item x="818"/>
        <item x="404"/>
        <item x="349"/>
        <item x="1781"/>
        <item x="1484"/>
        <item x="508"/>
        <item x="906"/>
        <item x="929"/>
        <item x="365"/>
        <item x="259"/>
        <item x="611"/>
        <item x="321"/>
        <item x="1588"/>
        <item x="747"/>
        <item x="290"/>
        <item x="674"/>
        <item x="710"/>
        <item x="1349"/>
        <item x="1103"/>
        <item x="586"/>
        <item x="670"/>
        <item x="344"/>
        <item x="925"/>
        <item x="771"/>
        <item x="767"/>
        <item x="451"/>
        <item x="858"/>
        <item x="358"/>
        <item x="1692"/>
        <item x="462"/>
        <item x="443"/>
        <item x="1350"/>
        <item x="466"/>
        <item x="852"/>
        <item x="1286"/>
        <item x="329"/>
        <item x="1214"/>
        <item x="579"/>
        <item x="536"/>
        <item x="608"/>
        <item x="106"/>
        <item x="695"/>
        <item x="221"/>
        <item x="861"/>
        <item x="347"/>
        <item x="1063"/>
        <item x="216"/>
        <item x="692"/>
        <item x="1439"/>
        <item x="16"/>
        <item x="381"/>
        <item x="1359"/>
        <item x="864"/>
        <item x="799"/>
        <item x="234"/>
        <item x="903"/>
        <item x="548"/>
        <item x="1024"/>
        <item x="735"/>
        <item x="954"/>
        <item x="1821"/>
        <item x="1773"/>
        <item x="859"/>
        <item x="283"/>
        <item x="448"/>
        <item x="650"/>
        <item x="1617"/>
        <item x="305"/>
        <item x="746"/>
        <item x="161"/>
        <item x="843"/>
        <item x="967"/>
        <item x="363"/>
        <item x="148"/>
        <item x="1469"/>
        <item x="401"/>
        <item x="515"/>
        <item x="591"/>
        <item x="870"/>
        <item x="27"/>
        <item x="762"/>
        <item x="802"/>
        <item x="284"/>
        <item x="707"/>
        <item x="1831"/>
        <item x="271"/>
        <item x="254"/>
        <item x="1362"/>
        <item x="688"/>
        <item x="740"/>
        <item x="702"/>
        <item x="1839"/>
        <item x="865"/>
        <item x="933"/>
        <item x="1095"/>
        <item x="647"/>
        <item x="468"/>
        <item x="1207"/>
        <item x="402"/>
        <item x="857"/>
        <item x="1808"/>
        <item x="24"/>
        <item x="93"/>
        <item x="239"/>
        <item x="838"/>
        <item x="860"/>
        <item x="1774"/>
        <item x="57"/>
        <item x="240"/>
        <item x="1260"/>
        <item x="899"/>
        <item x="480"/>
        <item x="1143"/>
        <item x="760"/>
        <item x="371"/>
        <item x="584"/>
        <item x="944"/>
        <item x="491"/>
        <item x="261"/>
        <item x="684"/>
        <item x="1110"/>
        <item x="313"/>
        <item x="225"/>
        <item x="990"/>
        <item x="969"/>
        <item x="992"/>
        <item x="1154"/>
        <item x="780"/>
        <item x="851"/>
        <item x="844"/>
        <item x="1195"/>
        <item x="697"/>
        <item x="315"/>
        <item x="1070"/>
        <item x="138"/>
        <item x="35"/>
        <item x="6"/>
        <item x="129"/>
        <item x="91"/>
        <item x="144"/>
        <item x="36"/>
        <item x="81"/>
        <item x="153"/>
        <item x="21"/>
        <item x="75"/>
        <item x="113"/>
        <item x="0"/>
        <item x="201"/>
        <item x="945"/>
        <item x="60"/>
        <item x="256"/>
        <item x="25"/>
        <item x="1068"/>
        <item x="32"/>
        <item x="922"/>
        <item x="1695"/>
        <item x="10"/>
        <item x="135"/>
        <item x="884"/>
        <item x="48"/>
        <item x="677"/>
        <item x="733"/>
        <item x="14"/>
        <item x="7"/>
        <item x="104"/>
        <item x="841"/>
        <item x="606"/>
        <item x="615"/>
        <item x="641"/>
        <item x="190"/>
        <item x="260"/>
        <item x="791"/>
        <item x="408"/>
        <item x="456"/>
        <item x="2"/>
        <item x="246"/>
        <item x="1369"/>
        <item x="759"/>
        <item x="539"/>
        <item x="149"/>
        <item x="776"/>
        <item x="514"/>
        <item x="869"/>
        <item x="891"/>
        <item x="1270"/>
        <item x="510"/>
        <item x="418"/>
        <item x="415"/>
        <item x="795"/>
        <item x="1526"/>
        <item x="1122"/>
        <item x="247"/>
        <item x="362"/>
        <item x="1420"/>
        <item x="1033"/>
        <item x="406"/>
        <item x="180"/>
        <item x="666"/>
        <item x="50"/>
        <item x="88"/>
        <item x="1758"/>
        <item x="45"/>
        <item x="412"/>
        <item x="433"/>
        <item x="909"/>
        <item x="833"/>
        <item x="1066"/>
        <item x="509"/>
        <item x="663"/>
        <item x="262"/>
        <item x="1464"/>
        <item x="683"/>
        <item x="300"/>
        <item x="1035"/>
        <item x="752"/>
        <item x="1310"/>
        <item x="812"/>
        <item x="1044"/>
        <item x="742"/>
        <item x="956"/>
        <item x="541"/>
        <item x="1571"/>
        <item x="1561"/>
        <item x="296"/>
        <item x="1144"/>
        <item x="745"/>
        <item x="226"/>
        <item x="465"/>
        <item x="273"/>
        <item x="238"/>
        <item x="59"/>
        <item x="622"/>
        <item x="311"/>
        <item x="766"/>
        <item x="453"/>
        <item x="671"/>
        <item x="1082"/>
        <item x="147"/>
        <item x="76"/>
        <item x="1582"/>
        <item x="1008"/>
        <item x="109"/>
        <item x="471"/>
        <item x="420"/>
        <item x="318"/>
        <item x="242"/>
        <item x="609"/>
        <item x="343"/>
        <item x="354"/>
        <item x="763"/>
        <item x="434"/>
        <item x="200"/>
        <item x="111"/>
        <item x="369"/>
        <item x="549"/>
        <item x="664"/>
        <item x="15"/>
        <item x="700"/>
        <item x="120"/>
        <item x="652"/>
        <item x="43"/>
        <item x="1022"/>
        <item x="704"/>
        <item x="170"/>
        <item x="151"/>
        <item x="314"/>
        <item x="757"/>
        <item x="328"/>
        <item x="892"/>
        <item x="469"/>
        <item x="410"/>
        <item x="217"/>
        <item x="63"/>
        <item x="442"/>
        <item x="37"/>
        <item x="598"/>
        <item x="301"/>
        <item x="942"/>
        <item x="520"/>
        <item x="617"/>
        <item x="253"/>
        <item x="1051"/>
        <item x="274"/>
        <item x="1139"/>
        <item x="846"/>
        <item x="596"/>
        <item x="193"/>
        <item x="267"/>
        <item x="564"/>
        <item x="472"/>
        <item x="1491"/>
        <item x="55"/>
        <item x="542"/>
        <item x="289"/>
        <item x="887"/>
        <item x="192"/>
        <item x="988"/>
        <item x="407"/>
        <item x="1566"/>
        <item x="499"/>
        <item x="165"/>
        <item x="312"/>
        <item x="387"/>
        <item x="360"/>
        <item x="142"/>
        <item x="576"/>
        <item x="158"/>
        <item x="227"/>
        <item x="306"/>
        <item x="621"/>
        <item x="1047"/>
        <item x="77"/>
        <item x="660"/>
        <item x="78"/>
        <item x="380"/>
        <item x="323"/>
        <item x="285"/>
        <item x="479"/>
        <item x="467"/>
        <item x="819"/>
        <item x="904"/>
        <item x="302"/>
        <item x="159"/>
        <item x="1105"/>
        <item x="17"/>
        <item x="421"/>
        <item x="213"/>
        <item x="601"/>
        <item x="127"/>
        <item x="198"/>
        <item x="659"/>
        <item x="748"/>
        <item x="599"/>
        <item x="604"/>
        <item x="1215"/>
        <item x="772"/>
        <item x="342"/>
        <item x="1511"/>
        <item x="668"/>
        <item x="450"/>
        <item x="1361"/>
        <item x="303"/>
        <item x="179"/>
        <item x="1179"/>
        <item x="568"/>
        <item x="270"/>
        <item x="800"/>
        <item x="307"/>
        <item x="163"/>
        <item x="1830"/>
        <item x="197"/>
        <item x="822"/>
        <item x="282"/>
        <item x="1281"/>
        <item x="540"/>
        <item x="583"/>
        <item x="335"/>
        <item x="975"/>
        <item x="788"/>
        <item x="353"/>
        <item x="1076"/>
        <item x="648"/>
        <item x="563"/>
        <item x="136"/>
        <item x="834"/>
        <item x="368"/>
        <item x="51"/>
        <item x="842"/>
        <item x="391"/>
        <item x="294"/>
        <item x="1268"/>
        <item x="428"/>
        <item x="409"/>
        <item x="168"/>
        <item x="769"/>
        <item x="505"/>
        <item x="377"/>
        <item x="145"/>
        <item x="99"/>
        <item x="366"/>
        <item x="236"/>
        <item x="1278"/>
        <item x="1104"/>
        <item x="1072"/>
        <item x="947"/>
        <item x="1850"/>
        <item x="726"/>
        <item x="983"/>
        <item x="356"/>
        <item x="724"/>
        <item x="492"/>
        <item x="1606"/>
        <item x="885"/>
        <item x="101"/>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18">
        <item x="7"/>
        <item x="9"/>
        <item x="14"/>
        <item x="1"/>
        <item x="5"/>
        <item x="3"/>
        <item x="0"/>
        <item x="15"/>
        <item x="16"/>
        <item x="11"/>
        <item x="12"/>
        <item x="2"/>
        <item x="13"/>
        <item x="6"/>
        <item x="10"/>
        <item x="4"/>
        <item x="8"/>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2"/>
  </rowFields>
  <rowItems count="18">
    <i>
      <x v="6"/>
    </i>
    <i>
      <x v="13"/>
    </i>
    <i>
      <x/>
    </i>
    <i>
      <x v="12"/>
    </i>
    <i>
      <x v="3"/>
    </i>
    <i>
      <x v="5"/>
    </i>
    <i>
      <x v="14"/>
    </i>
    <i>
      <x v="1"/>
    </i>
    <i>
      <x v="9"/>
    </i>
    <i>
      <x v="7"/>
    </i>
    <i>
      <x v="2"/>
    </i>
    <i>
      <x v="10"/>
    </i>
    <i>
      <x v="11"/>
    </i>
    <i>
      <x v="8"/>
    </i>
    <i>
      <x v="15"/>
    </i>
    <i>
      <x v="4"/>
    </i>
    <i>
      <x v="16"/>
    </i>
    <i t="grand">
      <x/>
    </i>
  </rowItems>
  <colItems count="1">
    <i/>
  </colItems>
  <dataFields count="1">
    <dataField name="Sum of Profit"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A26F9-B402-4C7A-B9EA-74B9C9D5D18B}" name="sale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F15" firstHeaderRow="1" firstDataRow="2" firstDataCol="1"/>
  <pivotFields count="5">
    <pivotField axis="axisCol" showAll="0">
      <items count="5">
        <item x="0"/>
        <item x="1"/>
        <item x="2"/>
        <item x="3"/>
        <item t="default"/>
      </items>
    </pivotField>
    <pivotField showAll="0"/>
    <pivotField axis="axisRow" showAll="0">
      <items count="13">
        <item x="0"/>
        <item x="1"/>
        <item x="2"/>
        <item x="3"/>
        <item x="4"/>
        <item x="5"/>
        <item x="6"/>
        <item x="7"/>
        <item x="8"/>
        <item x="9"/>
        <item x="10"/>
        <item x="11"/>
        <item t="default"/>
      </items>
    </pivotField>
    <pivotField dataField="1" showAll="0"/>
    <pivotField showAll="0"/>
  </pivotFields>
  <rowFields count="1">
    <field x="2"/>
  </rowFields>
  <rowItems count="13">
    <i>
      <x/>
    </i>
    <i>
      <x v="1"/>
    </i>
    <i>
      <x v="2"/>
    </i>
    <i>
      <x v="3"/>
    </i>
    <i>
      <x v="4"/>
    </i>
    <i>
      <x v="5"/>
    </i>
    <i>
      <x v="6"/>
    </i>
    <i>
      <x v="7"/>
    </i>
    <i>
      <x v="8"/>
    </i>
    <i>
      <x v="9"/>
    </i>
    <i>
      <x v="10"/>
    </i>
    <i>
      <x v="11"/>
    </i>
    <i t="grand">
      <x/>
    </i>
  </rowItems>
  <colFields count="1">
    <field x="0"/>
  </colFields>
  <colItems count="5">
    <i>
      <x/>
    </i>
    <i>
      <x v="1"/>
    </i>
    <i>
      <x v="2"/>
    </i>
    <i>
      <x v="3"/>
    </i>
    <i t="grand">
      <x/>
    </i>
  </colItems>
  <dataFields count="1">
    <dataField name="Sum of total_sales" fld="3" baseField="0" baseItem="0"/>
  </dataFields>
  <chartFormats count="4">
    <chartFormat chart="15" format="8" series="1">
      <pivotArea type="data" outline="0" fieldPosition="0">
        <references count="2">
          <reference field="4294967294" count="1" selected="0">
            <x v="0"/>
          </reference>
          <reference field="0" count="1" selected="0">
            <x v="0"/>
          </reference>
        </references>
      </pivotArea>
    </chartFormat>
    <chartFormat chart="15" format="9" series="1">
      <pivotArea type="data" outline="0" fieldPosition="0">
        <references count="2">
          <reference field="4294967294" count="1" selected="0">
            <x v="0"/>
          </reference>
          <reference field="0" count="1" selected="0">
            <x v="1"/>
          </reference>
        </references>
      </pivotArea>
    </chartFormat>
    <chartFormat chart="15" format="10" series="1">
      <pivotArea type="data" outline="0" fieldPosition="0">
        <references count="2">
          <reference field="4294967294" count="1" selected="0">
            <x v="0"/>
          </reference>
          <reference field="0" count="1" selected="0">
            <x v="2"/>
          </reference>
        </references>
      </pivotArea>
    </chartFormat>
    <chartFormat chart="15"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6C5B5B-0A83-47D1-9A43-E6B230AAFD6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6:D104" firstHeaderRow="1" firstDataRow="3" firstDataCol="1"/>
  <pivotFields count="7">
    <pivotField showAll="0"/>
    <pivotField showAll="0"/>
    <pivotField showAll="0"/>
    <pivotField showAll="0"/>
    <pivotField axis="axisCol" dataField="1" showAll="0">
      <items count="3">
        <item x="1"/>
        <item h="1" x="0"/>
        <item t="default"/>
      </items>
    </pivotField>
    <pivotField axis="axisCol" showAll="0">
      <items count="5">
        <item h="1" x="3"/>
        <item h="1" x="2"/>
        <item h="1" x="1"/>
        <item x="0"/>
        <item t="default"/>
      </items>
    </pivotField>
    <pivotField axis="axisRow" showAll="0">
      <items count="6">
        <item x="3"/>
        <item x="4"/>
        <item x="0"/>
        <item x="1"/>
        <item x="2"/>
        <item t="default"/>
      </items>
    </pivotField>
  </pivotFields>
  <rowFields count="1">
    <field x="6"/>
  </rowFields>
  <rowItems count="6">
    <i>
      <x/>
    </i>
    <i>
      <x v="1"/>
    </i>
    <i>
      <x v="2"/>
    </i>
    <i>
      <x v="3"/>
    </i>
    <i>
      <x v="4"/>
    </i>
    <i t="grand">
      <x/>
    </i>
  </rowItems>
  <colFields count="2">
    <field x="5"/>
    <field x="4"/>
  </colFields>
  <colItems count="3">
    <i>
      <x v="3"/>
      <x/>
    </i>
    <i t="default">
      <x v="3"/>
    </i>
    <i t="grand">
      <x/>
    </i>
  </colItems>
  <dataFields count="1">
    <dataField name="Count of month" fld="4"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9CBCBF-AED4-4126-B1E7-14611D2760AC}"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7:B93" firstHeaderRow="1" firstDataRow="1" firstDataCol="1"/>
  <pivotFields count="6">
    <pivotField showAll="0"/>
    <pivotField showAll="0"/>
    <pivotField showAll="0"/>
    <pivotField dataField="1" showAll="0"/>
    <pivotField showAll="0"/>
    <pivotField axis="axisRow" showAll="0">
      <items count="6">
        <item x="2"/>
        <item x="3"/>
        <item x="0"/>
        <item x="4"/>
        <item x="1"/>
        <item t="default"/>
      </items>
    </pivotField>
  </pivotFields>
  <rowFields count="1">
    <field x="5"/>
  </rowFields>
  <rowItems count="6">
    <i>
      <x/>
    </i>
    <i>
      <x v="1"/>
    </i>
    <i>
      <x v="2"/>
    </i>
    <i>
      <x v="3"/>
    </i>
    <i>
      <x v="4"/>
    </i>
    <i t="grand">
      <x/>
    </i>
  </rowItems>
  <colItems count="1">
    <i/>
  </colItems>
  <dataFields count="1">
    <dataField name="Count of dis" fld="3"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975AB1-A590-4697-8BFD-59E3DF152295}"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D85" firstHeaderRow="0" firstDataRow="1" firstDataCol="1"/>
  <pivotFields count="5">
    <pivotField showAll="0"/>
    <pivotField axis="axisRow" showAll="0" sortType="ascending">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dataField="1" showAll="0"/>
    <pivotField dataField="1" showAll="0"/>
    <pivotField dataField="1" showAll="0">
      <items count="305">
        <item x="58"/>
        <item x="195"/>
        <item x="11"/>
        <item x="113"/>
        <item x="302"/>
        <item x="256"/>
        <item x="130"/>
        <item x="207"/>
        <item x="127"/>
        <item x="230"/>
        <item x="228"/>
        <item x="233"/>
        <item x="153"/>
        <item x="29"/>
        <item x="289"/>
        <item x="252"/>
        <item x="52"/>
        <item x="243"/>
        <item x="57"/>
        <item x="258"/>
        <item x="79"/>
        <item x="261"/>
        <item x="6"/>
        <item x="125"/>
        <item x="263"/>
        <item x="2"/>
        <item x="88"/>
        <item x="55"/>
        <item x="24"/>
        <item x="194"/>
        <item x="267"/>
        <item x="77"/>
        <item x="298"/>
        <item x="199"/>
        <item x="271"/>
        <item x="94"/>
        <item x="158"/>
        <item x="106"/>
        <item x="299"/>
        <item x="208"/>
        <item x="84"/>
        <item x="180"/>
        <item x="120"/>
        <item x="33"/>
        <item x="293"/>
        <item x="242"/>
        <item x="181"/>
        <item x="236"/>
        <item x="297"/>
        <item x="31"/>
        <item x="281"/>
        <item x="221"/>
        <item x="140"/>
        <item x="185"/>
        <item x="171"/>
        <item x="137"/>
        <item x="53"/>
        <item x="80"/>
        <item x="259"/>
        <item x="296"/>
        <item x="48"/>
        <item x="19"/>
        <item x="248"/>
        <item x="161"/>
        <item x="144"/>
        <item x="110"/>
        <item x="272"/>
        <item x="155"/>
        <item x="280"/>
        <item x="59"/>
        <item x="257"/>
        <item x="118"/>
        <item x="119"/>
        <item x="76"/>
        <item x="260"/>
        <item x="244"/>
        <item x="27"/>
        <item x="279"/>
        <item x="291"/>
        <item x="254"/>
        <item x="71"/>
        <item x="220"/>
        <item x="45"/>
        <item x="30"/>
        <item x="240"/>
        <item x="74"/>
        <item x="42"/>
        <item x="1"/>
        <item x="145"/>
        <item x="95"/>
        <item x="81"/>
        <item x="223"/>
        <item x="215"/>
        <item x="201"/>
        <item x="8"/>
        <item x="36"/>
        <item x="250"/>
        <item x="178"/>
        <item x="165"/>
        <item x="56"/>
        <item x="65"/>
        <item x="226"/>
        <item x="190"/>
        <item x="102"/>
        <item x="16"/>
        <item x="154"/>
        <item x="73"/>
        <item x="266"/>
        <item x="214"/>
        <item x="60"/>
        <item x="213"/>
        <item x="273"/>
        <item x="294"/>
        <item x="300"/>
        <item x="219"/>
        <item x="197"/>
        <item x="186"/>
        <item x="168"/>
        <item x="183"/>
        <item x="189"/>
        <item x="44"/>
        <item x="234"/>
        <item x="89"/>
        <item x="5"/>
        <item x="97"/>
        <item x="43"/>
        <item x="209"/>
        <item x="142"/>
        <item x="37"/>
        <item x="290"/>
        <item x="164"/>
        <item x="177"/>
        <item x="203"/>
        <item x="116"/>
        <item x="83"/>
        <item x="275"/>
        <item x="23"/>
        <item x="54"/>
        <item x="18"/>
        <item x="107"/>
        <item x="205"/>
        <item x="172"/>
        <item x="136"/>
        <item x="15"/>
        <item x="67"/>
        <item x="26"/>
        <item x="93"/>
        <item x="193"/>
        <item x="229"/>
        <item x="111"/>
        <item x="12"/>
        <item x="249"/>
        <item x="132"/>
        <item x="262"/>
        <item x="96"/>
        <item x="278"/>
        <item x="255"/>
        <item x="238"/>
        <item x="68"/>
        <item x="245"/>
        <item x="268"/>
        <item x="139"/>
        <item x="61"/>
        <item x="162"/>
        <item x="133"/>
        <item x="32"/>
        <item x="66"/>
        <item x="227"/>
        <item x="282"/>
        <item x="0"/>
        <item x="179"/>
        <item x="292"/>
        <item x="253"/>
        <item x="149"/>
        <item x="143"/>
        <item x="218"/>
        <item x="109"/>
        <item x="232"/>
        <item x="112"/>
        <item x="200"/>
        <item x="7"/>
        <item x="103"/>
        <item x="264"/>
        <item x="64"/>
        <item x="86"/>
        <item x="202"/>
        <item x="117"/>
        <item x="175"/>
        <item x="224"/>
        <item x="135"/>
        <item x="25"/>
        <item x="231"/>
        <item x="303"/>
        <item x="147"/>
        <item x="126"/>
        <item x="166"/>
        <item x="124"/>
        <item x="10"/>
        <item x="235"/>
        <item x="20"/>
        <item x="212"/>
        <item x="121"/>
        <item x="91"/>
        <item x="13"/>
        <item x="90"/>
        <item x="146"/>
        <item x="38"/>
        <item x="167"/>
        <item x="138"/>
        <item x="123"/>
        <item x="176"/>
        <item x="192"/>
        <item x="222"/>
        <item x="70"/>
        <item x="211"/>
        <item x="129"/>
        <item x="191"/>
        <item x="78"/>
        <item x="157"/>
        <item x="150"/>
        <item x="41"/>
        <item x="251"/>
        <item x="246"/>
        <item x="104"/>
        <item x="237"/>
        <item x="169"/>
        <item x="285"/>
        <item x="17"/>
        <item x="270"/>
        <item x="198"/>
        <item x="283"/>
        <item x="276"/>
        <item x="163"/>
        <item x="51"/>
        <item x="35"/>
        <item x="156"/>
        <item x="206"/>
        <item x="4"/>
        <item x="196"/>
        <item x="216"/>
        <item x="134"/>
        <item x="204"/>
        <item x="99"/>
        <item x="122"/>
        <item x="288"/>
        <item x="173"/>
        <item x="98"/>
        <item x="151"/>
        <item x="274"/>
        <item x="63"/>
        <item x="160"/>
        <item x="82"/>
        <item x="105"/>
        <item x="148"/>
        <item x="159"/>
        <item x="295"/>
        <item x="34"/>
        <item x="182"/>
        <item x="50"/>
        <item x="301"/>
        <item x="174"/>
        <item x="114"/>
        <item x="72"/>
        <item x="187"/>
        <item x="100"/>
        <item x="40"/>
        <item x="3"/>
        <item x="39"/>
        <item x="210"/>
        <item x="188"/>
        <item x="92"/>
        <item x="152"/>
        <item x="101"/>
        <item x="115"/>
        <item x="62"/>
        <item x="108"/>
        <item x="47"/>
        <item x="128"/>
        <item x="241"/>
        <item x="286"/>
        <item x="170"/>
        <item x="21"/>
        <item x="69"/>
        <item x="22"/>
        <item x="28"/>
        <item x="184"/>
        <item x="87"/>
        <item x="287"/>
        <item x="217"/>
        <item x="265"/>
        <item x="277"/>
        <item x="131"/>
        <item x="85"/>
        <item x="14"/>
        <item x="141"/>
        <item x="49"/>
        <item x="247"/>
        <item x="46"/>
        <item x="269"/>
        <item x="239"/>
        <item x="9"/>
        <item x="75"/>
        <item x="225"/>
        <item x="284"/>
        <item t="default"/>
      </items>
    </pivotField>
  </pivotFields>
  <rowFields count="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3">
    <i>
      <x/>
    </i>
    <i i="1">
      <x v="1"/>
    </i>
    <i i="2">
      <x v="2"/>
    </i>
  </colItems>
  <dataFields count="3">
    <dataField name="Sum of profit" fld="4" baseField="0" baseItem="0"/>
    <dataField name="Count of dis" fld="3" subtotal="count" baseField="1" baseItem="0"/>
    <dataField name="Average of sales" fld="2" subtotal="average" baseField="1" baseItem="36" numFmtId="1"/>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655963-3954-4C7B-BA60-64C58F2749C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8:D42" firstHeaderRow="0" firstDataRow="1" firstDataCol="1"/>
  <pivotFields count="4">
    <pivotField showAll="0"/>
    <pivotField axis="axisRow" showAll="0">
      <items count="4">
        <item x="2"/>
        <item x="1"/>
        <item x="0"/>
        <item t="default"/>
      </items>
    </pivotField>
    <pivotField dataField="1" showAll="0"/>
    <pivotField dataField="1" showAll="0"/>
  </pivotFields>
  <rowFields count="1">
    <field x="1"/>
  </rowFields>
  <rowItems count="4">
    <i>
      <x/>
    </i>
    <i>
      <x v="1"/>
    </i>
    <i>
      <x v="2"/>
    </i>
    <i t="grand">
      <x/>
    </i>
  </rowItems>
  <colFields count="1">
    <field x="-2"/>
  </colFields>
  <colItems count="3">
    <i>
      <x/>
    </i>
    <i i="1">
      <x v="1"/>
    </i>
    <i i="2">
      <x v="2"/>
    </i>
  </colItems>
  <dataFields count="3">
    <dataField name="Sum of sales" fld="3" baseField="0" baseItem="0"/>
    <dataField name="Order count" fld="2" baseField="1" baseItem="0"/>
    <dataField name="Average of sales" fld="3" subtotal="average" baseField="1" baseItem="0" numFmtId="1"/>
  </dataFields>
  <formats count="14">
    <format dxfId="14">
      <pivotArea outline="0" collapsedLevelsAreSubtotals="1" fieldPosition="0">
        <references count="1">
          <reference field="4294967294" count="1" selected="0">
            <x v="2"/>
          </reference>
        </references>
      </pivotArea>
    </format>
    <format dxfId="13">
      <pivotArea dataOnly="0" labelOnly="1" outline="0" fieldPosition="0">
        <references count="1">
          <reference field="4294967294" count="1">
            <x v="2"/>
          </reference>
        </references>
      </pivotArea>
    </format>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fieldPosition="0">
        <references count="1">
          <reference field="4294967294" count="3">
            <x v="0"/>
            <x v="1"/>
            <x v="2"/>
          </reference>
        </references>
      </pivotArea>
    </format>
    <format dxfId="6">
      <pivotArea type="all" dataOnly="0" outline="0" fieldPosition="0"/>
    </format>
    <format dxfId="5">
      <pivotArea outline="0" collapsedLevelsAreSubtotals="1" fieldPosition="0"/>
    </format>
    <format dxfId="4">
      <pivotArea field="1" type="button" dataOnly="0" labelOnly="1" outline="0" axis="axisRow" fieldPosition="0"/>
    </format>
    <format dxfId="3">
      <pivotArea dataOnly="0" labelOnly="1" grandRow="1" outline="0" fieldPosition="0"/>
    </format>
    <format dxfId="2">
      <pivotArea dataOnly="0" labelOnly="1" outline="0" fieldPosition="0">
        <references count="1">
          <reference field="4294967294" count="3">
            <x v="0"/>
            <x v="1"/>
            <x v="2"/>
          </reference>
        </references>
      </pivotArea>
    </format>
    <format dxfId="1">
      <pivotArea dataOnly="0" labelOnly="1" fieldPosition="0">
        <references count="1">
          <reference field="1" count="0"/>
        </references>
      </pivotArea>
    </format>
  </formats>
  <chartFormats count="12">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1" count="1" selected="0">
            <x v="0"/>
          </reference>
        </references>
      </pivotArea>
    </chartFormat>
    <chartFormat chart="3" format="17">
      <pivotArea type="data" outline="0" fieldPosition="0">
        <references count="2">
          <reference field="4294967294" count="1" selected="0">
            <x v="0"/>
          </reference>
          <reference field="1" count="1" selected="0">
            <x v="1"/>
          </reference>
        </references>
      </pivotArea>
    </chartFormat>
    <chartFormat chart="3" format="18">
      <pivotArea type="data" outline="0" fieldPosition="0">
        <references count="2">
          <reference field="4294967294" count="1" selected="0">
            <x v="0"/>
          </reference>
          <reference field="1" count="1" selected="0">
            <x v="2"/>
          </reference>
        </references>
      </pivotArea>
    </chartFormat>
    <chartFormat chart="3" format="19" series="1">
      <pivotArea type="data" outline="0" fieldPosition="0">
        <references count="1">
          <reference field="4294967294" count="1" selected="0">
            <x v="1"/>
          </reference>
        </references>
      </pivotArea>
    </chartFormat>
    <chartFormat chart="3" format="20">
      <pivotArea type="data" outline="0" fieldPosition="0">
        <references count="2">
          <reference field="4294967294" count="1" selected="0">
            <x v="1"/>
          </reference>
          <reference field="1" count="1" selected="0">
            <x v="0"/>
          </reference>
        </references>
      </pivotArea>
    </chartFormat>
    <chartFormat chart="3" format="21">
      <pivotArea type="data" outline="0" fieldPosition="0">
        <references count="2">
          <reference field="4294967294" count="1" selected="0">
            <x v="1"/>
          </reference>
          <reference field="1" count="1" selected="0">
            <x v="1"/>
          </reference>
        </references>
      </pivotArea>
    </chartFormat>
    <chartFormat chart="3" format="22">
      <pivotArea type="data" outline="0" fieldPosition="0">
        <references count="2">
          <reference field="4294967294" count="1" selected="0">
            <x v="1"/>
          </reference>
          <reference field="1" count="1" selected="0">
            <x v="2"/>
          </reference>
        </references>
      </pivotArea>
    </chartFormat>
    <chartFormat chart="3" format="23" series="1">
      <pivotArea type="data" outline="0" fieldPosition="0">
        <references count="1">
          <reference field="4294967294" count="1" selected="0">
            <x v="2"/>
          </reference>
        </references>
      </pivotArea>
    </chartFormat>
    <chartFormat chart="3" format="24">
      <pivotArea type="data" outline="0" fieldPosition="0">
        <references count="2">
          <reference field="4294967294" count="1" selected="0">
            <x v="2"/>
          </reference>
          <reference field="1" count="1" selected="0">
            <x v="0"/>
          </reference>
        </references>
      </pivotArea>
    </chartFormat>
    <chartFormat chart="3" format="25">
      <pivotArea type="data" outline="0" fieldPosition="0">
        <references count="2">
          <reference field="4294967294" count="1" selected="0">
            <x v="2"/>
          </reference>
          <reference field="1" count="1" selected="0">
            <x v="1"/>
          </reference>
        </references>
      </pivotArea>
    </chartFormat>
    <chartFormat chart="3" format="26">
      <pivotArea type="data" outline="0" fieldPosition="0">
        <references count="2">
          <reference field="4294967294" count="1" selected="0">
            <x v="2"/>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967F29-F433-4487-A932-3FE4AA8363F9}"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10:E116" firstHeaderRow="0" firstDataRow="1" firstDataCol="1"/>
  <pivotFields count="6">
    <pivotField dataField="1" showAll="0"/>
    <pivotField showAll="0"/>
    <pivotField dataField="1" showAll="0"/>
    <pivotField showAll="0"/>
    <pivotField dataField="1" showAll="0"/>
    <pivotField axis="axisRow" showAll="0">
      <items count="6">
        <item x="2"/>
        <item x="3"/>
        <item x="4"/>
        <item x="0"/>
        <item x="1"/>
        <item t="default"/>
      </items>
    </pivotField>
  </pivotFields>
  <rowFields count="1">
    <field x="5"/>
  </rowFields>
  <rowItems count="6">
    <i>
      <x/>
    </i>
    <i>
      <x v="1"/>
    </i>
    <i>
      <x v="2"/>
    </i>
    <i>
      <x v="3"/>
    </i>
    <i>
      <x v="4"/>
    </i>
    <i t="grand">
      <x/>
    </i>
  </rowItems>
  <colFields count="1">
    <field x="-2"/>
  </colFields>
  <colItems count="4">
    <i>
      <x/>
    </i>
    <i i="1">
      <x v="1"/>
    </i>
    <i i="2">
      <x v="2"/>
    </i>
    <i i="3">
      <x v="3"/>
    </i>
  </colItems>
  <dataFields count="4">
    <dataField name="Sum of sales" fld="2" baseField="0" baseItem="0"/>
    <dataField name="Count of orders" fld="0" subtotal="count" baseField="5" baseItem="0"/>
    <dataField name="Sum of profit" fld="4" baseField="0" baseItem="0"/>
    <dataField name="Avg order value" fld="2" subtotal="average" baseField="5" baseItem="0" numFmtId="2"/>
  </dataFields>
  <formats count="1">
    <format dxfId="15">
      <pivotArea outline="0" collapsedLevelsAreSubtotals="1" fieldPosition="0">
        <references count="1">
          <reference field="4294967294" count="1" selected="0">
            <x v="3"/>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3" format="12">
      <pivotArea type="data" outline="0" fieldPosition="0">
        <references count="2">
          <reference field="4294967294" count="1" selected="0">
            <x v="2"/>
          </reference>
          <reference field="5" count="1" selected="0">
            <x v="2"/>
          </reference>
        </references>
      </pivotArea>
    </chartFormat>
    <chartFormat chart="3" format="13">
      <pivotArea type="data" outline="0" fieldPosition="0">
        <references count="2">
          <reference field="4294967294" count="1" selected="0">
            <x v="2"/>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2C7CB5-5B58-4812-8B46-8D1FDBE46E29}" name="PivotTable1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1:F35" firstHeaderRow="1" firstDataRow="2" firstDataCol="1"/>
  <pivotFields count="5">
    <pivotField axis="axisCol" showAll="0">
      <items count="5">
        <item x="0"/>
        <item x="1"/>
        <item x="2"/>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2"/>
  </rowFields>
  <rowItems count="13">
    <i>
      <x/>
    </i>
    <i>
      <x v="1"/>
    </i>
    <i>
      <x v="2"/>
    </i>
    <i>
      <x v="3"/>
    </i>
    <i>
      <x v="4"/>
    </i>
    <i>
      <x v="5"/>
    </i>
    <i>
      <x v="6"/>
    </i>
    <i>
      <x v="7"/>
    </i>
    <i>
      <x v="8"/>
    </i>
    <i>
      <x v="9"/>
    </i>
    <i>
      <x v="10"/>
    </i>
    <i>
      <x v="11"/>
    </i>
    <i t="grand">
      <x/>
    </i>
  </rowItems>
  <colFields count="1">
    <field x="0"/>
  </colFields>
  <colItems count="5">
    <i>
      <x/>
    </i>
    <i>
      <x v="1"/>
    </i>
    <i>
      <x v="2"/>
    </i>
    <i>
      <x v="3"/>
    </i>
    <i t="grand">
      <x/>
    </i>
  </colItems>
  <dataFields count="1">
    <dataField name="Sum of total_profit" fld="4" baseField="0" baseItem="0"/>
  </dataFields>
  <chartFormats count="4">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18C8EF0-2CD7-4C95-A467-227FE3629C2C}" sourceName="years">
  <pivotTables>
    <pivotTable tabId="4" name="sales"/>
  </pivotTables>
  <data>
    <tabular pivotCacheId="1700120036">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12AA1E32-9BF0-44AE-8F6B-B68F99854217}" sourceName="years">
  <pivotTables>
    <pivotTable tabId="4" name="PivotTable16"/>
  </pivotTables>
  <data>
    <tabular pivotCacheId="170012003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7BEDE32B-5EA1-4511-B02D-A0AFA6A638BA}" cache="Slicer_years" caption="years" style="SlicerStyleDark5" rowHeight="457200"/>
  <slicer name="years 1" xr10:uid="{C642C922-8E2D-41A4-93E8-EE5FE12CCF12}" cache="Slicer_years1" caption="years" style="SlicerStyleDark5" rowHeight="457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864"/>
  <sheetViews>
    <sheetView topLeftCell="H1" zoomScaleNormal="100" workbookViewId="0">
      <selection activeCell="U3" sqref="U3"/>
    </sheetView>
  </sheetViews>
  <sheetFormatPr defaultRowHeight="14.4" x14ac:dyDescent="0.3"/>
  <cols>
    <col min="10" max="10" width="11.109375" bestFit="1" customWidth="1"/>
    <col min="11" max="11" width="11.33203125" bestFit="1" customWidth="1"/>
    <col min="15" max="15" width="14.6640625" bestFit="1" customWidth="1"/>
    <col min="16" max="16" width="11.109375" bestFit="1" customWidth="1"/>
    <col min="20" max="20" width="15.77734375" bestFit="1" customWidth="1"/>
    <col min="24" max="24" width="16" bestFit="1" customWidth="1"/>
    <col min="27" max="27" width="17.77734375" bestFit="1" customWidth="1"/>
    <col min="35" max="35" width="15.5546875" bestFit="1" customWidth="1"/>
    <col min="37" max="37" width="22.88671875" bestFit="1" customWidth="1"/>
    <col min="38" max="38" width="21.6640625" bestFit="1" customWidth="1"/>
    <col min="41" max="41" width="16" bestFit="1" customWidth="1"/>
    <col min="44" max="44" width="13.109375" bestFit="1" customWidth="1"/>
    <col min="45" max="45" width="11.88671875" bestFit="1" customWidth="1"/>
  </cols>
  <sheetData>
    <row r="1" spans="1:47" x14ac:dyDescent="0.3">
      <c r="D1" t="s">
        <v>1650</v>
      </c>
      <c r="J1" t="s">
        <v>388</v>
      </c>
      <c r="O1" t="s">
        <v>1654</v>
      </c>
      <c r="V1" t="s">
        <v>390</v>
      </c>
      <c r="Z1" t="s">
        <v>1601</v>
      </c>
      <c r="AC1" t="s">
        <v>1651</v>
      </c>
      <c r="AK1" t="s">
        <v>1660</v>
      </c>
      <c r="AQ1" t="s">
        <v>1664</v>
      </c>
    </row>
    <row r="2" spans="1:47" x14ac:dyDescent="0.3">
      <c r="A2" t="s">
        <v>1</v>
      </c>
      <c r="B2" t="s">
        <v>0</v>
      </c>
      <c r="D2" t="s">
        <v>1</v>
      </c>
      <c r="E2" t="s">
        <v>21</v>
      </c>
      <c r="F2" t="s">
        <v>20</v>
      </c>
      <c r="G2" t="s">
        <v>19</v>
      </c>
      <c r="H2" t="s">
        <v>18</v>
      </c>
      <c r="J2" t="s">
        <v>35</v>
      </c>
      <c r="K2" t="s">
        <v>51</v>
      </c>
      <c r="L2" t="s">
        <v>1613</v>
      </c>
      <c r="M2" t="s">
        <v>34</v>
      </c>
      <c r="O2" t="s">
        <v>54</v>
      </c>
      <c r="P2" t="s">
        <v>35</v>
      </c>
      <c r="Q2" t="s">
        <v>34</v>
      </c>
      <c r="R2" t="s">
        <v>389</v>
      </c>
      <c r="S2" t="s">
        <v>1615</v>
      </c>
      <c r="T2" t="s">
        <v>1644</v>
      </c>
      <c r="V2" t="s">
        <v>1600</v>
      </c>
      <c r="W2" t="s">
        <v>1599</v>
      </c>
      <c r="X2" t="s">
        <v>1598</v>
      </c>
      <c r="Z2" t="s">
        <v>52</v>
      </c>
      <c r="AA2" t="s">
        <v>1614</v>
      </c>
      <c r="AC2" t="s">
        <v>34</v>
      </c>
      <c r="AD2" t="s">
        <v>1615</v>
      </c>
      <c r="AE2" t="s">
        <v>53</v>
      </c>
      <c r="AF2" t="s">
        <v>52</v>
      </c>
      <c r="AG2" t="s">
        <v>1653</v>
      </c>
      <c r="AH2" t="s">
        <v>1652</v>
      </c>
      <c r="AI2" t="s">
        <v>1657</v>
      </c>
      <c r="AK2" t="s">
        <v>1599</v>
      </c>
      <c r="AL2" t="s">
        <v>1643</v>
      </c>
      <c r="AM2" t="s">
        <v>52</v>
      </c>
      <c r="AN2" t="s">
        <v>34</v>
      </c>
      <c r="AO2" t="s">
        <v>1615</v>
      </c>
      <c r="AQ2" t="s">
        <v>1599</v>
      </c>
      <c r="AR2" t="s">
        <v>1643</v>
      </c>
      <c r="AS2" t="s">
        <v>52</v>
      </c>
      <c r="AT2" t="s">
        <v>2904</v>
      </c>
      <c r="AU2" t="s">
        <v>2903</v>
      </c>
    </row>
    <row r="3" spans="1:47" x14ac:dyDescent="0.3">
      <c r="A3">
        <v>2014</v>
      </c>
      <c r="B3">
        <v>484247.56</v>
      </c>
      <c r="D3">
        <v>2014</v>
      </c>
      <c r="E3">
        <v>1</v>
      </c>
      <c r="F3" t="s">
        <v>14</v>
      </c>
      <c r="G3">
        <v>14236.9</v>
      </c>
      <c r="H3">
        <v>2450.1799999999998</v>
      </c>
      <c r="J3" t="s">
        <v>33</v>
      </c>
      <c r="K3" t="s">
        <v>36</v>
      </c>
      <c r="L3">
        <v>5</v>
      </c>
      <c r="M3">
        <v>25043.1</v>
      </c>
      <c r="O3" t="s">
        <v>382</v>
      </c>
      <c r="P3" t="s">
        <v>29</v>
      </c>
      <c r="Q3">
        <v>344.7</v>
      </c>
      <c r="R3">
        <v>0.2</v>
      </c>
      <c r="S3">
        <v>38.78</v>
      </c>
      <c r="T3" t="b" cm="1">
        <f t="array" ref="T3">AI3=_xlfn.IFS(R3=0,"No_discount",OR(R3&lt;0.2,R3=0.2),"Low",OR(R3=0.3,AND(R3&gt;0.2, R3&lt;0.3)),"Medium",AND(R3&gt;0.3,R3&lt;0.5),"High",OR(R3=0.5,R3&gt;0.5),"Extreme")</f>
        <v>0</v>
      </c>
      <c r="V3" t="s">
        <v>1597</v>
      </c>
      <c r="W3" t="s">
        <v>1596</v>
      </c>
      <c r="X3">
        <v>5</v>
      </c>
      <c r="Z3" t="s">
        <v>39</v>
      </c>
      <c r="AA3">
        <v>102</v>
      </c>
      <c r="AC3">
        <v>71.37</v>
      </c>
      <c r="AD3">
        <v>-1.02</v>
      </c>
      <c r="AE3">
        <v>0.3</v>
      </c>
      <c r="AF3" t="s">
        <v>1608</v>
      </c>
      <c r="AG3">
        <v>7</v>
      </c>
      <c r="AH3">
        <v>2017</v>
      </c>
      <c r="AI3" t="str" cm="1">
        <f t="array" ref="AI3">_xlfn.IFS(AE3=0,"No_discount",OR(AE3&lt;0.2,AE3=0.2),"Low",OR(AE3=0.3,AND(AE3&gt;0.2, AE3&lt;0.3)),"Medium",AND(AE3&gt;0.3,AE3&lt;0.5),"High",OR(AE3=0.5,AE3&gt;0.5),"Extreme")</f>
        <v>Medium</v>
      </c>
      <c r="AK3" t="s">
        <v>1380</v>
      </c>
      <c r="AL3" t="s">
        <v>1619</v>
      </c>
      <c r="AM3" t="s">
        <v>40</v>
      </c>
      <c r="AN3">
        <v>665.88</v>
      </c>
      <c r="AO3">
        <v>13.32</v>
      </c>
      <c r="AQ3" t="s">
        <v>1596</v>
      </c>
      <c r="AR3" t="s">
        <v>1620</v>
      </c>
      <c r="AS3" t="s">
        <v>1602</v>
      </c>
      <c r="AT3">
        <v>61599.8299999999</v>
      </c>
      <c r="AU3">
        <v>25199.94</v>
      </c>
    </row>
    <row r="4" spans="1:47" x14ac:dyDescent="0.3">
      <c r="A4">
        <v>2015</v>
      </c>
      <c r="B4">
        <v>470532.46</v>
      </c>
      <c r="D4">
        <v>2014</v>
      </c>
      <c r="E4">
        <v>2</v>
      </c>
      <c r="F4" t="s">
        <v>13</v>
      </c>
      <c r="G4">
        <v>4519.92</v>
      </c>
      <c r="H4">
        <v>862.3</v>
      </c>
      <c r="J4" t="s">
        <v>32</v>
      </c>
      <c r="K4" t="s">
        <v>56</v>
      </c>
      <c r="L4">
        <v>5</v>
      </c>
      <c r="M4">
        <v>19052.2</v>
      </c>
      <c r="O4" t="s">
        <v>384</v>
      </c>
      <c r="P4" t="s">
        <v>29</v>
      </c>
      <c r="Q4">
        <v>118</v>
      </c>
      <c r="R4">
        <v>0</v>
      </c>
      <c r="S4">
        <v>5.9</v>
      </c>
      <c r="T4" t="str" cm="1">
        <f t="array" ref="T4">_xlfn.IFS(R4=0,"No_discount",OR(R4&lt;0.2,R4=0.2),"Low",OR(R4=0.3,AND(R4&gt;0.2, R4&lt;0.3)),"Medium",AND(R4&gt;0.3,R4&lt;0.5),"High",OR(R4=0.5,R4&gt;0.5),"Extreme")</f>
        <v>No_discount</v>
      </c>
      <c r="V4" t="s">
        <v>1595</v>
      </c>
      <c r="W4" t="s">
        <v>1594</v>
      </c>
      <c r="X4">
        <v>5</v>
      </c>
      <c r="Z4" t="s">
        <v>37</v>
      </c>
      <c r="AA4">
        <v>75</v>
      </c>
      <c r="AC4">
        <v>11.65</v>
      </c>
      <c r="AD4">
        <v>4.22</v>
      </c>
      <c r="AE4">
        <v>0.2</v>
      </c>
      <c r="AF4" t="s">
        <v>39</v>
      </c>
      <c r="AG4">
        <v>1</v>
      </c>
      <c r="AH4">
        <v>2016</v>
      </c>
      <c r="AI4" t="str" cm="1">
        <f t="array" ref="AI4">_xlfn.IFS(AE4=0,"No_discount",OR(AE4&lt;0.2,AE4=0.2),"Low",OR(AE4=0.3,AND(AE4&gt;0.2, AE4&lt;0.3)),"Medium",AND(AE4&gt;0.3,AE4&lt;0.5),"High",OR(AE4=0.5,AE4&gt;0.5),"Extreme")</f>
        <v>Low</v>
      </c>
      <c r="AK4" t="s">
        <v>1564</v>
      </c>
      <c r="AL4" t="s">
        <v>1619</v>
      </c>
      <c r="AM4" t="s">
        <v>37</v>
      </c>
      <c r="AN4">
        <v>75.88</v>
      </c>
      <c r="AO4">
        <v>35.659999999999997</v>
      </c>
      <c r="AQ4" t="s">
        <v>1306</v>
      </c>
      <c r="AR4" t="s">
        <v>1619</v>
      </c>
      <c r="AS4" t="s">
        <v>39</v>
      </c>
      <c r="AT4">
        <v>27453.379999999899</v>
      </c>
      <c r="AU4">
        <v>7753.06</v>
      </c>
    </row>
    <row r="5" spans="1:47" x14ac:dyDescent="0.3">
      <c r="A5">
        <v>2016</v>
      </c>
      <c r="B5">
        <v>609205.86</v>
      </c>
      <c r="D5">
        <v>2014</v>
      </c>
      <c r="E5">
        <v>3</v>
      </c>
      <c r="F5" t="s">
        <v>12</v>
      </c>
      <c r="G5">
        <v>55691.040000000001</v>
      </c>
      <c r="H5">
        <v>498.72</v>
      </c>
      <c r="J5" t="s">
        <v>31</v>
      </c>
      <c r="K5" t="s">
        <v>55</v>
      </c>
      <c r="L5">
        <v>6</v>
      </c>
      <c r="M5">
        <v>15117.3</v>
      </c>
      <c r="O5" t="s">
        <v>386</v>
      </c>
      <c r="P5" t="s">
        <v>29</v>
      </c>
      <c r="Q5">
        <v>671</v>
      </c>
      <c r="R5">
        <v>0.8</v>
      </c>
      <c r="S5">
        <v>-142.66999999999999</v>
      </c>
      <c r="T5" t="str" cm="1">
        <f t="array" ref="T5">_xlfn.IFS(R5=0,"No_discount",OR(R5&lt;0.2,R5=0.2),"Low",OR(R5=0.3,AND(R5&gt;0.2, R5&lt;0.3)),"Medium",AND(R5&gt;0.3,R5&lt;0.5),"High",OR(R5=0.5,R5&gt;0.5),"Extreme")</f>
        <v>Extreme</v>
      </c>
      <c r="V5" t="s">
        <v>1593</v>
      </c>
      <c r="W5" t="s">
        <v>1592</v>
      </c>
      <c r="X5">
        <v>3</v>
      </c>
      <c r="Z5" t="s">
        <v>40</v>
      </c>
      <c r="AA5">
        <v>72</v>
      </c>
      <c r="AC5">
        <v>90.57</v>
      </c>
      <c r="AD5">
        <v>11.77</v>
      </c>
      <c r="AE5">
        <v>0</v>
      </c>
      <c r="AF5" t="s">
        <v>41</v>
      </c>
      <c r="AG5">
        <v>1</v>
      </c>
      <c r="AH5">
        <v>2016</v>
      </c>
      <c r="AI5" t="str" cm="1">
        <f t="array" ref="AI5">_xlfn.IFS(AE5=0,"No_discount",OR(AE5&lt;0.2,AE5=0.2),"Low",OR(AE5=0.3,AND(AE5&gt;0.2, AE5&lt;0.3)),"Medium",AND(AE5&gt;0.3,AE5&lt;0.5),"High",OR(AE5=0.5,AE5&gt;0.5),"Extreme")</f>
        <v>No_discount</v>
      </c>
      <c r="AK5" t="s">
        <v>1562</v>
      </c>
      <c r="AL5" t="s">
        <v>1619</v>
      </c>
      <c r="AM5" t="s">
        <v>47</v>
      </c>
      <c r="AN5">
        <v>75.959999999999994</v>
      </c>
      <c r="AO5">
        <v>22.79</v>
      </c>
      <c r="AQ5" t="s">
        <v>1078</v>
      </c>
      <c r="AR5" t="s">
        <v>1620</v>
      </c>
      <c r="AS5" t="s">
        <v>48</v>
      </c>
      <c r="AT5">
        <v>22638.48</v>
      </c>
      <c r="AU5">
        <v>-1811.08</v>
      </c>
    </row>
    <row r="6" spans="1:47" x14ac:dyDescent="0.3">
      <c r="A6">
        <v>2017</v>
      </c>
      <c r="B6">
        <v>733215.19</v>
      </c>
      <c r="D6">
        <v>2014</v>
      </c>
      <c r="E6">
        <v>4</v>
      </c>
      <c r="F6" t="s">
        <v>11</v>
      </c>
      <c r="G6">
        <v>28295.35</v>
      </c>
      <c r="H6">
        <v>3488.86</v>
      </c>
      <c r="J6" t="s">
        <v>30</v>
      </c>
      <c r="K6" t="s">
        <v>36</v>
      </c>
      <c r="L6">
        <v>4</v>
      </c>
      <c r="M6">
        <v>14595.6</v>
      </c>
      <c r="O6" t="s">
        <v>387</v>
      </c>
      <c r="P6" t="s">
        <v>29</v>
      </c>
      <c r="Q6">
        <v>1107.7</v>
      </c>
      <c r="R6">
        <v>0</v>
      </c>
      <c r="S6">
        <v>498.52</v>
      </c>
      <c r="T6" t="str" cm="1">
        <f t="array" ref="T6">_xlfn.IFS(R6=0,"No_discount",OR(R6&lt;0.2,R6=0.2),"Low",OR(R6=0.3,AND(R6&gt;0.2, R6&lt;0.3)),"Medium",AND(R6&gt;0.3,R6&lt;0.5),"High",OR(R6=0.5,R6&gt;0.5),"Extreme")</f>
        <v>No_discount</v>
      </c>
      <c r="V6" t="s">
        <v>1591</v>
      </c>
      <c r="W6" t="s">
        <v>1590</v>
      </c>
      <c r="X6">
        <v>3</v>
      </c>
      <c r="Z6" t="s">
        <v>44</v>
      </c>
      <c r="AA6">
        <v>72</v>
      </c>
      <c r="AC6">
        <v>77.88</v>
      </c>
      <c r="AD6">
        <v>3.89</v>
      </c>
      <c r="AE6">
        <v>0</v>
      </c>
      <c r="AF6" t="s">
        <v>40</v>
      </c>
      <c r="AG6">
        <v>7</v>
      </c>
      <c r="AH6">
        <v>2016</v>
      </c>
      <c r="AI6" t="str" cm="1">
        <f t="array" ref="AI6">_xlfn.IFS(AE6=0,"No_discount",OR(AE6&lt;0.2,AE6=0.2),"Low",OR(AE6=0.3,AND(AE6&gt;0.2, AE6&lt;0.3)),"Medium",AND(AE6&gt;0.3,AE6&lt;0.5),"High",OR(AE6=0.5,AE6&gt;0.5),"Extreme")</f>
        <v>No_discount</v>
      </c>
      <c r="AK6" t="s">
        <v>1378</v>
      </c>
      <c r="AL6" t="s">
        <v>1619</v>
      </c>
      <c r="AM6" t="s">
        <v>39</v>
      </c>
      <c r="AN6">
        <v>27.24</v>
      </c>
      <c r="AO6">
        <v>13.35</v>
      </c>
      <c r="AQ6" t="s">
        <v>1425</v>
      </c>
      <c r="AR6" t="s">
        <v>1618</v>
      </c>
      <c r="AS6" t="s">
        <v>1608</v>
      </c>
      <c r="AT6">
        <v>21870.57</v>
      </c>
      <c r="AU6">
        <v>0</v>
      </c>
    </row>
    <row r="7" spans="1:47" x14ac:dyDescent="0.3">
      <c r="D7">
        <v>2014</v>
      </c>
      <c r="E7">
        <v>5</v>
      </c>
      <c r="F7" t="s">
        <v>10</v>
      </c>
      <c r="G7">
        <v>23648.28</v>
      </c>
      <c r="H7">
        <v>2738.74</v>
      </c>
      <c r="J7" t="s">
        <v>29</v>
      </c>
      <c r="K7" t="s">
        <v>55</v>
      </c>
      <c r="L7">
        <v>10</v>
      </c>
      <c r="M7">
        <v>14473.6</v>
      </c>
      <c r="O7" t="s">
        <v>383</v>
      </c>
      <c r="P7" t="s">
        <v>29</v>
      </c>
      <c r="Q7">
        <v>843.8</v>
      </c>
      <c r="R7">
        <v>0</v>
      </c>
      <c r="S7">
        <v>224.45</v>
      </c>
      <c r="T7" t="str" cm="1">
        <f t="array" ref="T7">_xlfn.IFS(R7=0,"No_discount",OR(R7&lt;0.2,R7=0.2),"Low",OR(R7=0.3,AND(R7&gt;0.2, R7&lt;0.3)),"Medium",AND(R7&gt;0.3,R7&lt;0.5),"High",OR(R7=0.5,R7&gt;0.5),"Extreme")</f>
        <v>No_discount</v>
      </c>
      <c r="V7" t="s">
        <v>1589</v>
      </c>
      <c r="W7" t="s">
        <v>1588</v>
      </c>
      <c r="X7">
        <v>3</v>
      </c>
      <c r="Z7" t="s">
        <v>1609</v>
      </c>
      <c r="AA7">
        <v>71</v>
      </c>
      <c r="AC7">
        <v>12.96</v>
      </c>
      <c r="AD7">
        <v>6.22</v>
      </c>
      <c r="AE7">
        <v>0</v>
      </c>
      <c r="AF7" t="s">
        <v>37</v>
      </c>
      <c r="AG7">
        <v>1</v>
      </c>
      <c r="AH7">
        <v>2015</v>
      </c>
      <c r="AI7" t="str" cm="1">
        <f t="array" ref="AI7">_xlfn.IFS(AE7=0,"No_discount",OR(AE7&lt;0.2,AE7=0.2),"Low",OR(AE7=0.3,AND(AE7&gt;0.2, AE7&lt;0.3)),"Medium",AND(AE7&gt;0.3,AE7&lt;0.5),"High",OR(AE7=0.5,AE7&gt;0.5),"Extreme")</f>
        <v>No_discount</v>
      </c>
      <c r="AK7" t="s">
        <v>1376</v>
      </c>
      <c r="AL7" t="s">
        <v>1619</v>
      </c>
      <c r="AM7" t="s">
        <v>47</v>
      </c>
      <c r="AN7">
        <v>9.94</v>
      </c>
      <c r="AO7">
        <v>2.73</v>
      </c>
      <c r="AQ7" t="s">
        <v>1594</v>
      </c>
      <c r="AR7" t="s">
        <v>1619</v>
      </c>
      <c r="AS7" t="s">
        <v>39</v>
      </c>
      <c r="AT7">
        <v>19823.48</v>
      </c>
      <c r="AU7">
        <v>2233.5</v>
      </c>
    </row>
    <row r="8" spans="1:47" x14ac:dyDescent="0.3">
      <c r="A8" t="s">
        <v>1</v>
      </c>
      <c r="B8" t="s">
        <v>2</v>
      </c>
      <c r="D8">
        <v>2014</v>
      </c>
      <c r="E8">
        <v>6</v>
      </c>
      <c r="F8" t="s">
        <v>9</v>
      </c>
      <c r="G8">
        <v>34595.14</v>
      </c>
      <c r="H8">
        <v>4976.5600000000004</v>
      </c>
      <c r="J8" t="s">
        <v>28</v>
      </c>
      <c r="K8" t="s">
        <v>55</v>
      </c>
      <c r="L8">
        <v>12</v>
      </c>
      <c r="M8">
        <v>14175.2</v>
      </c>
      <c r="O8" t="s">
        <v>379</v>
      </c>
      <c r="P8" t="s">
        <v>29</v>
      </c>
      <c r="Q8">
        <v>592.29999999999995</v>
      </c>
      <c r="R8">
        <v>0.7</v>
      </c>
      <c r="S8">
        <v>17.52</v>
      </c>
      <c r="T8" t="str" cm="1">
        <f t="array" ref="T8">_xlfn.IFS(R8=0,"No_discount",OR(R8&lt;0.2,R8=0.2),"Low",OR(R8=0.3,AND(R8&gt;0.2, R8&lt;0.3)),"Medium",AND(R8&gt;0.3,R8&lt;0.5),"High",OR(R8=0.5,R8&gt;0.5),"Extreme")</f>
        <v>Extreme</v>
      </c>
      <c r="V8" t="s">
        <v>1587</v>
      </c>
      <c r="W8" t="s">
        <v>1586</v>
      </c>
      <c r="X8">
        <v>3</v>
      </c>
      <c r="Z8" t="s">
        <v>1608</v>
      </c>
      <c r="AA8">
        <v>65</v>
      </c>
      <c r="AC8">
        <v>53.34</v>
      </c>
      <c r="AD8">
        <v>16.54</v>
      </c>
      <c r="AE8">
        <v>0</v>
      </c>
      <c r="AF8" t="s">
        <v>44</v>
      </c>
      <c r="AG8">
        <v>1</v>
      </c>
      <c r="AH8">
        <v>2015</v>
      </c>
      <c r="AI8" t="str" cm="1">
        <f t="array" ref="AI8">_xlfn.IFS(AE8=0,"No_discount",OR(AE8&lt;0.2,AE8=0.2),"Low",OR(AE8=0.3,AND(AE8&gt;0.2, AE8&lt;0.3)),"Medium",AND(AE8&gt;0.3,AE8&lt;0.5),"High",OR(AE8=0.5,AE8&gt;0.5),"Extreme")</f>
        <v>No_discount</v>
      </c>
      <c r="AK8" t="s">
        <v>1560</v>
      </c>
      <c r="AL8" t="s">
        <v>1620</v>
      </c>
      <c r="AM8" t="s">
        <v>48</v>
      </c>
      <c r="AN8">
        <v>8159.95</v>
      </c>
      <c r="AO8">
        <v>-1359.99</v>
      </c>
      <c r="AQ8" t="s">
        <v>469</v>
      </c>
      <c r="AR8" t="s">
        <v>1619</v>
      </c>
      <c r="AS8" t="s">
        <v>39</v>
      </c>
      <c r="AT8">
        <v>19024.5</v>
      </c>
      <c r="AU8">
        <v>760.98</v>
      </c>
    </row>
    <row r="9" spans="1:47" x14ac:dyDescent="0.3">
      <c r="A9">
        <v>2014</v>
      </c>
      <c r="B9">
        <v>49544.06</v>
      </c>
      <c r="D9">
        <v>2014</v>
      </c>
      <c r="E9">
        <v>7</v>
      </c>
      <c r="F9" t="s">
        <v>8</v>
      </c>
      <c r="G9">
        <v>33946.370000000003</v>
      </c>
      <c r="H9">
        <v>-841.46</v>
      </c>
      <c r="J9" t="s">
        <v>27</v>
      </c>
      <c r="K9" t="s">
        <v>55</v>
      </c>
      <c r="L9">
        <v>9</v>
      </c>
      <c r="M9">
        <v>14142.3</v>
      </c>
      <c r="O9" t="s">
        <v>378</v>
      </c>
      <c r="P9" t="s">
        <v>29</v>
      </c>
      <c r="Q9">
        <v>393.2</v>
      </c>
      <c r="R9">
        <v>0.5</v>
      </c>
      <c r="S9">
        <v>-204.45</v>
      </c>
      <c r="T9" t="str" cm="1">
        <f t="array" ref="T9">_xlfn.IFS(R9=0,"No_discount",OR(R9&lt;0.2,R9=0.2),"Low",OR(R9=0.3,AND(R9&gt;0.2, R9&lt;0.3)),"Medium",AND(R9&gt;0.3,R9&lt;0.5),"High",OR(R9=0.5,R9&gt;0.5),"Extreme")</f>
        <v>Extreme</v>
      </c>
      <c r="V9" t="s">
        <v>1585</v>
      </c>
      <c r="W9" t="s">
        <v>1584</v>
      </c>
      <c r="X9">
        <v>3</v>
      </c>
      <c r="Z9" t="s">
        <v>47</v>
      </c>
      <c r="AA9">
        <v>52</v>
      </c>
      <c r="AC9">
        <v>32.96</v>
      </c>
      <c r="AD9">
        <v>16.149999999999999</v>
      </c>
      <c r="AE9">
        <v>0</v>
      </c>
      <c r="AF9" t="s">
        <v>39</v>
      </c>
      <c r="AG9">
        <v>1</v>
      </c>
      <c r="AH9">
        <v>2015</v>
      </c>
      <c r="AI9" t="str" cm="1">
        <f t="array" ref="AI9">_xlfn.IFS(AE9=0,"No_discount",OR(AE9&lt;0.2,AE9=0.2),"Low",OR(AE9=0.3,AND(AE9&gt;0.2, AE9&lt;0.3)),"Medium",AND(AE9&gt;0.3,AE9&lt;0.5),"High",OR(AE9=0.5,AE9&gt;0.5),"Extreme")</f>
        <v>No_discount</v>
      </c>
      <c r="AK9" t="s">
        <v>1592</v>
      </c>
      <c r="AL9" t="s">
        <v>1619</v>
      </c>
      <c r="AM9" t="s">
        <v>40</v>
      </c>
      <c r="AN9">
        <v>275.93</v>
      </c>
      <c r="AO9">
        <v>-58.63</v>
      </c>
      <c r="AQ9" t="s">
        <v>560</v>
      </c>
      <c r="AR9" t="s">
        <v>1620</v>
      </c>
      <c r="AS9" t="s">
        <v>1602</v>
      </c>
      <c r="AT9">
        <v>18839.68</v>
      </c>
      <c r="AU9">
        <v>6983.89</v>
      </c>
    </row>
    <row r="10" spans="1:47" x14ac:dyDescent="0.3">
      <c r="A10">
        <v>2015</v>
      </c>
      <c r="B10">
        <v>61618.69</v>
      </c>
      <c r="D10">
        <v>2014</v>
      </c>
      <c r="E10">
        <v>8</v>
      </c>
      <c r="F10" t="s">
        <v>7</v>
      </c>
      <c r="G10">
        <v>27909.47</v>
      </c>
      <c r="H10">
        <v>5318.11</v>
      </c>
      <c r="J10" t="s">
        <v>26</v>
      </c>
      <c r="K10" t="s">
        <v>55</v>
      </c>
      <c r="L10">
        <v>6</v>
      </c>
      <c r="M10">
        <v>12873.3</v>
      </c>
      <c r="O10" t="s">
        <v>381</v>
      </c>
      <c r="P10" t="s">
        <v>29</v>
      </c>
      <c r="Q10">
        <v>470.4</v>
      </c>
      <c r="R10">
        <v>0.2</v>
      </c>
      <c r="S10">
        <v>52.92</v>
      </c>
      <c r="T10" t="str" cm="1">
        <f t="array" ref="T10">_xlfn.IFS(R10=0,"No_discount",OR(R10&lt;0.2,R10=0.2),"Low",OR(R10=0.3,AND(R10&gt;0.2, R10&lt;0.3)),"Medium",AND(R10&gt;0.3,R10&lt;0.5),"High",OR(R10=0.5,R10&gt;0.5),"Extreme")</f>
        <v>Low</v>
      </c>
      <c r="V10" t="s">
        <v>1583</v>
      </c>
      <c r="W10" t="s">
        <v>1582</v>
      </c>
      <c r="X10">
        <v>3</v>
      </c>
      <c r="Z10" t="s">
        <v>41</v>
      </c>
      <c r="AA10">
        <v>47</v>
      </c>
      <c r="AC10">
        <v>37.22</v>
      </c>
      <c r="AD10">
        <v>3.72</v>
      </c>
      <c r="AE10">
        <v>0.2</v>
      </c>
      <c r="AF10" t="s">
        <v>40</v>
      </c>
      <c r="AG10">
        <v>7</v>
      </c>
      <c r="AH10">
        <v>2016</v>
      </c>
      <c r="AI10" t="str" cm="1">
        <f t="array" ref="AI10">_xlfn.IFS(AE10=0,"No_discount",OR(AE10&lt;0.2,AE10=0.2),"Low",OR(AE10=0.3,AND(AE10&gt;0.2, AE10&lt;0.3)),"Medium",AND(AE10&gt;0.3,AE10&lt;0.5),"High",OR(AE10=0.5,AE10&gt;0.5),"Extreme")</f>
        <v>Low</v>
      </c>
      <c r="AK10" t="s">
        <v>1558</v>
      </c>
      <c r="AL10" t="s">
        <v>1618</v>
      </c>
      <c r="AM10" t="s">
        <v>1608</v>
      </c>
      <c r="AN10">
        <v>1740.06</v>
      </c>
      <c r="AO10">
        <v>-24.86</v>
      </c>
      <c r="AQ10" t="s">
        <v>1566</v>
      </c>
      <c r="AR10" t="s">
        <v>1620</v>
      </c>
      <c r="AS10" t="s">
        <v>48</v>
      </c>
      <c r="AT10">
        <v>18374.900000000001</v>
      </c>
      <c r="AU10">
        <v>4094.98</v>
      </c>
    </row>
    <row r="11" spans="1:47" x14ac:dyDescent="0.3">
      <c r="A11">
        <v>2016</v>
      </c>
      <c r="B11">
        <v>81795.27</v>
      </c>
      <c r="D11">
        <v>2014</v>
      </c>
      <c r="E11">
        <v>9</v>
      </c>
      <c r="F11" t="s">
        <v>6</v>
      </c>
      <c r="G11">
        <v>81777.34</v>
      </c>
      <c r="H11">
        <v>8328.08</v>
      </c>
      <c r="J11" t="s">
        <v>25</v>
      </c>
      <c r="K11" t="s">
        <v>55</v>
      </c>
      <c r="L11">
        <v>11</v>
      </c>
      <c r="M11">
        <v>12209.4</v>
      </c>
      <c r="O11" t="s">
        <v>380</v>
      </c>
      <c r="P11" t="s">
        <v>29</v>
      </c>
      <c r="Q11">
        <v>39.799999999999997</v>
      </c>
      <c r="R11">
        <v>0.2</v>
      </c>
      <c r="S11">
        <v>7.47</v>
      </c>
      <c r="T11" t="str" cm="1">
        <f t="array" ref="T11">_xlfn.IFS(R11=0,"No_discount",OR(R11&lt;0.2,R11=0.2),"Low",OR(R11=0.3,AND(R11&gt;0.2, R11&lt;0.3)),"Medium",AND(R11&gt;0.3,R11&lt;0.5),"High",OR(R11=0.5,R11&gt;0.5),"Extreme")</f>
        <v>Low</v>
      </c>
      <c r="V11" t="s">
        <v>1581</v>
      </c>
      <c r="W11" t="s">
        <v>1580</v>
      </c>
      <c r="X11">
        <v>3</v>
      </c>
      <c r="Z11" t="s">
        <v>1607</v>
      </c>
      <c r="AA11">
        <v>30</v>
      </c>
      <c r="AC11">
        <v>20.02</v>
      </c>
      <c r="AD11">
        <v>6.26</v>
      </c>
      <c r="AE11">
        <v>0.2</v>
      </c>
      <c r="AF11" t="s">
        <v>37</v>
      </c>
      <c r="AG11">
        <v>7</v>
      </c>
      <c r="AH11">
        <v>2016</v>
      </c>
      <c r="AI11" t="str" cm="1">
        <f t="array" ref="AI11">_xlfn.IFS(AE11=0,"No_discount",OR(AE11&lt;0.2,AE11=0.2),"Low",OR(AE11=0.3,AND(AE11&gt;0.2, AE11&lt;0.3)),"Medium",AND(AE11&gt;0.3,AE11&lt;0.5),"High",OR(AE11=0.5,AE11&gt;0.5),"Extreme")</f>
        <v>Low</v>
      </c>
      <c r="AK11" t="s">
        <v>1374</v>
      </c>
      <c r="AL11" t="s">
        <v>1619</v>
      </c>
      <c r="AM11" t="s">
        <v>47</v>
      </c>
      <c r="AN11">
        <v>32.06</v>
      </c>
      <c r="AO11">
        <v>6.81</v>
      </c>
      <c r="AQ11" t="s">
        <v>1236</v>
      </c>
      <c r="AR11" t="s">
        <v>1619</v>
      </c>
      <c r="AS11" t="s">
        <v>39</v>
      </c>
      <c r="AT11">
        <v>17965.07</v>
      </c>
      <c r="AU11">
        <v>-1878.17</v>
      </c>
    </row>
    <row r="12" spans="1:47" x14ac:dyDescent="0.3">
      <c r="A12">
        <v>2017</v>
      </c>
      <c r="B12">
        <v>93439.77</v>
      </c>
      <c r="D12">
        <v>2014</v>
      </c>
      <c r="E12">
        <v>10</v>
      </c>
      <c r="F12" t="s">
        <v>5</v>
      </c>
      <c r="G12">
        <v>31453.37</v>
      </c>
      <c r="H12">
        <v>3448.23</v>
      </c>
      <c r="J12" t="s">
        <v>24</v>
      </c>
      <c r="K12" t="s">
        <v>55</v>
      </c>
      <c r="L12">
        <v>5</v>
      </c>
      <c r="M12">
        <v>12129.1</v>
      </c>
      <c r="O12" t="s">
        <v>385</v>
      </c>
      <c r="P12" t="s">
        <v>29</v>
      </c>
      <c r="Q12">
        <v>9892.7000000000007</v>
      </c>
      <c r="R12">
        <v>0</v>
      </c>
      <c r="S12">
        <v>4946.37</v>
      </c>
      <c r="T12" t="str" cm="1">
        <f t="array" ref="T12">_xlfn.IFS(R12=0,"No_discount",OR(R12&lt;0.2,R12=0.2),"Low",OR(R12=0.3,AND(R12&gt;0.2, R12&lt;0.3)),"Medium",AND(R12&gt;0.3,R12&lt;0.5),"High",OR(R12=0.5,R12&gt;0.5),"Extreme")</f>
        <v>No_discount</v>
      </c>
      <c r="V12" t="s">
        <v>1579</v>
      </c>
      <c r="W12" t="s">
        <v>1578</v>
      </c>
      <c r="X12">
        <v>3</v>
      </c>
      <c r="Z12" t="s">
        <v>48</v>
      </c>
      <c r="AA12">
        <v>24</v>
      </c>
      <c r="AC12">
        <v>2.95</v>
      </c>
      <c r="AD12">
        <v>-2.2599999999999998</v>
      </c>
      <c r="AE12">
        <v>0.7</v>
      </c>
      <c r="AF12" t="s">
        <v>39</v>
      </c>
      <c r="AG12">
        <v>7</v>
      </c>
      <c r="AH12">
        <v>2017</v>
      </c>
      <c r="AI12" t="str" cm="1">
        <f t="array" ref="AI12">_xlfn.IFS(AE12=0,"No_discount",OR(AE12&lt;0.2,AE12=0.2),"Low",OR(AE12=0.3,AND(AE12&gt;0.2, AE12&lt;0.3)),"Medium",AND(AE12&gt;0.3,AE12&lt;0.5),"High",OR(AE12=0.5,AE12&gt;0.5),"Extreme")</f>
        <v>Extreme</v>
      </c>
      <c r="AK12" t="s">
        <v>1372</v>
      </c>
      <c r="AL12" t="s">
        <v>1619</v>
      </c>
      <c r="AM12" t="s">
        <v>1607</v>
      </c>
      <c r="AN12">
        <v>177.98</v>
      </c>
      <c r="AO12">
        <v>-453.85</v>
      </c>
      <c r="AQ12" t="s">
        <v>1108</v>
      </c>
      <c r="AR12" t="s">
        <v>1619</v>
      </c>
      <c r="AS12" t="s">
        <v>42</v>
      </c>
      <c r="AT12">
        <v>17030.309999999899</v>
      </c>
      <c r="AU12">
        <v>-262</v>
      </c>
    </row>
    <row r="13" spans="1:47" x14ac:dyDescent="0.3">
      <c r="D13">
        <v>2014</v>
      </c>
      <c r="E13">
        <v>11</v>
      </c>
      <c r="F13" t="s">
        <v>4</v>
      </c>
      <c r="G13">
        <v>78628.740000000005</v>
      </c>
      <c r="H13">
        <v>9292.15</v>
      </c>
      <c r="J13" t="s">
        <v>86</v>
      </c>
      <c r="K13" t="s">
        <v>56</v>
      </c>
      <c r="L13">
        <v>6</v>
      </c>
      <c r="M13">
        <v>11891.8</v>
      </c>
      <c r="O13" t="s">
        <v>375</v>
      </c>
      <c r="P13" t="s">
        <v>84</v>
      </c>
      <c r="Q13">
        <v>611</v>
      </c>
      <c r="R13">
        <v>0.2</v>
      </c>
      <c r="S13">
        <v>90.63</v>
      </c>
      <c r="T13" t="str" cm="1">
        <f t="array" ref="T13">_xlfn.IFS(R13=0,"No_discount",OR(R13&lt;0.2,R13=0.2),"Low",OR(R13=0.3,AND(R13&gt;0.2, R13&lt;0.3)),"Medium",AND(R13&gt;0.3,R13&lt;0.5),"High",OR(R13=0.5,R13&gt;0.5),"Extreme")</f>
        <v>Low</v>
      </c>
      <c r="V13" t="s">
        <v>1577</v>
      </c>
      <c r="W13" t="s">
        <v>1576</v>
      </c>
      <c r="X13">
        <v>3</v>
      </c>
      <c r="Z13" t="s">
        <v>1606</v>
      </c>
      <c r="AA13">
        <v>24</v>
      </c>
      <c r="AC13">
        <v>16.059999999999999</v>
      </c>
      <c r="AD13">
        <v>5.82</v>
      </c>
      <c r="AE13">
        <v>0.2</v>
      </c>
      <c r="AF13" t="s">
        <v>37</v>
      </c>
      <c r="AG13">
        <v>7</v>
      </c>
      <c r="AH13">
        <v>2017</v>
      </c>
      <c r="AI13" t="str" cm="1">
        <f t="array" ref="AI13">_xlfn.IFS(AE13=0,"No_discount",OR(AE13&lt;0.2,AE13=0.2),"Low",OR(AE13=0.3,AND(AE13&gt;0.2, AE13&lt;0.3)),"Medium",AND(AE13&gt;0.3,AE13&lt;0.5),"High",OR(AE13=0.5,AE13&gt;0.5),"Extreme")</f>
        <v>Low</v>
      </c>
      <c r="AK13" t="s">
        <v>1370</v>
      </c>
      <c r="AL13" t="s">
        <v>1620</v>
      </c>
      <c r="AM13" t="s">
        <v>1609</v>
      </c>
      <c r="AN13">
        <v>143.97999999999999</v>
      </c>
      <c r="AO13">
        <v>9</v>
      </c>
      <c r="AQ13" t="s">
        <v>1560</v>
      </c>
      <c r="AR13" t="s">
        <v>1620</v>
      </c>
      <c r="AS13" t="s">
        <v>48</v>
      </c>
      <c r="AT13">
        <v>16829.900000000001</v>
      </c>
      <c r="AU13">
        <v>-4589.97</v>
      </c>
    </row>
    <row r="14" spans="1:47" x14ac:dyDescent="0.3">
      <c r="D14">
        <v>2014</v>
      </c>
      <c r="E14">
        <v>12</v>
      </c>
      <c r="F14" t="s">
        <v>3</v>
      </c>
      <c r="G14">
        <v>69545.64</v>
      </c>
      <c r="H14">
        <v>8983.59</v>
      </c>
      <c r="J14" t="s">
        <v>85</v>
      </c>
      <c r="K14" t="s">
        <v>55</v>
      </c>
      <c r="L14">
        <v>11</v>
      </c>
      <c r="M14">
        <v>11820.1</v>
      </c>
      <c r="O14" t="s">
        <v>377</v>
      </c>
      <c r="P14" t="s">
        <v>84</v>
      </c>
      <c r="Q14">
        <v>10539.9</v>
      </c>
      <c r="R14">
        <v>0.8</v>
      </c>
      <c r="S14">
        <v>-1878.79</v>
      </c>
      <c r="T14" t="str" cm="1">
        <f t="array" ref="T14">_xlfn.IFS(R14=0,"No_discount",OR(R14&lt;0.2,R14=0.2),"Low",OR(R14=0.3,AND(R14&gt;0.2, R14&lt;0.3)),"Medium",AND(R14&gt;0.3,R14&lt;0.5),"High",OR(R14=0.5,R14&gt;0.5),"Extreme")</f>
        <v>Extreme</v>
      </c>
      <c r="V14" t="s">
        <v>1575</v>
      </c>
      <c r="W14" t="s">
        <v>1574</v>
      </c>
      <c r="X14">
        <v>3</v>
      </c>
      <c r="Z14" t="s">
        <v>1605</v>
      </c>
      <c r="AA14">
        <v>20</v>
      </c>
      <c r="AC14">
        <v>23.68</v>
      </c>
      <c r="AD14">
        <v>8.8800000000000008</v>
      </c>
      <c r="AE14">
        <v>0.2</v>
      </c>
      <c r="AF14" t="s">
        <v>1605</v>
      </c>
      <c r="AG14">
        <v>1</v>
      </c>
      <c r="AH14">
        <v>2015</v>
      </c>
      <c r="AI14" t="str" cm="1">
        <f t="array" ref="AI14">_xlfn.IFS(AE14=0,"No_discount",OR(AE14&lt;0.2,AE14=0.2),"Low",OR(AE14=0.3,AND(AE14&gt;0.2, AE14&lt;0.3)),"Medium",AND(AE14&gt;0.3,AE14&lt;0.5),"High",OR(AE14=0.5,AE14&gt;0.5),"Extreme")</f>
        <v>Low</v>
      </c>
      <c r="AK14" t="s">
        <v>1556</v>
      </c>
      <c r="AL14" t="s">
        <v>1619</v>
      </c>
      <c r="AM14" t="s">
        <v>40</v>
      </c>
      <c r="AN14">
        <v>83.92</v>
      </c>
      <c r="AO14">
        <v>5.87</v>
      </c>
      <c r="AQ14" t="s">
        <v>861</v>
      </c>
      <c r="AR14" t="s">
        <v>1619</v>
      </c>
      <c r="AS14" t="s">
        <v>42</v>
      </c>
      <c r="AT14">
        <v>16656.21</v>
      </c>
      <c r="AU14">
        <v>-1299.19</v>
      </c>
    </row>
    <row r="15" spans="1:47" x14ac:dyDescent="0.3">
      <c r="D15">
        <v>2015</v>
      </c>
      <c r="E15">
        <v>1</v>
      </c>
      <c r="F15" t="s">
        <v>14</v>
      </c>
      <c r="G15">
        <v>18174.080000000002</v>
      </c>
      <c r="H15">
        <v>-3280.97</v>
      </c>
      <c r="J15" t="s">
        <v>84</v>
      </c>
      <c r="K15" t="s">
        <v>55</v>
      </c>
      <c r="L15">
        <v>4</v>
      </c>
      <c r="M15">
        <v>11789.6</v>
      </c>
      <c r="O15" t="s">
        <v>376</v>
      </c>
      <c r="P15" t="s">
        <v>84</v>
      </c>
      <c r="Q15">
        <v>281.89999999999998</v>
      </c>
      <c r="R15">
        <v>0.2</v>
      </c>
      <c r="S15">
        <v>28.29</v>
      </c>
      <c r="T15" t="str" cm="1">
        <f t="array" ref="T15">_xlfn.IFS(R15=0,"No_discount",OR(R15&lt;0.2,R15=0.2),"Low",OR(R15=0.3,AND(R15&gt;0.2, R15&lt;0.3)),"Medium",AND(R15&gt;0.3,R15&lt;0.5),"High",OR(R15=0.5,R15&gt;0.5),"Extreme")</f>
        <v>Low</v>
      </c>
      <c r="V15" t="s">
        <v>1573</v>
      </c>
      <c r="W15" t="s">
        <v>1572</v>
      </c>
      <c r="X15">
        <v>3</v>
      </c>
      <c r="Z15" t="s">
        <v>1604</v>
      </c>
      <c r="AA15">
        <v>20</v>
      </c>
      <c r="AC15">
        <v>452.45</v>
      </c>
      <c r="AD15">
        <v>-244.32</v>
      </c>
      <c r="AE15">
        <v>0.5</v>
      </c>
      <c r="AF15" t="s">
        <v>1603</v>
      </c>
      <c r="AG15">
        <v>1</v>
      </c>
      <c r="AH15">
        <v>2015</v>
      </c>
      <c r="AI15" t="str" cm="1">
        <f t="array" ref="AI15">_xlfn.IFS(AE15=0,"No_discount",OR(AE15&lt;0.2,AE15=0.2),"Low",OR(AE15=0.3,AND(AE15&gt;0.2, AE15&lt;0.3)),"Medium",AND(AE15&gt;0.3,AE15&lt;0.5),"High",OR(AE15=0.5,AE15&gt;0.5),"Extreme")</f>
        <v>Extreme</v>
      </c>
      <c r="AK15" t="s">
        <v>1368</v>
      </c>
      <c r="AL15" t="s">
        <v>1620</v>
      </c>
      <c r="AM15" t="s">
        <v>1609</v>
      </c>
      <c r="AN15">
        <v>131.97999999999999</v>
      </c>
      <c r="AO15">
        <v>35.630000000000003</v>
      </c>
      <c r="AQ15" t="s">
        <v>916</v>
      </c>
      <c r="AR15" t="s">
        <v>1619</v>
      </c>
      <c r="AS15" t="s">
        <v>39</v>
      </c>
      <c r="AT15">
        <v>15875.92</v>
      </c>
      <c r="AU15">
        <v>3345.29</v>
      </c>
    </row>
    <row r="16" spans="1:47" x14ac:dyDescent="0.3">
      <c r="D16">
        <v>2015</v>
      </c>
      <c r="E16">
        <v>2</v>
      </c>
      <c r="F16" t="s">
        <v>13</v>
      </c>
      <c r="G16">
        <v>11951.4</v>
      </c>
      <c r="H16">
        <v>2813.84</v>
      </c>
      <c r="J16" t="s">
        <v>83</v>
      </c>
      <c r="K16" t="s">
        <v>55</v>
      </c>
      <c r="L16">
        <v>10</v>
      </c>
      <c r="M16">
        <v>11470.9</v>
      </c>
      <c r="O16" t="s">
        <v>374</v>
      </c>
      <c r="P16" t="s">
        <v>84</v>
      </c>
      <c r="Q16">
        <v>356.8</v>
      </c>
      <c r="R16">
        <v>0</v>
      </c>
      <c r="S16">
        <v>99.9</v>
      </c>
      <c r="T16" t="str" cm="1">
        <f t="array" ref="T16">_xlfn.IFS(R16=0,"No_discount",OR(R16&lt;0.2,R16=0.2),"Low",OR(R16=0.3,AND(R16&gt;0.2, R16&lt;0.3)),"Medium",AND(R16&gt;0.3,R16&lt;0.5),"High",OR(R16=0.5,R16&gt;0.5),"Extreme")</f>
        <v>No_discount</v>
      </c>
      <c r="V16" t="s">
        <v>1571</v>
      </c>
      <c r="W16" t="s">
        <v>1570</v>
      </c>
      <c r="X16">
        <v>3</v>
      </c>
      <c r="Z16" t="s">
        <v>1603</v>
      </c>
      <c r="AA16">
        <v>18</v>
      </c>
      <c r="AC16">
        <v>62.98</v>
      </c>
      <c r="AD16">
        <v>-14.7</v>
      </c>
      <c r="AE16">
        <v>0.4</v>
      </c>
      <c r="AF16" t="s">
        <v>1609</v>
      </c>
      <c r="AG16">
        <v>1</v>
      </c>
      <c r="AH16">
        <v>2015</v>
      </c>
      <c r="AI16" t="str" cm="1">
        <f t="array" ref="AI16">_xlfn.IFS(AE16=0,"No_discount",OR(AE16&lt;0.2,AE16=0.2),"Low",OR(AE16=0.3,AND(AE16&gt;0.2, AE16&lt;0.3)),"Medium",AND(AE16&gt;0.3,AE16&lt;0.5),"High",OR(AE16=0.5,AE16&gt;0.5),"Extreme")</f>
        <v>High</v>
      </c>
      <c r="AK16" t="s">
        <v>1554</v>
      </c>
      <c r="AL16" t="s">
        <v>1619</v>
      </c>
      <c r="AM16" t="s">
        <v>39</v>
      </c>
      <c r="AN16">
        <v>15.92</v>
      </c>
      <c r="AO16">
        <v>7.48</v>
      </c>
      <c r="AQ16" t="s">
        <v>732</v>
      </c>
      <c r="AR16" t="s">
        <v>1618</v>
      </c>
      <c r="AS16" t="s">
        <v>1603</v>
      </c>
      <c r="AT16">
        <v>15610.97</v>
      </c>
      <c r="AU16">
        <v>-669.53</v>
      </c>
    </row>
    <row r="17" spans="4:47" x14ac:dyDescent="0.3">
      <c r="D17">
        <v>2015</v>
      </c>
      <c r="E17">
        <v>3</v>
      </c>
      <c r="F17" t="s">
        <v>12</v>
      </c>
      <c r="G17">
        <v>38726.26</v>
      </c>
      <c r="H17">
        <v>9732.07</v>
      </c>
      <c r="J17" t="s">
        <v>82</v>
      </c>
      <c r="K17" t="s">
        <v>55</v>
      </c>
      <c r="L17">
        <v>8</v>
      </c>
      <c r="M17">
        <v>11165</v>
      </c>
      <c r="O17" t="s">
        <v>369</v>
      </c>
      <c r="P17" t="s">
        <v>78</v>
      </c>
      <c r="Q17">
        <v>9135.2000000000007</v>
      </c>
      <c r="R17">
        <v>0</v>
      </c>
      <c r="S17">
        <v>2381.16</v>
      </c>
      <c r="T17" t="str" cm="1">
        <f t="array" ref="T17">_xlfn.IFS(R17=0,"No_discount",OR(R17&lt;0.2,R17=0.2),"Low",OR(R17=0.3,AND(R17&gt;0.2, R17&lt;0.3)),"Medium",AND(R17&gt;0.3,R17&lt;0.5),"High",OR(R17=0.5,R17&gt;0.5),"Extreme")</f>
        <v>No_discount</v>
      </c>
      <c r="V17" t="s">
        <v>1569</v>
      </c>
      <c r="W17" t="s">
        <v>1568</v>
      </c>
      <c r="X17">
        <v>3</v>
      </c>
      <c r="Z17" t="s">
        <v>46</v>
      </c>
      <c r="AA17">
        <v>16</v>
      </c>
      <c r="AC17">
        <v>1188</v>
      </c>
      <c r="AD17">
        <v>-950.4</v>
      </c>
      <c r="AE17">
        <v>0.7</v>
      </c>
      <c r="AF17" t="s">
        <v>48</v>
      </c>
      <c r="AG17">
        <v>1</v>
      </c>
      <c r="AH17">
        <v>2015</v>
      </c>
      <c r="AI17" t="str" cm="1">
        <f t="array" ref="AI17">_xlfn.IFS(AE17=0,"No_discount",OR(AE17&lt;0.2,AE17=0.2),"Low",OR(AE17=0.3,AND(AE17&gt;0.2, AE17&lt;0.3)),"Medium",AND(AE17&gt;0.3,AE17&lt;0.5),"High",OR(AE17=0.5,AE17&gt;0.5),"Extreme")</f>
        <v>Extreme</v>
      </c>
      <c r="AK17" t="s">
        <v>1552</v>
      </c>
      <c r="AL17" t="s">
        <v>1619</v>
      </c>
      <c r="AM17" t="s">
        <v>46</v>
      </c>
      <c r="AN17">
        <v>52.29</v>
      </c>
      <c r="AO17">
        <v>16.21</v>
      </c>
      <c r="AQ17" t="s">
        <v>1445</v>
      </c>
      <c r="AR17" t="s">
        <v>1620</v>
      </c>
      <c r="AS17" t="s">
        <v>48</v>
      </c>
      <c r="AT17">
        <v>14299.89</v>
      </c>
      <c r="AU17">
        <v>3717.97</v>
      </c>
    </row>
    <row r="18" spans="4:47" x14ac:dyDescent="0.3">
      <c r="D18">
        <v>2015</v>
      </c>
      <c r="E18">
        <v>4</v>
      </c>
      <c r="F18" t="s">
        <v>11</v>
      </c>
      <c r="G18">
        <v>34195.25</v>
      </c>
      <c r="H18">
        <v>4187.53</v>
      </c>
      <c r="J18" t="s">
        <v>81</v>
      </c>
      <c r="K18" t="s">
        <v>55</v>
      </c>
      <c r="L18">
        <v>12</v>
      </c>
      <c r="M18">
        <v>10880.6</v>
      </c>
      <c r="O18" t="s">
        <v>372</v>
      </c>
      <c r="P18" t="s">
        <v>78</v>
      </c>
      <c r="Q18">
        <v>64.599999999999994</v>
      </c>
      <c r="R18">
        <v>0</v>
      </c>
      <c r="S18">
        <v>24.2</v>
      </c>
      <c r="T18" t="str" cm="1">
        <f t="array" ref="T18">_xlfn.IFS(R18=0,"No_discount",OR(R18&lt;0.2,R18=0.2),"Low",OR(R18=0.3,AND(R18&gt;0.2, R18&lt;0.3)),"Medium",AND(R18&gt;0.3,R18&lt;0.5),"High",OR(R18=0.5,R18&gt;0.5),"Extreme")</f>
        <v>No_discount</v>
      </c>
      <c r="V18" t="s">
        <v>1567</v>
      </c>
      <c r="W18" t="s">
        <v>1566</v>
      </c>
      <c r="X18">
        <v>3</v>
      </c>
      <c r="Z18" t="s">
        <v>42</v>
      </c>
      <c r="AA18">
        <v>14</v>
      </c>
      <c r="AC18">
        <v>89.58</v>
      </c>
      <c r="AD18">
        <v>4.4800000000000004</v>
      </c>
      <c r="AE18">
        <v>0.2</v>
      </c>
      <c r="AF18" t="s">
        <v>41</v>
      </c>
      <c r="AG18">
        <v>1</v>
      </c>
      <c r="AH18">
        <v>2015</v>
      </c>
      <c r="AI18" t="str" cm="1">
        <f t="array" ref="AI18">_xlfn.IFS(AE18=0,"No_discount",OR(AE18&lt;0.2,AE18=0.2),"Low",OR(AE18=0.3,AND(AE18&gt;0.2, AE18&lt;0.3)),"Medium",AND(AE18&gt;0.3,AE18&lt;0.5),"High",OR(AE18=0.5,AE18&gt;0.5),"Extreme")</f>
        <v>Low</v>
      </c>
      <c r="AK18" t="s">
        <v>1366</v>
      </c>
      <c r="AL18" t="s">
        <v>1619</v>
      </c>
      <c r="AM18" t="s">
        <v>40</v>
      </c>
      <c r="AN18">
        <v>91.99</v>
      </c>
      <c r="AO18">
        <v>3.68</v>
      </c>
      <c r="AQ18" t="s">
        <v>423</v>
      </c>
      <c r="AR18" t="s">
        <v>1620</v>
      </c>
      <c r="AS18" t="s">
        <v>1609</v>
      </c>
      <c r="AT18">
        <v>13943.6699999999</v>
      </c>
      <c r="AU18">
        <v>1822.75</v>
      </c>
    </row>
    <row r="19" spans="4:47" x14ac:dyDescent="0.3">
      <c r="D19">
        <v>2015</v>
      </c>
      <c r="E19">
        <v>5</v>
      </c>
      <c r="F19" t="s">
        <v>10</v>
      </c>
      <c r="G19">
        <v>30131.72</v>
      </c>
      <c r="H19">
        <v>4667.83</v>
      </c>
      <c r="J19" t="s">
        <v>80</v>
      </c>
      <c r="K19" t="s">
        <v>36</v>
      </c>
      <c r="L19">
        <v>10</v>
      </c>
      <c r="M19">
        <v>10663.7</v>
      </c>
      <c r="O19" t="s">
        <v>371</v>
      </c>
      <c r="P19" t="s">
        <v>78</v>
      </c>
      <c r="Q19">
        <v>344.9</v>
      </c>
      <c r="R19">
        <v>0</v>
      </c>
      <c r="S19">
        <v>10.35</v>
      </c>
      <c r="T19" t="str" cm="1">
        <f t="array" ref="T19">_xlfn.IFS(R19=0,"No_discount",OR(R19&lt;0.2,R19=0.2),"Low",OR(R19=0.3,AND(R19&gt;0.2, R19&lt;0.3)),"Medium",AND(R19&gt;0.3,R19&lt;0.5),"High",OR(R19=0.5,R19&gt;0.5),"Extreme")</f>
        <v>No_discount</v>
      </c>
      <c r="V19" t="s">
        <v>1565</v>
      </c>
      <c r="W19" t="s">
        <v>1564</v>
      </c>
      <c r="X19">
        <v>2</v>
      </c>
      <c r="Z19" t="s">
        <v>1602</v>
      </c>
      <c r="AA19">
        <v>11</v>
      </c>
      <c r="AC19">
        <v>7.56</v>
      </c>
      <c r="AD19">
        <v>0.3</v>
      </c>
      <c r="AE19">
        <v>0</v>
      </c>
      <c r="AF19" t="s">
        <v>46</v>
      </c>
      <c r="AG19">
        <v>1</v>
      </c>
      <c r="AH19">
        <v>2016</v>
      </c>
      <c r="AI19" t="str" cm="1">
        <f t="array" ref="AI19">_xlfn.IFS(AE19=0,"No_discount",OR(AE19&lt;0.2,AE19=0.2),"Low",OR(AE19=0.3,AND(AE19&gt;0.2, AE19&lt;0.3)),"Medium",AND(AE19&gt;0.3,AE19&lt;0.5),"High",OR(AE19=0.5,AE19&gt;0.5),"Extreme")</f>
        <v>No_discount</v>
      </c>
      <c r="AK19" t="s">
        <v>1364</v>
      </c>
      <c r="AL19" t="s">
        <v>1619</v>
      </c>
      <c r="AM19" t="s">
        <v>37</v>
      </c>
      <c r="AN19">
        <v>25.92</v>
      </c>
      <c r="AO19">
        <v>9.4</v>
      </c>
      <c r="AQ19" t="s">
        <v>1574</v>
      </c>
      <c r="AR19" t="s">
        <v>1620</v>
      </c>
      <c r="AS19" t="s">
        <v>41</v>
      </c>
      <c r="AT19">
        <v>13756.539999999901</v>
      </c>
      <c r="AU19">
        <v>4425.32</v>
      </c>
    </row>
    <row r="20" spans="4:47" x14ac:dyDescent="0.3">
      <c r="D20">
        <v>2015</v>
      </c>
      <c r="E20">
        <v>6</v>
      </c>
      <c r="F20" t="s">
        <v>9</v>
      </c>
      <c r="G20">
        <v>24797.31</v>
      </c>
      <c r="H20">
        <v>3335.56</v>
      </c>
      <c r="J20" t="s">
        <v>79</v>
      </c>
      <c r="K20" t="s">
        <v>36</v>
      </c>
      <c r="L20">
        <v>7</v>
      </c>
      <c r="M20">
        <v>10604.3</v>
      </c>
      <c r="O20" t="s">
        <v>373</v>
      </c>
      <c r="P20" t="s">
        <v>78</v>
      </c>
      <c r="Q20">
        <v>887.1</v>
      </c>
      <c r="R20">
        <v>0.1</v>
      </c>
      <c r="S20">
        <v>177.42</v>
      </c>
      <c r="T20" t="str" cm="1">
        <f t="array" ref="T20">_xlfn.IFS(R20=0,"No_discount",OR(R20&lt;0.2,R20=0.2),"Low",OR(R20=0.3,AND(R20&gt;0.2, R20&lt;0.3)),"Medium",AND(R20&gt;0.3,R20&lt;0.5),"High",OR(R20=0.5,R20&gt;0.5),"Extreme")</f>
        <v>Low</v>
      </c>
      <c r="V20" t="s">
        <v>1563</v>
      </c>
      <c r="W20" t="s">
        <v>1562</v>
      </c>
      <c r="X20">
        <v>2</v>
      </c>
      <c r="AC20">
        <v>209.93</v>
      </c>
      <c r="AD20">
        <v>92.37</v>
      </c>
      <c r="AE20">
        <v>0</v>
      </c>
      <c r="AF20" t="s">
        <v>41</v>
      </c>
      <c r="AG20">
        <v>7</v>
      </c>
      <c r="AH20">
        <v>2015</v>
      </c>
      <c r="AI20" t="str" cm="1">
        <f t="array" ref="AI20">_xlfn.IFS(AE20=0,"No_discount",OR(AE20&lt;0.2,AE20=0.2),"Low",OR(AE20=0.3,AND(AE20&gt;0.2, AE20&lt;0.3)),"Medium",AND(AE20&gt;0.3,AE20&lt;0.5),"High",OR(AE20=0.5,AE20&gt;0.5),"Extreme")</f>
        <v>No_discount</v>
      </c>
      <c r="AK20" t="s">
        <v>1362</v>
      </c>
      <c r="AL20" t="s">
        <v>1618</v>
      </c>
      <c r="AM20" t="s">
        <v>44</v>
      </c>
      <c r="AN20">
        <v>419.68</v>
      </c>
      <c r="AO20">
        <v>-356.73</v>
      </c>
      <c r="AQ20" t="s">
        <v>1409</v>
      </c>
      <c r="AR20" t="s">
        <v>1620</v>
      </c>
      <c r="AS20" t="s">
        <v>1609</v>
      </c>
      <c r="AT20">
        <v>12996.6</v>
      </c>
      <c r="AU20">
        <v>1611.58</v>
      </c>
    </row>
    <row r="21" spans="4:47" x14ac:dyDescent="0.3">
      <c r="D21">
        <v>2015</v>
      </c>
      <c r="E21">
        <v>7</v>
      </c>
      <c r="F21" t="s">
        <v>8</v>
      </c>
      <c r="G21">
        <v>28765.32</v>
      </c>
      <c r="H21">
        <v>3288.71</v>
      </c>
      <c r="J21" t="s">
        <v>78</v>
      </c>
      <c r="K21" t="s">
        <v>56</v>
      </c>
      <c r="L21">
        <v>5</v>
      </c>
      <c r="M21">
        <v>10501.7</v>
      </c>
      <c r="O21" t="s">
        <v>370</v>
      </c>
      <c r="P21" t="s">
        <v>78</v>
      </c>
      <c r="Q21">
        <v>69.900000000000006</v>
      </c>
      <c r="R21">
        <v>0</v>
      </c>
      <c r="S21">
        <v>22.93</v>
      </c>
      <c r="T21" t="str" cm="1">
        <f t="array" ref="T21">_xlfn.IFS(R21=0,"No_discount",OR(R21&lt;0.2,R21=0.2),"Low",OR(R21=0.3,AND(R21&gt;0.2, R21&lt;0.3)),"Medium",AND(R21&gt;0.3,R21&lt;0.5),"High",OR(R21=0.5,R21&gt;0.5),"Extreme")</f>
        <v>No_discount</v>
      </c>
      <c r="V21" t="s">
        <v>1561</v>
      </c>
      <c r="W21" t="s">
        <v>1560</v>
      </c>
      <c r="X21">
        <v>2</v>
      </c>
      <c r="AC21">
        <v>5.28</v>
      </c>
      <c r="AD21">
        <v>2.3199999999999998</v>
      </c>
      <c r="AE21">
        <v>0</v>
      </c>
      <c r="AF21" t="s">
        <v>44</v>
      </c>
      <c r="AG21">
        <v>7</v>
      </c>
      <c r="AH21">
        <v>2015</v>
      </c>
      <c r="AI21" t="str" cm="1">
        <f t="array" ref="AI21">_xlfn.IFS(AE21=0,"No_discount",OR(AE21&lt;0.2,AE21=0.2),"Low",OR(AE21=0.3,AND(AE21&gt;0.2, AE21&lt;0.3)),"Medium",AND(AE21&gt;0.3,AE21&lt;0.5),"High",OR(AE21=0.5,AE21&gt;0.5),"Extreme")</f>
        <v>No_discount</v>
      </c>
      <c r="AK21" t="s">
        <v>1551</v>
      </c>
      <c r="AL21" t="s">
        <v>1618</v>
      </c>
      <c r="AM21" t="s">
        <v>44</v>
      </c>
      <c r="AN21">
        <v>11.69</v>
      </c>
      <c r="AO21">
        <v>-4.68</v>
      </c>
      <c r="AQ21" t="s">
        <v>1584</v>
      </c>
      <c r="AR21" t="s">
        <v>1618</v>
      </c>
      <c r="AS21" t="s">
        <v>1606</v>
      </c>
      <c r="AT21">
        <v>12995.28</v>
      </c>
      <c r="AU21">
        <v>-327.25</v>
      </c>
    </row>
    <row r="22" spans="4:47" x14ac:dyDescent="0.3">
      <c r="D22">
        <v>2015</v>
      </c>
      <c r="E22">
        <v>8</v>
      </c>
      <c r="F22" t="s">
        <v>7</v>
      </c>
      <c r="G22">
        <v>36898.32</v>
      </c>
      <c r="H22">
        <v>5355.82</v>
      </c>
      <c r="J22" t="s">
        <v>77</v>
      </c>
      <c r="K22" t="s">
        <v>56</v>
      </c>
      <c r="L22">
        <v>12</v>
      </c>
      <c r="M22">
        <v>10310.9</v>
      </c>
      <c r="O22" t="s">
        <v>365</v>
      </c>
      <c r="P22" t="s">
        <v>24</v>
      </c>
      <c r="Q22">
        <v>1.3</v>
      </c>
      <c r="R22">
        <v>0.8</v>
      </c>
      <c r="S22">
        <v>-1.93</v>
      </c>
      <c r="T22" t="str" cm="1">
        <f t="array" ref="T22">_xlfn.IFS(R22=0,"No_discount",OR(R22&lt;0.2,R22=0.2),"Low",OR(R22=0.3,AND(R22&gt;0.2, R22&lt;0.3)),"Medium",AND(R22&gt;0.3,R22&lt;0.5),"High",OR(R22=0.5,R22&gt;0.5),"Extreme")</f>
        <v>Extreme</v>
      </c>
      <c r="V22" t="s">
        <v>1559</v>
      </c>
      <c r="W22" t="s">
        <v>1558</v>
      </c>
      <c r="X22">
        <v>2</v>
      </c>
      <c r="AC22">
        <v>10.92</v>
      </c>
      <c r="AD22">
        <v>4.0999999999999996</v>
      </c>
      <c r="AE22">
        <v>0.2</v>
      </c>
      <c r="AF22" t="s">
        <v>39</v>
      </c>
      <c r="AG22">
        <v>7</v>
      </c>
      <c r="AH22">
        <v>2015</v>
      </c>
      <c r="AI22" t="str" cm="1">
        <f t="array" ref="AI22">_xlfn.IFS(AE22=0,"No_discount",OR(AE22&lt;0.2,AE22=0.2),"Low",OR(AE22=0.3,AND(AE22&gt;0.2, AE22&lt;0.3)),"Medium",AND(AE22&gt;0.3,AE22&lt;0.5),"High",OR(AE22=0.5,AE22&gt;0.5),"Extreme")</f>
        <v>Low</v>
      </c>
      <c r="AK22" t="s">
        <v>1360</v>
      </c>
      <c r="AL22" t="s">
        <v>1620</v>
      </c>
      <c r="AM22" t="s">
        <v>1609</v>
      </c>
      <c r="AN22">
        <v>31.98</v>
      </c>
      <c r="AO22">
        <v>11.19</v>
      </c>
      <c r="AQ22" t="s">
        <v>698</v>
      </c>
      <c r="AR22" t="s">
        <v>1618</v>
      </c>
      <c r="AS22" t="s">
        <v>1608</v>
      </c>
      <c r="AT22">
        <v>12975.39</v>
      </c>
      <c r="AU22">
        <v>951.88</v>
      </c>
    </row>
    <row r="23" spans="4:47" x14ac:dyDescent="0.3">
      <c r="D23">
        <v>2015</v>
      </c>
      <c r="E23">
        <v>9</v>
      </c>
      <c r="F23" t="s">
        <v>6</v>
      </c>
      <c r="G23">
        <v>64595.87</v>
      </c>
      <c r="H23">
        <v>8209.17</v>
      </c>
      <c r="J23" t="s">
        <v>76</v>
      </c>
      <c r="K23" t="s">
        <v>55</v>
      </c>
      <c r="L23">
        <v>11</v>
      </c>
      <c r="M23">
        <v>9799.9</v>
      </c>
      <c r="O23" t="s">
        <v>364</v>
      </c>
      <c r="P23" t="s">
        <v>24</v>
      </c>
      <c r="Q23">
        <v>226.6</v>
      </c>
      <c r="R23">
        <v>0</v>
      </c>
      <c r="S23">
        <v>95.64</v>
      </c>
      <c r="T23" t="str" cm="1">
        <f t="array" ref="T23">_xlfn.IFS(R23=0,"No_discount",OR(R23&lt;0.2,R23=0.2),"Low",OR(R23=0.3,AND(R23&gt;0.2, R23&lt;0.3)),"Medium",AND(R23&gt;0.3,R23&lt;0.5),"High",OR(R23=0.5,R23&gt;0.5),"Extreme")</f>
        <v>No_discount</v>
      </c>
      <c r="V23" t="s">
        <v>1557</v>
      </c>
      <c r="W23" t="s">
        <v>1556</v>
      </c>
      <c r="X23">
        <v>2</v>
      </c>
      <c r="AC23">
        <v>7.71</v>
      </c>
      <c r="AD23">
        <v>2.8</v>
      </c>
      <c r="AE23">
        <v>0.2</v>
      </c>
      <c r="AF23" t="s">
        <v>39</v>
      </c>
      <c r="AG23">
        <v>7</v>
      </c>
      <c r="AH23">
        <v>2014</v>
      </c>
      <c r="AI23" t="str" cm="1">
        <f t="array" ref="AI23">_xlfn.IFS(AE23=0,"No_discount",OR(AE23&lt;0.2,AE23=0.2),"Low",OR(AE23=0.3,AND(AE23&gt;0.2, AE23&lt;0.3)),"Medium",AND(AE23&gt;0.3,AE23&lt;0.5),"High",OR(AE23=0.5,AE23&gt;0.5),"Extreme")</f>
        <v>Low</v>
      </c>
      <c r="AK23" t="s">
        <v>1358</v>
      </c>
      <c r="AL23" t="s">
        <v>1618</v>
      </c>
      <c r="AM23" t="s">
        <v>1606</v>
      </c>
      <c r="AN23">
        <v>177.23</v>
      </c>
      <c r="AO23">
        <v>-120.51</v>
      </c>
      <c r="AQ23" t="s">
        <v>1415</v>
      </c>
      <c r="AR23" t="s">
        <v>1618</v>
      </c>
      <c r="AS23" t="s">
        <v>1603</v>
      </c>
      <c r="AT23">
        <v>12921.64</v>
      </c>
      <c r="AU23">
        <v>19.670000000000002</v>
      </c>
    </row>
    <row r="24" spans="4:47" x14ac:dyDescent="0.3">
      <c r="D24">
        <v>2015</v>
      </c>
      <c r="E24">
        <v>10</v>
      </c>
      <c r="F24" t="s">
        <v>5</v>
      </c>
      <c r="G24">
        <v>31404.9</v>
      </c>
      <c r="H24">
        <v>2817.37</v>
      </c>
      <c r="J24" t="s">
        <v>75</v>
      </c>
      <c r="K24" t="s">
        <v>56</v>
      </c>
      <c r="L24">
        <v>3</v>
      </c>
      <c r="M24">
        <v>9351.2000000000007</v>
      </c>
      <c r="O24" t="s">
        <v>368</v>
      </c>
      <c r="P24" t="s">
        <v>24</v>
      </c>
      <c r="Q24">
        <v>3136.9</v>
      </c>
      <c r="R24">
        <v>0.2</v>
      </c>
      <c r="S24">
        <v>965.86</v>
      </c>
      <c r="T24" t="str" cm="1">
        <f t="array" ref="T24">_xlfn.IFS(R24=0,"No_discount",OR(R24&lt;0.2,R24=0.2),"Low",OR(R24=0.3,AND(R24&gt;0.2, R24&lt;0.3)),"Medium",AND(R24&gt;0.3,R24&lt;0.5),"High",OR(R24=0.5,R24&gt;0.5),"Extreme")</f>
        <v>Low</v>
      </c>
      <c r="V24" t="s">
        <v>1555</v>
      </c>
      <c r="W24" t="s">
        <v>1554</v>
      </c>
      <c r="X24">
        <v>2</v>
      </c>
      <c r="AC24">
        <v>698.35</v>
      </c>
      <c r="AD24">
        <v>-17.46</v>
      </c>
      <c r="AE24">
        <v>0.2</v>
      </c>
      <c r="AF24" t="s">
        <v>1606</v>
      </c>
      <c r="AG24">
        <v>7</v>
      </c>
      <c r="AH24">
        <v>2014</v>
      </c>
      <c r="AI24" t="str" cm="1">
        <f t="array" ref="AI24">_xlfn.IFS(AE24=0,"No_discount",OR(AE24&lt;0.2,AE24=0.2),"Low",OR(AE24=0.3,AND(AE24&gt;0.2, AE24&lt;0.3)),"Medium",AND(AE24&gt;0.3,AE24&lt;0.5),"High",OR(AE24=0.5,AE24&gt;0.5),"Extreme")</f>
        <v>Low</v>
      </c>
      <c r="AK24" t="s">
        <v>1356</v>
      </c>
      <c r="AL24" t="s">
        <v>1618</v>
      </c>
      <c r="AM24" t="s">
        <v>44</v>
      </c>
      <c r="AN24">
        <v>4.04</v>
      </c>
      <c r="AO24">
        <v>-2.83</v>
      </c>
      <c r="AQ24" t="s">
        <v>1449</v>
      </c>
      <c r="AR24" t="s">
        <v>1620</v>
      </c>
      <c r="AS24" t="s">
        <v>1602</v>
      </c>
      <c r="AT24">
        <v>11619.83</v>
      </c>
      <c r="AU24">
        <v>4570.9399999999996</v>
      </c>
    </row>
    <row r="25" spans="4:47" x14ac:dyDescent="0.3">
      <c r="D25">
        <v>2015</v>
      </c>
      <c r="E25">
        <v>11</v>
      </c>
      <c r="F25" t="s">
        <v>4</v>
      </c>
      <c r="G25">
        <v>75972.509999999995</v>
      </c>
      <c r="H25">
        <v>12474.8</v>
      </c>
      <c r="J25" t="s">
        <v>74</v>
      </c>
      <c r="K25" t="s">
        <v>56</v>
      </c>
      <c r="L25">
        <v>8</v>
      </c>
      <c r="M25">
        <v>9300.2000000000007</v>
      </c>
      <c r="O25" t="s">
        <v>367</v>
      </c>
      <c r="P25" t="s">
        <v>24</v>
      </c>
      <c r="Q25">
        <v>8539</v>
      </c>
      <c r="R25">
        <v>0.7</v>
      </c>
      <c r="S25">
        <v>1094.95</v>
      </c>
      <c r="T25" t="str" cm="1">
        <f t="array" ref="T25">_xlfn.IFS(R25=0,"No_discount",OR(R25&lt;0.2,R25=0.2),"Low",OR(R25=0.3,AND(R25&gt;0.2, R25&lt;0.3)),"Medium",AND(R25&gt;0.3,R25&lt;0.5),"High",OR(R25=0.5,R25&gt;0.5),"Extreme")</f>
        <v>Extreme</v>
      </c>
      <c r="V25" t="s">
        <v>1553</v>
      </c>
      <c r="W25" t="s">
        <v>1552</v>
      </c>
      <c r="X25">
        <v>2</v>
      </c>
      <c r="AC25">
        <v>7.56</v>
      </c>
      <c r="AD25">
        <v>3.1</v>
      </c>
      <c r="AE25">
        <v>0</v>
      </c>
      <c r="AF25" t="s">
        <v>47</v>
      </c>
      <c r="AG25">
        <v>7</v>
      </c>
      <c r="AH25">
        <v>2017</v>
      </c>
      <c r="AI25" t="str" cm="1">
        <f t="array" ref="AI25">_xlfn.IFS(AE25=0,"No_discount",OR(AE25&lt;0.2,AE25=0.2),"Low",OR(AE25=0.3,AND(AE25&gt;0.2, AE25&lt;0.3)),"Medium",AND(AE25&gt;0.3,AE25&lt;0.5),"High",OR(AE25=0.5,AE25&gt;0.5),"Extreme")</f>
        <v>No_discount</v>
      </c>
      <c r="AK25" t="s">
        <v>1354</v>
      </c>
      <c r="AL25" t="s">
        <v>1619</v>
      </c>
      <c r="AM25" t="s">
        <v>47</v>
      </c>
      <c r="AN25">
        <v>7.41</v>
      </c>
      <c r="AO25">
        <v>1.2</v>
      </c>
      <c r="AQ25" t="s">
        <v>1558</v>
      </c>
      <c r="AR25" t="s">
        <v>1618</v>
      </c>
      <c r="AS25" t="s">
        <v>1608</v>
      </c>
      <c r="AT25">
        <v>11572.78</v>
      </c>
      <c r="AU25">
        <v>1179.3699999999999</v>
      </c>
    </row>
    <row r="26" spans="4:47" x14ac:dyDescent="0.3">
      <c r="D26">
        <v>2015</v>
      </c>
      <c r="E26">
        <v>12</v>
      </c>
      <c r="F26" t="s">
        <v>3</v>
      </c>
      <c r="G26">
        <v>74919.520000000004</v>
      </c>
      <c r="H26">
        <v>8016.96</v>
      </c>
      <c r="J26" t="s">
        <v>73</v>
      </c>
      <c r="K26" t="s">
        <v>55</v>
      </c>
      <c r="L26">
        <v>7</v>
      </c>
      <c r="M26">
        <v>9134</v>
      </c>
      <c r="O26" t="s">
        <v>366</v>
      </c>
      <c r="P26" t="s">
        <v>24</v>
      </c>
      <c r="Q26">
        <v>225.3</v>
      </c>
      <c r="R26">
        <v>0.2</v>
      </c>
      <c r="S26">
        <v>22.53</v>
      </c>
      <c r="T26" t="str" cm="1">
        <f t="array" ref="T26">_xlfn.IFS(R26=0,"No_discount",OR(R26&lt;0.2,R26=0.2),"Low",OR(R26=0.3,AND(R26&gt;0.2, R26&lt;0.3)),"Medium",AND(R26&gt;0.3,R26&lt;0.5),"High",OR(R26=0.5,R26&gt;0.5),"Extreme")</f>
        <v>Low</v>
      </c>
      <c r="V26" t="s">
        <v>1498</v>
      </c>
      <c r="W26" t="s">
        <v>1551</v>
      </c>
      <c r="X26">
        <v>2</v>
      </c>
      <c r="AC26">
        <v>24.56</v>
      </c>
      <c r="AD26">
        <v>11.54</v>
      </c>
      <c r="AE26">
        <v>0</v>
      </c>
      <c r="AF26" t="s">
        <v>37</v>
      </c>
      <c r="AG26">
        <v>7</v>
      </c>
      <c r="AH26">
        <v>2017</v>
      </c>
      <c r="AI26" t="str" cm="1">
        <f t="array" ref="AI26">_xlfn.IFS(AE26=0,"No_discount",OR(AE26&lt;0.2,AE26=0.2),"Low",OR(AE26=0.3,AND(AE26&gt;0.2, AE26&lt;0.3)),"Medium",AND(AE26&gt;0.3,AE26&lt;0.5),"High",OR(AE26=0.5,AE26&gt;0.5),"Extreme")</f>
        <v>No_discount</v>
      </c>
      <c r="AK26" t="s">
        <v>1560</v>
      </c>
      <c r="AL26" t="s">
        <v>1620</v>
      </c>
      <c r="AM26" t="s">
        <v>48</v>
      </c>
      <c r="AN26">
        <v>3059.98</v>
      </c>
      <c r="AO26">
        <v>-510</v>
      </c>
      <c r="AQ26" t="s">
        <v>399</v>
      </c>
      <c r="AR26" t="s">
        <v>1619</v>
      </c>
      <c r="AS26" t="s">
        <v>1607</v>
      </c>
      <c r="AT26">
        <v>11304.4399999999</v>
      </c>
      <c r="AU26">
        <v>3247.02</v>
      </c>
    </row>
    <row r="27" spans="4:47" x14ac:dyDescent="0.3">
      <c r="D27">
        <v>2016</v>
      </c>
      <c r="E27">
        <v>1</v>
      </c>
      <c r="F27" t="s">
        <v>14</v>
      </c>
      <c r="G27">
        <v>18542.52</v>
      </c>
      <c r="H27">
        <v>2824.82</v>
      </c>
      <c r="J27" t="s">
        <v>72</v>
      </c>
      <c r="K27" t="s">
        <v>55</v>
      </c>
      <c r="L27">
        <v>4</v>
      </c>
      <c r="M27">
        <v>9062.9</v>
      </c>
      <c r="O27" t="s">
        <v>359</v>
      </c>
      <c r="P27" t="s">
        <v>82</v>
      </c>
      <c r="Q27">
        <v>1875.1</v>
      </c>
      <c r="R27">
        <v>0.32</v>
      </c>
      <c r="S27">
        <v>-98.07</v>
      </c>
      <c r="T27" t="str" cm="1">
        <f t="array" ref="T27">_xlfn.IFS(R27=0,"No_discount",OR(R27&lt;0.2,R27=0.2),"Low",OR(R27=0.3,AND(R27&gt;0.2, R27&lt;0.3)),"Medium",AND(R27&gt;0.3,R27&lt;0.5),"High",OR(R27=0.5,R27&gt;0.5),"Extreme")</f>
        <v>High</v>
      </c>
      <c r="V27" t="s">
        <v>1550</v>
      </c>
      <c r="W27" t="s">
        <v>1549</v>
      </c>
      <c r="X27">
        <v>2</v>
      </c>
      <c r="AC27">
        <v>12.96</v>
      </c>
      <c r="AD27">
        <v>4.1500000000000004</v>
      </c>
      <c r="AE27">
        <v>0</v>
      </c>
      <c r="AF27" t="s">
        <v>47</v>
      </c>
      <c r="AG27">
        <v>7</v>
      </c>
      <c r="AH27">
        <v>2017</v>
      </c>
      <c r="AI27" t="str" cm="1">
        <f t="array" ref="AI27">_xlfn.IFS(AE27=0,"No_discount",OR(AE27&lt;0.2,AE27=0.2),"Low",OR(AE27=0.3,AND(AE27&gt;0.2, AE27&lt;0.3)),"Medium",AND(AE27&gt;0.3,AE27&lt;0.5),"High",OR(AE27=0.5,AE27&gt;0.5),"Extreme")</f>
        <v>No_discount</v>
      </c>
      <c r="AK27" t="s">
        <v>1352</v>
      </c>
      <c r="AL27" t="s">
        <v>1620</v>
      </c>
      <c r="AM27" t="s">
        <v>48</v>
      </c>
      <c r="AN27">
        <v>2519.96</v>
      </c>
      <c r="AO27">
        <v>-252</v>
      </c>
      <c r="AQ27" t="s">
        <v>2902</v>
      </c>
      <c r="AR27" t="s">
        <v>1620</v>
      </c>
      <c r="AS27" t="s">
        <v>41</v>
      </c>
      <c r="AT27">
        <v>11203.76</v>
      </c>
      <c r="AU27">
        <v>1987.95</v>
      </c>
    </row>
    <row r="28" spans="4:47" x14ac:dyDescent="0.3">
      <c r="D28">
        <v>2016</v>
      </c>
      <c r="E28">
        <v>2</v>
      </c>
      <c r="F28" t="s">
        <v>13</v>
      </c>
      <c r="G28">
        <v>22978.82</v>
      </c>
      <c r="H28">
        <v>5004.59</v>
      </c>
      <c r="J28" t="s">
        <v>71</v>
      </c>
      <c r="K28" t="s">
        <v>55</v>
      </c>
      <c r="L28">
        <v>4</v>
      </c>
      <c r="M28">
        <v>8954</v>
      </c>
      <c r="O28" t="s">
        <v>356</v>
      </c>
      <c r="P28" t="s">
        <v>82</v>
      </c>
      <c r="Q28">
        <v>413</v>
      </c>
      <c r="R28">
        <v>0.7</v>
      </c>
      <c r="S28">
        <v>79.22</v>
      </c>
      <c r="T28" t="str" cm="1">
        <f t="array" ref="T28">_xlfn.IFS(R28=0,"No_discount",OR(R28&lt;0.2,R28=0.2),"Low",OR(R28=0.3,AND(R28&gt;0.2, R28&lt;0.3)),"Medium",AND(R28&gt;0.3,R28&lt;0.5),"High",OR(R28=0.5,R28&gt;0.5),"Extreme")</f>
        <v>Extreme</v>
      </c>
      <c r="V28" t="s">
        <v>1548</v>
      </c>
      <c r="W28" t="s">
        <v>1547</v>
      </c>
      <c r="X28">
        <v>2</v>
      </c>
      <c r="AC28">
        <v>8.16</v>
      </c>
      <c r="AD28">
        <v>-5.71</v>
      </c>
      <c r="AE28">
        <v>0.7</v>
      </c>
      <c r="AF28" t="s">
        <v>39</v>
      </c>
      <c r="AG28">
        <v>7</v>
      </c>
      <c r="AH28">
        <v>2014</v>
      </c>
      <c r="AI28" t="str" cm="1">
        <f t="array" ref="AI28">_xlfn.IFS(AE28=0,"No_discount",OR(AE28&lt;0.2,AE28=0.2),"Low",OR(AE28=0.3,AND(AE28&gt;0.2, AE28&lt;0.3)),"Medium",AND(AE28&gt;0.3,AE28&lt;0.5),"High",OR(AE28=0.5,AE28&gt;0.5),"Extreme")</f>
        <v>Extreme</v>
      </c>
      <c r="AK28" t="s">
        <v>1350</v>
      </c>
      <c r="AL28" t="s">
        <v>1619</v>
      </c>
      <c r="AM28" t="s">
        <v>46</v>
      </c>
      <c r="AN28">
        <v>4.96</v>
      </c>
      <c r="AO28">
        <v>2.33</v>
      </c>
      <c r="AQ28" t="s">
        <v>1463</v>
      </c>
      <c r="AR28" t="s">
        <v>1620</v>
      </c>
      <c r="AS28" t="s">
        <v>48</v>
      </c>
      <c r="AT28">
        <v>11099.96</v>
      </c>
      <c r="AU28">
        <v>-8879.9699999999993</v>
      </c>
    </row>
    <row r="29" spans="4:47" x14ac:dyDescent="0.3">
      <c r="D29">
        <v>2016</v>
      </c>
      <c r="E29">
        <v>3</v>
      </c>
      <c r="F29" t="s">
        <v>12</v>
      </c>
      <c r="G29">
        <v>51715.86</v>
      </c>
      <c r="H29">
        <v>3611.98</v>
      </c>
      <c r="J29" t="s">
        <v>70</v>
      </c>
      <c r="K29" t="s">
        <v>56</v>
      </c>
      <c r="L29">
        <v>8</v>
      </c>
      <c r="M29">
        <v>8828</v>
      </c>
      <c r="O29" t="s">
        <v>360</v>
      </c>
      <c r="P29" t="s">
        <v>82</v>
      </c>
      <c r="Q29">
        <v>95.9</v>
      </c>
      <c r="R29">
        <v>0</v>
      </c>
      <c r="S29">
        <v>25.9</v>
      </c>
      <c r="T29" t="str" cm="1">
        <f t="array" ref="T29">_xlfn.IFS(R29=0,"No_discount",OR(R29&lt;0.2,R29=0.2),"Low",OR(R29=0.3,AND(R29&gt;0.2, R29&lt;0.3)),"Medium",AND(R29&gt;0.3,R29&lt;0.5),"High",OR(R29=0.5,R29&gt;0.5),"Extreme")</f>
        <v>No_discount</v>
      </c>
      <c r="V29" t="s">
        <v>1021</v>
      </c>
      <c r="W29" t="s">
        <v>1546</v>
      </c>
      <c r="X29">
        <v>2</v>
      </c>
      <c r="AC29">
        <v>1023.94</v>
      </c>
      <c r="AD29">
        <v>179.19</v>
      </c>
      <c r="AE29">
        <v>0.2</v>
      </c>
      <c r="AF29" t="s">
        <v>41</v>
      </c>
      <c r="AG29">
        <v>7</v>
      </c>
      <c r="AH29">
        <v>2014</v>
      </c>
      <c r="AI29" t="str" cm="1">
        <f t="array" ref="AI29">_xlfn.IFS(AE29=0,"No_discount",OR(AE29&lt;0.2,AE29=0.2),"Low",OR(AE29=0.3,AND(AE29&gt;0.2, AE29&lt;0.3)),"Medium",AND(AE29&gt;0.3,AE29&lt;0.5),"High",OR(AE29=0.5,AE29&gt;0.5),"Extreme")</f>
        <v>Low</v>
      </c>
      <c r="AK29" t="s">
        <v>1348</v>
      </c>
      <c r="AL29" t="s">
        <v>1620</v>
      </c>
      <c r="AM29" t="s">
        <v>41</v>
      </c>
      <c r="AN29">
        <v>41.9</v>
      </c>
      <c r="AO29">
        <v>8.8000000000000007</v>
      </c>
      <c r="AQ29" t="s">
        <v>445</v>
      </c>
      <c r="AR29" t="s">
        <v>1619</v>
      </c>
      <c r="AS29" t="s">
        <v>40</v>
      </c>
      <c r="AT29">
        <v>10925</v>
      </c>
      <c r="AU29">
        <v>1575.09</v>
      </c>
    </row>
    <row r="30" spans="4:47" x14ac:dyDescent="0.3">
      <c r="D30">
        <v>2016</v>
      </c>
      <c r="E30">
        <v>4</v>
      </c>
      <c r="F30" t="s">
        <v>11</v>
      </c>
      <c r="G30">
        <v>38750.04</v>
      </c>
      <c r="H30">
        <v>2977.88</v>
      </c>
      <c r="J30" t="s">
        <v>69</v>
      </c>
      <c r="K30" t="s">
        <v>55</v>
      </c>
      <c r="L30">
        <v>10</v>
      </c>
      <c r="M30">
        <v>8697.9</v>
      </c>
      <c r="O30" t="s">
        <v>363</v>
      </c>
      <c r="P30" t="s">
        <v>82</v>
      </c>
      <c r="Q30">
        <v>15.8</v>
      </c>
      <c r="R30">
        <v>0.2</v>
      </c>
      <c r="S30">
        <v>3.71</v>
      </c>
      <c r="T30" t="str" cm="1">
        <f t="array" ref="T30">_xlfn.IFS(R30=0,"No_discount",OR(R30&lt;0.2,R30=0.2),"Low",OR(R30=0.3,AND(R30&gt;0.2, R30&lt;0.3)),"Medium",AND(R30&gt;0.3,R30&lt;0.5),"High",OR(R30=0.5,R30&gt;0.5),"Extreme")</f>
        <v>Low</v>
      </c>
      <c r="V30" t="s">
        <v>1545</v>
      </c>
      <c r="W30" t="s">
        <v>1544</v>
      </c>
      <c r="X30">
        <v>2</v>
      </c>
      <c r="AC30">
        <v>9.24</v>
      </c>
      <c r="AD30">
        <v>0.92</v>
      </c>
      <c r="AE30">
        <v>0.2</v>
      </c>
      <c r="AF30" t="s">
        <v>47</v>
      </c>
      <c r="AG30">
        <v>7</v>
      </c>
      <c r="AH30">
        <v>2014</v>
      </c>
      <c r="AI30" t="str" cm="1">
        <f t="array" ref="AI30">_xlfn.IFS(AE30=0,"No_discount",OR(AE30&lt;0.2,AE30=0.2),"Low",OR(AE30=0.3,AND(AE30&gt;0.2, AE30&lt;0.3)),"Medium",AND(AE30&gt;0.3,AE30&lt;0.5),"High",OR(AE30=0.5,AE30&gt;0.5),"Extreme")</f>
        <v>Low</v>
      </c>
      <c r="AK30" t="s">
        <v>1346</v>
      </c>
      <c r="AL30" t="s">
        <v>1619</v>
      </c>
      <c r="AM30" t="s">
        <v>47</v>
      </c>
      <c r="AN30">
        <v>95.92</v>
      </c>
      <c r="AO30">
        <v>25.9</v>
      </c>
      <c r="AQ30" t="s">
        <v>728</v>
      </c>
      <c r="AR30" t="s">
        <v>1620</v>
      </c>
      <c r="AS30" t="s">
        <v>41</v>
      </c>
      <c r="AT30">
        <v>10822.359999999901</v>
      </c>
      <c r="AU30">
        <v>3085.04</v>
      </c>
    </row>
    <row r="31" spans="4:47" x14ac:dyDescent="0.3">
      <c r="D31">
        <v>2016</v>
      </c>
      <c r="E31">
        <v>5</v>
      </c>
      <c r="F31" t="s">
        <v>10</v>
      </c>
      <c r="G31">
        <v>56987.75</v>
      </c>
      <c r="H31">
        <v>8662.09</v>
      </c>
      <c r="J31" t="s">
        <v>68</v>
      </c>
      <c r="K31" t="s">
        <v>56</v>
      </c>
      <c r="L31">
        <v>11</v>
      </c>
      <c r="M31">
        <v>8673.2000000000007</v>
      </c>
      <c r="O31" t="s">
        <v>362</v>
      </c>
      <c r="P31" t="s">
        <v>82</v>
      </c>
      <c r="Q31">
        <v>4836</v>
      </c>
      <c r="R31">
        <v>0.2</v>
      </c>
      <c r="S31">
        <v>1322.14</v>
      </c>
      <c r="T31" t="str" cm="1">
        <f t="array" ref="T31">_xlfn.IFS(R31=0,"No_discount",OR(R31&lt;0.2,R31=0.2),"Low",OR(R31=0.3,AND(R31&gt;0.2, R31&lt;0.3)),"Medium",AND(R31&gt;0.3,R31&lt;0.5),"High",OR(R31=0.5,R31&gt;0.5),"Extreme")</f>
        <v>Low</v>
      </c>
      <c r="V31" t="s">
        <v>1543</v>
      </c>
      <c r="W31" t="s">
        <v>1542</v>
      </c>
      <c r="X31">
        <v>2</v>
      </c>
      <c r="AC31">
        <v>479.04</v>
      </c>
      <c r="AD31">
        <v>-29.94</v>
      </c>
      <c r="AE31">
        <v>0.2</v>
      </c>
      <c r="AF31" t="s">
        <v>41</v>
      </c>
      <c r="AG31">
        <v>7</v>
      </c>
      <c r="AH31">
        <v>2014</v>
      </c>
      <c r="AI31" t="str" cm="1">
        <f t="array" ref="AI31">_xlfn.IFS(AE31=0,"No_discount",OR(AE31&lt;0.2,AE31=0.2),"Low",OR(AE31=0.3,AND(AE31&gt;0.2, AE31&lt;0.3)),"Medium",AND(AE31&gt;0.3,AE31&lt;0.5),"High",OR(AE31=0.5,AE31&gt;0.5),"Extreme")</f>
        <v>Low</v>
      </c>
      <c r="AK31" t="s">
        <v>1549</v>
      </c>
      <c r="AL31" t="s">
        <v>1618</v>
      </c>
      <c r="AM31" t="s">
        <v>1608</v>
      </c>
      <c r="AN31">
        <v>866.4</v>
      </c>
      <c r="AO31">
        <v>225.26</v>
      </c>
      <c r="AQ31" t="s">
        <v>773</v>
      </c>
      <c r="AR31" t="s">
        <v>1618</v>
      </c>
      <c r="AS31" t="s">
        <v>1608</v>
      </c>
      <c r="AT31">
        <v>10637.53</v>
      </c>
      <c r="AU31">
        <v>1927.45</v>
      </c>
    </row>
    <row r="32" spans="4:47" x14ac:dyDescent="0.3">
      <c r="D32">
        <v>2016</v>
      </c>
      <c r="E32">
        <v>6</v>
      </c>
      <c r="F32" t="s">
        <v>9</v>
      </c>
      <c r="G32">
        <v>40344.54</v>
      </c>
      <c r="H32">
        <v>4750.33</v>
      </c>
      <c r="J32" t="s">
        <v>67</v>
      </c>
      <c r="K32" t="s">
        <v>55</v>
      </c>
      <c r="L32">
        <v>12</v>
      </c>
      <c r="M32">
        <v>8646.9</v>
      </c>
      <c r="O32" t="s">
        <v>361</v>
      </c>
      <c r="P32" t="s">
        <v>82</v>
      </c>
      <c r="Q32">
        <v>3740.5</v>
      </c>
      <c r="R32">
        <v>0.45</v>
      </c>
      <c r="S32">
        <v>-457.73</v>
      </c>
      <c r="T32" t="str" cm="1">
        <f t="array" ref="T32">_xlfn.IFS(R32=0,"No_discount",OR(R32&lt;0.2,R32=0.2),"Low",OR(R32=0.3,AND(R32&gt;0.2, R32&lt;0.3)),"Medium",AND(R32&gt;0.3,R32&lt;0.5),"High",OR(R32=0.5,R32&gt;0.5),"Extreme")</f>
        <v>High</v>
      </c>
      <c r="V32" t="s">
        <v>1541</v>
      </c>
      <c r="W32" t="s">
        <v>1540</v>
      </c>
      <c r="X32">
        <v>2</v>
      </c>
      <c r="AC32">
        <v>207.85</v>
      </c>
      <c r="AD32">
        <v>2.31</v>
      </c>
      <c r="AE32">
        <v>0.1</v>
      </c>
      <c r="AF32" t="s">
        <v>1608</v>
      </c>
      <c r="AG32">
        <v>1</v>
      </c>
      <c r="AH32">
        <v>2017</v>
      </c>
      <c r="AI32" t="str" cm="1">
        <f t="array" ref="AI32">_xlfn.IFS(AE32=0,"No_discount",OR(AE32&lt;0.2,AE32=0.2),"Low",OR(AE32=0.3,AND(AE32&gt;0.2, AE32&lt;0.3)),"Medium",AND(AE32&gt;0.3,AE32&lt;0.5),"High",OR(AE32=0.5,AE32&gt;0.5),"Extreme")</f>
        <v>Low</v>
      </c>
      <c r="AK32" t="s">
        <v>1344</v>
      </c>
      <c r="AL32" t="s">
        <v>1618</v>
      </c>
      <c r="AM32" t="s">
        <v>44</v>
      </c>
      <c r="AN32">
        <v>12.22</v>
      </c>
      <c r="AO32">
        <v>3.67</v>
      </c>
      <c r="AQ32" t="s">
        <v>425</v>
      </c>
      <c r="AR32" t="s">
        <v>1618</v>
      </c>
      <c r="AS32" t="s">
        <v>1606</v>
      </c>
      <c r="AT32">
        <v>9917.64</v>
      </c>
      <c r="AU32">
        <v>-2876.11</v>
      </c>
    </row>
    <row r="33" spans="4:47" x14ac:dyDescent="0.3">
      <c r="D33">
        <v>2016</v>
      </c>
      <c r="E33">
        <v>7</v>
      </c>
      <c r="F33" t="s">
        <v>8</v>
      </c>
      <c r="G33">
        <v>39261.99</v>
      </c>
      <c r="H33">
        <v>4432.8999999999996</v>
      </c>
      <c r="J33" t="s">
        <v>66</v>
      </c>
      <c r="K33" t="s">
        <v>36</v>
      </c>
      <c r="L33">
        <v>8</v>
      </c>
      <c r="M33">
        <v>8350.9</v>
      </c>
      <c r="O33" t="s">
        <v>358</v>
      </c>
      <c r="P33" t="s">
        <v>82</v>
      </c>
      <c r="Q33">
        <v>11.8</v>
      </c>
      <c r="R33">
        <v>0</v>
      </c>
      <c r="S33">
        <v>5.68</v>
      </c>
      <c r="T33" t="str" cm="1">
        <f t="array" ref="T33">_xlfn.IFS(R33=0,"No_discount",OR(R33&lt;0.2,R33=0.2),"Low",OR(R33=0.3,AND(R33&gt;0.2, R33&lt;0.3)),"Medium",AND(R33&gt;0.3,R33&lt;0.5),"High",OR(R33=0.5,R33&gt;0.5),"Extreme")</f>
        <v>No_discount</v>
      </c>
      <c r="V33" t="s">
        <v>1539</v>
      </c>
      <c r="W33" t="s">
        <v>1538</v>
      </c>
      <c r="X33">
        <v>2</v>
      </c>
      <c r="AC33">
        <v>254.74</v>
      </c>
      <c r="AD33">
        <v>-312.06</v>
      </c>
      <c r="AE33">
        <v>0.6</v>
      </c>
      <c r="AF33" t="s">
        <v>44</v>
      </c>
      <c r="AG33">
        <v>1</v>
      </c>
      <c r="AH33">
        <v>2015</v>
      </c>
      <c r="AI33" t="str" cm="1">
        <f t="array" ref="AI33">_xlfn.IFS(AE33=0,"No_discount",OR(AE33&lt;0.2,AE33=0.2),"Low",OR(AE33=0.3,AND(AE33&gt;0.2, AE33&lt;0.3)),"Medium",AND(AE33&gt;0.3,AE33&lt;0.5),"High",OR(AE33=0.5,AE33&gt;0.5),"Extreme")</f>
        <v>Extreme</v>
      </c>
      <c r="AK33" t="s">
        <v>1342</v>
      </c>
      <c r="AL33" t="s">
        <v>1619</v>
      </c>
      <c r="AM33" t="s">
        <v>40</v>
      </c>
      <c r="AN33">
        <v>194.94</v>
      </c>
      <c r="AO33">
        <v>23.39</v>
      </c>
      <c r="AQ33" t="s">
        <v>2901</v>
      </c>
      <c r="AR33" t="s">
        <v>1619</v>
      </c>
      <c r="AS33" t="s">
        <v>40</v>
      </c>
      <c r="AT33">
        <v>9630.86</v>
      </c>
      <c r="AU33">
        <v>429.8</v>
      </c>
    </row>
    <row r="34" spans="4:47" x14ac:dyDescent="0.3">
      <c r="D34">
        <v>2016</v>
      </c>
      <c r="E34">
        <v>8</v>
      </c>
      <c r="F34" t="s">
        <v>7</v>
      </c>
      <c r="G34">
        <v>31115.35</v>
      </c>
      <c r="H34">
        <v>2062.0500000000002</v>
      </c>
      <c r="J34" t="s">
        <v>65</v>
      </c>
      <c r="K34" t="s">
        <v>55</v>
      </c>
      <c r="L34">
        <v>7</v>
      </c>
      <c r="M34">
        <v>8322.7999999999993</v>
      </c>
      <c r="O34" t="s">
        <v>357</v>
      </c>
      <c r="P34" t="s">
        <v>82</v>
      </c>
      <c r="Q34">
        <v>176.8</v>
      </c>
      <c r="R34">
        <v>0.2</v>
      </c>
      <c r="S34">
        <v>-22.1</v>
      </c>
      <c r="T34" t="str" cm="1">
        <f t="array" ref="T34">_xlfn.IFS(R34=0,"No_discount",OR(R34&lt;0.2,R34=0.2),"Low",OR(R34=0.3,AND(R34&gt;0.2, R34&lt;0.3)),"Medium",AND(R34&gt;0.3,R34&lt;0.5),"High",OR(R34=0.5,R34&gt;0.5),"Extreme")</f>
        <v>Low</v>
      </c>
      <c r="V34" t="s">
        <v>1537</v>
      </c>
      <c r="W34" t="s">
        <v>1536</v>
      </c>
      <c r="X34">
        <v>2</v>
      </c>
      <c r="AC34">
        <v>95.76</v>
      </c>
      <c r="AD34">
        <v>7.18</v>
      </c>
      <c r="AE34">
        <v>0.2</v>
      </c>
      <c r="AF34" t="s">
        <v>1609</v>
      </c>
      <c r="AG34">
        <v>7</v>
      </c>
      <c r="AH34">
        <v>2016</v>
      </c>
      <c r="AI34" t="str" cm="1">
        <f t="array" ref="AI34">_xlfn.IFS(AE34=0,"No_discount",OR(AE34&lt;0.2,AE34=0.2),"Low",OR(AE34=0.3,AND(AE34&gt;0.2, AE34&lt;0.3)),"Medium",AND(AE34&gt;0.3,AE34&lt;0.5),"High",OR(AE34=0.5,AE34&gt;0.5),"Extreme")</f>
        <v>Low</v>
      </c>
      <c r="AK34" t="s">
        <v>1547</v>
      </c>
      <c r="AL34" t="s">
        <v>1619</v>
      </c>
      <c r="AM34" t="s">
        <v>40</v>
      </c>
      <c r="AN34">
        <v>70.95</v>
      </c>
      <c r="AO34">
        <v>20.58</v>
      </c>
      <c r="AQ34" t="s">
        <v>521</v>
      </c>
      <c r="AR34" t="s">
        <v>1618</v>
      </c>
      <c r="AS34" t="s">
        <v>1606</v>
      </c>
      <c r="AT34">
        <v>9544.7199999999993</v>
      </c>
      <c r="AU34">
        <v>-1934.4</v>
      </c>
    </row>
    <row r="35" spans="4:47" x14ac:dyDescent="0.3">
      <c r="D35">
        <v>2016</v>
      </c>
      <c r="E35">
        <v>9</v>
      </c>
      <c r="F35" t="s">
        <v>6</v>
      </c>
      <c r="G35">
        <v>73410.09</v>
      </c>
      <c r="H35">
        <v>9328.68</v>
      </c>
      <c r="J35" t="s">
        <v>64</v>
      </c>
      <c r="K35" t="s">
        <v>55</v>
      </c>
      <c r="L35">
        <v>5</v>
      </c>
      <c r="M35">
        <v>8282.4</v>
      </c>
      <c r="O35" t="s">
        <v>348</v>
      </c>
      <c r="P35" t="s">
        <v>81</v>
      </c>
      <c r="Q35">
        <v>103.2</v>
      </c>
      <c r="R35">
        <v>0</v>
      </c>
      <c r="S35">
        <v>36.14</v>
      </c>
      <c r="T35" t="str" cm="1">
        <f t="array" ref="T35">_xlfn.IFS(R35=0,"No_discount",OR(R35&lt;0.2,R35=0.2),"Low",OR(R35=0.3,AND(R35&gt;0.2, R35&lt;0.3)),"Medium",AND(R35&gt;0.3,R35&lt;0.5),"High",OR(R35=0.5,R35&gt;0.5),"Extreme")</f>
        <v>No_discount</v>
      </c>
      <c r="V35" t="s">
        <v>1535</v>
      </c>
      <c r="W35" t="s">
        <v>1534</v>
      </c>
      <c r="X35">
        <v>2</v>
      </c>
      <c r="AC35">
        <v>5.96</v>
      </c>
      <c r="AD35">
        <v>1.67</v>
      </c>
      <c r="AE35">
        <v>0</v>
      </c>
      <c r="AF35" t="s">
        <v>47</v>
      </c>
      <c r="AG35">
        <v>7</v>
      </c>
      <c r="AH35">
        <v>2014</v>
      </c>
      <c r="AI35" t="str" cm="1">
        <f t="array" ref="AI35">_xlfn.IFS(AE35=0,"No_discount",OR(AE35&lt;0.2,AE35=0.2),"Low",OR(AE35=0.3,AND(AE35&gt;0.2, AE35&lt;0.3)),"Medium",AND(AE35&gt;0.3,AE35&lt;0.5),"High",OR(AE35=0.5,AE35&gt;0.5),"Extreme")</f>
        <v>No_discount</v>
      </c>
      <c r="AK35" t="s">
        <v>1339</v>
      </c>
      <c r="AL35" t="s">
        <v>1619</v>
      </c>
      <c r="AM35" t="s">
        <v>37</v>
      </c>
      <c r="AN35">
        <v>91.36</v>
      </c>
      <c r="AO35">
        <v>42.03</v>
      </c>
      <c r="AQ35" t="s">
        <v>1135</v>
      </c>
      <c r="AR35" t="s">
        <v>1620</v>
      </c>
      <c r="AS35" t="s">
        <v>48</v>
      </c>
      <c r="AT35">
        <v>9279.89</v>
      </c>
      <c r="AU35">
        <v>1327.99</v>
      </c>
    </row>
    <row r="36" spans="4:47" x14ac:dyDescent="0.3">
      <c r="D36">
        <v>2016</v>
      </c>
      <c r="E36">
        <v>10</v>
      </c>
      <c r="F36" t="s">
        <v>5</v>
      </c>
      <c r="G36">
        <v>59687.8</v>
      </c>
      <c r="H36">
        <v>16243.22</v>
      </c>
      <c r="J36" t="s">
        <v>63</v>
      </c>
      <c r="K36" t="s">
        <v>56</v>
      </c>
      <c r="L36">
        <v>7</v>
      </c>
      <c r="M36">
        <v>8241.7000000000007</v>
      </c>
      <c r="O36" t="s">
        <v>349</v>
      </c>
      <c r="P36" t="s">
        <v>81</v>
      </c>
      <c r="Q36">
        <v>303.89999999999998</v>
      </c>
      <c r="R36">
        <v>0.2</v>
      </c>
      <c r="S36">
        <v>-30.39</v>
      </c>
      <c r="T36" t="str" cm="1">
        <f t="array" ref="T36">_xlfn.IFS(R36=0,"No_discount",OR(R36&lt;0.2,R36=0.2),"Low",OR(R36=0.3,AND(R36&gt;0.2, R36&lt;0.3)),"Medium",AND(R36&gt;0.3,R36&lt;0.5),"High",OR(R36=0.5,R36&gt;0.5),"Extreme")</f>
        <v>Low</v>
      </c>
      <c r="V36" t="s">
        <v>1533</v>
      </c>
      <c r="W36" t="s">
        <v>1532</v>
      </c>
      <c r="X36">
        <v>2</v>
      </c>
      <c r="AC36">
        <v>159.97999999999999</v>
      </c>
      <c r="AD36">
        <v>57.59</v>
      </c>
      <c r="AE36">
        <v>0</v>
      </c>
      <c r="AF36" t="s">
        <v>41</v>
      </c>
      <c r="AG36">
        <v>7</v>
      </c>
      <c r="AH36">
        <v>2014</v>
      </c>
      <c r="AI36" t="str" cm="1">
        <f t="array" ref="AI36">_xlfn.IFS(AE36=0,"No_discount",OR(AE36&lt;0.2,AE36=0.2),"Low",OR(AE36=0.3,AND(AE36&gt;0.2, AE36&lt;0.3)),"Medium",AND(AE36&gt;0.3,AE36&lt;0.5),"High",OR(AE36=0.5,AE36&gt;0.5),"Extreme")</f>
        <v>No_discount</v>
      </c>
      <c r="AK36" t="s">
        <v>1337</v>
      </c>
      <c r="AL36" t="s">
        <v>1618</v>
      </c>
      <c r="AM36" t="s">
        <v>1608</v>
      </c>
      <c r="AN36">
        <v>242.94</v>
      </c>
      <c r="AO36">
        <v>29.15</v>
      </c>
      <c r="AQ36" t="s">
        <v>1012</v>
      </c>
      <c r="AR36" t="s">
        <v>1619</v>
      </c>
      <c r="AS36" t="s">
        <v>40</v>
      </c>
      <c r="AT36">
        <v>9158.2900000000009</v>
      </c>
      <c r="AU36">
        <v>-825.76</v>
      </c>
    </row>
    <row r="37" spans="4:47" x14ac:dyDescent="0.3">
      <c r="D37">
        <v>2016</v>
      </c>
      <c r="E37">
        <v>11</v>
      </c>
      <c r="F37" t="s">
        <v>4</v>
      </c>
      <c r="G37">
        <v>79412.03</v>
      </c>
      <c r="H37">
        <v>4011.45</v>
      </c>
      <c r="J37" t="s">
        <v>62</v>
      </c>
      <c r="K37" t="s">
        <v>56</v>
      </c>
      <c r="L37">
        <v>10</v>
      </c>
      <c r="M37">
        <v>8236.7999999999993</v>
      </c>
      <c r="O37" t="s">
        <v>346</v>
      </c>
      <c r="P37" t="s">
        <v>81</v>
      </c>
      <c r="Q37">
        <v>1111.4000000000001</v>
      </c>
      <c r="R37">
        <v>0.2</v>
      </c>
      <c r="S37">
        <v>383.95</v>
      </c>
      <c r="T37" t="str" cm="1">
        <f t="array" ref="T37">_xlfn.IFS(R37=0,"No_discount",OR(R37&lt;0.2,R37=0.2),"Low",OR(R37=0.3,AND(R37&gt;0.2, R37&lt;0.3)),"Medium",AND(R37&gt;0.3,R37&lt;0.5),"High",OR(R37=0.5,R37&gt;0.5),"Extreme")</f>
        <v>Low</v>
      </c>
      <c r="V37" t="s">
        <v>1531</v>
      </c>
      <c r="W37" t="s">
        <v>1530</v>
      </c>
      <c r="X37">
        <v>2</v>
      </c>
      <c r="AC37">
        <v>119.62</v>
      </c>
      <c r="AD37">
        <v>40.369999999999997</v>
      </c>
      <c r="AE37">
        <v>0.2</v>
      </c>
      <c r="AF37" t="s">
        <v>39</v>
      </c>
      <c r="AG37">
        <v>7</v>
      </c>
      <c r="AH37">
        <v>2016</v>
      </c>
      <c r="AI37" t="str" cm="1">
        <f t="array" ref="AI37">_xlfn.IFS(AE37=0,"No_discount",OR(AE37&lt;0.2,AE37=0.2),"Low",OR(AE37=0.3,AND(AE37&gt;0.2, AE37&lt;0.3)),"Medium",AND(AE37&gt;0.3,AE37&lt;0.5),"High",OR(AE37=0.5,AE37&gt;0.5),"Extreme")</f>
        <v>Low</v>
      </c>
      <c r="AK37" t="s">
        <v>1335</v>
      </c>
      <c r="AL37" t="s">
        <v>1619</v>
      </c>
      <c r="AM37" t="s">
        <v>1605</v>
      </c>
      <c r="AN37">
        <v>22.05</v>
      </c>
      <c r="AO37">
        <v>10.58</v>
      </c>
      <c r="AQ37" t="s">
        <v>562</v>
      </c>
      <c r="AR37" t="s">
        <v>1618</v>
      </c>
      <c r="AS37" t="s">
        <v>1608</v>
      </c>
      <c r="AT37">
        <v>9070.93</v>
      </c>
      <c r="AU37">
        <v>773.25</v>
      </c>
    </row>
    <row r="38" spans="4:47" x14ac:dyDescent="0.3">
      <c r="D38">
        <v>2016</v>
      </c>
      <c r="E38">
        <v>12</v>
      </c>
      <c r="F38" t="s">
        <v>3</v>
      </c>
      <c r="G38">
        <v>96999.07</v>
      </c>
      <c r="H38">
        <v>17885.28</v>
      </c>
      <c r="J38" t="s">
        <v>61</v>
      </c>
      <c r="K38" t="s">
        <v>56</v>
      </c>
      <c r="L38">
        <v>12</v>
      </c>
      <c r="M38">
        <v>8181.2</v>
      </c>
      <c r="O38" t="s">
        <v>347</v>
      </c>
      <c r="P38" t="s">
        <v>81</v>
      </c>
      <c r="Q38">
        <v>1157.7</v>
      </c>
      <c r="R38">
        <v>0.2</v>
      </c>
      <c r="S38">
        <v>219.88</v>
      </c>
      <c r="T38" t="str" cm="1">
        <f t="array" ref="T38">_xlfn.IFS(R38=0,"No_discount",OR(R38&lt;0.2,R38=0.2),"Low",OR(R38=0.3,AND(R38&gt;0.2, R38&lt;0.3)),"Medium",AND(R38&gt;0.3,R38&lt;0.5),"High",OR(R38=0.5,R38&gt;0.5),"Extreme")</f>
        <v>Low</v>
      </c>
      <c r="V38" t="s">
        <v>1071</v>
      </c>
      <c r="W38" t="s">
        <v>1529</v>
      </c>
      <c r="X38">
        <v>2</v>
      </c>
      <c r="AC38">
        <v>255.76</v>
      </c>
      <c r="AD38">
        <v>81.84</v>
      </c>
      <c r="AE38">
        <v>0</v>
      </c>
      <c r="AF38" t="s">
        <v>44</v>
      </c>
      <c r="AG38">
        <v>7</v>
      </c>
      <c r="AH38">
        <v>2016</v>
      </c>
      <c r="AI38" t="str" cm="1">
        <f t="array" ref="AI38">_xlfn.IFS(AE38=0,"No_discount",OR(AE38&lt;0.2,AE38=0.2),"Low",OR(AE38=0.3,AND(AE38&gt;0.2, AE38&lt;0.3)),"Medium",AND(AE38&gt;0.3,AE38&lt;0.5),"High",OR(AE38=0.5,AE38&gt;0.5),"Extreme")</f>
        <v>No_discount</v>
      </c>
      <c r="AK38" t="s">
        <v>1333</v>
      </c>
      <c r="AL38" t="s">
        <v>1619</v>
      </c>
      <c r="AM38" t="s">
        <v>47</v>
      </c>
      <c r="AN38">
        <v>59.52</v>
      </c>
      <c r="AO38">
        <v>15.48</v>
      </c>
      <c r="AQ38" t="s">
        <v>1467</v>
      </c>
      <c r="AR38" t="s">
        <v>1620</v>
      </c>
      <c r="AS38" t="s">
        <v>1602</v>
      </c>
      <c r="AT38">
        <v>8959.8700000000008</v>
      </c>
      <c r="AU38">
        <v>2799.97</v>
      </c>
    </row>
    <row r="39" spans="4:47" x14ac:dyDescent="0.3">
      <c r="D39">
        <v>2017</v>
      </c>
      <c r="E39">
        <v>1</v>
      </c>
      <c r="F39" t="s">
        <v>14</v>
      </c>
      <c r="G39">
        <v>43971.37</v>
      </c>
      <c r="H39">
        <v>7140.45</v>
      </c>
      <c r="J39" t="s">
        <v>60</v>
      </c>
      <c r="K39" t="s">
        <v>56</v>
      </c>
      <c r="L39">
        <v>7</v>
      </c>
      <c r="M39">
        <v>8057.9</v>
      </c>
      <c r="O39" t="s">
        <v>353</v>
      </c>
      <c r="P39" t="s">
        <v>81</v>
      </c>
      <c r="Q39">
        <v>21.2</v>
      </c>
      <c r="R39">
        <v>0</v>
      </c>
      <c r="S39">
        <v>8.07</v>
      </c>
      <c r="T39" t="str" cm="1">
        <f t="array" ref="T39">_xlfn.IFS(R39=0,"No_discount",OR(R39&lt;0.2,R39=0.2),"Low",OR(R39=0.3,AND(R39&gt;0.2, R39&lt;0.3)),"Medium",AND(R39&gt;0.3,R39&lt;0.5),"High",OR(R39=0.5,R39&gt;0.5),"Extreme")</f>
        <v>No_discount</v>
      </c>
      <c r="V39" t="s">
        <v>1528</v>
      </c>
      <c r="W39" t="s">
        <v>1527</v>
      </c>
      <c r="X39">
        <v>2</v>
      </c>
      <c r="AC39">
        <v>241.57</v>
      </c>
      <c r="AD39">
        <v>18.12</v>
      </c>
      <c r="AE39">
        <v>0.2</v>
      </c>
      <c r="AF39" t="s">
        <v>1608</v>
      </c>
      <c r="AG39">
        <v>7</v>
      </c>
      <c r="AH39">
        <v>2016</v>
      </c>
      <c r="AI39" t="str" cm="1">
        <f t="array" ref="AI39">_xlfn.IFS(AE39=0,"No_discount",OR(AE39&lt;0.2,AE39=0.2),"Low",OR(AE39=0.3,AND(AE39&gt;0.2, AE39&lt;0.3)),"Medium",AND(AE39&gt;0.3,AE39&lt;0.5),"High",OR(AE39=0.5,AE39&gt;0.5),"Extreme")</f>
        <v>Low</v>
      </c>
      <c r="AK39" t="s">
        <v>1331</v>
      </c>
      <c r="AL39" t="s">
        <v>1619</v>
      </c>
      <c r="AM39" t="s">
        <v>40</v>
      </c>
      <c r="AN39">
        <v>161.94</v>
      </c>
      <c r="AO39">
        <v>9.7200000000000006</v>
      </c>
      <c r="AQ39" t="s">
        <v>2900</v>
      </c>
      <c r="AR39" t="s">
        <v>1620</v>
      </c>
      <c r="AS39" t="s">
        <v>1602</v>
      </c>
      <c r="AT39">
        <v>8899.82</v>
      </c>
      <c r="AU39">
        <v>3124.94</v>
      </c>
    </row>
    <row r="40" spans="4:47" x14ac:dyDescent="0.3">
      <c r="D40">
        <v>2017</v>
      </c>
      <c r="E40">
        <v>2</v>
      </c>
      <c r="F40" t="s">
        <v>13</v>
      </c>
      <c r="G40">
        <v>20301.12</v>
      </c>
      <c r="H40">
        <v>1613.89</v>
      </c>
      <c r="J40" t="s">
        <v>59</v>
      </c>
      <c r="K40" t="s">
        <v>55</v>
      </c>
      <c r="L40">
        <v>13</v>
      </c>
      <c r="M40">
        <v>8025.7</v>
      </c>
      <c r="O40" t="s">
        <v>355</v>
      </c>
      <c r="P40" t="s">
        <v>81</v>
      </c>
      <c r="Q40">
        <v>354.9</v>
      </c>
      <c r="R40">
        <v>0</v>
      </c>
      <c r="S40">
        <v>17.75</v>
      </c>
      <c r="T40" t="str" cm="1">
        <f t="array" ref="T40">_xlfn.IFS(R40=0,"No_discount",OR(R40&lt;0.2,R40=0.2),"Low",OR(R40=0.3,AND(R40&gt;0.2, R40&lt;0.3)),"Medium",AND(R40&gt;0.3,R40&lt;0.5),"High",OR(R40=0.5,R40&gt;0.5),"Extreme")</f>
        <v>No_discount</v>
      </c>
      <c r="V40" t="s">
        <v>1526</v>
      </c>
      <c r="W40" t="s">
        <v>1525</v>
      </c>
      <c r="X40">
        <v>2</v>
      </c>
      <c r="AC40">
        <v>69.3</v>
      </c>
      <c r="AD40">
        <v>22.87</v>
      </c>
      <c r="AE40">
        <v>0</v>
      </c>
      <c r="AF40" t="s">
        <v>44</v>
      </c>
      <c r="AG40">
        <v>7</v>
      </c>
      <c r="AH40">
        <v>2016</v>
      </c>
      <c r="AI40" t="str" cm="1">
        <f t="array" ref="AI40">_xlfn.IFS(AE40=0,"No_discount",OR(AE40&lt;0.2,AE40=0.2),"Low",OR(AE40=0.3,AND(AE40&gt;0.2, AE40&lt;0.3)),"Medium",AND(AE40&gt;0.3,AE40&lt;0.5),"High",OR(AE40=0.5,AE40&gt;0.5),"Extreme")</f>
        <v>No_discount</v>
      </c>
      <c r="AK40" t="s">
        <v>1329</v>
      </c>
      <c r="AL40" t="s">
        <v>1619</v>
      </c>
      <c r="AM40" t="s">
        <v>47</v>
      </c>
      <c r="AN40">
        <v>263.88</v>
      </c>
      <c r="AO40">
        <v>71.25</v>
      </c>
      <c r="AQ40" t="s">
        <v>813</v>
      </c>
      <c r="AR40" t="s">
        <v>1620</v>
      </c>
      <c r="AS40" t="s">
        <v>1609</v>
      </c>
      <c r="AT40">
        <v>8878.4</v>
      </c>
      <c r="AU40">
        <v>515.52</v>
      </c>
    </row>
    <row r="41" spans="4:47" x14ac:dyDescent="0.3">
      <c r="D41">
        <v>2017</v>
      </c>
      <c r="E41">
        <v>3</v>
      </c>
      <c r="F41" t="s">
        <v>12</v>
      </c>
      <c r="G41">
        <v>58872.35</v>
      </c>
      <c r="H41">
        <v>14751.87</v>
      </c>
      <c r="J41" t="s">
        <v>58</v>
      </c>
      <c r="K41" t="s">
        <v>55</v>
      </c>
      <c r="L41">
        <v>6</v>
      </c>
      <c r="M41">
        <v>7955</v>
      </c>
      <c r="O41" t="s">
        <v>350</v>
      </c>
      <c r="P41" t="s">
        <v>81</v>
      </c>
      <c r="Q41">
        <v>1110.3</v>
      </c>
      <c r="R41">
        <v>0.2</v>
      </c>
      <c r="S41">
        <v>104.23</v>
      </c>
      <c r="T41" t="str" cm="1">
        <f t="array" ref="T41">_xlfn.IFS(R41=0,"No_discount",OR(R41&lt;0.2,R41=0.2),"Low",OR(R41=0.3,AND(R41&gt;0.2, R41&lt;0.3)),"Medium",AND(R41&gt;0.3,R41&lt;0.5),"High",OR(R41=0.5,R41&gt;0.5),"Extreme")</f>
        <v>Low</v>
      </c>
      <c r="V41" t="s">
        <v>1524</v>
      </c>
      <c r="W41" t="s">
        <v>1523</v>
      </c>
      <c r="X41">
        <v>2</v>
      </c>
      <c r="AC41">
        <v>2999.95</v>
      </c>
      <c r="AD41">
        <v>1379.98</v>
      </c>
      <c r="AE41">
        <v>0</v>
      </c>
      <c r="AF41" t="s">
        <v>1602</v>
      </c>
      <c r="AG41">
        <v>1</v>
      </c>
      <c r="AH41">
        <v>2017</v>
      </c>
      <c r="AI41" t="str" cm="1">
        <f t="array" ref="AI41">_xlfn.IFS(AE41=0,"No_discount",OR(AE41&lt;0.2,AE41=0.2),"Low",OR(AE41=0.3,AND(AE41&gt;0.2, AE41&lt;0.3)),"Medium",AND(AE41&gt;0.3,AE41&lt;0.5),"High",OR(AE41=0.5,AE41&gt;0.5),"Extreme")</f>
        <v>No_discount</v>
      </c>
      <c r="AK41" t="s">
        <v>1327</v>
      </c>
      <c r="AL41" t="s">
        <v>1619</v>
      </c>
      <c r="AM41" t="s">
        <v>47</v>
      </c>
      <c r="AN41">
        <v>30.48</v>
      </c>
      <c r="AO41">
        <v>7.92</v>
      </c>
      <c r="AQ41" t="s">
        <v>2899</v>
      </c>
      <c r="AR41" t="s">
        <v>1618</v>
      </c>
      <c r="AS41" t="s">
        <v>1608</v>
      </c>
      <c r="AT41">
        <v>8774.5</v>
      </c>
      <c r="AU41">
        <v>1305.6600000000001</v>
      </c>
    </row>
    <row r="42" spans="4:47" x14ac:dyDescent="0.3">
      <c r="D42">
        <v>2017</v>
      </c>
      <c r="E42">
        <v>4</v>
      </c>
      <c r="F42" t="s">
        <v>11</v>
      </c>
      <c r="G42">
        <v>36521.519999999997</v>
      </c>
      <c r="H42">
        <v>933.3</v>
      </c>
      <c r="J42" t="s">
        <v>57</v>
      </c>
      <c r="K42" t="s">
        <v>55</v>
      </c>
      <c r="L42">
        <v>7</v>
      </c>
      <c r="M42">
        <v>7903.2</v>
      </c>
      <c r="O42" t="s">
        <v>345</v>
      </c>
      <c r="P42" t="s">
        <v>81</v>
      </c>
      <c r="Q42">
        <v>1805.9</v>
      </c>
      <c r="R42">
        <v>0</v>
      </c>
      <c r="S42">
        <v>523.71</v>
      </c>
      <c r="T42" t="str" cm="1">
        <f t="array" ref="T42">_xlfn.IFS(R42=0,"No_discount",OR(R42&lt;0.2,R42=0.2),"Low",OR(R42=0.3,AND(R42&gt;0.2, R42&lt;0.3)),"Medium",AND(R42&gt;0.3,R42&lt;0.5),"High",OR(R42=0.5,R42&gt;0.5),"Extreme")</f>
        <v>No_discount</v>
      </c>
      <c r="V42" t="s">
        <v>1522</v>
      </c>
      <c r="W42" t="s">
        <v>1521</v>
      </c>
      <c r="X42">
        <v>2</v>
      </c>
      <c r="AC42">
        <v>51.45</v>
      </c>
      <c r="AD42">
        <v>13.89</v>
      </c>
      <c r="AE42">
        <v>0</v>
      </c>
      <c r="AF42" t="s">
        <v>40</v>
      </c>
      <c r="AG42">
        <v>1</v>
      </c>
      <c r="AH42">
        <v>2017</v>
      </c>
      <c r="AI42" t="str" cm="1">
        <f t="array" ref="AI42">_xlfn.IFS(AE42=0,"No_discount",OR(AE42&lt;0.2,AE42=0.2),"Low",OR(AE42=0.3,AND(AE42&gt;0.2, AE42&lt;0.3)),"Medium",AND(AE42&gt;0.3,AE42&lt;0.5),"High",OR(AE42=0.5,AE42&gt;0.5),"Extreme")</f>
        <v>No_discount</v>
      </c>
      <c r="AK42" t="s">
        <v>1325</v>
      </c>
      <c r="AL42" t="s">
        <v>1619</v>
      </c>
      <c r="AM42" t="s">
        <v>47</v>
      </c>
      <c r="AN42">
        <v>9.84</v>
      </c>
      <c r="AO42">
        <v>2.85</v>
      </c>
      <c r="AQ42" t="s">
        <v>1395</v>
      </c>
      <c r="AR42" t="s">
        <v>1618</v>
      </c>
      <c r="AS42" t="s">
        <v>1608</v>
      </c>
      <c r="AT42">
        <v>8665.2099999999991</v>
      </c>
      <c r="AU42">
        <v>1558.59</v>
      </c>
    </row>
    <row r="43" spans="4:47" x14ac:dyDescent="0.3">
      <c r="D43">
        <v>2017</v>
      </c>
      <c r="E43">
        <v>5</v>
      </c>
      <c r="F43" t="s">
        <v>10</v>
      </c>
      <c r="G43">
        <v>44261.08</v>
      </c>
      <c r="H43">
        <v>6342.7</v>
      </c>
      <c r="O43" t="s">
        <v>351</v>
      </c>
      <c r="P43" t="s">
        <v>81</v>
      </c>
      <c r="Q43">
        <v>3251.3</v>
      </c>
      <c r="R43">
        <v>0.2</v>
      </c>
      <c r="S43">
        <v>490.61</v>
      </c>
      <c r="T43" t="str" cm="1">
        <f t="array" ref="T43">_xlfn.IFS(R43=0,"No_discount",OR(R43&lt;0.2,R43=0.2),"Low",OR(R43=0.3,AND(R43&gt;0.2, R43&lt;0.3)),"Medium",AND(R43&gt;0.3,R43&lt;0.5),"High",OR(R43=0.5,R43&gt;0.5),"Extreme")</f>
        <v>Low</v>
      </c>
      <c r="V43" t="s">
        <v>1520</v>
      </c>
      <c r="W43" t="s">
        <v>1519</v>
      </c>
      <c r="X43">
        <v>2</v>
      </c>
      <c r="AC43">
        <v>11.96</v>
      </c>
      <c r="AD43">
        <v>5.38</v>
      </c>
      <c r="AE43">
        <v>0</v>
      </c>
      <c r="AF43" t="s">
        <v>37</v>
      </c>
      <c r="AG43">
        <v>1</v>
      </c>
      <c r="AH43">
        <v>2017</v>
      </c>
      <c r="AI43" t="str" cm="1">
        <f t="array" ref="AI43">_xlfn.IFS(AE43=0,"No_discount",OR(AE43&lt;0.2,AE43=0.2),"Low",OR(AE43=0.3,AND(AE43&gt;0.2, AE43&lt;0.3)),"Medium",AND(AE43&gt;0.3,AE43&lt;0.5),"High",OR(AE43=0.5,AE43&gt;0.5),"Extreme")</f>
        <v>No_discount</v>
      </c>
      <c r="AK43" t="s">
        <v>1323</v>
      </c>
      <c r="AL43" t="s">
        <v>1620</v>
      </c>
      <c r="AM43" t="s">
        <v>1609</v>
      </c>
      <c r="AN43">
        <v>35.119999999999997</v>
      </c>
      <c r="AO43">
        <v>9.1300000000000008</v>
      </c>
      <c r="AQ43" t="s">
        <v>700</v>
      </c>
      <c r="AR43" t="s">
        <v>1618</v>
      </c>
      <c r="AS43" t="s">
        <v>1608</v>
      </c>
      <c r="AT43">
        <v>8431</v>
      </c>
      <c r="AU43">
        <v>1388.65</v>
      </c>
    </row>
    <row r="44" spans="4:47" x14ac:dyDescent="0.3">
      <c r="D44">
        <v>2017</v>
      </c>
      <c r="E44">
        <v>6</v>
      </c>
      <c r="F44" t="s">
        <v>9</v>
      </c>
      <c r="G44">
        <v>52981.73</v>
      </c>
      <c r="H44">
        <v>8223.42</v>
      </c>
      <c r="O44" t="s">
        <v>354</v>
      </c>
      <c r="P44" t="s">
        <v>81</v>
      </c>
      <c r="Q44">
        <v>1508.8</v>
      </c>
      <c r="R44">
        <v>0.2</v>
      </c>
      <c r="S44">
        <v>156.30000000000001</v>
      </c>
      <c r="T44" t="str" cm="1">
        <f t="array" ref="T44">_xlfn.IFS(R44=0,"No_discount",OR(R44&lt;0.2,R44=0.2),"Low",OR(R44=0.3,AND(R44&gt;0.2, R44&lt;0.3)),"Medium",AND(R44&gt;0.3,R44&lt;0.5),"High",OR(R44=0.5,R44&gt;0.5),"Extreme")</f>
        <v>Low</v>
      </c>
      <c r="V44" t="s">
        <v>1518</v>
      </c>
      <c r="W44" t="s">
        <v>1517</v>
      </c>
      <c r="X44">
        <v>2</v>
      </c>
      <c r="AC44">
        <v>1126.02</v>
      </c>
      <c r="AD44">
        <v>56.3</v>
      </c>
      <c r="AE44">
        <v>0</v>
      </c>
      <c r="AF44" t="s">
        <v>40</v>
      </c>
      <c r="AG44">
        <v>1</v>
      </c>
      <c r="AH44">
        <v>2017</v>
      </c>
      <c r="AI44" t="str" cm="1">
        <f t="array" ref="AI44">_xlfn.IFS(AE44=0,"No_discount",OR(AE44&lt;0.2,AE44=0.2),"Low",OR(AE44=0.3,AND(AE44&gt;0.2, AE44&lt;0.3)),"Medium",AND(AE44&gt;0.3,AE44&lt;0.5),"High",OR(AE44=0.5,AE44&gt;0.5),"Extreme")</f>
        <v>No_discount</v>
      </c>
      <c r="AK44" t="s">
        <v>1321</v>
      </c>
      <c r="AL44" t="s">
        <v>1618</v>
      </c>
      <c r="AM44" t="s">
        <v>1608</v>
      </c>
      <c r="AN44">
        <v>129.57</v>
      </c>
      <c r="AO44">
        <v>-24.29</v>
      </c>
      <c r="AQ44" t="s">
        <v>1530</v>
      </c>
      <c r="AR44" t="s">
        <v>1618</v>
      </c>
      <c r="AS44" t="s">
        <v>1606</v>
      </c>
      <c r="AT44">
        <v>8209.07</v>
      </c>
      <c r="AU44">
        <v>-189.99</v>
      </c>
    </row>
    <row r="45" spans="4:47" x14ac:dyDescent="0.3">
      <c r="D45">
        <v>2017</v>
      </c>
      <c r="E45">
        <v>7</v>
      </c>
      <c r="F45" t="s">
        <v>8</v>
      </c>
      <c r="G45">
        <v>45264.43</v>
      </c>
      <c r="H45">
        <v>6952.6</v>
      </c>
      <c r="O45" t="s">
        <v>344</v>
      </c>
      <c r="P45" t="s">
        <v>81</v>
      </c>
      <c r="Q45">
        <v>17.5</v>
      </c>
      <c r="R45">
        <v>0.2</v>
      </c>
      <c r="S45">
        <v>5.89</v>
      </c>
      <c r="T45" t="str" cm="1">
        <f t="array" ref="T45">_xlfn.IFS(R45=0,"No_discount",OR(R45&lt;0.2,R45=0.2),"Low",OR(R45=0.3,AND(R45&gt;0.2, R45&lt;0.3)),"Medium",AND(R45&gt;0.3,R45&lt;0.5),"High",OR(R45=0.5,R45&gt;0.5),"Extreme")</f>
        <v>Low</v>
      </c>
      <c r="V45" t="s">
        <v>1516</v>
      </c>
      <c r="W45" t="s">
        <v>1515</v>
      </c>
      <c r="X45">
        <v>2</v>
      </c>
      <c r="AC45">
        <v>210.98</v>
      </c>
      <c r="AD45">
        <v>21.1</v>
      </c>
      <c r="AE45">
        <v>0</v>
      </c>
      <c r="AF45" t="s">
        <v>1606</v>
      </c>
      <c r="AG45">
        <v>1</v>
      </c>
      <c r="AH45">
        <v>2017</v>
      </c>
      <c r="AI45" t="str" cm="1">
        <f t="array" ref="AI45">_xlfn.IFS(AE45=0,"No_discount",OR(AE45&lt;0.2,AE45=0.2),"Low",OR(AE45=0.3,AND(AE45&gt;0.2, AE45&lt;0.3)),"Medium",AND(AE45&gt;0.3,AE45&lt;0.5),"High",OR(AE45=0.5,AE45&gt;0.5),"Extreme")</f>
        <v>No_discount</v>
      </c>
      <c r="AK45" t="s">
        <v>1590</v>
      </c>
      <c r="AL45" t="s">
        <v>1618</v>
      </c>
      <c r="AM45" t="s">
        <v>1608</v>
      </c>
      <c r="AN45">
        <v>747.56</v>
      </c>
      <c r="AO45">
        <v>-96.11</v>
      </c>
      <c r="AQ45" t="s">
        <v>2898</v>
      </c>
      <c r="AR45" t="s">
        <v>1619</v>
      </c>
      <c r="AS45" t="s">
        <v>40</v>
      </c>
      <c r="AT45">
        <v>8138.24</v>
      </c>
      <c r="AU45">
        <v>2016.7</v>
      </c>
    </row>
    <row r="46" spans="4:47" x14ac:dyDescent="0.3">
      <c r="D46">
        <v>2017</v>
      </c>
      <c r="E46">
        <v>8</v>
      </c>
      <c r="F46" t="s">
        <v>7</v>
      </c>
      <c r="G46">
        <v>63120.85</v>
      </c>
      <c r="H46">
        <v>9041.09</v>
      </c>
      <c r="O46" t="s">
        <v>352</v>
      </c>
      <c r="P46" t="s">
        <v>81</v>
      </c>
      <c r="Q46">
        <v>134.4</v>
      </c>
      <c r="R46">
        <v>0.2</v>
      </c>
      <c r="S46">
        <v>17.649999999999999</v>
      </c>
      <c r="T46" t="str" cm="1">
        <f t="array" ref="T46">_xlfn.IFS(R46=0,"No_discount",OR(R46&lt;0.2,R46=0.2),"Low",OR(R46=0.3,AND(R46&gt;0.2, R46&lt;0.3)),"Medium",AND(R46&gt;0.3,R46&lt;0.5),"High",OR(R46=0.5,R46&gt;0.5),"Extreme")</f>
        <v>Low</v>
      </c>
      <c r="V46" t="s">
        <v>1514</v>
      </c>
      <c r="W46" t="s">
        <v>1513</v>
      </c>
      <c r="X46">
        <v>2</v>
      </c>
      <c r="AC46">
        <v>16.77</v>
      </c>
      <c r="AD46">
        <v>1.47</v>
      </c>
      <c r="AE46">
        <v>0.2</v>
      </c>
      <c r="AF46" t="s">
        <v>40</v>
      </c>
      <c r="AG46">
        <v>7</v>
      </c>
      <c r="AH46">
        <v>2016</v>
      </c>
      <c r="AI46" t="str" cm="1">
        <f t="array" ref="AI46">_xlfn.IFS(AE46=0,"No_discount",OR(AE46&lt;0.2,AE46=0.2),"Low",OR(AE46=0.3,AND(AE46&gt;0.2, AE46&lt;0.3)),"Medium",AND(AE46&gt;0.3,AE46&lt;0.5),"High",OR(AE46=0.5,AE46&gt;0.5),"Extreme")</f>
        <v>Low</v>
      </c>
      <c r="AK46" t="s">
        <v>1546</v>
      </c>
      <c r="AL46" t="s">
        <v>1619</v>
      </c>
      <c r="AM46" t="s">
        <v>1604</v>
      </c>
      <c r="AN46">
        <v>8.93</v>
      </c>
      <c r="AO46">
        <v>3.35</v>
      </c>
      <c r="AQ46" t="s">
        <v>1251</v>
      </c>
      <c r="AR46" t="s">
        <v>1620</v>
      </c>
      <c r="AS46" t="s">
        <v>1609</v>
      </c>
      <c r="AT46">
        <v>8111.15</v>
      </c>
      <c r="AU46">
        <v>275.33999999999997</v>
      </c>
    </row>
    <row r="47" spans="4:47" x14ac:dyDescent="0.3">
      <c r="D47">
        <v>2017</v>
      </c>
      <c r="E47">
        <v>9</v>
      </c>
      <c r="F47" t="s">
        <v>6</v>
      </c>
      <c r="G47">
        <v>87866.66</v>
      </c>
      <c r="H47">
        <v>10991.57</v>
      </c>
      <c r="O47" t="s">
        <v>340</v>
      </c>
      <c r="P47" t="s">
        <v>71</v>
      </c>
      <c r="Q47">
        <v>240.4</v>
      </c>
      <c r="R47">
        <v>0.6</v>
      </c>
      <c r="S47">
        <v>16.82</v>
      </c>
      <c r="T47" t="str" cm="1">
        <f t="array" ref="T47">_xlfn.IFS(R47=0,"No_discount",OR(R47&lt;0.2,R47=0.2),"Low",OR(R47=0.3,AND(R47&gt;0.2, R47&lt;0.3)),"Medium",AND(R47&gt;0.3,R47&lt;0.5),"High",OR(R47=0.5,R47&gt;0.5),"Extreme")</f>
        <v>Extreme</v>
      </c>
      <c r="V47" t="s">
        <v>1512</v>
      </c>
      <c r="W47" t="s">
        <v>1511</v>
      </c>
      <c r="X47">
        <v>2</v>
      </c>
      <c r="AC47">
        <v>380.86</v>
      </c>
      <c r="AD47">
        <v>38.090000000000003</v>
      </c>
      <c r="AE47">
        <v>0.2</v>
      </c>
      <c r="AF47" t="s">
        <v>1609</v>
      </c>
      <c r="AG47">
        <v>7</v>
      </c>
      <c r="AH47">
        <v>2016</v>
      </c>
      <c r="AI47" t="str" cm="1">
        <f t="array" ref="AI47">_xlfn.IFS(AE47=0,"No_discount",OR(AE47&lt;0.2,AE47=0.2),"Low",OR(AE47=0.3,AND(AE47&gt;0.2, AE47&lt;0.3)),"Medium",AND(AE47&gt;0.3,AE47&lt;0.5),"High",OR(AE47=0.5,AE47&gt;0.5),"Extreme")</f>
        <v>Low</v>
      </c>
      <c r="AK47" t="s">
        <v>1319</v>
      </c>
      <c r="AL47" t="s">
        <v>1619</v>
      </c>
      <c r="AM47" t="s">
        <v>1607</v>
      </c>
      <c r="AN47">
        <v>103.92</v>
      </c>
      <c r="AO47">
        <v>36.369999999999997</v>
      </c>
      <c r="AQ47" t="s">
        <v>2897</v>
      </c>
      <c r="AR47" t="s">
        <v>1619</v>
      </c>
      <c r="AS47" t="s">
        <v>39</v>
      </c>
      <c r="AT47">
        <v>8070.2</v>
      </c>
      <c r="AU47">
        <v>2518.06</v>
      </c>
    </row>
    <row r="48" spans="4:47" x14ac:dyDescent="0.3">
      <c r="D48">
        <v>2017</v>
      </c>
      <c r="E48">
        <v>10</v>
      </c>
      <c r="F48" t="s">
        <v>5</v>
      </c>
      <c r="G48">
        <v>77776.960000000006</v>
      </c>
      <c r="H48">
        <v>9275.3799999999992</v>
      </c>
      <c r="O48" t="s">
        <v>343</v>
      </c>
      <c r="P48" t="s">
        <v>71</v>
      </c>
      <c r="Q48">
        <v>269.5</v>
      </c>
      <c r="R48">
        <v>0</v>
      </c>
      <c r="S48">
        <v>5.39</v>
      </c>
      <c r="T48" t="str" cm="1">
        <f t="array" ref="T48">_xlfn.IFS(R48=0,"No_discount",OR(R48&lt;0.2,R48=0.2),"Low",OR(R48=0.3,AND(R48&gt;0.2, R48&lt;0.3)),"Medium",AND(R48&gt;0.3,R48&lt;0.5),"High",OR(R48=0.5,R48&gt;0.5),"Extreme")</f>
        <v>No_discount</v>
      </c>
      <c r="V48" t="s">
        <v>1510</v>
      </c>
      <c r="W48" t="s">
        <v>1509</v>
      </c>
      <c r="X48">
        <v>2</v>
      </c>
      <c r="AC48">
        <v>69.709999999999994</v>
      </c>
      <c r="AD48">
        <v>8.7100000000000009</v>
      </c>
      <c r="AE48">
        <v>0.2</v>
      </c>
      <c r="AF48" t="s">
        <v>40</v>
      </c>
      <c r="AG48">
        <v>7</v>
      </c>
      <c r="AH48">
        <v>2017</v>
      </c>
      <c r="AI48" t="str" cm="1">
        <f t="array" ref="AI48">_xlfn.IFS(AE48=0,"No_discount",OR(AE48&lt;0.2,AE48=0.2),"Low",OR(AE48=0.3,AND(AE48&gt;0.2, AE48&lt;0.3)),"Medium",AND(AE48&gt;0.3,AE48&lt;0.5),"High",OR(AE48=0.5,AE48&gt;0.5),"Extreme")</f>
        <v>Low</v>
      </c>
      <c r="AK48" t="s">
        <v>1317</v>
      </c>
      <c r="AL48" t="s">
        <v>1620</v>
      </c>
      <c r="AM48" t="s">
        <v>41</v>
      </c>
      <c r="AN48">
        <v>899.91</v>
      </c>
      <c r="AO48">
        <v>377.96</v>
      </c>
      <c r="AQ48" t="s">
        <v>1294</v>
      </c>
      <c r="AR48" t="s">
        <v>1620</v>
      </c>
      <c r="AS48" t="s">
        <v>48</v>
      </c>
      <c r="AT48">
        <v>7999.98</v>
      </c>
      <c r="AU48">
        <v>-3839.99</v>
      </c>
    </row>
    <row r="49" spans="4:47" x14ac:dyDescent="0.3">
      <c r="D49">
        <v>2017</v>
      </c>
      <c r="E49">
        <v>11</v>
      </c>
      <c r="F49" t="s">
        <v>4</v>
      </c>
      <c r="G49">
        <v>118447.81</v>
      </c>
      <c r="H49">
        <v>9690.1</v>
      </c>
      <c r="O49" t="s">
        <v>342</v>
      </c>
      <c r="P49" t="s">
        <v>71</v>
      </c>
      <c r="Q49">
        <v>6412.8</v>
      </c>
      <c r="R49">
        <v>0</v>
      </c>
      <c r="S49">
        <v>3192.08</v>
      </c>
      <c r="T49" t="str" cm="1">
        <f t="array" ref="T49">_xlfn.IFS(R49=0,"No_discount",OR(R49&lt;0.2,R49=0.2),"Low",OR(R49=0.3,AND(R49&gt;0.2, R49&lt;0.3)),"Medium",AND(R49&gt;0.3,R49&lt;0.5),"High",OR(R49=0.5,R49&gt;0.5),"Extreme")</f>
        <v>No_discount</v>
      </c>
      <c r="V49" t="s">
        <v>1508</v>
      </c>
      <c r="W49" t="s">
        <v>1507</v>
      </c>
      <c r="X49">
        <v>2</v>
      </c>
      <c r="AC49">
        <v>8.7899999999999991</v>
      </c>
      <c r="AD49">
        <v>-5.71</v>
      </c>
      <c r="AE49">
        <v>0.6</v>
      </c>
      <c r="AF49" t="s">
        <v>44</v>
      </c>
      <c r="AG49">
        <v>7</v>
      </c>
      <c r="AH49">
        <v>2017</v>
      </c>
      <c r="AI49" t="str" cm="1">
        <f t="array" ref="AI49">_xlfn.IFS(AE49=0,"No_discount",OR(AE49&lt;0.2,AE49=0.2),"Low",OR(AE49=0.3,AND(AE49&gt;0.2, AE49&lt;0.3)),"Medium",AND(AE49&gt;0.3,AE49&lt;0.5),"High",OR(AE49=0.5,AE49&gt;0.5),"Extreme")</f>
        <v>Extreme</v>
      </c>
      <c r="AK49" t="s">
        <v>1315</v>
      </c>
      <c r="AL49" t="s">
        <v>1619</v>
      </c>
      <c r="AM49" t="s">
        <v>39</v>
      </c>
      <c r="AN49">
        <v>51.31</v>
      </c>
      <c r="AO49">
        <v>18.600000000000001</v>
      </c>
      <c r="AQ49" t="s">
        <v>1570</v>
      </c>
      <c r="AR49" t="s">
        <v>1619</v>
      </c>
      <c r="AS49" t="s">
        <v>39</v>
      </c>
      <c r="AT49">
        <v>7985.3799999999901</v>
      </c>
      <c r="AU49">
        <v>2318.34</v>
      </c>
    </row>
    <row r="50" spans="4:47" x14ac:dyDescent="0.3">
      <c r="D50">
        <v>2017</v>
      </c>
      <c r="E50">
        <v>12</v>
      </c>
      <c r="F50" t="s">
        <v>3</v>
      </c>
      <c r="G50">
        <v>83829.31</v>
      </c>
      <c r="H50">
        <v>8483.4</v>
      </c>
      <c r="O50" t="s">
        <v>341</v>
      </c>
      <c r="P50" t="s">
        <v>71</v>
      </c>
      <c r="Q50">
        <v>2031.4</v>
      </c>
      <c r="R50">
        <v>0.2</v>
      </c>
      <c r="S50">
        <v>685.62</v>
      </c>
      <c r="T50" t="str" cm="1">
        <f t="array" ref="T50">_xlfn.IFS(R50=0,"No_discount",OR(R50&lt;0.2,R50=0.2),"Low",OR(R50=0.3,AND(R50&gt;0.2, R50&lt;0.3)),"Medium",AND(R50&gt;0.3,R50&lt;0.5),"High",OR(R50=0.5,R50&gt;0.5),"Extreme")</f>
        <v>Low</v>
      </c>
      <c r="V50" t="s">
        <v>1506</v>
      </c>
      <c r="W50" t="s">
        <v>1505</v>
      </c>
      <c r="X50">
        <v>2</v>
      </c>
      <c r="AC50">
        <v>70.98</v>
      </c>
      <c r="AD50">
        <v>4.97</v>
      </c>
      <c r="AE50">
        <v>0</v>
      </c>
      <c r="AF50" t="s">
        <v>1608</v>
      </c>
      <c r="AG50">
        <v>7</v>
      </c>
      <c r="AH50">
        <v>2015</v>
      </c>
      <c r="AI50" t="str" cm="1">
        <f t="array" ref="AI50">_xlfn.IFS(AE50=0,"No_discount",OR(AE50&lt;0.2,AE50=0.2),"Low",OR(AE50=0.3,AND(AE50&gt;0.2, AE50&lt;0.3)),"Medium",AND(AE50&gt;0.3,AE50&lt;0.5),"High",OR(AE50=0.5,AE50&gt;0.5),"Extreme")</f>
        <v>No_discount</v>
      </c>
      <c r="AK50" t="s">
        <v>1544</v>
      </c>
      <c r="AL50" t="s">
        <v>1619</v>
      </c>
      <c r="AM50" t="s">
        <v>39</v>
      </c>
      <c r="AN50">
        <v>119.62</v>
      </c>
      <c r="AO50">
        <v>40.369999999999997</v>
      </c>
      <c r="AQ50" t="s">
        <v>1257</v>
      </c>
      <c r="AR50" t="s">
        <v>1618</v>
      </c>
      <c r="AS50" t="s">
        <v>1608</v>
      </c>
      <c r="AT50">
        <v>7979.43</v>
      </c>
      <c r="AU50">
        <v>926.19</v>
      </c>
    </row>
    <row r="51" spans="4:47" x14ac:dyDescent="0.3">
      <c r="O51" t="s">
        <v>333</v>
      </c>
      <c r="P51" t="s">
        <v>66</v>
      </c>
      <c r="Q51">
        <v>12.7</v>
      </c>
      <c r="R51">
        <v>0.2</v>
      </c>
      <c r="S51">
        <v>-3.17</v>
      </c>
      <c r="T51" t="str" cm="1">
        <f t="array" ref="T51">_xlfn.IFS(R51=0,"No_discount",OR(R51&lt;0.2,R51=0.2),"Low",OR(R51=0.3,AND(R51&gt;0.2, R51&lt;0.3)),"Medium",AND(R51&gt;0.3,R51&lt;0.5),"High",OR(R51=0.5,R51&gt;0.5),"Extreme")</f>
        <v>Low</v>
      </c>
      <c r="V51" t="s">
        <v>1504</v>
      </c>
      <c r="W51" t="s">
        <v>1503</v>
      </c>
      <c r="X51">
        <v>2</v>
      </c>
      <c r="AC51">
        <v>294.93</v>
      </c>
      <c r="AD51">
        <v>144.52000000000001</v>
      </c>
      <c r="AE51">
        <v>0</v>
      </c>
      <c r="AF51" t="s">
        <v>1605</v>
      </c>
      <c r="AG51">
        <v>7</v>
      </c>
      <c r="AH51">
        <v>2015</v>
      </c>
      <c r="AI51" t="str" cm="1">
        <f t="array" ref="AI51">_xlfn.IFS(AE51=0,"No_discount",OR(AE51&lt;0.2,AE51=0.2),"Low",OR(AE51=0.3,AND(AE51&gt;0.2, AE51&lt;0.3)),"Medium",AND(AE51&gt;0.3,AE51&lt;0.5),"High",OR(AE51=0.5,AE51&gt;0.5),"Extreme")</f>
        <v>No_discount</v>
      </c>
      <c r="AK51" t="s">
        <v>1313</v>
      </c>
      <c r="AL51" t="s">
        <v>1618</v>
      </c>
      <c r="AM51" t="s">
        <v>44</v>
      </c>
      <c r="AN51">
        <v>255.76</v>
      </c>
      <c r="AO51">
        <v>81.84</v>
      </c>
      <c r="AQ51" t="s">
        <v>2896</v>
      </c>
      <c r="AR51" t="s">
        <v>1620</v>
      </c>
      <c r="AS51" t="s">
        <v>48</v>
      </c>
      <c r="AT51">
        <v>7834.4</v>
      </c>
      <c r="AU51">
        <v>881.37</v>
      </c>
    </row>
    <row r="52" spans="4:47" x14ac:dyDescent="0.3">
      <c r="O52" t="s">
        <v>332</v>
      </c>
      <c r="P52" t="s">
        <v>66</v>
      </c>
      <c r="Q52">
        <v>5549.4</v>
      </c>
      <c r="R52">
        <v>0</v>
      </c>
      <c r="S52">
        <v>2640.48</v>
      </c>
      <c r="T52" t="str" cm="1">
        <f t="array" ref="T52">_xlfn.IFS(R52=0,"No_discount",OR(R52&lt;0.2,R52=0.2),"Low",OR(R52=0.3,AND(R52&gt;0.2, R52&lt;0.3)),"Medium",AND(R52&gt;0.3,R52&lt;0.5),"High",OR(R52=0.5,R52&gt;0.5),"Extreme")</f>
        <v>No_discount</v>
      </c>
      <c r="V52" t="s">
        <v>1502</v>
      </c>
      <c r="W52" t="s">
        <v>1501</v>
      </c>
      <c r="X52">
        <v>2</v>
      </c>
      <c r="AC52">
        <v>9.34</v>
      </c>
      <c r="AD52">
        <v>1.17</v>
      </c>
      <c r="AE52">
        <v>0.2</v>
      </c>
      <c r="AF52" t="s">
        <v>47</v>
      </c>
      <c r="AG52">
        <v>1</v>
      </c>
      <c r="AH52">
        <v>2014</v>
      </c>
      <c r="AI52" t="str" cm="1">
        <f t="array" ref="AI52">_xlfn.IFS(AE52=0,"No_discount",OR(AE52&lt;0.2,AE52=0.2),"Low",OR(AE52=0.3,AND(AE52&gt;0.2, AE52&lt;0.3)),"Medium",AND(AE52&gt;0.3,AE52&lt;0.5),"High",OR(AE52=0.5,AE52&gt;0.5),"Extreme")</f>
        <v>Low</v>
      </c>
      <c r="AK52" t="s">
        <v>1311</v>
      </c>
      <c r="AL52" t="s">
        <v>1618</v>
      </c>
      <c r="AM52" t="s">
        <v>1608</v>
      </c>
      <c r="AN52">
        <v>241.57</v>
      </c>
      <c r="AO52">
        <v>18.12</v>
      </c>
      <c r="AQ52" t="s">
        <v>1527</v>
      </c>
      <c r="AR52" t="s">
        <v>1619</v>
      </c>
      <c r="AS52" t="s">
        <v>40</v>
      </c>
      <c r="AT52">
        <v>7730.19</v>
      </c>
      <c r="AU52">
        <v>1932.54</v>
      </c>
    </row>
    <row r="53" spans="4:47" x14ac:dyDescent="0.3">
      <c r="O53" t="s">
        <v>338</v>
      </c>
      <c r="P53" t="s">
        <v>66</v>
      </c>
      <c r="Q53">
        <v>1388.5</v>
      </c>
      <c r="R53">
        <v>0</v>
      </c>
      <c r="S53">
        <v>409.86</v>
      </c>
      <c r="T53" t="str" cm="1">
        <f t="array" ref="T53">_xlfn.IFS(R53=0,"No_discount",OR(R53&lt;0.2,R53=0.2),"Low",OR(R53=0.3,AND(R53&gt;0.2, R53&lt;0.3)),"Medium",AND(R53&gt;0.3,R53&lt;0.5),"High",OR(R53=0.5,R53&gt;0.5),"Extreme")</f>
        <v>No_discount</v>
      </c>
      <c r="V53" t="s">
        <v>1500</v>
      </c>
      <c r="W53" t="s">
        <v>1499</v>
      </c>
      <c r="X53">
        <v>2</v>
      </c>
      <c r="AC53">
        <v>31.2</v>
      </c>
      <c r="AD53">
        <v>9.75</v>
      </c>
      <c r="AE53">
        <v>0.2</v>
      </c>
      <c r="AF53" t="s">
        <v>41</v>
      </c>
      <c r="AG53">
        <v>1</v>
      </c>
      <c r="AH53">
        <v>2014</v>
      </c>
      <c r="AI53" t="str" cm="1">
        <f t="array" ref="AI53">_xlfn.IFS(AE53=0,"No_discount",OR(AE53&lt;0.2,AE53=0.2),"Low",OR(AE53=0.3,AND(AE53&gt;0.2, AE53&lt;0.3)),"Medium",AND(AE53&gt;0.3,AE53&lt;0.5),"High",OR(AE53=0.5,AE53&gt;0.5),"Extreme")</f>
        <v>Low</v>
      </c>
      <c r="AK53" t="s">
        <v>1542</v>
      </c>
      <c r="AL53" t="s">
        <v>1618</v>
      </c>
      <c r="AM53" t="s">
        <v>44</v>
      </c>
      <c r="AN53">
        <v>69.3</v>
      </c>
      <c r="AO53">
        <v>22.87</v>
      </c>
      <c r="AQ53" t="s">
        <v>1247</v>
      </c>
      <c r="AR53" t="s">
        <v>1620</v>
      </c>
      <c r="AS53" t="s">
        <v>48</v>
      </c>
      <c r="AT53">
        <v>7699.89</v>
      </c>
      <c r="AU53">
        <v>3772.95</v>
      </c>
    </row>
    <row r="54" spans="4:47" x14ac:dyDescent="0.3">
      <c r="O54" t="s">
        <v>334</v>
      </c>
      <c r="P54" t="s">
        <v>66</v>
      </c>
      <c r="Q54">
        <v>477.5</v>
      </c>
      <c r="R54">
        <v>0</v>
      </c>
      <c r="S54">
        <v>219.65</v>
      </c>
      <c r="T54" t="str" cm="1">
        <f t="array" ref="T54">_xlfn.IFS(R54=0,"No_discount",OR(R54&lt;0.2,R54=0.2),"Low",OR(R54=0.3,AND(R54&gt;0.2, R54&lt;0.3)),"Medium",AND(R54&gt;0.3,R54&lt;0.5),"High",OR(R54=0.5,R54&gt;0.5),"Extreme")</f>
        <v>No_discount</v>
      </c>
      <c r="V54" t="s">
        <v>1498</v>
      </c>
      <c r="W54" t="s">
        <v>1497</v>
      </c>
      <c r="X54">
        <v>2</v>
      </c>
      <c r="AC54">
        <v>11.63</v>
      </c>
      <c r="AD54">
        <v>1.02</v>
      </c>
      <c r="AE54">
        <v>0.2</v>
      </c>
      <c r="AF54" t="s">
        <v>42</v>
      </c>
      <c r="AG54">
        <v>7</v>
      </c>
      <c r="AH54">
        <v>2016</v>
      </c>
      <c r="AI54" t="str" cm="1">
        <f t="array" ref="AI54">_xlfn.IFS(AE54=0,"No_discount",OR(AE54&lt;0.2,AE54=0.2),"Low",OR(AE54=0.3,AND(AE54&gt;0.2, AE54&lt;0.3)),"Medium",AND(AE54&gt;0.3,AE54&lt;0.5),"High",OR(AE54=0.5,AE54&gt;0.5),"Extreme")</f>
        <v>Low</v>
      </c>
      <c r="AK54" t="s">
        <v>1540</v>
      </c>
      <c r="AL54" t="s">
        <v>1619</v>
      </c>
      <c r="AM54" t="s">
        <v>47</v>
      </c>
      <c r="AN54">
        <v>2.74</v>
      </c>
      <c r="AO54">
        <v>0.74</v>
      </c>
      <c r="AQ54" t="s">
        <v>1517</v>
      </c>
      <c r="AR54" t="s">
        <v>1620</v>
      </c>
      <c r="AS54" t="s">
        <v>1609</v>
      </c>
      <c r="AT54">
        <v>7699.73</v>
      </c>
      <c r="AU54">
        <v>780.96</v>
      </c>
    </row>
    <row r="55" spans="4:47" x14ac:dyDescent="0.3">
      <c r="O55" t="s">
        <v>336</v>
      </c>
      <c r="P55" t="s">
        <v>66</v>
      </c>
      <c r="Q55">
        <v>242.2</v>
      </c>
      <c r="R55">
        <v>0.6</v>
      </c>
      <c r="S55">
        <v>-302.72000000000003</v>
      </c>
      <c r="T55" t="str" cm="1">
        <f t="array" ref="T55">_xlfn.IFS(R55=0,"No_discount",OR(R55&lt;0.2,R55=0.2),"Low",OR(R55=0.3,AND(R55&gt;0.2, R55&lt;0.3)),"Medium",AND(R55&gt;0.3,R55&lt;0.5),"High",OR(R55=0.5,R55&gt;0.5),"Extreme")</f>
        <v>Extreme</v>
      </c>
      <c r="V55" t="s">
        <v>1496</v>
      </c>
      <c r="W55" t="s">
        <v>1495</v>
      </c>
      <c r="X55">
        <v>2</v>
      </c>
      <c r="AC55">
        <v>143.97999999999999</v>
      </c>
      <c r="AD55">
        <v>-28.8</v>
      </c>
      <c r="AE55">
        <v>0.4</v>
      </c>
      <c r="AF55" t="s">
        <v>1609</v>
      </c>
      <c r="AG55">
        <v>7</v>
      </c>
      <c r="AH55">
        <v>2016</v>
      </c>
      <c r="AI55" t="str" cm="1">
        <f t="array" ref="AI55">_xlfn.IFS(AE55=0,"No_discount",OR(AE55&lt;0.2,AE55=0.2),"Low",OR(AE55=0.3,AND(AE55&gt;0.2, AE55&lt;0.3)),"Medium",AND(AE55&gt;0.3,AE55&lt;0.5),"High",OR(AE55=0.5,AE55&gt;0.5),"Extreme")</f>
        <v>High</v>
      </c>
      <c r="AK55" t="s">
        <v>1309</v>
      </c>
      <c r="AL55" t="s">
        <v>1619</v>
      </c>
      <c r="AM55" t="s">
        <v>47</v>
      </c>
      <c r="AN55">
        <v>8.34</v>
      </c>
      <c r="AO55">
        <v>2.17</v>
      </c>
      <c r="AQ55" t="s">
        <v>1590</v>
      </c>
      <c r="AR55" t="s">
        <v>1618</v>
      </c>
      <c r="AS55" t="s">
        <v>1608</v>
      </c>
      <c r="AT55">
        <v>7582.3799999999901</v>
      </c>
      <c r="AU55">
        <v>833</v>
      </c>
    </row>
    <row r="56" spans="4:47" x14ac:dyDescent="0.3">
      <c r="O56" t="s">
        <v>335</v>
      </c>
      <c r="P56" t="s">
        <v>66</v>
      </c>
      <c r="Q56">
        <v>11.5</v>
      </c>
      <c r="R56">
        <v>0.7</v>
      </c>
      <c r="S56">
        <v>-7.68</v>
      </c>
      <c r="T56" t="str" cm="1">
        <f t="array" ref="T56">_xlfn.IFS(R56=0,"No_discount",OR(R56&lt;0.2,R56=0.2),"Low",OR(R56=0.3,AND(R56&gt;0.2, R56&lt;0.3)),"Medium",AND(R56&gt;0.3,R56&lt;0.5),"High",OR(R56=0.5,R56&gt;0.5),"Extreme")</f>
        <v>Extreme</v>
      </c>
      <c r="V56" t="s">
        <v>1494</v>
      </c>
      <c r="W56" t="s">
        <v>1493</v>
      </c>
      <c r="X56">
        <v>2</v>
      </c>
      <c r="AC56">
        <v>494.38</v>
      </c>
      <c r="AD56">
        <v>-115.35</v>
      </c>
      <c r="AE56">
        <v>0.4</v>
      </c>
      <c r="AF56" t="s">
        <v>1609</v>
      </c>
      <c r="AG56">
        <v>7</v>
      </c>
      <c r="AH56">
        <v>2016</v>
      </c>
      <c r="AI56" t="str" cm="1">
        <f t="array" ref="AI56">_xlfn.IFS(AE56=0,"No_discount",OR(AE56&lt;0.2,AE56=0.2),"Low",OR(AE56=0.3,AND(AE56&gt;0.2, AE56&lt;0.3)),"Medium",AND(AE56&gt;0.3,AE56&lt;0.5),"High",OR(AE56=0.5,AE56&gt;0.5),"Extreme")</f>
        <v>High</v>
      </c>
      <c r="AK56" t="s">
        <v>1110</v>
      </c>
      <c r="AL56" t="s">
        <v>1619</v>
      </c>
      <c r="AM56" t="s">
        <v>40</v>
      </c>
      <c r="AN56">
        <v>46.74</v>
      </c>
      <c r="AO56">
        <v>11.69</v>
      </c>
      <c r="AQ56" t="s">
        <v>2895</v>
      </c>
      <c r="AR56" t="s">
        <v>1618</v>
      </c>
      <c r="AS56" t="s">
        <v>1603</v>
      </c>
      <c r="AT56">
        <v>7539.71</v>
      </c>
      <c r="AU56">
        <v>780.32</v>
      </c>
    </row>
    <row r="57" spans="4:47" x14ac:dyDescent="0.3">
      <c r="O57" t="s">
        <v>339</v>
      </c>
      <c r="P57" t="s">
        <v>66</v>
      </c>
      <c r="Q57">
        <v>302.39999999999998</v>
      </c>
      <c r="R57">
        <v>0.2</v>
      </c>
      <c r="S57">
        <v>22.68</v>
      </c>
      <c r="T57" t="str" cm="1">
        <f t="array" ref="T57">_xlfn.IFS(R57=0,"No_discount",OR(R57&lt;0.2,R57=0.2),"Low",OR(R57=0.3,AND(R57&gt;0.2, R57&lt;0.3)),"Medium",AND(R57&gt;0.3,R57&lt;0.5),"High",OR(R57=0.5,R57&gt;0.5),"Extreme")</f>
        <v>Low</v>
      </c>
      <c r="V57" t="s">
        <v>1492</v>
      </c>
      <c r="W57" t="s">
        <v>1491</v>
      </c>
      <c r="X57">
        <v>2</v>
      </c>
      <c r="AC57">
        <v>5.84</v>
      </c>
      <c r="AD57">
        <v>0.73</v>
      </c>
      <c r="AE57">
        <v>0.2</v>
      </c>
      <c r="AF57" t="s">
        <v>42</v>
      </c>
      <c r="AG57">
        <v>7</v>
      </c>
      <c r="AH57">
        <v>2016</v>
      </c>
      <c r="AI57" t="str" cm="1">
        <f t="array" ref="AI57">_xlfn.IFS(AE57=0,"No_discount",OR(AE57&lt;0.2,AE57=0.2),"Low",OR(AE57=0.3,AND(AE57&gt;0.2, AE57&lt;0.3)),"Medium",AND(AE57&gt;0.3,AE57&lt;0.5),"High",OR(AE57=0.5,AE57&gt;0.5),"Extreme")</f>
        <v>Low</v>
      </c>
      <c r="AK57" t="s">
        <v>1306</v>
      </c>
      <c r="AL57" t="s">
        <v>1619</v>
      </c>
      <c r="AM57" t="s">
        <v>39</v>
      </c>
      <c r="AN57">
        <v>6354.95</v>
      </c>
      <c r="AO57">
        <v>3177.48</v>
      </c>
      <c r="AQ57" t="s">
        <v>920</v>
      </c>
      <c r="AR57" t="s">
        <v>1619</v>
      </c>
      <c r="AS57" t="s">
        <v>40</v>
      </c>
      <c r="AT57">
        <v>7515.5199999999904</v>
      </c>
      <c r="AU57">
        <v>1114.3699999999999</v>
      </c>
    </row>
    <row r="58" spans="4:47" x14ac:dyDescent="0.3">
      <c r="O58" t="s">
        <v>337</v>
      </c>
      <c r="P58" t="s">
        <v>66</v>
      </c>
      <c r="Q58">
        <v>366.7</v>
      </c>
      <c r="R58">
        <v>0.3</v>
      </c>
      <c r="S58">
        <v>-110.02</v>
      </c>
      <c r="T58" t="str" cm="1">
        <f t="array" ref="T58">_xlfn.IFS(R58=0,"No_discount",OR(R58&lt;0.2,R58=0.2),"Low",OR(R58=0.3,AND(R58&gt;0.2, R58&lt;0.3)),"Medium",AND(R58&gt;0.3,R58&lt;0.5),"High",OR(R58=0.5,R58&gt;0.5),"Extreme")</f>
        <v>Medium</v>
      </c>
      <c r="V58" t="s">
        <v>1490</v>
      </c>
      <c r="W58" t="s">
        <v>1489</v>
      </c>
      <c r="X58">
        <v>2</v>
      </c>
      <c r="AC58">
        <v>330.4</v>
      </c>
      <c r="AD58">
        <v>85.9</v>
      </c>
      <c r="AE58">
        <v>0</v>
      </c>
      <c r="AF58" t="s">
        <v>40</v>
      </c>
      <c r="AG58">
        <v>7</v>
      </c>
      <c r="AH58">
        <v>2017</v>
      </c>
      <c r="AI58" t="str" cm="1">
        <f t="array" ref="AI58">_xlfn.IFS(AE58=0,"No_discount",OR(AE58&lt;0.2,AE58=0.2),"Low",OR(AE58=0.3,AND(AE58&gt;0.2, AE58&lt;0.3)),"Medium",AND(AE58&gt;0.3,AE58&lt;0.5),"High",OR(AE58=0.5,AE58&gt;0.5),"Extreme")</f>
        <v>No_discount</v>
      </c>
      <c r="AK58" t="s">
        <v>1304</v>
      </c>
      <c r="AL58" t="s">
        <v>1619</v>
      </c>
      <c r="AM58" t="s">
        <v>46</v>
      </c>
      <c r="AN58">
        <v>10.82</v>
      </c>
      <c r="AO58">
        <v>2.57</v>
      </c>
      <c r="AQ58" t="s">
        <v>841</v>
      </c>
      <c r="AR58" t="s">
        <v>1620</v>
      </c>
      <c r="AS58" t="s">
        <v>1609</v>
      </c>
      <c r="AT58">
        <v>7437.8799999999901</v>
      </c>
      <c r="AU58">
        <v>353.79</v>
      </c>
    </row>
    <row r="59" spans="4:47" x14ac:dyDescent="0.3">
      <c r="O59" t="s">
        <v>330</v>
      </c>
      <c r="P59" t="s">
        <v>75</v>
      </c>
      <c r="Q59">
        <v>25.3</v>
      </c>
      <c r="R59">
        <v>0.2</v>
      </c>
      <c r="S59">
        <v>8.8699999999999992</v>
      </c>
      <c r="T59" t="str" cm="1">
        <f t="array" ref="T59">_xlfn.IFS(R59=0,"No_discount",OR(R59&lt;0.2,R59=0.2),"Low",OR(R59=0.3,AND(R59&gt;0.2, R59&lt;0.3)),"Medium",AND(R59&gt;0.3,R59&lt;0.5),"High",OR(R59=0.5,R59&gt;0.5),"Extreme")</f>
        <v>Low</v>
      </c>
      <c r="V59" t="s">
        <v>1488</v>
      </c>
      <c r="W59" t="s">
        <v>1487</v>
      </c>
      <c r="X59">
        <v>2</v>
      </c>
      <c r="AC59">
        <v>26.25</v>
      </c>
      <c r="AD59">
        <v>12.6</v>
      </c>
      <c r="AE59">
        <v>0</v>
      </c>
      <c r="AF59" t="s">
        <v>1605</v>
      </c>
      <c r="AG59">
        <v>7</v>
      </c>
      <c r="AH59">
        <v>2017</v>
      </c>
      <c r="AI59" t="str" cm="1">
        <f t="array" ref="AI59">_xlfn.IFS(AE59=0,"No_discount",OR(AE59&lt;0.2,AE59=0.2),"Low",OR(AE59=0.3,AND(AE59&gt;0.2, AE59&lt;0.3)),"Medium",AND(AE59&gt;0.3,AE59&lt;0.5),"High",OR(AE59=0.5,AE59&gt;0.5),"Extreme")</f>
        <v>No_discount</v>
      </c>
      <c r="AK59" t="s">
        <v>1538</v>
      </c>
      <c r="AL59" t="s">
        <v>1620</v>
      </c>
      <c r="AM59" t="s">
        <v>1609</v>
      </c>
      <c r="AN59">
        <v>84.78</v>
      </c>
      <c r="AO59">
        <v>-20.14</v>
      </c>
      <c r="AQ59" t="s">
        <v>1149</v>
      </c>
      <c r="AR59" t="s">
        <v>1618</v>
      </c>
      <c r="AS59" t="s">
        <v>1606</v>
      </c>
      <c r="AT59">
        <v>7404.49</v>
      </c>
      <c r="AU59">
        <v>-681.22</v>
      </c>
    </row>
    <row r="60" spans="4:47" x14ac:dyDescent="0.3">
      <c r="O60" t="s">
        <v>331</v>
      </c>
      <c r="P60" t="s">
        <v>75</v>
      </c>
      <c r="Q60">
        <v>1158.4000000000001</v>
      </c>
      <c r="R60">
        <v>0.4</v>
      </c>
      <c r="S60">
        <v>-292.19</v>
      </c>
      <c r="T60" t="str" cm="1">
        <f t="array" ref="T60">_xlfn.IFS(R60=0,"No_discount",OR(R60&lt;0.2,R60=0.2),"Low",OR(R60=0.3,AND(R60&gt;0.2, R60&lt;0.3)),"Medium",AND(R60&gt;0.3,R60&lt;0.5),"High",OR(R60=0.5,R60&gt;0.5),"Extreme")</f>
        <v>High</v>
      </c>
      <c r="V60" t="s">
        <v>1486</v>
      </c>
      <c r="W60" t="s">
        <v>1485</v>
      </c>
      <c r="X60">
        <v>2</v>
      </c>
      <c r="AC60">
        <v>6.48</v>
      </c>
      <c r="AD60">
        <v>3.18</v>
      </c>
      <c r="AE60">
        <v>0</v>
      </c>
      <c r="AF60" t="s">
        <v>37</v>
      </c>
      <c r="AG60">
        <v>7</v>
      </c>
      <c r="AH60">
        <v>2017</v>
      </c>
      <c r="AI60" t="str" cm="1">
        <f t="array" ref="AI60">_xlfn.IFS(AE60=0,"No_discount",OR(AE60&lt;0.2,AE60=0.2),"Low",OR(AE60=0.3,AND(AE60&gt;0.2, AE60&lt;0.3)),"Medium",AND(AE60&gt;0.3,AE60&lt;0.5),"High",OR(AE60=0.5,AE60&gt;0.5),"Extreme")</f>
        <v>No_discount</v>
      </c>
      <c r="AK60" t="s">
        <v>1302</v>
      </c>
      <c r="AL60" t="s">
        <v>1619</v>
      </c>
      <c r="AM60" t="s">
        <v>37</v>
      </c>
      <c r="AN60">
        <v>20.74</v>
      </c>
      <c r="AO60">
        <v>7.26</v>
      </c>
      <c r="AQ60" t="s">
        <v>2894</v>
      </c>
      <c r="AR60" t="s">
        <v>1620</v>
      </c>
      <c r="AS60" t="s">
        <v>41</v>
      </c>
      <c r="AT60">
        <v>7399.7</v>
      </c>
      <c r="AU60">
        <v>1432.45</v>
      </c>
    </row>
    <row r="61" spans="4:47" x14ac:dyDescent="0.3">
      <c r="O61" t="s">
        <v>329</v>
      </c>
      <c r="P61" t="s">
        <v>75</v>
      </c>
      <c r="Q61">
        <v>8167.4</v>
      </c>
      <c r="R61">
        <v>0.5</v>
      </c>
      <c r="S61">
        <v>-3825.34</v>
      </c>
      <c r="T61" t="str" cm="1">
        <f t="array" ref="T61">_xlfn.IFS(R61=0,"No_discount",OR(R61&lt;0.2,R61=0.2),"Low",OR(R61=0.3,AND(R61&gt;0.2, R61&lt;0.3)),"Medium",AND(R61&gt;0.3,R61&lt;0.5),"High",OR(R61=0.5,R61&gt;0.5),"Extreme")</f>
        <v>Extreme</v>
      </c>
      <c r="V61" t="s">
        <v>1484</v>
      </c>
      <c r="W61" t="s">
        <v>1483</v>
      </c>
      <c r="X61">
        <v>2</v>
      </c>
      <c r="AC61">
        <v>479.97</v>
      </c>
      <c r="AD61">
        <v>163.19</v>
      </c>
      <c r="AE61">
        <v>0</v>
      </c>
      <c r="AF61" t="s">
        <v>41</v>
      </c>
      <c r="AG61">
        <v>7</v>
      </c>
      <c r="AH61">
        <v>2014</v>
      </c>
      <c r="AI61" t="str" cm="1">
        <f t="array" ref="AI61">_xlfn.IFS(AE61=0,"No_discount",OR(AE61&lt;0.2,AE61=0.2),"Low",OR(AE61=0.3,AND(AE61&gt;0.2, AE61&lt;0.3)),"Medium",AND(AE61&gt;0.3,AE61&lt;0.5),"High",OR(AE61=0.5,AE61&gt;0.5),"Extreme")</f>
        <v>No_discount</v>
      </c>
      <c r="AK61" t="s">
        <v>1544</v>
      </c>
      <c r="AL61" t="s">
        <v>1619</v>
      </c>
      <c r="AM61" t="s">
        <v>39</v>
      </c>
      <c r="AN61">
        <v>16.82</v>
      </c>
      <c r="AO61">
        <v>-12.9</v>
      </c>
      <c r="AQ61" t="s">
        <v>2893</v>
      </c>
      <c r="AR61" t="s">
        <v>1618</v>
      </c>
      <c r="AS61" t="s">
        <v>1606</v>
      </c>
      <c r="AT61">
        <v>7242.78</v>
      </c>
      <c r="AU61">
        <v>-532.76</v>
      </c>
    </row>
    <row r="62" spans="4:47" x14ac:dyDescent="0.3">
      <c r="O62" t="s">
        <v>323</v>
      </c>
      <c r="P62" t="s">
        <v>85</v>
      </c>
      <c r="Q62">
        <v>10.8</v>
      </c>
      <c r="R62">
        <v>0.2</v>
      </c>
      <c r="S62">
        <v>2.57</v>
      </c>
      <c r="T62" t="str" cm="1">
        <f t="array" ref="T62">_xlfn.IFS(R62=0,"No_discount",OR(R62&lt;0.2,R62=0.2),"Low",OR(R62=0.3,AND(R62&gt;0.2, R62&lt;0.3)),"Medium",AND(R62&gt;0.3,R62&lt;0.5),"High",OR(R62=0.5,R62&gt;0.5),"Extreme")</f>
        <v>Low</v>
      </c>
      <c r="V62" t="s">
        <v>1482</v>
      </c>
      <c r="W62" t="s">
        <v>1481</v>
      </c>
      <c r="X62">
        <v>2</v>
      </c>
      <c r="AC62">
        <v>14.62</v>
      </c>
      <c r="AD62">
        <v>6.87</v>
      </c>
      <c r="AE62">
        <v>0</v>
      </c>
      <c r="AF62" t="s">
        <v>1605</v>
      </c>
      <c r="AG62">
        <v>7</v>
      </c>
      <c r="AH62">
        <v>2014</v>
      </c>
      <c r="AI62" t="str" cm="1">
        <f t="array" ref="AI62">_xlfn.IFS(AE62=0,"No_discount",OR(AE62&lt;0.2,AE62=0.2),"Low",OR(AE62=0.3,AND(AE62&gt;0.2, AE62&lt;0.3)),"Medium",AND(AE62&gt;0.3,AE62&lt;0.5),"High",OR(AE62=0.5,AE62&gt;0.5),"Extreme")</f>
        <v>No_discount</v>
      </c>
      <c r="AK62" t="s">
        <v>1300</v>
      </c>
      <c r="AL62" t="s">
        <v>1619</v>
      </c>
      <c r="AM62" t="s">
        <v>37</v>
      </c>
      <c r="AN62">
        <v>10.37</v>
      </c>
      <c r="AO62">
        <v>3.63</v>
      </c>
      <c r="AQ62" t="s">
        <v>578</v>
      </c>
      <c r="AR62" t="s">
        <v>1620</v>
      </c>
      <c r="AS62" t="s">
        <v>1609</v>
      </c>
      <c r="AT62">
        <v>7139.8</v>
      </c>
      <c r="AU62">
        <v>83.99</v>
      </c>
    </row>
    <row r="63" spans="4:47" x14ac:dyDescent="0.3">
      <c r="O63" t="s">
        <v>324</v>
      </c>
      <c r="P63" t="s">
        <v>85</v>
      </c>
      <c r="Q63">
        <v>33.6</v>
      </c>
      <c r="R63">
        <v>0.2</v>
      </c>
      <c r="S63">
        <v>11.75</v>
      </c>
      <c r="T63" t="str" cm="1">
        <f t="array" ref="T63">_xlfn.IFS(R63=0,"No_discount",OR(R63&lt;0.2,R63=0.2),"Low",OR(R63=0.3,AND(R63&gt;0.2, R63&lt;0.3)),"Medium",AND(R63&gt;0.3,R63&lt;0.5),"High",OR(R63=0.5,R63&gt;0.5),"Extreme")</f>
        <v>Low</v>
      </c>
      <c r="V63" t="s">
        <v>1480</v>
      </c>
      <c r="W63" t="s">
        <v>1479</v>
      </c>
      <c r="X63">
        <v>2</v>
      </c>
      <c r="AC63">
        <v>19.440000000000001</v>
      </c>
      <c r="AD63">
        <v>9.33</v>
      </c>
      <c r="AE63">
        <v>0</v>
      </c>
      <c r="AF63" t="s">
        <v>37</v>
      </c>
      <c r="AG63">
        <v>7</v>
      </c>
      <c r="AH63">
        <v>2014</v>
      </c>
      <c r="AI63" t="str" cm="1">
        <f t="array" ref="AI63">_xlfn.IFS(AE63=0,"No_discount",OR(AE63&lt;0.2,AE63=0.2),"Low",OR(AE63=0.3,AND(AE63&gt;0.2, AE63&lt;0.3)),"Medium",AND(AE63&gt;0.3,AE63&lt;0.5),"High",OR(AE63=0.5,AE63&gt;0.5),"Extreme")</f>
        <v>No_discount</v>
      </c>
      <c r="AK63" t="s">
        <v>1298</v>
      </c>
      <c r="AL63" t="s">
        <v>1618</v>
      </c>
      <c r="AM63" t="s">
        <v>44</v>
      </c>
      <c r="AN63">
        <v>18.84</v>
      </c>
      <c r="AO63">
        <v>6.03</v>
      </c>
      <c r="AQ63" t="s">
        <v>527</v>
      </c>
      <c r="AR63" t="s">
        <v>1620</v>
      </c>
      <c r="AS63" t="s">
        <v>48</v>
      </c>
      <c r="AT63">
        <v>6965.7</v>
      </c>
      <c r="AU63">
        <v>3343.53</v>
      </c>
    </row>
    <row r="64" spans="4:47" x14ac:dyDescent="0.3">
      <c r="O64" t="s">
        <v>322</v>
      </c>
      <c r="P64" t="s">
        <v>85</v>
      </c>
      <c r="Q64">
        <v>87.5</v>
      </c>
      <c r="R64">
        <v>0</v>
      </c>
      <c r="S64">
        <v>35.090000000000003</v>
      </c>
      <c r="T64" t="str" cm="1">
        <f t="array" ref="T64">_xlfn.IFS(R64=0,"No_discount",OR(R64&lt;0.2,R64=0.2),"Low",OR(R64=0.3,AND(R64&gt;0.2, R64&lt;0.3)),"Medium",AND(R64&gt;0.3,R64&lt;0.5),"High",OR(R64=0.5,R64&gt;0.5),"Extreme")</f>
        <v>No_discount</v>
      </c>
      <c r="V64" t="s">
        <v>1478</v>
      </c>
      <c r="W64" t="s">
        <v>1477</v>
      </c>
      <c r="X64">
        <v>2</v>
      </c>
      <c r="AC64">
        <v>19.920000000000002</v>
      </c>
      <c r="AD64">
        <v>6.97</v>
      </c>
      <c r="AE64">
        <v>0.2</v>
      </c>
      <c r="AF64" t="s">
        <v>39</v>
      </c>
      <c r="AG64">
        <v>7</v>
      </c>
      <c r="AH64">
        <v>2014</v>
      </c>
      <c r="AI64" t="str" cm="1">
        <f t="array" ref="AI64">_xlfn.IFS(AE64=0,"No_discount",OR(AE64&lt;0.2,AE64=0.2),"Low",OR(AE64=0.3,AND(AE64&gt;0.2, AE64&lt;0.3)),"Medium",AND(AE64&gt;0.3,AE64&lt;0.5),"High",OR(AE64=0.5,AE64&gt;0.5),"Extreme")</f>
        <v>Low</v>
      </c>
      <c r="AK64" t="s">
        <v>1588</v>
      </c>
      <c r="AL64" t="s">
        <v>1619</v>
      </c>
      <c r="AM64" t="s">
        <v>40</v>
      </c>
      <c r="AN64">
        <v>330.4</v>
      </c>
      <c r="AO64">
        <v>85.9</v>
      </c>
      <c r="AQ64" t="s">
        <v>2892</v>
      </c>
      <c r="AR64" t="s">
        <v>1618</v>
      </c>
      <c r="AS64" t="s">
        <v>1606</v>
      </c>
      <c r="AT64">
        <v>6942.07</v>
      </c>
      <c r="AU64">
        <v>-856.02</v>
      </c>
    </row>
    <row r="65" spans="15:47" x14ac:dyDescent="0.3">
      <c r="O65" t="s">
        <v>328</v>
      </c>
      <c r="P65" t="s">
        <v>85</v>
      </c>
      <c r="Q65">
        <v>6160.6</v>
      </c>
      <c r="R65">
        <v>0.2</v>
      </c>
      <c r="S65">
        <v>676.46</v>
      </c>
      <c r="T65" t="str" cm="1">
        <f t="array" ref="T65">_xlfn.IFS(R65=0,"No_discount",OR(R65&lt;0.2,R65=0.2),"Low",OR(R65=0.3,AND(R65&gt;0.2, R65&lt;0.3)),"Medium",AND(R65&gt;0.3,R65&lt;0.5),"High",OR(R65=0.5,R65&gt;0.5),"Extreme")</f>
        <v>Low</v>
      </c>
      <c r="V65" t="s">
        <v>1476</v>
      </c>
      <c r="W65" t="s">
        <v>1475</v>
      </c>
      <c r="X65">
        <v>2</v>
      </c>
      <c r="AC65">
        <v>9.94</v>
      </c>
      <c r="AD65">
        <v>3.08</v>
      </c>
      <c r="AE65">
        <v>0</v>
      </c>
      <c r="AF65" t="s">
        <v>44</v>
      </c>
      <c r="AG65">
        <v>1</v>
      </c>
      <c r="AH65">
        <v>2014</v>
      </c>
      <c r="AI65" t="str" cm="1">
        <f t="array" ref="AI65">_xlfn.IFS(AE65=0,"No_discount",OR(AE65&lt;0.2,AE65=0.2),"Low",OR(AE65=0.3,AND(AE65&gt;0.2, AE65&lt;0.3)),"Medium",AND(AE65&gt;0.3,AE65&lt;0.5),"High",OR(AE65=0.5,AE65&gt;0.5),"Extreme")</f>
        <v>No_discount</v>
      </c>
      <c r="AK65" t="s">
        <v>1296</v>
      </c>
      <c r="AL65" t="s">
        <v>1619</v>
      </c>
      <c r="AM65" t="s">
        <v>1605</v>
      </c>
      <c r="AN65">
        <v>26.25</v>
      </c>
      <c r="AO65">
        <v>12.6</v>
      </c>
      <c r="AQ65" t="s">
        <v>2891</v>
      </c>
      <c r="AR65" t="s">
        <v>1618</v>
      </c>
      <c r="AS65" t="s">
        <v>1608</v>
      </c>
      <c r="AT65">
        <v>6936.11</v>
      </c>
      <c r="AU65">
        <v>1233.07</v>
      </c>
    </row>
    <row r="66" spans="15:47" x14ac:dyDescent="0.3">
      <c r="O66" t="s">
        <v>318</v>
      </c>
      <c r="P66" t="s">
        <v>85</v>
      </c>
      <c r="Q66">
        <v>1169.5</v>
      </c>
      <c r="R66">
        <v>0.2</v>
      </c>
      <c r="S66">
        <v>297.41000000000003</v>
      </c>
      <c r="T66" t="str" cm="1">
        <f t="array" ref="T66">_xlfn.IFS(R66=0,"No_discount",OR(R66&lt;0.2,R66=0.2),"Low",OR(R66=0.3,AND(R66&gt;0.2, R66&lt;0.3)),"Medium",AND(R66&gt;0.3,R66&lt;0.5),"High",OR(R66=0.5,R66&gt;0.5),"Extreme")</f>
        <v>Low</v>
      </c>
      <c r="V66" t="s">
        <v>1474</v>
      </c>
      <c r="W66" t="s">
        <v>1473</v>
      </c>
      <c r="X66">
        <v>2</v>
      </c>
      <c r="AC66">
        <v>45.58</v>
      </c>
      <c r="AD66">
        <v>5.13</v>
      </c>
      <c r="AE66">
        <v>0.2</v>
      </c>
      <c r="AF66" t="s">
        <v>42</v>
      </c>
      <c r="AG66">
        <v>7</v>
      </c>
      <c r="AH66">
        <v>2016</v>
      </c>
      <c r="AI66" t="str" cm="1">
        <f t="array" ref="AI66">_xlfn.IFS(AE66=0,"No_discount",OR(AE66&lt;0.2,AE66=0.2),"Low",OR(AE66=0.3,AND(AE66&gt;0.2, AE66&lt;0.3)),"Medium",AND(AE66&gt;0.3,AE66&lt;0.5),"High",OR(AE66=0.5,AE66&gt;0.5),"Extreme")</f>
        <v>Low</v>
      </c>
      <c r="AK66" t="s">
        <v>1294</v>
      </c>
      <c r="AL66" t="s">
        <v>1620</v>
      </c>
      <c r="AM66" t="s">
        <v>48</v>
      </c>
      <c r="AN66">
        <v>7999.98</v>
      </c>
      <c r="AO66">
        <v>-3839.99</v>
      </c>
      <c r="AQ66" t="s">
        <v>748</v>
      </c>
      <c r="AR66" t="s">
        <v>1620</v>
      </c>
      <c r="AS66" t="s">
        <v>1609</v>
      </c>
      <c r="AT66">
        <v>6935.8699999999899</v>
      </c>
      <c r="AU66">
        <v>1056.3900000000001</v>
      </c>
    </row>
    <row r="67" spans="15:47" x14ac:dyDescent="0.3">
      <c r="O67" t="s">
        <v>319</v>
      </c>
      <c r="P67" t="s">
        <v>85</v>
      </c>
      <c r="Q67">
        <v>231.2</v>
      </c>
      <c r="R67">
        <v>0.2</v>
      </c>
      <c r="S67">
        <v>62.19</v>
      </c>
      <c r="T67" t="str" cm="1">
        <f t="array" ref="T67">_xlfn.IFS(R67=0,"No_discount",OR(R67&lt;0.2,R67=0.2),"Low",OR(R67=0.3,AND(R67&gt;0.2, R67&lt;0.3)),"Medium",AND(R67&gt;0.3,R67&lt;0.5),"High",OR(R67=0.5,R67&gt;0.5),"Extreme")</f>
        <v>Low</v>
      </c>
      <c r="V67" t="s">
        <v>1472</v>
      </c>
      <c r="W67" t="s">
        <v>1471</v>
      </c>
      <c r="X67">
        <v>2</v>
      </c>
      <c r="AC67">
        <v>242.94</v>
      </c>
      <c r="AD67">
        <v>9.7200000000000006</v>
      </c>
      <c r="AE67">
        <v>0</v>
      </c>
      <c r="AF67" t="s">
        <v>40</v>
      </c>
      <c r="AG67">
        <v>1</v>
      </c>
      <c r="AH67">
        <v>2017</v>
      </c>
      <c r="AI67" t="str" cm="1">
        <f t="array" ref="AI67">_xlfn.IFS(AE67=0,"No_discount",OR(AE67&lt;0.2,AE67=0.2),"Low",OR(AE67=0.3,AND(AE67&gt;0.2, AE67&lt;0.3)),"Medium",AND(AE67&gt;0.3,AE67&lt;0.5),"High",OR(AE67=0.5,AE67&gt;0.5),"Extreme")</f>
        <v>No_discount</v>
      </c>
      <c r="AK67" t="s">
        <v>1292</v>
      </c>
      <c r="AL67" t="s">
        <v>1619</v>
      </c>
      <c r="AM67" t="s">
        <v>1607</v>
      </c>
      <c r="AN67">
        <v>167.44</v>
      </c>
      <c r="AO67">
        <v>14.65</v>
      </c>
      <c r="AQ67" t="s">
        <v>835</v>
      </c>
      <c r="AR67" t="s">
        <v>1619</v>
      </c>
      <c r="AS67" t="s">
        <v>1607</v>
      </c>
      <c r="AT67">
        <v>6832.91</v>
      </c>
      <c r="AU67">
        <v>460.35</v>
      </c>
    </row>
    <row r="68" spans="15:47" x14ac:dyDescent="0.3">
      <c r="O68" t="s">
        <v>321</v>
      </c>
      <c r="P68" t="s">
        <v>85</v>
      </c>
      <c r="Q68">
        <v>20.100000000000001</v>
      </c>
      <c r="R68">
        <v>0</v>
      </c>
      <c r="S68">
        <v>9.23</v>
      </c>
      <c r="T68" t="str" cm="1">
        <f t="array" ref="T68">_xlfn.IFS(R68=0,"No_discount",OR(R68&lt;0.2,R68=0.2),"Low",OR(R68=0.3,AND(R68&gt;0.2, R68&lt;0.3)),"Medium",AND(R68&gt;0.3,R68&lt;0.5),"High",OR(R68=0.5,R68&gt;0.5),"Extreme")</f>
        <v>No_discount</v>
      </c>
      <c r="V68" t="s">
        <v>1470</v>
      </c>
      <c r="W68" t="s">
        <v>1469</v>
      </c>
      <c r="X68">
        <v>2</v>
      </c>
      <c r="AC68">
        <v>179.97</v>
      </c>
      <c r="AD68">
        <v>86.39</v>
      </c>
      <c r="AE68">
        <v>0</v>
      </c>
      <c r="AF68" t="s">
        <v>41</v>
      </c>
      <c r="AG68">
        <v>1</v>
      </c>
      <c r="AH68">
        <v>2017</v>
      </c>
      <c r="AI68" t="str" cm="1">
        <f t="array" ref="AI68">_xlfn.IFS(AE68=0,"No_discount",OR(AE68&lt;0.2,AE68=0.2),"Low",OR(AE68=0.3,AND(AE68&gt;0.2, AE68&lt;0.3)),"Medium",AND(AE68&gt;0.3,AE68&lt;0.5),"High",OR(AE68=0.5,AE68&gt;0.5),"Extreme")</f>
        <v>No_discount</v>
      </c>
      <c r="AK68" t="s">
        <v>1536</v>
      </c>
      <c r="AL68" t="s">
        <v>1618</v>
      </c>
      <c r="AM68" t="s">
        <v>44</v>
      </c>
      <c r="AN68">
        <v>9.94</v>
      </c>
      <c r="AO68">
        <v>3.08</v>
      </c>
      <c r="AQ68" t="s">
        <v>1634</v>
      </c>
      <c r="AR68" t="s">
        <v>1619</v>
      </c>
      <c r="AS68" t="s">
        <v>40</v>
      </c>
      <c r="AT68">
        <v>6819.31</v>
      </c>
      <c r="AU68">
        <v>181.67</v>
      </c>
    </row>
    <row r="69" spans="15:47" x14ac:dyDescent="0.3">
      <c r="O69" t="s">
        <v>320</v>
      </c>
      <c r="P69" t="s">
        <v>85</v>
      </c>
      <c r="Q69">
        <v>1078.4000000000001</v>
      </c>
      <c r="R69">
        <v>0.3</v>
      </c>
      <c r="S69">
        <v>36.71</v>
      </c>
      <c r="T69" t="str" cm="1">
        <f t="array" ref="T69">_xlfn.IFS(R69=0,"No_discount",OR(R69&lt;0.2,R69=0.2),"Low",OR(R69=0.3,AND(R69&gt;0.2, R69&lt;0.3)),"Medium",AND(R69&gt;0.3,R69&lt;0.5),"High",OR(R69=0.5,R69&gt;0.5),"Extreme")</f>
        <v>Medium</v>
      </c>
      <c r="V69" t="s">
        <v>1468</v>
      </c>
      <c r="W69" t="s">
        <v>1467</v>
      </c>
      <c r="X69">
        <v>2</v>
      </c>
      <c r="AC69">
        <v>99.7</v>
      </c>
      <c r="AD69">
        <v>33.65</v>
      </c>
      <c r="AE69">
        <v>0.2</v>
      </c>
      <c r="AF69" t="s">
        <v>39</v>
      </c>
      <c r="AG69">
        <v>1</v>
      </c>
      <c r="AH69">
        <v>2017</v>
      </c>
      <c r="AI69" t="str" cm="1">
        <f t="array" ref="AI69">_xlfn.IFS(AE69=0,"No_discount",OR(AE69&lt;0.2,AE69=0.2),"Low",OR(AE69=0.3,AND(AE69&gt;0.2, AE69&lt;0.3)),"Medium",AND(AE69&gt;0.3,AE69&lt;0.5),"High",OR(AE69=0.5,AE69&gt;0.5),"Extreme")</f>
        <v>Low</v>
      </c>
      <c r="AK69" t="s">
        <v>1534</v>
      </c>
      <c r="AL69" t="s">
        <v>1619</v>
      </c>
      <c r="AM69" t="s">
        <v>39</v>
      </c>
      <c r="AN69">
        <v>17.46</v>
      </c>
      <c r="AO69">
        <v>5.89</v>
      </c>
      <c r="AQ69" t="s">
        <v>2890</v>
      </c>
      <c r="AR69" t="s">
        <v>1619</v>
      </c>
      <c r="AS69" t="s">
        <v>39</v>
      </c>
      <c r="AT69">
        <v>6785.14</v>
      </c>
      <c r="AU69">
        <v>494.42</v>
      </c>
    </row>
    <row r="70" spans="15:47" x14ac:dyDescent="0.3">
      <c r="O70" t="s">
        <v>325</v>
      </c>
      <c r="P70" t="s">
        <v>85</v>
      </c>
      <c r="Q70">
        <v>287.39999999999998</v>
      </c>
      <c r="R70">
        <v>0</v>
      </c>
      <c r="S70">
        <v>24.39</v>
      </c>
      <c r="T70" t="str" cm="1">
        <f t="array" ref="T70">_xlfn.IFS(R70=0,"No_discount",OR(R70&lt;0.2,R70=0.2),"Low",OR(R70=0.3,AND(R70&gt;0.2, R70&lt;0.3)),"Medium",AND(R70&gt;0.3,R70&lt;0.5),"High",OR(R70=0.5,R70&gt;0.5),"Extreme")</f>
        <v>No_discount</v>
      </c>
      <c r="V70" t="s">
        <v>1466</v>
      </c>
      <c r="W70" t="s">
        <v>1465</v>
      </c>
      <c r="X70">
        <v>2</v>
      </c>
      <c r="AC70">
        <v>27.94</v>
      </c>
      <c r="AD70">
        <v>9.43</v>
      </c>
      <c r="AE70">
        <v>0.2</v>
      </c>
      <c r="AF70" t="s">
        <v>39</v>
      </c>
      <c r="AG70">
        <v>1</v>
      </c>
      <c r="AH70">
        <v>2017</v>
      </c>
      <c r="AI70" t="str" cm="1">
        <f t="array" ref="AI70">_xlfn.IFS(AE70=0,"No_discount",OR(AE70&lt;0.2,AE70=0.2),"Low",OR(AE70=0.3,AND(AE70&gt;0.2, AE70&lt;0.3)),"Medium",AND(AE70&gt;0.3,AE70&lt;0.5),"High",OR(AE70=0.5,AE70&gt;0.5),"Extreme")</f>
        <v>Low</v>
      </c>
      <c r="AK70" t="s">
        <v>1586</v>
      </c>
      <c r="AL70" t="s">
        <v>1618</v>
      </c>
      <c r="AM70" t="s">
        <v>44</v>
      </c>
      <c r="AN70">
        <v>22.23</v>
      </c>
      <c r="AO70">
        <v>7.34</v>
      </c>
      <c r="AQ70" t="s">
        <v>1483</v>
      </c>
      <c r="AR70" t="s">
        <v>1618</v>
      </c>
      <c r="AS70" t="s">
        <v>1606</v>
      </c>
      <c r="AT70">
        <v>6776.57</v>
      </c>
      <c r="AU70">
        <v>461.13</v>
      </c>
    </row>
    <row r="71" spans="15:47" x14ac:dyDescent="0.3">
      <c r="O71" t="s">
        <v>326</v>
      </c>
      <c r="P71" t="s">
        <v>85</v>
      </c>
      <c r="Q71">
        <v>70.900000000000006</v>
      </c>
      <c r="R71">
        <v>0</v>
      </c>
      <c r="S71">
        <v>33.31</v>
      </c>
      <c r="T71" t="str" cm="1">
        <f t="array" ref="T71">_xlfn.IFS(R71=0,"No_discount",OR(R71&lt;0.2,R71=0.2),"Low",OR(R71=0.3,AND(R71&gt;0.2, R71&lt;0.3)),"Medium",AND(R71&gt;0.3,R71&lt;0.5),"High",OR(R71=0.5,R71&gt;0.5),"Extreme")</f>
        <v>No_discount</v>
      </c>
      <c r="V71" t="s">
        <v>1464</v>
      </c>
      <c r="W71" t="s">
        <v>1463</v>
      </c>
      <c r="X71">
        <v>2</v>
      </c>
      <c r="AC71">
        <v>84.98</v>
      </c>
      <c r="AD71">
        <v>18.7</v>
      </c>
      <c r="AE71">
        <v>0</v>
      </c>
      <c r="AF71" t="s">
        <v>1603</v>
      </c>
      <c r="AG71">
        <v>1</v>
      </c>
      <c r="AH71">
        <v>2017</v>
      </c>
      <c r="AI71" t="str" cm="1">
        <f t="array" ref="AI71">_xlfn.IFS(AE71=0,"No_discount",OR(AE71&lt;0.2,AE71=0.2),"Low",OR(AE71=0.3,AND(AE71&gt;0.2, AE71&lt;0.3)),"Medium",AND(AE71&gt;0.3,AE71&lt;0.5),"High",OR(AE71=0.5,AE71&gt;0.5),"Extreme")</f>
        <v>No_discount</v>
      </c>
      <c r="AK71" t="s">
        <v>1290</v>
      </c>
      <c r="AL71" t="s">
        <v>1620</v>
      </c>
      <c r="AM71" t="s">
        <v>1609</v>
      </c>
      <c r="AN71">
        <v>215.97</v>
      </c>
      <c r="AO71">
        <v>18.899999999999999</v>
      </c>
      <c r="AQ71" t="s">
        <v>541</v>
      </c>
      <c r="AR71" t="s">
        <v>1618</v>
      </c>
      <c r="AS71" t="s">
        <v>1608</v>
      </c>
      <c r="AT71">
        <v>6748.48</v>
      </c>
      <c r="AU71">
        <v>281.97000000000003</v>
      </c>
    </row>
    <row r="72" spans="15:47" x14ac:dyDescent="0.3">
      <c r="O72" t="s">
        <v>327</v>
      </c>
      <c r="P72" t="s">
        <v>85</v>
      </c>
      <c r="Q72">
        <v>2670.2</v>
      </c>
      <c r="R72">
        <v>0</v>
      </c>
      <c r="S72">
        <v>974.31</v>
      </c>
      <c r="T72" t="str" cm="1">
        <f t="array" ref="T72">_xlfn.IFS(R72=0,"No_discount",OR(R72&lt;0.2,R72=0.2),"Low",OR(R72=0.3,AND(R72&gt;0.2, R72&lt;0.3)),"Medium",AND(R72&gt;0.3,R72&lt;0.5),"High",OR(R72=0.5,R72&gt;0.5),"Extreme")</f>
        <v>No_discount</v>
      </c>
      <c r="V72" t="s">
        <v>1462</v>
      </c>
      <c r="W72" t="s">
        <v>1461</v>
      </c>
      <c r="X72">
        <v>2</v>
      </c>
      <c r="AC72">
        <v>18.72</v>
      </c>
      <c r="AD72">
        <v>6.55</v>
      </c>
      <c r="AE72">
        <v>0.2</v>
      </c>
      <c r="AF72" t="s">
        <v>39</v>
      </c>
      <c r="AG72">
        <v>1</v>
      </c>
      <c r="AH72">
        <v>2017</v>
      </c>
      <c r="AI72" t="str" cm="1">
        <f t="array" ref="AI72">_xlfn.IFS(AE72=0,"No_discount",OR(AE72&lt;0.2,AE72=0.2),"Low",OR(AE72=0.3,AND(AE72&gt;0.2, AE72&lt;0.3)),"Medium",AND(AE72&gt;0.3,AE72&lt;0.5),"High",OR(AE72=0.5,AE72&gt;0.5),"Extreme")</f>
        <v>Low</v>
      </c>
      <c r="AK72" t="s">
        <v>1288</v>
      </c>
      <c r="AL72" t="s">
        <v>1619</v>
      </c>
      <c r="AM72" t="s">
        <v>1607</v>
      </c>
      <c r="AN72">
        <v>355.32</v>
      </c>
      <c r="AO72">
        <v>99.49</v>
      </c>
      <c r="AQ72" t="s">
        <v>2889</v>
      </c>
      <c r="AR72" t="s">
        <v>1619</v>
      </c>
      <c r="AS72" t="s">
        <v>40</v>
      </c>
      <c r="AT72">
        <v>6594.96</v>
      </c>
      <c r="AU72">
        <v>1261.3399999999999</v>
      </c>
    </row>
    <row r="73" spans="15:47" x14ac:dyDescent="0.3">
      <c r="O73" t="s">
        <v>316</v>
      </c>
      <c r="P73" t="s">
        <v>26</v>
      </c>
      <c r="Q73">
        <v>440.9</v>
      </c>
      <c r="R73">
        <v>0</v>
      </c>
      <c r="S73">
        <v>123.45</v>
      </c>
      <c r="T73" t="str" cm="1">
        <f t="array" ref="T73">_xlfn.IFS(R73=0,"No_discount",OR(R73&lt;0.2,R73=0.2),"Low",OR(R73=0.3,AND(R73&gt;0.2, R73&lt;0.3)),"Medium",AND(R73&gt;0.3,R73&lt;0.5),"High",OR(R73=0.5,R73&gt;0.5),"Extreme")</f>
        <v>No_discount</v>
      </c>
      <c r="V73" t="s">
        <v>1460</v>
      </c>
      <c r="W73" t="s">
        <v>1459</v>
      </c>
      <c r="X73">
        <v>2</v>
      </c>
      <c r="AC73">
        <v>11.78</v>
      </c>
      <c r="AD73">
        <v>4.2699999999999996</v>
      </c>
      <c r="AE73">
        <v>0.2</v>
      </c>
      <c r="AF73" t="s">
        <v>1605</v>
      </c>
      <c r="AG73">
        <v>1</v>
      </c>
      <c r="AH73">
        <v>2014</v>
      </c>
      <c r="AI73" t="str" cm="1">
        <f t="array" ref="AI73">_xlfn.IFS(AE73=0,"No_discount",OR(AE73&lt;0.2,AE73=0.2),"Low",OR(AE73=0.3,AND(AE73&gt;0.2, AE73&lt;0.3)),"Medium",AND(AE73&gt;0.3,AE73&lt;0.5),"High",OR(AE73=0.5,AE73&gt;0.5),"Extreme")</f>
        <v>Low</v>
      </c>
      <c r="AK73" t="s">
        <v>1286</v>
      </c>
      <c r="AL73" t="s">
        <v>1619</v>
      </c>
      <c r="AM73" t="s">
        <v>47</v>
      </c>
      <c r="AN73">
        <v>11.52</v>
      </c>
      <c r="AO73">
        <v>3.23</v>
      </c>
      <c r="AQ73" t="s">
        <v>1549</v>
      </c>
      <c r="AR73" t="s">
        <v>1618</v>
      </c>
      <c r="AS73" t="s">
        <v>1608</v>
      </c>
      <c r="AT73">
        <v>6584.6399999999903</v>
      </c>
      <c r="AU73">
        <v>814.41</v>
      </c>
    </row>
    <row r="74" spans="15:47" x14ac:dyDescent="0.3">
      <c r="O74" t="s">
        <v>315</v>
      </c>
      <c r="P74" t="s">
        <v>26</v>
      </c>
      <c r="Q74">
        <v>15.7</v>
      </c>
      <c r="R74">
        <v>0.2</v>
      </c>
      <c r="S74">
        <v>5.09</v>
      </c>
      <c r="T74" t="str" cm="1">
        <f t="array" ref="T74">_xlfn.IFS(R74=0,"No_discount",OR(R74&lt;0.2,R74=0.2),"Low",OR(R74=0.3,AND(R74&gt;0.2, R74&lt;0.3)),"Medium",AND(R74&gt;0.3,R74&lt;0.5),"High",OR(R74=0.5,R74&gt;0.5),"Extreme")</f>
        <v>Low</v>
      </c>
      <c r="V74" t="s">
        <v>1458</v>
      </c>
      <c r="W74" t="s">
        <v>1457</v>
      </c>
      <c r="X74">
        <v>2</v>
      </c>
      <c r="AC74">
        <v>272.74</v>
      </c>
      <c r="AD74">
        <v>-64.77</v>
      </c>
      <c r="AE74">
        <v>0.2</v>
      </c>
      <c r="AF74" t="s">
        <v>40</v>
      </c>
      <c r="AG74">
        <v>1</v>
      </c>
      <c r="AH74">
        <v>2014</v>
      </c>
      <c r="AI74" t="str" cm="1">
        <f t="array" ref="AI74">_xlfn.IFS(AE74=0,"No_discount",OR(AE74&lt;0.2,AE74=0.2),"Low",OR(AE74=0.3,AND(AE74&gt;0.2, AE74&lt;0.3)),"Medium",AND(AE74&gt;0.3,AE74&lt;0.5),"High",OR(AE74=0.5,AE74&gt;0.5),"Extreme")</f>
        <v>Low</v>
      </c>
      <c r="AK74" t="s">
        <v>1284</v>
      </c>
      <c r="AL74" t="s">
        <v>1618</v>
      </c>
      <c r="AM74" t="s">
        <v>1606</v>
      </c>
      <c r="AN74">
        <v>1298.55</v>
      </c>
      <c r="AO74">
        <v>311.64999999999998</v>
      </c>
      <c r="AQ74" t="s">
        <v>2888</v>
      </c>
      <c r="AR74" t="s">
        <v>1619</v>
      </c>
      <c r="AS74" t="s">
        <v>40</v>
      </c>
      <c r="AT74">
        <v>6574.54</v>
      </c>
      <c r="AU74">
        <v>1640.54</v>
      </c>
    </row>
    <row r="75" spans="15:47" x14ac:dyDescent="0.3">
      <c r="O75" t="s">
        <v>312</v>
      </c>
      <c r="P75" t="s">
        <v>26</v>
      </c>
      <c r="Q75">
        <v>1859.4</v>
      </c>
      <c r="R75">
        <v>0</v>
      </c>
      <c r="S75">
        <v>437.25</v>
      </c>
      <c r="T75" t="str" cm="1">
        <f t="array" ref="T75">_xlfn.IFS(R75=0,"No_discount",OR(R75&lt;0.2,R75=0.2),"Low",OR(R75=0.3,AND(R75&gt;0.2, R75&lt;0.3)),"Medium",AND(R75&gt;0.3,R75&lt;0.5),"High",OR(R75=0.5,R75&gt;0.5),"Extreme")</f>
        <v>No_discount</v>
      </c>
      <c r="V75" t="s">
        <v>1456</v>
      </c>
      <c r="W75" t="s">
        <v>1455</v>
      </c>
      <c r="X75">
        <v>2</v>
      </c>
      <c r="AC75">
        <v>3.54</v>
      </c>
      <c r="AD75">
        <v>-5.49</v>
      </c>
      <c r="AE75">
        <v>0.8</v>
      </c>
      <c r="AF75" t="s">
        <v>39</v>
      </c>
      <c r="AG75">
        <v>1</v>
      </c>
      <c r="AH75">
        <v>2014</v>
      </c>
      <c r="AI75" t="str" cm="1">
        <f t="array" ref="AI75">_xlfn.IFS(AE75=0,"No_discount",OR(AE75&lt;0.2,AE75=0.2),"Low",OR(AE75=0.3,AND(AE75&gt;0.2, AE75&lt;0.3)),"Medium",AND(AE75&gt;0.3,AE75&lt;0.5),"High",OR(AE75=0.5,AE75&gt;0.5),"Extreme")</f>
        <v>Extreme</v>
      </c>
      <c r="AK75" t="s">
        <v>1282</v>
      </c>
      <c r="AL75" t="s">
        <v>1619</v>
      </c>
      <c r="AM75" t="s">
        <v>1607</v>
      </c>
      <c r="AN75">
        <v>213.92</v>
      </c>
      <c r="AO75">
        <v>62.04</v>
      </c>
      <c r="AQ75" t="s">
        <v>2887</v>
      </c>
      <c r="AR75" t="s">
        <v>1618</v>
      </c>
      <c r="AS75" t="s">
        <v>1606</v>
      </c>
      <c r="AT75">
        <v>6518.76</v>
      </c>
      <c r="AU75">
        <v>-1201.06</v>
      </c>
    </row>
    <row r="76" spans="15:47" x14ac:dyDescent="0.3">
      <c r="O76" t="s">
        <v>317</v>
      </c>
      <c r="P76" t="s">
        <v>26</v>
      </c>
      <c r="Q76">
        <v>34.799999999999997</v>
      </c>
      <c r="R76">
        <v>0</v>
      </c>
      <c r="S76">
        <v>10.78</v>
      </c>
      <c r="T76" t="str" cm="1">
        <f t="array" ref="T76">_xlfn.IFS(R76=0,"No_discount",OR(R76&lt;0.2,R76=0.2),"Low",OR(R76=0.3,AND(R76&gt;0.2, R76&lt;0.3)),"Medium",AND(R76&gt;0.3,R76&lt;0.5),"High",OR(R76=0.5,R76&gt;0.5),"Extreme")</f>
        <v>No_discount</v>
      </c>
      <c r="V76" t="s">
        <v>1454</v>
      </c>
      <c r="W76" t="s">
        <v>1073</v>
      </c>
      <c r="X76" t="s">
        <v>1453</v>
      </c>
      <c r="AC76">
        <v>13.13</v>
      </c>
      <c r="AD76">
        <v>4.2699999999999996</v>
      </c>
      <c r="AE76">
        <v>0.2</v>
      </c>
      <c r="AF76" t="s">
        <v>39</v>
      </c>
      <c r="AG76">
        <v>7</v>
      </c>
      <c r="AH76">
        <v>2017</v>
      </c>
      <c r="AI76" t="str" cm="1">
        <f t="array" ref="AI76">_xlfn.IFS(AE76=0,"No_discount",OR(AE76&lt;0.2,AE76=0.2),"Low",OR(AE76=0.3,AND(AE76&gt;0.2, AE76&lt;0.3)),"Medium",AND(AE76&gt;0.3,AE76&lt;0.5),"High",OR(AE76=0.5,AE76&gt;0.5),"Extreme")</f>
        <v>Low</v>
      </c>
      <c r="AK76" t="s">
        <v>1280</v>
      </c>
      <c r="AL76" t="s">
        <v>1620</v>
      </c>
      <c r="AM76" t="s">
        <v>41</v>
      </c>
      <c r="AN76">
        <v>25.78</v>
      </c>
      <c r="AO76">
        <v>2.58</v>
      </c>
      <c r="AQ76" t="s">
        <v>1032</v>
      </c>
      <c r="AR76" t="s">
        <v>1618</v>
      </c>
      <c r="AS76" t="s">
        <v>1608</v>
      </c>
      <c r="AT76">
        <v>6483.79</v>
      </c>
      <c r="AU76">
        <v>1540.7</v>
      </c>
    </row>
    <row r="77" spans="15:47" x14ac:dyDescent="0.3">
      <c r="O77" t="s">
        <v>314</v>
      </c>
      <c r="P77" t="s">
        <v>26</v>
      </c>
      <c r="Q77">
        <v>22.6</v>
      </c>
      <c r="R77">
        <v>0</v>
      </c>
      <c r="S77">
        <v>5.87</v>
      </c>
      <c r="T77" t="str" cm="1">
        <f t="array" ref="T77">_xlfn.IFS(R77=0,"No_discount",OR(R77&lt;0.2,R77=0.2),"Low",OR(R77=0.3,AND(R77&gt;0.2, R77&lt;0.3)),"Medium",AND(R77&gt;0.3,R77&lt;0.5),"High",OR(R77=0.5,R77&gt;0.5),"Extreme")</f>
        <v>No_discount</v>
      </c>
      <c r="V77" t="s">
        <v>1452</v>
      </c>
      <c r="W77" t="s">
        <v>1451</v>
      </c>
      <c r="X77">
        <v>2</v>
      </c>
      <c r="AC77">
        <v>11.36</v>
      </c>
      <c r="AD77">
        <v>5.34</v>
      </c>
      <c r="AE77">
        <v>0</v>
      </c>
      <c r="AF77" t="s">
        <v>1604</v>
      </c>
      <c r="AG77">
        <v>1</v>
      </c>
      <c r="AH77">
        <v>2014</v>
      </c>
      <c r="AI77" t="str" cm="1">
        <f t="array" ref="AI77">_xlfn.IFS(AE77=0,"No_discount",OR(AE77&lt;0.2,AE77=0.2),"Low",OR(AE77=0.3,AND(AE77&gt;0.2, AE77&lt;0.3)),"Medium",AND(AE77&gt;0.3,AE77&lt;0.5),"High",OR(AE77=0.5,AE77&gt;0.5),"Extreme")</f>
        <v>No_discount</v>
      </c>
      <c r="AK77" t="s">
        <v>1278</v>
      </c>
      <c r="AL77" t="s">
        <v>1619</v>
      </c>
      <c r="AM77" t="s">
        <v>46</v>
      </c>
      <c r="AN77">
        <v>35</v>
      </c>
      <c r="AO77">
        <v>16.8</v>
      </c>
      <c r="AQ77" t="s">
        <v>863</v>
      </c>
      <c r="AR77" t="s">
        <v>1618</v>
      </c>
      <c r="AS77" t="s">
        <v>1608</v>
      </c>
      <c r="AT77">
        <v>6410.87</v>
      </c>
      <c r="AU77">
        <v>854.78</v>
      </c>
    </row>
    <row r="78" spans="15:47" x14ac:dyDescent="0.3">
      <c r="O78" t="s">
        <v>313</v>
      </c>
      <c r="P78" t="s">
        <v>26</v>
      </c>
      <c r="Q78">
        <v>10500</v>
      </c>
      <c r="R78">
        <v>0</v>
      </c>
      <c r="S78">
        <v>5039.99</v>
      </c>
      <c r="T78" t="str" cm="1">
        <f t="array" ref="T78">_xlfn.IFS(R78=0,"No_discount",OR(R78&lt;0.2,R78=0.2),"Low",OR(R78=0.3,AND(R78&gt;0.2, R78&lt;0.3)),"Medium",AND(R78&gt;0.3,R78&lt;0.5),"High",OR(R78=0.5,R78&gt;0.5),"Extreme")</f>
        <v>No_discount</v>
      </c>
      <c r="V78" t="s">
        <v>1450</v>
      </c>
      <c r="W78" t="s">
        <v>1449</v>
      </c>
      <c r="X78">
        <v>2</v>
      </c>
      <c r="AC78">
        <v>50.94</v>
      </c>
      <c r="AD78">
        <v>25.47</v>
      </c>
      <c r="AE78">
        <v>0</v>
      </c>
      <c r="AF78" t="s">
        <v>1604</v>
      </c>
      <c r="AG78">
        <v>1</v>
      </c>
      <c r="AH78">
        <v>2014</v>
      </c>
      <c r="AI78" t="str" cm="1">
        <f t="array" ref="AI78">_xlfn.IFS(AE78=0,"No_discount",OR(AE78&lt;0.2,AE78=0.2),"Low",OR(AE78=0.3,AND(AE78&gt;0.2, AE78&lt;0.3)),"Medium",AND(AE78&gt;0.3,AE78&lt;0.5),"High",OR(AE78=0.5,AE78&gt;0.5),"Extreme")</f>
        <v>No_discount</v>
      </c>
      <c r="AK78" t="s">
        <v>1276</v>
      </c>
      <c r="AL78" t="s">
        <v>1619</v>
      </c>
      <c r="AM78" t="s">
        <v>42</v>
      </c>
      <c r="AN78">
        <v>37.24</v>
      </c>
      <c r="AO78">
        <v>10.8</v>
      </c>
      <c r="AQ78" t="s">
        <v>2886</v>
      </c>
      <c r="AR78" t="s">
        <v>1620</v>
      </c>
      <c r="AS78" t="s">
        <v>1602</v>
      </c>
      <c r="AT78">
        <v>6399.88</v>
      </c>
      <c r="AU78">
        <v>2064.96</v>
      </c>
    </row>
    <row r="79" spans="15:47" x14ac:dyDescent="0.3">
      <c r="O79" t="s">
        <v>306</v>
      </c>
      <c r="P79" t="s">
        <v>62</v>
      </c>
      <c r="Q79">
        <v>7.4</v>
      </c>
      <c r="R79">
        <v>0</v>
      </c>
      <c r="S79">
        <v>3.03</v>
      </c>
      <c r="T79" t="str" cm="1">
        <f t="array" ref="T79">_xlfn.IFS(R79=0,"No_discount",OR(R79&lt;0.2,R79=0.2),"Low",OR(R79=0.3,AND(R79&gt;0.2, R79&lt;0.3)),"Medium",AND(R79&gt;0.3,R79&lt;0.5),"High",OR(R79=0.5,R79&gt;0.5),"Extreme")</f>
        <v>No_discount</v>
      </c>
      <c r="V79" t="s">
        <v>1448</v>
      </c>
      <c r="W79" t="s">
        <v>1447</v>
      </c>
      <c r="X79">
        <v>2</v>
      </c>
      <c r="AC79">
        <v>646.74</v>
      </c>
      <c r="AD79">
        <v>258.7</v>
      </c>
      <c r="AE79">
        <v>0</v>
      </c>
      <c r="AF79" t="s">
        <v>41</v>
      </c>
      <c r="AG79">
        <v>1</v>
      </c>
      <c r="AH79">
        <v>2014</v>
      </c>
      <c r="AI79" t="str" cm="1">
        <f t="array" ref="AI79">_xlfn.IFS(AE79=0,"No_discount",OR(AE79&lt;0.2,AE79=0.2),"Low",OR(AE79=0.3,AND(AE79&gt;0.2, AE79&lt;0.3)),"Medium",AND(AE79&gt;0.3,AE79&lt;0.5),"High",OR(AE79=0.5,AE79&gt;0.5),"Extreme")</f>
        <v>No_discount</v>
      </c>
      <c r="AK79" t="s">
        <v>1274</v>
      </c>
      <c r="AL79" t="s">
        <v>1619</v>
      </c>
      <c r="AM79" t="s">
        <v>1604</v>
      </c>
      <c r="AN79">
        <v>15.28</v>
      </c>
      <c r="AO79">
        <v>7.49</v>
      </c>
      <c r="AQ79" t="s">
        <v>1104</v>
      </c>
      <c r="AR79" t="s">
        <v>1620</v>
      </c>
      <c r="AS79" t="s">
        <v>1609</v>
      </c>
      <c r="AT79">
        <v>6227.66</v>
      </c>
      <c r="AU79">
        <v>899.96</v>
      </c>
    </row>
    <row r="80" spans="15:47" x14ac:dyDescent="0.3">
      <c r="O80" t="s">
        <v>311</v>
      </c>
      <c r="P80" t="s">
        <v>62</v>
      </c>
      <c r="Q80">
        <v>751.9</v>
      </c>
      <c r="R80">
        <v>0.8</v>
      </c>
      <c r="S80">
        <v>-79.13</v>
      </c>
      <c r="T80" t="str" cm="1">
        <f t="array" ref="T80">_xlfn.IFS(R80=0,"No_discount",OR(R80&lt;0.2,R80=0.2),"Low",OR(R80=0.3,AND(R80&gt;0.2, R80&lt;0.3)),"Medium",AND(R80&gt;0.3,R80&lt;0.5),"High",OR(R80=0.5,R80&gt;0.5),"Extreme")</f>
        <v>Extreme</v>
      </c>
      <c r="V80" t="s">
        <v>1446</v>
      </c>
      <c r="W80" t="s">
        <v>1445</v>
      </c>
      <c r="X80">
        <v>2</v>
      </c>
      <c r="AC80">
        <v>5.64</v>
      </c>
      <c r="AD80">
        <v>2.71</v>
      </c>
      <c r="AE80">
        <v>0</v>
      </c>
      <c r="AF80" t="s">
        <v>39</v>
      </c>
      <c r="AG80">
        <v>1</v>
      </c>
      <c r="AH80">
        <v>2014</v>
      </c>
      <c r="AI80" t="str" cm="1">
        <f t="array" ref="AI80">_xlfn.IFS(AE80=0,"No_discount",OR(AE80&lt;0.2,AE80=0.2),"Low",OR(AE80=0.3,AND(AE80&gt;0.2, AE80&lt;0.3)),"Medium",AND(AE80&gt;0.3,AE80&lt;0.5),"High",OR(AE80=0.5,AE80&gt;0.5),"Extreme")</f>
        <v>No_discount</v>
      </c>
      <c r="AK80" t="s">
        <v>1586</v>
      </c>
      <c r="AL80" t="s">
        <v>1618</v>
      </c>
      <c r="AM80" t="s">
        <v>44</v>
      </c>
      <c r="AN80">
        <v>44.46</v>
      </c>
      <c r="AO80">
        <v>14.67</v>
      </c>
      <c r="AQ80" t="s">
        <v>2885</v>
      </c>
      <c r="AR80" t="s">
        <v>1620</v>
      </c>
      <c r="AS80" t="s">
        <v>1609</v>
      </c>
      <c r="AT80">
        <v>6134.7</v>
      </c>
      <c r="AU80">
        <v>438.2</v>
      </c>
    </row>
    <row r="81" spans="15:47" x14ac:dyDescent="0.3">
      <c r="O81" t="s">
        <v>310</v>
      </c>
      <c r="P81" t="s">
        <v>62</v>
      </c>
      <c r="Q81">
        <v>418.2</v>
      </c>
      <c r="R81">
        <v>0.2</v>
      </c>
      <c r="S81">
        <v>144.26</v>
      </c>
      <c r="T81" t="str" cm="1">
        <f t="array" ref="T81">_xlfn.IFS(R81=0,"No_discount",OR(R81&lt;0.2,R81=0.2),"Low",OR(R81=0.3,AND(R81&gt;0.2, R81&lt;0.3)),"Medium",AND(R81&gt;0.3,R81&lt;0.5),"High",OR(R81=0.5,R81&gt;0.5),"Extreme")</f>
        <v>Low</v>
      </c>
      <c r="V81" t="s">
        <v>1444</v>
      </c>
      <c r="W81" t="s">
        <v>1443</v>
      </c>
      <c r="X81">
        <v>2</v>
      </c>
      <c r="AC81">
        <v>572.58000000000004</v>
      </c>
      <c r="AD81">
        <v>34.35</v>
      </c>
      <c r="AE81">
        <v>0</v>
      </c>
      <c r="AF81" t="s">
        <v>40</v>
      </c>
      <c r="AG81">
        <v>1</v>
      </c>
      <c r="AH81">
        <v>2014</v>
      </c>
      <c r="AI81" t="str" cm="1">
        <f t="array" ref="AI81">_xlfn.IFS(AE81=0,"No_discount",OR(AE81&lt;0.2,AE81=0.2),"Low",OR(AE81=0.3,AND(AE81&gt;0.2, AE81&lt;0.3)),"Medium",AND(AE81&gt;0.3,AE81&lt;0.5),"High",OR(AE81=0.5,AE81&gt;0.5),"Extreme")</f>
        <v>No_discount</v>
      </c>
      <c r="AK81" t="s">
        <v>1532</v>
      </c>
      <c r="AL81" t="s">
        <v>1619</v>
      </c>
      <c r="AM81" t="s">
        <v>40</v>
      </c>
      <c r="AN81">
        <v>242.94</v>
      </c>
      <c r="AO81">
        <v>9.7200000000000006</v>
      </c>
      <c r="AQ81" t="s">
        <v>2884</v>
      </c>
      <c r="AR81" t="s">
        <v>1620</v>
      </c>
      <c r="AS81" t="s">
        <v>1609</v>
      </c>
      <c r="AT81">
        <v>6109.8699999999899</v>
      </c>
      <c r="AU81">
        <v>1104.49</v>
      </c>
    </row>
    <row r="82" spans="15:47" x14ac:dyDescent="0.3">
      <c r="O82" t="s">
        <v>302</v>
      </c>
      <c r="P82" t="s">
        <v>62</v>
      </c>
      <c r="Q82">
        <v>956.7</v>
      </c>
      <c r="R82">
        <v>0.32</v>
      </c>
      <c r="S82">
        <v>-225.1</v>
      </c>
      <c r="T82" t="str" cm="1">
        <f t="array" ref="T82">_xlfn.IFS(R82=0,"No_discount",OR(R82&lt;0.2,R82=0.2),"Low",OR(R82=0.3,AND(R82&gt;0.2, R82&lt;0.3)),"Medium",AND(R82&gt;0.3,R82&lt;0.5),"High",OR(R82=0.5,R82&gt;0.5),"Extreme")</f>
        <v>High</v>
      </c>
      <c r="V82" t="s">
        <v>1442</v>
      </c>
      <c r="W82" t="s">
        <v>1441</v>
      </c>
      <c r="X82">
        <v>2</v>
      </c>
      <c r="AC82">
        <v>18.28</v>
      </c>
      <c r="AD82">
        <v>9.14</v>
      </c>
      <c r="AE82">
        <v>0</v>
      </c>
      <c r="AF82" t="s">
        <v>39</v>
      </c>
      <c r="AG82">
        <v>1</v>
      </c>
      <c r="AH82">
        <v>2017</v>
      </c>
      <c r="AI82" t="str" cm="1">
        <f t="array" ref="AI82">_xlfn.IFS(AE82=0,"No_discount",OR(AE82&lt;0.2,AE82=0.2),"Low",OR(AE82=0.3,AND(AE82&gt;0.2, AE82&lt;0.3)),"Medium",AND(AE82&gt;0.3,AE82&lt;0.5),"High",OR(AE82=0.5,AE82&gt;0.5),"Extreme")</f>
        <v>No_discount</v>
      </c>
      <c r="AK82" t="s">
        <v>1273</v>
      </c>
      <c r="AL82" t="s">
        <v>1619</v>
      </c>
      <c r="AM82" t="s">
        <v>1604</v>
      </c>
      <c r="AN82">
        <v>15.65</v>
      </c>
      <c r="AO82">
        <v>5.09</v>
      </c>
      <c r="AQ82" t="s">
        <v>1264</v>
      </c>
      <c r="AR82" t="s">
        <v>1618</v>
      </c>
      <c r="AS82" t="s">
        <v>1608</v>
      </c>
      <c r="AT82">
        <v>6084.1399999999903</v>
      </c>
      <c r="AU82">
        <v>697.13</v>
      </c>
    </row>
    <row r="83" spans="15:47" x14ac:dyDescent="0.3">
      <c r="O83" t="s">
        <v>304</v>
      </c>
      <c r="P83" t="s">
        <v>62</v>
      </c>
      <c r="Q83">
        <v>3.3</v>
      </c>
      <c r="R83">
        <v>0.8</v>
      </c>
      <c r="S83">
        <v>-5.64</v>
      </c>
      <c r="T83" t="str" cm="1">
        <f t="array" ref="T83">_xlfn.IFS(R83=0,"No_discount",OR(R83&lt;0.2,R83=0.2),"Low",OR(R83=0.3,AND(R83&gt;0.2, R83&lt;0.3)),"Medium",AND(R83&gt;0.3,R83&lt;0.5),"High",OR(R83=0.5,R83&gt;0.5),"Extreme")</f>
        <v>Extreme</v>
      </c>
      <c r="V83" t="s">
        <v>1440</v>
      </c>
      <c r="W83" t="s">
        <v>1439</v>
      </c>
      <c r="X83">
        <v>2</v>
      </c>
      <c r="AC83">
        <v>207</v>
      </c>
      <c r="AD83">
        <v>51.75</v>
      </c>
      <c r="AE83">
        <v>0</v>
      </c>
      <c r="AF83" t="s">
        <v>1609</v>
      </c>
      <c r="AG83">
        <v>1</v>
      </c>
      <c r="AH83">
        <v>2017</v>
      </c>
      <c r="AI83" t="str" cm="1">
        <f t="array" ref="AI83">_xlfn.IFS(AE83=0,"No_discount",OR(AE83&lt;0.2,AE83=0.2),"Low",OR(AE83=0.3,AND(AE83&gt;0.2, AE83&lt;0.3)),"Medium",AND(AE83&gt;0.3,AE83&lt;0.5),"High",OR(AE83=0.5,AE83&gt;0.5),"Extreme")</f>
        <v>No_discount</v>
      </c>
      <c r="AK83" t="s">
        <v>1271</v>
      </c>
      <c r="AL83" t="s">
        <v>1620</v>
      </c>
      <c r="AM83" t="s">
        <v>41</v>
      </c>
      <c r="AN83">
        <v>85.14</v>
      </c>
      <c r="AO83">
        <v>34.909999999999997</v>
      </c>
      <c r="AQ83" t="s">
        <v>1197</v>
      </c>
      <c r="AR83" t="s">
        <v>1618</v>
      </c>
      <c r="AS83" t="s">
        <v>1608</v>
      </c>
      <c r="AT83">
        <v>6008.54</v>
      </c>
      <c r="AU83">
        <v>785.43</v>
      </c>
    </row>
    <row r="84" spans="15:47" x14ac:dyDescent="0.3">
      <c r="O84" t="s">
        <v>305</v>
      </c>
      <c r="P84" t="s">
        <v>62</v>
      </c>
      <c r="Q84">
        <v>16.8</v>
      </c>
      <c r="R84">
        <v>0.2</v>
      </c>
      <c r="S84">
        <v>6.07</v>
      </c>
      <c r="T84" t="str" cm="1">
        <f t="array" ref="T84">_xlfn.IFS(R84=0,"No_discount",OR(R84&lt;0.2,R84=0.2),"Low",OR(R84=0.3,AND(R84&gt;0.2, R84&lt;0.3)),"Medium",AND(R84&gt;0.3,R84&lt;0.5),"High",OR(R84=0.5,R84&gt;0.5),"Extreme")</f>
        <v>Low</v>
      </c>
      <c r="V84" t="s">
        <v>1438</v>
      </c>
      <c r="W84" t="s">
        <v>1437</v>
      </c>
      <c r="X84">
        <v>2</v>
      </c>
      <c r="AC84">
        <v>32.35</v>
      </c>
      <c r="AD84">
        <v>16.18</v>
      </c>
      <c r="AE84">
        <v>0</v>
      </c>
      <c r="AF84" t="s">
        <v>39</v>
      </c>
      <c r="AG84">
        <v>1</v>
      </c>
      <c r="AH84">
        <v>2017</v>
      </c>
      <c r="AI84" t="str" cm="1">
        <f t="array" ref="AI84">_xlfn.IFS(AE84=0,"No_discount",OR(AE84&lt;0.2,AE84=0.2),"Low",OR(AE84=0.3,AND(AE84&gt;0.2, AE84&lt;0.3)),"Medium",AND(AE84&gt;0.3,AE84&lt;0.5),"High",OR(AE84=0.5,AE84&gt;0.5),"Extreme")</f>
        <v>No_discount</v>
      </c>
      <c r="AK84" t="s">
        <v>439</v>
      </c>
      <c r="AL84" t="s">
        <v>1620</v>
      </c>
      <c r="AM84" t="s">
        <v>1609</v>
      </c>
      <c r="AN84">
        <v>21.99</v>
      </c>
      <c r="AO84">
        <v>10.56</v>
      </c>
      <c r="AQ84" t="s">
        <v>2883</v>
      </c>
      <c r="AR84" t="s">
        <v>1620</v>
      </c>
      <c r="AS84" t="s">
        <v>1602</v>
      </c>
      <c r="AT84">
        <v>5999.9</v>
      </c>
      <c r="AU84">
        <v>1973.97</v>
      </c>
    </row>
    <row r="85" spans="15:47" x14ac:dyDescent="0.3">
      <c r="O85" t="s">
        <v>309</v>
      </c>
      <c r="P85" t="s">
        <v>62</v>
      </c>
      <c r="Q85">
        <v>642</v>
      </c>
      <c r="R85">
        <v>0</v>
      </c>
      <c r="S85">
        <v>307.75</v>
      </c>
      <c r="T85" t="str" cm="1">
        <f t="array" ref="T85">_xlfn.IFS(R85=0,"No_discount",OR(R85&lt;0.2,R85=0.2),"Low",OR(R85=0.3,AND(R85&gt;0.2, R85&lt;0.3)),"Medium",AND(R85&gt;0.3,R85&lt;0.5),"High",OR(R85=0.5,R85&gt;0.5),"Extreme")</f>
        <v>No_discount</v>
      </c>
      <c r="V85" t="s">
        <v>1436</v>
      </c>
      <c r="W85" t="s">
        <v>1435</v>
      </c>
      <c r="X85">
        <v>2</v>
      </c>
      <c r="AC85">
        <v>7.71</v>
      </c>
      <c r="AD85">
        <v>3.47</v>
      </c>
      <c r="AE85">
        <v>0</v>
      </c>
      <c r="AF85" t="s">
        <v>39</v>
      </c>
      <c r="AG85">
        <v>1</v>
      </c>
      <c r="AH85">
        <v>2017</v>
      </c>
      <c r="AI85" t="str" cm="1">
        <f t="array" ref="AI85">_xlfn.IFS(AE85=0,"No_discount",OR(AE85&lt;0.2,AE85=0.2),"Low",OR(AE85=0.3,AND(AE85&gt;0.2, AE85&lt;0.3)),"Medium",AND(AE85&gt;0.3,AE85&lt;0.5),"High",OR(AE85=0.5,AE85&gt;0.5),"Extreme")</f>
        <v>No_discount</v>
      </c>
      <c r="AK85" t="s">
        <v>1268</v>
      </c>
      <c r="AL85" t="s">
        <v>1619</v>
      </c>
      <c r="AM85" t="s">
        <v>1607</v>
      </c>
      <c r="AN85">
        <v>406.6</v>
      </c>
      <c r="AO85">
        <v>113.85</v>
      </c>
      <c r="AQ85" t="s">
        <v>963</v>
      </c>
      <c r="AR85" t="s">
        <v>1618</v>
      </c>
      <c r="AS85" t="s">
        <v>1608</v>
      </c>
      <c r="AT85">
        <v>5989.22</v>
      </c>
      <c r="AU85">
        <v>267.29000000000002</v>
      </c>
    </row>
    <row r="86" spans="15:47" x14ac:dyDescent="0.3">
      <c r="O86" t="s">
        <v>307</v>
      </c>
      <c r="P86" t="s">
        <v>62</v>
      </c>
      <c r="Q86">
        <v>74.5</v>
      </c>
      <c r="R86">
        <v>0</v>
      </c>
      <c r="S86">
        <v>20.100000000000001</v>
      </c>
      <c r="T86" t="str" cm="1">
        <f t="array" ref="T86">_xlfn.IFS(R86=0,"No_discount",OR(R86&lt;0.2,R86=0.2),"Low",OR(R86=0.3,AND(R86&gt;0.2, R86&lt;0.3)),"Medium",AND(R86&gt;0.3,R86&lt;0.5),"High",OR(R86=0.5,R86&gt;0.5),"Extreme")</f>
        <v>No_discount</v>
      </c>
      <c r="V86" t="s">
        <v>1434</v>
      </c>
      <c r="W86" t="s">
        <v>1433</v>
      </c>
      <c r="X86">
        <v>2</v>
      </c>
      <c r="AC86">
        <v>40.299999999999997</v>
      </c>
      <c r="AD86">
        <v>10.88</v>
      </c>
      <c r="AE86">
        <v>0</v>
      </c>
      <c r="AF86" t="s">
        <v>47</v>
      </c>
      <c r="AG86">
        <v>1</v>
      </c>
      <c r="AH86">
        <v>2017</v>
      </c>
      <c r="AI86" t="str" cm="1">
        <f t="array" ref="AI86">_xlfn.IFS(AE86=0,"No_discount",OR(AE86&lt;0.2,AE86=0.2),"Low",OR(AE86=0.3,AND(AE86&gt;0.2, AE86&lt;0.3)),"Medium",AND(AE86&gt;0.3,AE86&lt;0.5),"High",OR(AE86=0.5,AE86&gt;0.5),"Extreme")</f>
        <v>No_discount</v>
      </c>
      <c r="AK86" t="s">
        <v>1266</v>
      </c>
      <c r="AL86" t="s">
        <v>1619</v>
      </c>
      <c r="AM86" t="s">
        <v>47</v>
      </c>
      <c r="AN86">
        <v>22.74</v>
      </c>
      <c r="AO86">
        <v>8.8699999999999992</v>
      </c>
      <c r="AQ86" t="s">
        <v>2882</v>
      </c>
      <c r="AR86" t="s">
        <v>1618</v>
      </c>
      <c r="AS86" t="s">
        <v>1606</v>
      </c>
      <c r="AT86">
        <v>5965.08</v>
      </c>
      <c r="AU86">
        <v>-238.62</v>
      </c>
    </row>
    <row r="87" spans="15:47" x14ac:dyDescent="0.3">
      <c r="O87" t="s">
        <v>308</v>
      </c>
      <c r="P87" t="s">
        <v>62</v>
      </c>
      <c r="Q87">
        <v>456.5</v>
      </c>
      <c r="R87">
        <v>0.4</v>
      </c>
      <c r="S87">
        <v>-40.119999999999997</v>
      </c>
      <c r="T87" t="str" cm="1">
        <f t="array" ref="T87">_xlfn.IFS(R87=0,"No_discount",OR(R87&lt;0.2,R87=0.2),"Low",OR(R87=0.3,AND(R87&gt;0.2, R87&lt;0.3)),"Medium",AND(R87&gt;0.3,R87&lt;0.5),"High",OR(R87=0.5,R87&gt;0.5),"Extreme")</f>
        <v>High</v>
      </c>
      <c r="V87" t="s">
        <v>1432</v>
      </c>
      <c r="W87" t="s">
        <v>1431</v>
      </c>
      <c r="X87">
        <v>2</v>
      </c>
      <c r="AC87">
        <v>34.58</v>
      </c>
      <c r="AD87">
        <v>14.52</v>
      </c>
      <c r="AE87">
        <v>0</v>
      </c>
      <c r="AF87" t="s">
        <v>44</v>
      </c>
      <c r="AG87">
        <v>1</v>
      </c>
      <c r="AH87">
        <v>2017</v>
      </c>
      <c r="AI87" t="str" cm="1">
        <f t="array" ref="AI87">_xlfn.IFS(AE87=0,"No_discount",OR(AE87&lt;0.2,AE87=0.2),"Low",OR(AE87=0.3,AND(AE87&gt;0.2, AE87&lt;0.3)),"Medium",AND(AE87&gt;0.3,AE87&lt;0.5),"High",OR(AE87=0.5,AE87&gt;0.5),"Extreme")</f>
        <v>No_discount</v>
      </c>
      <c r="AK87" t="s">
        <v>1264</v>
      </c>
      <c r="AL87" t="s">
        <v>1618</v>
      </c>
      <c r="AM87" t="s">
        <v>1608</v>
      </c>
      <c r="AN87">
        <v>1267.53</v>
      </c>
      <c r="AO87">
        <v>316.88</v>
      </c>
      <c r="AQ87" t="s">
        <v>2881</v>
      </c>
      <c r="AR87" t="s">
        <v>1619</v>
      </c>
      <c r="AS87" t="s">
        <v>1607</v>
      </c>
      <c r="AT87">
        <v>5906.52</v>
      </c>
      <c r="AU87">
        <v>1653.83</v>
      </c>
    </row>
    <row r="88" spans="15:47" x14ac:dyDescent="0.3">
      <c r="O88" t="s">
        <v>303</v>
      </c>
      <c r="P88" t="s">
        <v>62</v>
      </c>
      <c r="Q88">
        <v>4909.6000000000004</v>
      </c>
      <c r="R88">
        <v>0</v>
      </c>
      <c r="S88">
        <v>2306.75</v>
      </c>
      <c r="T88" t="str" cm="1">
        <f t="array" ref="T88">_xlfn.IFS(R88=0,"No_discount",OR(R88&lt;0.2,R88=0.2),"Low",OR(R88=0.3,AND(R88&gt;0.2, R88&lt;0.3)),"Medium",AND(R88&gt;0.3,R88&lt;0.5),"High",OR(R88=0.5,R88&gt;0.5),"Extreme")</f>
        <v>No_discount</v>
      </c>
      <c r="V88" t="s">
        <v>1430</v>
      </c>
      <c r="W88" t="s">
        <v>1429</v>
      </c>
      <c r="X88">
        <v>2</v>
      </c>
      <c r="AC88">
        <v>35.22</v>
      </c>
      <c r="AD88">
        <v>2.64</v>
      </c>
      <c r="AE88">
        <v>0.2</v>
      </c>
      <c r="AF88" t="s">
        <v>47</v>
      </c>
      <c r="AG88">
        <v>7</v>
      </c>
      <c r="AH88">
        <v>2016</v>
      </c>
      <c r="AI88" t="str" cm="1">
        <f t="array" ref="AI88">_xlfn.IFS(AE88=0,"No_discount",OR(AE88&lt;0.2,AE88=0.2),"Low",OR(AE88=0.3,AND(AE88&gt;0.2, AE88&lt;0.3)),"Medium",AND(AE88&gt;0.3,AE88&lt;0.5),"High",OR(AE88=0.5,AE88&gt;0.5),"Extreme")</f>
        <v>Low</v>
      </c>
      <c r="AK88" t="s">
        <v>1262</v>
      </c>
      <c r="AL88" t="s">
        <v>1620</v>
      </c>
      <c r="AM88" t="s">
        <v>48</v>
      </c>
      <c r="AN88">
        <v>1379.92</v>
      </c>
      <c r="AO88">
        <v>648.55999999999995</v>
      </c>
      <c r="AQ88" t="s">
        <v>1386</v>
      </c>
      <c r="AR88" t="s">
        <v>1618</v>
      </c>
      <c r="AS88" t="s">
        <v>1608</v>
      </c>
      <c r="AT88">
        <v>5906.03</v>
      </c>
      <c r="AU88">
        <v>1052.82</v>
      </c>
    </row>
    <row r="89" spans="15:47" x14ac:dyDescent="0.3">
      <c r="O89" t="s">
        <v>294</v>
      </c>
      <c r="P89" t="s">
        <v>74</v>
      </c>
      <c r="Q89">
        <v>265.89999999999998</v>
      </c>
      <c r="R89">
        <v>0</v>
      </c>
      <c r="S89">
        <v>63.82</v>
      </c>
      <c r="T89" t="str" cm="1">
        <f t="array" ref="T89">_xlfn.IFS(R89=0,"No_discount",OR(R89&lt;0.2,R89=0.2),"Low",OR(R89=0.3,AND(R89&gt;0.2, R89&lt;0.3)),"Medium",AND(R89&gt;0.3,R89&lt;0.5),"High",OR(R89=0.5,R89&gt;0.5),"Extreme")</f>
        <v>No_discount</v>
      </c>
      <c r="V89" t="s">
        <v>1428</v>
      </c>
      <c r="W89" t="s">
        <v>1427</v>
      </c>
      <c r="X89">
        <v>2</v>
      </c>
      <c r="AC89">
        <v>23.7</v>
      </c>
      <c r="AD89">
        <v>6.52</v>
      </c>
      <c r="AE89">
        <v>0.2</v>
      </c>
      <c r="AF89" t="s">
        <v>1607</v>
      </c>
      <c r="AG89">
        <v>7</v>
      </c>
      <c r="AH89">
        <v>2016</v>
      </c>
      <c r="AI89" t="str" cm="1">
        <f t="array" ref="AI89">_xlfn.IFS(AE89=0,"No_discount",OR(AE89&lt;0.2,AE89=0.2),"Low",OR(AE89=0.3,AND(AE89&gt;0.2, AE89&lt;0.3)),"Medium",AND(AE89&gt;0.3,AE89&lt;0.5),"High",OR(AE89=0.5,AE89&gt;0.5),"Extreme")</f>
        <v>Low</v>
      </c>
      <c r="AK89" t="s">
        <v>1261</v>
      </c>
      <c r="AL89" t="s">
        <v>1619</v>
      </c>
      <c r="AM89" t="s">
        <v>37</v>
      </c>
      <c r="AN89">
        <v>177.2</v>
      </c>
      <c r="AO89">
        <v>83.28</v>
      </c>
      <c r="AQ89" t="s">
        <v>686</v>
      </c>
      <c r="AR89" t="s">
        <v>1618</v>
      </c>
      <c r="AS89" t="s">
        <v>1608</v>
      </c>
      <c r="AT89">
        <v>5861.53</v>
      </c>
      <c r="AU89">
        <v>701.99</v>
      </c>
    </row>
    <row r="90" spans="15:47" x14ac:dyDescent="0.3">
      <c r="O90" t="s">
        <v>296</v>
      </c>
      <c r="P90" t="s">
        <v>74</v>
      </c>
      <c r="Q90">
        <v>4472.3</v>
      </c>
      <c r="R90">
        <v>0</v>
      </c>
      <c r="S90">
        <v>1372.37</v>
      </c>
      <c r="T90" t="str" cm="1">
        <f t="array" ref="T90">_xlfn.IFS(R90=0,"No_discount",OR(R90&lt;0.2,R90=0.2),"Low",OR(R90=0.3,AND(R90&gt;0.2, R90&lt;0.3)),"Medium",AND(R90&gt;0.3,R90&lt;0.5),"High",OR(R90=0.5,R90&gt;0.5),"Extreme")</f>
        <v>No_discount</v>
      </c>
      <c r="V90" t="s">
        <v>1426</v>
      </c>
      <c r="W90" t="s">
        <v>1425</v>
      </c>
      <c r="X90">
        <v>2</v>
      </c>
      <c r="AC90">
        <v>265.48</v>
      </c>
      <c r="AD90">
        <v>-111.5</v>
      </c>
      <c r="AE90">
        <v>0.5</v>
      </c>
      <c r="AF90" t="s">
        <v>48</v>
      </c>
      <c r="AG90">
        <v>7</v>
      </c>
      <c r="AH90">
        <v>2016</v>
      </c>
      <c r="AI90" t="str" cm="1">
        <f t="array" ref="AI90">_xlfn.IFS(AE90=0,"No_discount",OR(AE90&lt;0.2,AE90=0.2),"Low",OR(AE90=0.3,AND(AE90&gt;0.2, AE90&lt;0.3)),"Medium",AND(AE90&gt;0.3,AE90&lt;0.5),"High",OR(AE90=0.5,AE90&gt;0.5),"Extreme")</f>
        <v>Extreme</v>
      </c>
      <c r="AK90" t="s">
        <v>1259</v>
      </c>
      <c r="AL90" t="s">
        <v>1620</v>
      </c>
      <c r="AM90" t="s">
        <v>1609</v>
      </c>
      <c r="AN90">
        <v>197.97</v>
      </c>
      <c r="AO90">
        <v>57.41</v>
      </c>
      <c r="AQ90" t="s">
        <v>2880</v>
      </c>
      <c r="AR90" t="s">
        <v>1618</v>
      </c>
      <c r="AS90" t="s">
        <v>1606</v>
      </c>
      <c r="AT90">
        <v>5801.82</v>
      </c>
      <c r="AU90">
        <v>-66.83</v>
      </c>
    </row>
    <row r="91" spans="15:47" x14ac:dyDescent="0.3">
      <c r="O91" t="s">
        <v>295</v>
      </c>
      <c r="P91" t="s">
        <v>74</v>
      </c>
      <c r="Q91">
        <v>849.8</v>
      </c>
      <c r="R91">
        <v>0.3</v>
      </c>
      <c r="S91">
        <v>-111.47</v>
      </c>
      <c r="T91" t="str" cm="1">
        <f t="array" ref="T91">_xlfn.IFS(R91=0,"No_discount",OR(R91&lt;0.2,R91=0.2),"Low",OR(R91=0.3,AND(R91&gt;0.2, R91&lt;0.3)),"Medium",AND(R91&gt;0.3,R91&lt;0.5),"High",OR(R91=0.5,R91&gt;0.5),"Extreme")</f>
        <v>Medium</v>
      </c>
      <c r="V91" t="s">
        <v>1424</v>
      </c>
      <c r="W91" t="s">
        <v>1423</v>
      </c>
      <c r="X91">
        <v>2</v>
      </c>
      <c r="AC91">
        <v>48.9</v>
      </c>
      <c r="AD91">
        <v>8.56</v>
      </c>
      <c r="AE91">
        <v>0.2</v>
      </c>
      <c r="AF91" t="s">
        <v>44</v>
      </c>
      <c r="AG91">
        <v>1</v>
      </c>
      <c r="AH91">
        <v>2017</v>
      </c>
      <c r="AI91" t="str" cm="1">
        <f t="array" ref="AI91">_xlfn.IFS(AE91=0,"No_discount",OR(AE91&lt;0.2,AE91=0.2),"Low",OR(AE91=0.3,AND(AE91&gt;0.2, AE91&lt;0.3)),"Medium",AND(AE91&gt;0.3,AE91&lt;0.5),"High",OR(AE91=0.5,AE91&gt;0.5),"Extreme")</f>
        <v>Low</v>
      </c>
      <c r="AK91" t="s">
        <v>1257</v>
      </c>
      <c r="AL91" t="s">
        <v>1618</v>
      </c>
      <c r="AM91" t="s">
        <v>1608</v>
      </c>
      <c r="AN91">
        <v>854.94</v>
      </c>
      <c r="AO91">
        <v>213.74</v>
      </c>
      <c r="AQ91" t="s">
        <v>720</v>
      </c>
      <c r="AR91" t="s">
        <v>1620</v>
      </c>
      <c r="AS91" t="s">
        <v>48</v>
      </c>
      <c r="AT91">
        <v>5787.36</v>
      </c>
      <c r="AU91">
        <v>509.71</v>
      </c>
    </row>
    <row r="92" spans="15:47" x14ac:dyDescent="0.3">
      <c r="O92" t="s">
        <v>301</v>
      </c>
      <c r="P92" t="s">
        <v>74</v>
      </c>
      <c r="Q92">
        <v>42.3</v>
      </c>
      <c r="R92">
        <v>0</v>
      </c>
      <c r="S92">
        <v>17.2</v>
      </c>
      <c r="T92" t="str" cm="1">
        <f t="array" ref="T92">_xlfn.IFS(R92=0,"No_discount",OR(R92&lt;0.2,R92=0.2),"Low",OR(R92=0.3,AND(R92&gt;0.2, R92&lt;0.3)),"Medium",AND(R92&gt;0.3,R92&lt;0.5),"High",OR(R92=0.5,R92&gt;0.5),"Extreme")</f>
        <v>No_discount</v>
      </c>
      <c r="V92" t="s">
        <v>1422</v>
      </c>
      <c r="W92" t="s">
        <v>1421</v>
      </c>
      <c r="X92">
        <v>2</v>
      </c>
      <c r="AC92">
        <v>191.47</v>
      </c>
      <c r="AD92">
        <v>40.69</v>
      </c>
      <c r="AE92">
        <v>0.2</v>
      </c>
      <c r="AF92" t="s">
        <v>41</v>
      </c>
      <c r="AG92">
        <v>1</v>
      </c>
      <c r="AH92">
        <v>2016</v>
      </c>
      <c r="AI92" t="str" cm="1">
        <f t="array" ref="AI92">_xlfn.IFS(AE92=0,"No_discount",OR(AE92&lt;0.2,AE92=0.2),"Low",OR(AE92=0.3,AND(AE92&gt;0.2, AE92&lt;0.3)),"Medium",AND(AE92&gt;0.3,AE92&lt;0.5),"High",OR(AE92=0.5,AE92&gt;0.5),"Extreme")</f>
        <v>Low</v>
      </c>
      <c r="AK92" t="s">
        <v>1255</v>
      </c>
      <c r="AL92" t="s">
        <v>1618</v>
      </c>
      <c r="AM92" t="s">
        <v>44</v>
      </c>
      <c r="AN92">
        <v>124.11</v>
      </c>
      <c r="AO92">
        <v>52.13</v>
      </c>
      <c r="AQ92" t="s">
        <v>2879</v>
      </c>
      <c r="AR92" t="s">
        <v>1619</v>
      </c>
      <c r="AS92" t="s">
        <v>40</v>
      </c>
      <c r="AT92">
        <v>5751.77</v>
      </c>
      <c r="AU92">
        <v>1388.61</v>
      </c>
    </row>
    <row r="93" spans="15:47" x14ac:dyDescent="0.3">
      <c r="O93" t="s">
        <v>299</v>
      </c>
      <c r="P93" t="s">
        <v>74</v>
      </c>
      <c r="Q93">
        <v>736.3</v>
      </c>
      <c r="R93">
        <v>0</v>
      </c>
      <c r="S93">
        <v>100.78</v>
      </c>
      <c r="T93" t="str" cm="1">
        <f t="array" ref="T93">_xlfn.IFS(R93=0,"No_discount",OR(R93&lt;0.2,R93=0.2),"Low",OR(R93=0.3,AND(R93&gt;0.2, R93&lt;0.3)),"Medium",AND(R93&gt;0.3,R93&lt;0.5),"High",OR(R93=0.5,R93&gt;0.5),"Extreme")</f>
        <v>No_discount</v>
      </c>
      <c r="V93" t="s">
        <v>1420</v>
      </c>
      <c r="W93" t="s">
        <v>1419</v>
      </c>
      <c r="X93">
        <v>2</v>
      </c>
      <c r="AC93">
        <v>5.25</v>
      </c>
      <c r="AD93">
        <v>0.59</v>
      </c>
      <c r="AE93">
        <v>0.2</v>
      </c>
      <c r="AF93" t="s">
        <v>47</v>
      </c>
      <c r="AG93">
        <v>1</v>
      </c>
      <c r="AH93">
        <v>2016</v>
      </c>
      <c r="AI93" t="str" cm="1">
        <f t="array" ref="AI93">_xlfn.IFS(AE93=0,"No_discount",OR(AE93&lt;0.2,AE93=0.2),"Low",OR(AE93=0.3,AND(AE93&gt;0.2, AE93&lt;0.3)),"Medium",AND(AE93&gt;0.3,AE93&lt;0.5),"High",OR(AE93=0.5,AE93&gt;0.5),"Extreme")</f>
        <v>Low</v>
      </c>
      <c r="AK93" t="s">
        <v>1253</v>
      </c>
      <c r="AL93" t="s">
        <v>1619</v>
      </c>
      <c r="AM93" t="s">
        <v>1605</v>
      </c>
      <c r="AN93">
        <v>14.4</v>
      </c>
      <c r="AO93">
        <v>7.06</v>
      </c>
      <c r="AQ93" t="s">
        <v>1179</v>
      </c>
      <c r="AR93" t="s">
        <v>1618</v>
      </c>
      <c r="AS93" t="s">
        <v>1608</v>
      </c>
      <c r="AT93">
        <v>5697.7599999999902</v>
      </c>
      <c r="AU93">
        <v>870.16</v>
      </c>
    </row>
    <row r="94" spans="15:47" x14ac:dyDescent="0.3">
      <c r="O94" t="s">
        <v>300</v>
      </c>
      <c r="P94" t="s">
        <v>74</v>
      </c>
      <c r="Q94">
        <v>355.3</v>
      </c>
      <c r="R94">
        <v>0</v>
      </c>
      <c r="S94">
        <v>99.49</v>
      </c>
      <c r="T94" t="str" cm="1">
        <f t="array" ref="T94">_xlfn.IFS(R94=0,"No_discount",OR(R94&lt;0.2,R94=0.2),"Low",OR(R94=0.3,AND(R94&gt;0.2, R94&lt;0.3)),"Medium",AND(R94&gt;0.3,R94&lt;0.5),"High",OR(R94=0.5,R94&gt;0.5),"Extreme")</f>
        <v>No_discount</v>
      </c>
      <c r="V94" t="s">
        <v>1418</v>
      </c>
      <c r="W94" t="s">
        <v>1417</v>
      </c>
      <c r="X94">
        <v>2</v>
      </c>
      <c r="AC94">
        <v>59.18</v>
      </c>
      <c r="AD94">
        <v>5.18</v>
      </c>
      <c r="AE94">
        <v>0.2</v>
      </c>
      <c r="AF94" t="s">
        <v>1609</v>
      </c>
      <c r="AG94">
        <v>1</v>
      </c>
      <c r="AH94">
        <v>2016</v>
      </c>
      <c r="AI94" t="str" cm="1">
        <f t="array" ref="AI94">_xlfn.IFS(AE94=0,"No_discount",OR(AE94&lt;0.2,AE94=0.2),"Low",OR(AE94=0.3,AND(AE94&gt;0.2, AE94&lt;0.3)),"Medium",AND(AE94&gt;0.3,AE94&lt;0.5),"High",OR(AE94=0.5,AE94&gt;0.5),"Extreme")</f>
        <v>Low</v>
      </c>
      <c r="AK94" t="s">
        <v>1251</v>
      </c>
      <c r="AL94" t="s">
        <v>1620</v>
      </c>
      <c r="AM94" t="s">
        <v>1609</v>
      </c>
      <c r="AN94">
        <v>1363.96</v>
      </c>
      <c r="AO94">
        <v>85.25</v>
      </c>
      <c r="AQ94" t="s">
        <v>2878</v>
      </c>
      <c r="AR94" t="s">
        <v>1620</v>
      </c>
      <c r="AS94" t="s">
        <v>1602</v>
      </c>
      <c r="AT94">
        <v>5669.8799999999901</v>
      </c>
      <c r="AU94">
        <v>2092.46</v>
      </c>
    </row>
    <row r="95" spans="15:47" x14ac:dyDescent="0.3">
      <c r="O95" t="s">
        <v>297</v>
      </c>
      <c r="P95" t="s">
        <v>74</v>
      </c>
      <c r="Q95">
        <v>2340.1</v>
      </c>
      <c r="R95">
        <v>0</v>
      </c>
      <c r="S95">
        <v>595.74</v>
      </c>
      <c r="T95" t="str" cm="1">
        <f t="array" ref="T95">_xlfn.IFS(R95=0,"No_discount",OR(R95&lt;0.2,R95=0.2),"Low",OR(R95=0.3,AND(R95&gt;0.2, R95&lt;0.3)),"Medium",AND(R95&gt;0.3,R95&lt;0.5),"High",OR(R95=0.5,R95&gt;0.5),"Extreme")</f>
        <v>No_discount</v>
      </c>
      <c r="V95" t="s">
        <v>1416</v>
      </c>
      <c r="W95" t="s">
        <v>1415</v>
      </c>
      <c r="X95">
        <v>2</v>
      </c>
      <c r="AC95">
        <v>2.89</v>
      </c>
      <c r="AD95">
        <v>1.36</v>
      </c>
      <c r="AE95">
        <v>0</v>
      </c>
      <c r="AF95" t="s">
        <v>1605</v>
      </c>
      <c r="AG95">
        <v>1</v>
      </c>
      <c r="AH95">
        <v>2014</v>
      </c>
      <c r="AI95" t="str" cm="1">
        <f t="array" ref="AI95">_xlfn.IFS(AE95=0,"No_discount",OR(AE95&lt;0.2,AE95=0.2),"Low",OR(AE95=0.3,AND(AE95&gt;0.2, AE95&lt;0.3)),"Medium",AND(AE95&gt;0.3,AE95&lt;0.5),"High",OR(AE95=0.5,AE95&gt;0.5),"Extreme")</f>
        <v>No_discount</v>
      </c>
      <c r="AK95" t="s">
        <v>1249</v>
      </c>
      <c r="AL95" t="s">
        <v>1618</v>
      </c>
      <c r="AM95" t="s">
        <v>44</v>
      </c>
      <c r="AN95">
        <v>102.36</v>
      </c>
      <c r="AO95">
        <v>-3.84</v>
      </c>
      <c r="AQ95" t="s">
        <v>2877</v>
      </c>
      <c r="AR95" t="s">
        <v>1618</v>
      </c>
      <c r="AS95" t="s">
        <v>1606</v>
      </c>
      <c r="AT95">
        <v>5634.9</v>
      </c>
      <c r="AU95">
        <v>-964.2</v>
      </c>
    </row>
    <row r="96" spans="15:47" x14ac:dyDescent="0.3">
      <c r="O96" t="s">
        <v>298</v>
      </c>
      <c r="P96" t="s">
        <v>74</v>
      </c>
      <c r="Q96">
        <v>238.2</v>
      </c>
      <c r="R96">
        <v>0.2</v>
      </c>
      <c r="S96">
        <v>26.24</v>
      </c>
      <c r="T96" t="str" cm="1">
        <f t="array" ref="T96">_xlfn.IFS(R96=0,"No_discount",OR(R96&lt;0.2,R96=0.2),"Low",OR(R96=0.3,AND(R96&gt;0.2, R96&lt;0.3)),"Medium",AND(R96&gt;0.3,R96&lt;0.5),"High",OR(R96=0.5,R96&gt;0.5),"Extreme")</f>
        <v>Low</v>
      </c>
      <c r="V96" t="s">
        <v>1414</v>
      </c>
      <c r="W96" t="s">
        <v>1413</v>
      </c>
      <c r="X96">
        <v>2</v>
      </c>
      <c r="AC96">
        <v>51.94</v>
      </c>
      <c r="AD96">
        <v>21.3</v>
      </c>
      <c r="AE96">
        <v>0</v>
      </c>
      <c r="AF96" t="s">
        <v>44</v>
      </c>
      <c r="AG96">
        <v>1</v>
      </c>
      <c r="AH96">
        <v>2014</v>
      </c>
      <c r="AI96" t="str" cm="1">
        <f t="array" ref="AI96">_xlfn.IFS(AE96=0,"No_discount",OR(AE96&lt;0.2,AE96=0.2),"Low",OR(AE96=0.3,AND(AE96&gt;0.2, AE96&lt;0.3)),"Medium",AND(AE96&gt;0.3,AE96&lt;0.5),"High",OR(AE96=0.5,AE96&gt;0.5),"Extreme")</f>
        <v>No_discount</v>
      </c>
      <c r="AK96" t="s">
        <v>1530</v>
      </c>
      <c r="AL96" t="s">
        <v>1618</v>
      </c>
      <c r="AM96" t="s">
        <v>1606</v>
      </c>
      <c r="AN96">
        <v>836.59</v>
      </c>
      <c r="AO96">
        <v>-264.92</v>
      </c>
      <c r="AQ96" t="s">
        <v>2876</v>
      </c>
      <c r="AR96" t="s">
        <v>1620</v>
      </c>
      <c r="AS96" t="s">
        <v>41</v>
      </c>
      <c r="AT96">
        <v>5609.83</v>
      </c>
      <c r="AU96">
        <v>2243.9299999999998</v>
      </c>
    </row>
    <row r="97" spans="15:47" x14ac:dyDescent="0.3">
      <c r="O97" t="s">
        <v>287</v>
      </c>
      <c r="P97" t="s">
        <v>70</v>
      </c>
      <c r="Q97">
        <v>547.1</v>
      </c>
      <c r="R97">
        <v>0.2</v>
      </c>
      <c r="S97">
        <v>-68.39</v>
      </c>
      <c r="T97" t="str" cm="1">
        <f t="array" ref="T97">_xlfn.IFS(R97=0,"No_discount",OR(R97&lt;0.2,R97=0.2),"Low",OR(R97=0.3,AND(R97&gt;0.2, R97&lt;0.3)),"Medium",AND(R97&gt;0.3,R97&lt;0.5),"High",OR(R97=0.5,R97&gt;0.5),"Extreme")</f>
        <v>Low</v>
      </c>
      <c r="V97" t="s">
        <v>1412</v>
      </c>
      <c r="W97" t="s">
        <v>1411</v>
      </c>
      <c r="X97">
        <v>2</v>
      </c>
      <c r="AC97">
        <v>322.58999999999997</v>
      </c>
      <c r="AD97">
        <v>64.52</v>
      </c>
      <c r="AE97">
        <v>0</v>
      </c>
      <c r="AF97" t="s">
        <v>44</v>
      </c>
      <c r="AG97">
        <v>1</v>
      </c>
      <c r="AH97">
        <v>2016</v>
      </c>
      <c r="AI97" t="str" cm="1">
        <f t="array" ref="AI97">_xlfn.IFS(AE97=0,"No_discount",OR(AE97&lt;0.2,AE97=0.2),"Low",OR(AE97=0.3,AND(AE97&gt;0.2, AE97&lt;0.3)),"Medium",AND(AE97&gt;0.3,AE97&lt;0.5),"High",OR(AE97=0.5,AE97&gt;0.5),"Extreme")</f>
        <v>No_discount</v>
      </c>
      <c r="AK97" t="s">
        <v>1529</v>
      </c>
      <c r="AL97" t="s">
        <v>1619</v>
      </c>
      <c r="AM97" t="s">
        <v>37</v>
      </c>
      <c r="AN97">
        <v>26.38</v>
      </c>
      <c r="AO97">
        <v>12.13</v>
      </c>
      <c r="AQ97" t="s">
        <v>2875</v>
      </c>
      <c r="AR97" t="s">
        <v>1619</v>
      </c>
      <c r="AS97" t="s">
        <v>40</v>
      </c>
      <c r="AT97">
        <v>5572.79</v>
      </c>
      <c r="AU97">
        <v>1380.72</v>
      </c>
    </row>
    <row r="98" spans="15:47" x14ac:dyDescent="0.3">
      <c r="O98" t="s">
        <v>290</v>
      </c>
      <c r="P98" t="s">
        <v>70</v>
      </c>
      <c r="Q98">
        <v>18.8</v>
      </c>
      <c r="R98">
        <v>0</v>
      </c>
      <c r="S98">
        <v>6.03</v>
      </c>
      <c r="T98" t="str" cm="1">
        <f t="array" ref="T98">_xlfn.IFS(R98=0,"No_discount",OR(R98&lt;0.2,R98=0.2),"Low",OR(R98=0.3,AND(R98&gt;0.2, R98&lt;0.3)),"Medium",AND(R98&gt;0.3,R98&lt;0.5),"High",OR(R98=0.5,R98&gt;0.5),"Extreme")</f>
        <v>No_discount</v>
      </c>
      <c r="V98" t="s">
        <v>1410</v>
      </c>
      <c r="W98" t="s">
        <v>1409</v>
      </c>
      <c r="X98">
        <v>2</v>
      </c>
      <c r="AC98">
        <v>29.99</v>
      </c>
      <c r="AD98">
        <v>13.2</v>
      </c>
      <c r="AE98">
        <v>0</v>
      </c>
      <c r="AF98" t="s">
        <v>41</v>
      </c>
      <c r="AG98">
        <v>1</v>
      </c>
      <c r="AH98">
        <v>2016</v>
      </c>
      <c r="AI98" t="str" cm="1">
        <f t="array" ref="AI98">_xlfn.IFS(AE98=0,"No_discount",OR(AE98&lt;0.2,AE98=0.2),"Low",OR(AE98=0.3,AND(AE98&gt;0.2, AE98&lt;0.3)),"Medium",AND(AE98&gt;0.3,AE98&lt;0.5),"High",OR(AE98=0.5,AE98&gt;0.5),"Extreme")</f>
        <v>No_discount</v>
      </c>
      <c r="AK98" t="s">
        <v>1527</v>
      </c>
      <c r="AL98" t="s">
        <v>1619</v>
      </c>
      <c r="AM98" t="s">
        <v>40</v>
      </c>
      <c r="AN98">
        <v>362.92</v>
      </c>
      <c r="AO98">
        <v>105.25</v>
      </c>
      <c r="AQ98" t="s">
        <v>590</v>
      </c>
      <c r="AR98" t="s">
        <v>1619</v>
      </c>
      <c r="AS98" t="s">
        <v>39</v>
      </c>
      <c r="AT98">
        <v>5535.57</v>
      </c>
      <c r="AU98">
        <v>-246.04</v>
      </c>
    </row>
    <row r="99" spans="15:47" x14ac:dyDescent="0.3">
      <c r="O99" t="s">
        <v>292</v>
      </c>
      <c r="P99" t="s">
        <v>70</v>
      </c>
      <c r="Q99">
        <v>188.9</v>
      </c>
      <c r="R99">
        <v>0</v>
      </c>
      <c r="S99">
        <v>30.86</v>
      </c>
      <c r="T99" t="str" cm="1">
        <f t="array" ref="T99">_xlfn.IFS(R99=0,"No_discount",OR(R99&lt;0.2,R99=0.2),"Low",OR(R99=0.3,AND(R99&gt;0.2, R99&lt;0.3)),"Medium",AND(R99&gt;0.3,R99&lt;0.5),"High",OR(R99=0.5,R99&gt;0.5),"Extreme")</f>
        <v>No_discount</v>
      </c>
      <c r="V99" t="s">
        <v>1408</v>
      </c>
      <c r="W99" t="s">
        <v>1407</v>
      </c>
      <c r="X99" t="s">
        <v>1406</v>
      </c>
      <c r="AC99">
        <v>371.97</v>
      </c>
      <c r="AD99">
        <v>66.95</v>
      </c>
      <c r="AE99">
        <v>0</v>
      </c>
      <c r="AF99" t="s">
        <v>41</v>
      </c>
      <c r="AG99">
        <v>1</v>
      </c>
      <c r="AH99">
        <v>2016</v>
      </c>
      <c r="AI99" t="str" cm="1">
        <f t="array" ref="AI99">_xlfn.IFS(AE99=0,"No_discount",OR(AE99&lt;0.2,AE99=0.2),"Low",OR(AE99=0.3,AND(AE99&gt;0.2, AE99&lt;0.3)),"Medium",AND(AE99&gt;0.3,AE99&lt;0.5),"High",OR(AE99=0.5,AE99&gt;0.5),"Extreme")</f>
        <v>No_discount</v>
      </c>
      <c r="AK99" t="s">
        <v>1247</v>
      </c>
      <c r="AL99" t="s">
        <v>1620</v>
      </c>
      <c r="AM99" t="s">
        <v>48</v>
      </c>
      <c r="AN99">
        <v>4899.93</v>
      </c>
      <c r="AO99">
        <v>2400.9699999999998</v>
      </c>
      <c r="AQ99" t="s">
        <v>407</v>
      </c>
      <c r="AR99" t="s">
        <v>1618</v>
      </c>
      <c r="AS99" t="s">
        <v>1603</v>
      </c>
      <c r="AT99">
        <v>5492.89</v>
      </c>
      <c r="AU99">
        <v>15.05</v>
      </c>
    </row>
    <row r="100" spans="15:47" x14ac:dyDescent="0.3">
      <c r="O100" t="s">
        <v>293</v>
      </c>
      <c r="P100" t="s">
        <v>70</v>
      </c>
      <c r="Q100">
        <v>730.9</v>
      </c>
      <c r="R100">
        <v>0.2</v>
      </c>
      <c r="S100">
        <v>17.559999999999999</v>
      </c>
      <c r="T100" t="str" cm="1">
        <f t="array" ref="T100">_xlfn.IFS(R100=0,"No_discount",OR(R100&lt;0.2,R100=0.2),"Low",OR(R100=0.3,AND(R100&gt;0.2, R100&lt;0.3)),"Medium",AND(R100&gt;0.3,R100&lt;0.5),"High",OR(R100=0.5,R100&gt;0.5),"Extreme")</f>
        <v>Low</v>
      </c>
      <c r="V100" t="s">
        <v>1404</v>
      </c>
      <c r="W100" t="s">
        <v>1403</v>
      </c>
      <c r="X100">
        <v>2</v>
      </c>
      <c r="AC100">
        <v>393.17</v>
      </c>
      <c r="AD100">
        <v>-204.45</v>
      </c>
      <c r="AE100">
        <v>0.5</v>
      </c>
      <c r="AF100" t="s">
        <v>1606</v>
      </c>
      <c r="AG100">
        <v>7</v>
      </c>
      <c r="AH100">
        <v>2015</v>
      </c>
      <c r="AI100" t="str" cm="1">
        <f t="array" ref="AI100">_xlfn.IFS(AE100=0,"No_discount",OR(AE100&lt;0.2,AE100=0.2),"Low",OR(AE100=0.3,AND(AE100&gt;0.2, AE100&lt;0.3)),"Medium",AND(AE100&gt;0.3,AE100&lt;0.5),"High",OR(AE100=0.5,AE100&gt;0.5),"Extreme")</f>
        <v>Extreme</v>
      </c>
      <c r="AK100" t="s">
        <v>1245</v>
      </c>
      <c r="AL100" t="s">
        <v>1620</v>
      </c>
      <c r="AM100" t="s">
        <v>1609</v>
      </c>
      <c r="AN100">
        <v>699.93</v>
      </c>
      <c r="AO100">
        <v>181.98</v>
      </c>
      <c r="AQ100" t="s">
        <v>1576</v>
      </c>
      <c r="AR100" t="s">
        <v>1618</v>
      </c>
      <c r="AS100" t="s">
        <v>1608</v>
      </c>
      <c r="AT100">
        <v>5436.15</v>
      </c>
      <c r="AU100">
        <v>-474.74</v>
      </c>
    </row>
    <row r="101" spans="15:47" x14ac:dyDescent="0.3">
      <c r="O101" t="s">
        <v>291</v>
      </c>
      <c r="P101" t="s">
        <v>70</v>
      </c>
      <c r="Q101">
        <v>1148.8</v>
      </c>
      <c r="R101">
        <v>0.2</v>
      </c>
      <c r="S101">
        <v>266.17</v>
      </c>
      <c r="T101" t="str" cm="1">
        <f t="array" ref="T101">_xlfn.IFS(R101=0,"No_discount",OR(R101&lt;0.2,R101=0.2),"Low",OR(R101=0.3,AND(R101&gt;0.2, R101&lt;0.3)),"Medium",AND(R101&gt;0.3,R101&lt;0.5),"High",OR(R101=0.5,R101&gt;0.5),"Extreme")</f>
        <v>Low</v>
      </c>
      <c r="V101" t="s">
        <v>1402</v>
      </c>
      <c r="W101" t="s">
        <v>1401</v>
      </c>
      <c r="X101">
        <v>2</v>
      </c>
      <c r="AC101">
        <v>127.1</v>
      </c>
      <c r="AD101">
        <v>28.6</v>
      </c>
      <c r="AE101">
        <v>0.2</v>
      </c>
      <c r="AF101" t="s">
        <v>44</v>
      </c>
      <c r="AG101">
        <v>1</v>
      </c>
      <c r="AH101">
        <v>2014</v>
      </c>
      <c r="AI101" t="str" cm="1">
        <f t="array" ref="AI101">_xlfn.IFS(AE101=0,"No_discount",OR(AE101&lt;0.2,AE101=0.2),"Low",OR(AE101=0.3,AND(AE101&gt;0.2, AE101&lt;0.3)),"Medium",AND(AE101&gt;0.3,AE101&lt;0.5),"High",OR(AE101=0.5,AE101&gt;0.5),"Extreme")</f>
        <v>Low</v>
      </c>
      <c r="AK101" t="s">
        <v>1525</v>
      </c>
      <c r="AL101" t="s">
        <v>1619</v>
      </c>
      <c r="AM101" t="s">
        <v>47</v>
      </c>
      <c r="AN101">
        <v>22.96</v>
      </c>
      <c r="AO101">
        <v>6.66</v>
      </c>
      <c r="AQ101" t="s">
        <v>2874</v>
      </c>
      <c r="AR101" t="s">
        <v>1618</v>
      </c>
      <c r="AS101" t="s">
        <v>1608</v>
      </c>
      <c r="AT101">
        <v>5427.99</v>
      </c>
      <c r="AU101">
        <v>1292.1199999999999</v>
      </c>
    </row>
    <row r="102" spans="15:47" x14ac:dyDescent="0.3">
      <c r="O102" t="s">
        <v>286</v>
      </c>
      <c r="P102" t="s">
        <v>70</v>
      </c>
      <c r="Q102">
        <v>1685.5</v>
      </c>
      <c r="R102">
        <v>0.2</v>
      </c>
      <c r="S102">
        <v>250.17</v>
      </c>
      <c r="T102" t="str" cm="1">
        <f t="array" ref="T102">_xlfn.IFS(R102=0,"No_discount",OR(R102&lt;0.2,R102=0.2),"Low",OR(R102=0.3,AND(R102&gt;0.2, R102&lt;0.3)),"Medium",AND(R102&gt;0.3,R102&lt;0.5),"High",OR(R102=0.5,R102&gt;0.5),"Extreme")</f>
        <v>Low</v>
      </c>
      <c r="V102" t="s">
        <v>1400</v>
      </c>
      <c r="W102" t="s">
        <v>1399</v>
      </c>
      <c r="X102">
        <v>2</v>
      </c>
      <c r="AC102">
        <v>124.2</v>
      </c>
      <c r="AD102">
        <v>-31.05</v>
      </c>
      <c r="AE102">
        <v>0.4</v>
      </c>
      <c r="AF102" t="s">
        <v>1609</v>
      </c>
      <c r="AG102">
        <v>1</v>
      </c>
      <c r="AH102">
        <v>2014</v>
      </c>
      <c r="AI102" t="str" cm="1">
        <f t="array" ref="AI102">_xlfn.IFS(AE102=0,"No_discount",OR(AE102&lt;0.2,AE102=0.2),"Low",OR(AE102=0.3,AND(AE102&gt;0.2, AE102&lt;0.3)),"Medium",AND(AE102&gt;0.3,AE102&lt;0.5),"High",OR(AE102=0.5,AE102&gt;0.5),"Extreme")</f>
        <v>High</v>
      </c>
      <c r="AK102" t="s">
        <v>1243</v>
      </c>
      <c r="AL102" t="s">
        <v>1618</v>
      </c>
      <c r="AM102" t="s">
        <v>44</v>
      </c>
      <c r="AN102">
        <v>38.6</v>
      </c>
      <c r="AO102">
        <v>11.58</v>
      </c>
      <c r="AQ102" t="s">
        <v>2873</v>
      </c>
      <c r="AR102" t="s">
        <v>1620</v>
      </c>
      <c r="AS102" t="s">
        <v>1609</v>
      </c>
      <c r="AT102">
        <v>5327.26</v>
      </c>
      <c r="AU102">
        <v>1043.8699999999999</v>
      </c>
    </row>
    <row r="103" spans="15:47" x14ac:dyDescent="0.3">
      <c r="O103" t="s">
        <v>289</v>
      </c>
      <c r="P103" t="s">
        <v>70</v>
      </c>
      <c r="Q103">
        <v>1986.5</v>
      </c>
      <c r="R103">
        <v>0</v>
      </c>
      <c r="S103">
        <v>482.59</v>
      </c>
      <c r="T103" t="str" cm="1">
        <f t="array" ref="T103">_xlfn.IFS(R103=0,"No_discount",OR(R103&lt;0.2,R103=0.2),"Low",OR(R103=0.3,AND(R103&gt;0.2, R103&lt;0.3)),"Medium",AND(R103&gt;0.3,R103&lt;0.5),"High",OR(R103=0.5,R103&gt;0.5),"Extreme")</f>
        <v>No_discount</v>
      </c>
      <c r="V103" t="s">
        <v>1398</v>
      </c>
      <c r="W103" t="s">
        <v>1397</v>
      </c>
      <c r="X103">
        <v>2</v>
      </c>
      <c r="AC103">
        <v>18.59</v>
      </c>
      <c r="AD103">
        <v>-13.63</v>
      </c>
      <c r="AE103">
        <v>0.7</v>
      </c>
      <c r="AF103" t="s">
        <v>39</v>
      </c>
      <c r="AG103">
        <v>1</v>
      </c>
      <c r="AH103">
        <v>2014</v>
      </c>
      <c r="AI103" t="str" cm="1">
        <f t="array" ref="AI103">_xlfn.IFS(AE103=0,"No_discount",OR(AE103&lt;0.2,AE103=0.2),"Low",OR(AE103=0.3,AND(AE103&gt;0.2, AE103&lt;0.3)),"Medium",AND(AE103&gt;0.3,AE103&lt;0.5),"High",OR(AE103=0.5,AE103&gt;0.5),"Extreme")</f>
        <v>Extreme</v>
      </c>
      <c r="AK103" t="s">
        <v>1241</v>
      </c>
      <c r="AL103" t="s">
        <v>1619</v>
      </c>
      <c r="AM103" t="s">
        <v>47</v>
      </c>
      <c r="AN103">
        <v>6.63</v>
      </c>
      <c r="AO103">
        <v>1.79</v>
      </c>
      <c r="AQ103" t="s">
        <v>1475</v>
      </c>
      <c r="AR103" t="s">
        <v>1618</v>
      </c>
      <c r="AS103" t="s">
        <v>1608</v>
      </c>
      <c r="AT103">
        <v>5294.4699999999903</v>
      </c>
      <c r="AU103">
        <v>833.59</v>
      </c>
    </row>
    <row r="104" spans="15:47" x14ac:dyDescent="0.3">
      <c r="O104" t="s">
        <v>288</v>
      </c>
      <c r="P104" t="s">
        <v>70</v>
      </c>
      <c r="Q104">
        <v>2521.5</v>
      </c>
      <c r="R104">
        <v>0</v>
      </c>
      <c r="S104">
        <v>634.55999999999995</v>
      </c>
      <c r="T104" t="str" cm="1">
        <f t="array" ref="T104">_xlfn.IFS(R104=0,"No_discount",OR(R104&lt;0.2,R104=0.2),"Low",OR(R104=0.3,AND(R104&gt;0.2, R104&lt;0.3)),"Medium",AND(R104&gt;0.3,R104&lt;0.5),"High",OR(R104=0.5,R104&gt;0.5),"Extreme")</f>
        <v>No_discount</v>
      </c>
      <c r="V104" t="s">
        <v>1396</v>
      </c>
      <c r="W104" t="s">
        <v>1395</v>
      </c>
      <c r="X104">
        <v>2</v>
      </c>
      <c r="AC104">
        <v>30.07</v>
      </c>
      <c r="AD104">
        <v>10.15</v>
      </c>
      <c r="AE104">
        <v>0.2</v>
      </c>
      <c r="AF104" t="s">
        <v>1605</v>
      </c>
      <c r="AG104">
        <v>1</v>
      </c>
      <c r="AH104">
        <v>2014</v>
      </c>
      <c r="AI104" t="str" cm="1">
        <f t="array" ref="AI104">_xlfn.IFS(AE104=0,"No_discount",OR(AE104&lt;0.2,AE104=0.2),"Low",OR(AE104=0.3,AND(AE104&gt;0.2, AE104&lt;0.3)),"Medium",AND(AE104&gt;0.3,AE104&lt;0.5),"High",OR(AE104=0.5,AE104&gt;0.5),"Extreme")</f>
        <v>Low</v>
      </c>
      <c r="AK104" t="s">
        <v>1240</v>
      </c>
      <c r="AL104" t="s">
        <v>1619</v>
      </c>
      <c r="AM104" t="s">
        <v>1604</v>
      </c>
      <c r="AN104">
        <v>23.34</v>
      </c>
      <c r="AO104">
        <v>10.97</v>
      </c>
      <c r="AQ104" t="s">
        <v>588</v>
      </c>
      <c r="AR104" t="s">
        <v>1620</v>
      </c>
      <c r="AS104" t="s">
        <v>1609</v>
      </c>
      <c r="AT104">
        <v>5291.74</v>
      </c>
      <c r="AU104">
        <v>838.84</v>
      </c>
    </row>
    <row r="105" spans="15:47" x14ac:dyDescent="0.3">
      <c r="O105" t="s">
        <v>278</v>
      </c>
      <c r="P105" t="s">
        <v>69</v>
      </c>
      <c r="Q105">
        <v>34.200000000000003</v>
      </c>
      <c r="R105">
        <v>0</v>
      </c>
      <c r="S105">
        <v>9.93</v>
      </c>
      <c r="T105" t="str" cm="1">
        <f t="array" ref="T105">_xlfn.IFS(R105=0,"No_discount",OR(R105&lt;0.2,R105=0.2),"Low",OR(R105=0.3,AND(R105&gt;0.2, R105&lt;0.3)),"Medium",AND(R105&gt;0.3,R105&lt;0.5),"High",OR(R105=0.5,R105&gt;0.5),"Extreme")</f>
        <v>No_discount</v>
      </c>
      <c r="V105" t="s">
        <v>1394</v>
      </c>
      <c r="W105" t="s">
        <v>1393</v>
      </c>
      <c r="X105">
        <v>2</v>
      </c>
      <c r="AC105">
        <v>1.08</v>
      </c>
      <c r="AD105">
        <v>-0.79</v>
      </c>
      <c r="AE105">
        <v>0.7</v>
      </c>
      <c r="AF105" t="s">
        <v>39</v>
      </c>
      <c r="AG105">
        <v>7</v>
      </c>
      <c r="AH105">
        <v>2017</v>
      </c>
      <c r="AI105" t="str" cm="1">
        <f t="array" ref="AI105">_xlfn.IFS(AE105=0,"No_discount",OR(AE105&lt;0.2,AE105=0.2),"Low",OR(AE105=0.3,AND(AE105&gt;0.2, AE105&lt;0.3)),"Medium",AND(AE105&gt;0.3,AE105&lt;0.5),"High",OR(AE105=0.5,AE105&gt;0.5),"Extreme")</f>
        <v>Extreme</v>
      </c>
      <c r="AK105" t="s">
        <v>1590</v>
      </c>
      <c r="AL105" t="s">
        <v>1618</v>
      </c>
      <c r="AM105" t="s">
        <v>1608</v>
      </c>
      <c r="AN105">
        <v>1067.94</v>
      </c>
      <c r="AO105">
        <v>224.27</v>
      </c>
      <c r="AQ105" t="s">
        <v>2872</v>
      </c>
      <c r="AR105" t="s">
        <v>1618</v>
      </c>
      <c r="AS105" t="s">
        <v>1608</v>
      </c>
      <c r="AT105">
        <v>5282.42</v>
      </c>
      <c r="AU105">
        <v>-989.04</v>
      </c>
    </row>
    <row r="106" spans="15:47" x14ac:dyDescent="0.3">
      <c r="O106" t="s">
        <v>280</v>
      </c>
      <c r="P106" t="s">
        <v>69</v>
      </c>
      <c r="Q106">
        <v>725.1</v>
      </c>
      <c r="R106">
        <v>0.7</v>
      </c>
      <c r="S106">
        <v>53.88</v>
      </c>
      <c r="T106" t="str" cm="1">
        <f t="array" ref="T106">_xlfn.IFS(R106=0,"No_discount",OR(R106&lt;0.2,R106=0.2),"Low",OR(R106=0.3,AND(R106&gt;0.2, R106&lt;0.3)),"Medium",AND(R106&gt;0.3,R106&lt;0.5),"High",OR(R106=0.5,R106&gt;0.5),"Extreme")</f>
        <v>Extreme</v>
      </c>
      <c r="V106" t="s">
        <v>1392</v>
      </c>
      <c r="W106" t="s">
        <v>1391</v>
      </c>
      <c r="X106">
        <v>2</v>
      </c>
      <c r="AC106">
        <v>3059.98</v>
      </c>
      <c r="AD106">
        <v>680</v>
      </c>
      <c r="AE106">
        <v>0.1</v>
      </c>
      <c r="AF106" t="s">
        <v>48</v>
      </c>
      <c r="AG106">
        <v>1</v>
      </c>
      <c r="AH106">
        <v>2017</v>
      </c>
      <c r="AI106" t="str" cm="1">
        <f t="array" ref="AI106">_xlfn.IFS(AE106=0,"No_discount",OR(AE106&lt;0.2,AE106=0.2),"Low",OR(AE106=0.3,AND(AE106&gt;0.2, AE106&lt;0.3)),"Medium",AND(AE106&gt;0.3,AE106&lt;0.5),"High",OR(AE106=0.5,AE106&gt;0.5),"Extreme")</f>
        <v>Low</v>
      </c>
      <c r="AK106" t="s">
        <v>1523</v>
      </c>
      <c r="AL106" t="s">
        <v>1620</v>
      </c>
      <c r="AM106" t="s">
        <v>41</v>
      </c>
      <c r="AN106">
        <v>431.93</v>
      </c>
      <c r="AO106">
        <v>64.790000000000006</v>
      </c>
      <c r="AQ106" t="s">
        <v>1042</v>
      </c>
      <c r="AR106" t="s">
        <v>1618</v>
      </c>
      <c r="AS106" t="s">
        <v>1608</v>
      </c>
      <c r="AT106">
        <v>5212.1099999999997</v>
      </c>
      <c r="AU106">
        <v>972.64</v>
      </c>
    </row>
    <row r="107" spans="15:47" x14ac:dyDescent="0.3">
      <c r="O107" t="s">
        <v>281</v>
      </c>
      <c r="P107" t="s">
        <v>69</v>
      </c>
      <c r="Q107">
        <v>1854.2</v>
      </c>
      <c r="R107">
        <v>0.7</v>
      </c>
      <c r="S107">
        <v>162.18</v>
      </c>
      <c r="T107" t="str" cm="1">
        <f t="array" ref="T107">_xlfn.IFS(R107=0,"No_discount",OR(R107&lt;0.2,R107=0.2),"Low",OR(R107=0.3,AND(R107&gt;0.2, R107&lt;0.3)),"Medium",AND(R107&gt;0.3,R107&lt;0.5),"High",OR(R107=0.5,R107&gt;0.5),"Extreme")</f>
        <v>Extreme</v>
      </c>
      <c r="V107" t="s">
        <v>1390</v>
      </c>
      <c r="W107" t="s">
        <v>1389</v>
      </c>
      <c r="X107" t="s">
        <v>1388</v>
      </c>
      <c r="AC107">
        <v>2309.65</v>
      </c>
      <c r="AD107">
        <v>762.18</v>
      </c>
      <c r="AE107">
        <v>0</v>
      </c>
      <c r="AF107" t="s">
        <v>41</v>
      </c>
      <c r="AG107">
        <v>7</v>
      </c>
      <c r="AH107">
        <v>2015</v>
      </c>
      <c r="AI107" t="str" cm="1">
        <f t="array" ref="AI107">_xlfn.IFS(AE107=0,"No_discount",OR(AE107&lt;0.2,AE107=0.2),"Low",OR(AE107=0.3,AND(AE107&gt;0.2, AE107&lt;0.3)),"Medium",AND(AE107&gt;0.3,AE107&lt;0.5),"High",OR(AE107=0.5,AE107&gt;0.5),"Extreme")</f>
        <v>No_discount</v>
      </c>
      <c r="AK107" t="s">
        <v>1238</v>
      </c>
      <c r="AL107" t="s">
        <v>1618</v>
      </c>
      <c r="AM107" t="s">
        <v>1608</v>
      </c>
      <c r="AN107">
        <v>95.98</v>
      </c>
      <c r="AO107">
        <v>-4.1100000000000003</v>
      </c>
      <c r="AQ107" t="s">
        <v>2871</v>
      </c>
      <c r="AR107" t="s">
        <v>1620</v>
      </c>
      <c r="AS107" t="s">
        <v>48</v>
      </c>
      <c r="AT107">
        <v>5204.25</v>
      </c>
      <c r="AU107">
        <v>-882.12</v>
      </c>
    </row>
    <row r="108" spans="15:47" x14ac:dyDescent="0.3">
      <c r="O108" t="s">
        <v>279</v>
      </c>
      <c r="P108" t="s">
        <v>69</v>
      </c>
      <c r="Q108">
        <v>2563.1</v>
      </c>
      <c r="R108">
        <v>0.1</v>
      </c>
      <c r="S108">
        <v>313.26</v>
      </c>
      <c r="T108" t="str" cm="1">
        <f t="array" ref="T108">_xlfn.IFS(R108=0,"No_discount",OR(R108&lt;0.2,R108=0.2),"Low",OR(R108=0.3,AND(R108&gt;0.2, R108&lt;0.3)),"Medium",AND(R108&gt;0.3,R108&lt;0.5),"High",OR(R108=0.5,R108&gt;0.5),"Extreme")</f>
        <v>Low</v>
      </c>
      <c r="V108" t="s">
        <v>1387</v>
      </c>
      <c r="W108" t="s">
        <v>1386</v>
      </c>
      <c r="X108">
        <v>2</v>
      </c>
      <c r="AC108">
        <v>1090.78</v>
      </c>
      <c r="AD108">
        <v>-290.88</v>
      </c>
      <c r="AE108">
        <v>0.4</v>
      </c>
      <c r="AF108" t="s">
        <v>1606</v>
      </c>
      <c r="AG108">
        <v>7</v>
      </c>
      <c r="AH108">
        <v>2015</v>
      </c>
      <c r="AI108" t="str" cm="1">
        <f t="array" ref="AI108">_xlfn.IFS(AE108=0,"No_discount",OR(AE108&lt;0.2,AE108=0.2),"Low",OR(AE108=0.3,AND(AE108&gt;0.2, AE108&lt;0.3)),"Medium",AND(AE108&gt;0.3,AE108&lt;0.5),"High",OR(AE108=0.5,AE108&gt;0.5),"Extreme")</f>
        <v>High</v>
      </c>
      <c r="AK108" t="s">
        <v>1236</v>
      </c>
      <c r="AL108" t="s">
        <v>1619</v>
      </c>
      <c r="AM108" t="s">
        <v>39</v>
      </c>
      <c r="AN108">
        <v>1088.79</v>
      </c>
      <c r="AO108">
        <v>-1850.95</v>
      </c>
      <c r="AQ108" t="s">
        <v>2870</v>
      </c>
      <c r="AR108" t="s">
        <v>1618</v>
      </c>
      <c r="AS108" t="s">
        <v>1603</v>
      </c>
      <c r="AT108">
        <v>5184.0999999999904</v>
      </c>
      <c r="AU108">
        <v>-126.43</v>
      </c>
    </row>
    <row r="109" spans="15:47" x14ac:dyDescent="0.3">
      <c r="O109" t="s">
        <v>285</v>
      </c>
      <c r="P109" t="s">
        <v>69</v>
      </c>
      <c r="Q109">
        <v>38.1</v>
      </c>
      <c r="R109">
        <v>0.8</v>
      </c>
      <c r="S109">
        <v>-59.61</v>
      </c>
      <c r="T109" t="str" cm="1">
        <f t="array" ref="T109">_xlfn.IFS(R109=0,"No_discount",OR(R109&lt;0.2,R109=0.2),"Low",OR(R109=0.3,AND(R109&gt;0.2, R109&lt;0.3)),"Medium",AND(R109&gt;0.3,R109&lt;0.5),"High",OR(R109=0.5,R109&gt;0.5),"Extreme")</f>
        <v>Extreme</v>
      </c>
      <c r="V109" t="s">
        <v>1385</v>
      </c>
      <c r="W109" t="s">
        <v>1384</v>
      </c>
      <c r="X109">
        <v>2</v>
      </c>
      <c r="AC109">
        <v>19.440000000000001</v>
      </c>
      <c r="AD109">
        <v>9.33</v>
      </c>
      <c r="AE109">
        <v>0</v>
      </c>
      <c r="AF109" t="s">
        <v>37</v>
      </c>
      <c r="AG109">
        <v>7</v>
      </c>
      <c r="AH109">
        <v>2015</v>
      </c>
      <c r="AI109" t="str" cm="1">
        <f t="array" ref="AI109">_xlfn.IFS(AE109=0,"No_discount",OR(AE109&lt;0.2,AE109=0.2),"Low",OR(AE109=0.3,AND(AE109&gt;0.2, AE109&lt;0.3)),"Medium",AND(AE109&gt;0.3,AE109&lt;0.5),"High",OR(AE109=0.5,AE109&gt;0.5),"Extreme")</f>
        <v>No_discount</v>
      </c>
      <c r="AK109" t="s">
        <v>1233</v>
      </c>
      <c r="AL109" t="s">
        <v>1618</v>
      </c>
      <c r="AM109" t="s">
        <v>44</v>
      </c>
      <c r="AN109">
        <v>113.79</v>
      </c>
      <c r="AO109">
        <v>20.48</v>
      </c>
      <c r="AQ109" t="s">
        <v>2869</v>
      </c>
      <c r="AR109" t="s">
        <v>1620</v>
      </c>
      <c r="AS109" t="s">
        <v>41</v>
      </c>
      <c r="AT109">
        <v>5119.74</v>
      </c>
      <c r="AU109">
        <v>2155.9</v>
      </c>
    </row>
    <row r="110" spans="15:47" x14ac:dyDescent="0.3">
      <c r="O110" t="s">
        <v>283</v>
      </c>
      <c r="P110" t="s">
        <v>69</v>
      </c>
      <c r="Q110">
        <v>49.1</v>
      </c>
      <c r="R110">
        <v>0</v>
      </c>
      <c r="S110">
        <v>23.09</v>
      </c>
      <c r="T110" t="str" cm="1">
        <f t="array" ref="T110">_xlfn.IFS(R110=0,"No_discount",OR(R110&lt;0.2,R110=0.2),"Low",OR(R110=0.3,AND(R110&gt;0.2, R110&lt;0.3)),"Medium",AND(R110&gt;0.3,R110&lt;0.5),"High",OR(R110=0.5,R110&gt;0.5),"Extreme")</f>
        <v>No_discount</v>
      </c>
      <c r="V110" t="s">
        <v>1383</v>
      </c>
      <c r="W110" t="s">
        <v>1382</v>
      </c>
      <c r="X110">
        <v>2</v>
      </c>
      <c r="AC110">
        <v>13.96</v>
      </c>
      <c r="AD110">
        <v>6.7</v>
      </c>
      <c r="AE110">
        <v>0</v>
      </c>
      <c r="AF110" t="s">
        <v>44</v>
      </c>
      <c r="AG110">
        <v>7</v>
      </c>
      <c r="AH110">
        <v>2015</v>
      </c>
      <c r="AI110" t="str" cm="1">
        <f t="array" ref="AI110">_xlfn.IFS(AE110=0,"No_discount",OR(AE110&lt;0.2,AE110=0.2),"Low",OR(AE110=0.3,AND(AE110&gt;0.2, AE110&lt;0.3)),"Medium",AND(AE110&gt;0.3,AE110&lt;0.5),"High",OR(AE110=0.5,AE110&gt;0.5),"Extreme")</f>
        <v>No_discount</v>
      </c>
      <c r="AK110" t="s">
        <v>1521</v>
      </c>
      <c r="AL110" t="s">
        <v>1620</v>
      </c>
      <c r="AM110" t="s">
        <v>41</v>
      </c>
      <c r="AN110">
        <v>78.150000000000006</v>
      </c>
      <c r="AO110">
        <v>34.39</v>
      </c>
      <c r="AQ110" t="s">
        <v>435</v>
      </c>
      <c r="AR110" t="s">
        <v>1618</v>
      </c>
      <c r="AS110" t="s">
        <v>1606</v>
      </c>
      <c r="AT110">
        <v>5098.17</v>
      </c>
      <c r="AU110">
        <v>-404</v>
      </c>
    </row>
    <row r="111" spans="15:47" x14ac:dyDescent="0.3">
      <c r="O111" t="s">
        <v>282</v>
      </c>
      <c r="P111" t="s">
        <v>69</v>
      </c>
      <c r="Q111">
        <v>2445.6</v>
      </c>
      <c r="R111">
        <v>0.2</v>
      </c>
      <c r="S111">
        <v>681.39</v>
      </c>
      <c r="T111" t="str" cm="1">
        <f t="array" ref="T111">_xlfn.IFS(R111=0,"No_discount",OR(R111&lt;0.2,R111=0.2),"Low",OR(R111=0.3,AND(R111&gt;0.2, R111&lt;0.3)),"Medium",AND(R111&gt;0.3,R111&lt;0.5),"High",OR(R111=0.5,R111&gt;0.5),"Extreme")</f>
        <v>Low</v>
      </c>
      <c r="V111" t="s">
        <v>1381</v>
      </c>
      <c r="W111" t="s">
        <v>1380</v>
      </c>
      <c r="X111">
        <v>1</v>
      </c>
      <c r="AC111">
        <v>155.82</v>
      </c>
      <c r="AD111">
        <v>63.89</v>
      </c>
      <c r="AE111">
        <v>0</v>
      </c>
      <c r="AF111" t="s">
        <v>44</v>
      </c>
      <c r="AG111">
        <v>7</v>
      </c>
      <c r="AH111">
        <v>2015</v>
      </c>
      <c r="AI111" t="str" cm="1">
        <f t="array" ref="AI111">_xlfn.IFS(AE111=0,"No_discount",OR(AE111&lt;0.2,AE111=0.2),"Low",OR(AE111=0.3,AND(AE111&gt;0.2, AE111&lt;0.3)),"Medium",AND(AE111&gt;0.3,AE111&lt;0.5),"High",OR(AE111=0.5,AE111&gt;0.5),"Extreme")</f>
        <v>No_discount</v>
      </c>
      <c r="AK111" t="s">
        <v>1231</v>
      </c>
      <c r="AL111" t="s">
        <v>1619</v>
      </c>
      <c r="AM111" t="s">
        <v>39</v>
      </c>
      <c r="AN111">
        <v>1.73</v>
      </c>
      <c r="AO111">
        <v>0.6</v>
      </c>
      <c r="AQ111" t="s">
        <v>986</v>
      </c>
      <c r="AR111" t="s">
        <v>1619</v>
      </c>
      <c r="AS111" t="s">
        <v>1607</v>
      </c>
      <c r="AT111">
        <v>5009.49</v>
      </c>
      <c r="AU111">
        <v>715.65</v>
      </c>
    </row>
    <row r="112" spans="15:47" x14ac:dyDescent="0.3">
      <c r="O112" t="s">
        <v>277</v>
      </c>
      <c r="P112" t="s">
        <v>69</v>
      </c>
      <c r="Q112">
        <v>776.1</v>
      </c>
      <c r="R112">
        <v>0.2</v>
      </c>
      <c r="S112">
        <v>48.49</v>
      </c>
      <c r="T112" t="str" cm="1">
        <f t="array" ref="T112">_xlfn.IFS(R112=0,"No_discount",OR(R112&lt;0.2,R112=0.2),"Low",OR(R112=0.3,AND(R112&gt;0.2, R112&lt;0.3)),"Medium",AND(R112&gt;0.3,R112&lt;0.5),"High",OR(R112=0.5,R112&gt;0.5),"Extreme")</f>
        <v>Low</v>
      </c>
      <c r="V112" t="s">
        <v>1379</v>
      </c>
      <c r="W112" t="s">
        <v>1378</v>
      </c>
      <c r="X112">
        <v>1</v>
      </c>
      <c r="AC112">
        <v>124.95</v>
      </c>
      <c r="AD112">
        <v>2.5</v>
      </c>
      <c r="AE112">
        <v>0</v>
      </c>
      <c r="AF112" t="s">
        <v>1609</v>
      </c>
      <c r="AG112">
        <v>7</v>
      </c>
      <c r="AH112">
        <v>2015</v>
      </c>
      <c r="AI112" t="str" cm="1">
        <f t="array" ref="AI112">_xlfn.IFS(AE112=0,"No_discount",OR(AE112&lt;0.2,AE112=0.2),"Low",OR(AE112=0.3,AND(AE112&gt;0.2, AE112&lt;0.3)),"Medium",AND(AE112&gt;0.3,AE112&lt;0.5),"High",OR(AE112=0.5,AE112&gt;0.5),"Extreme")</f>
        <v>No_discount</v>
      </c>
      <c r="AK112" t="s">
        <v>1230</v>
      </c>
      <c r="AL112" t="s">
        <v>1619</v>
      </c>
      <c r="AM112" t="s">
        <v>37</v>
      </c>
      <c r="AN112">
        <v>40.56</v>
      </c>
      <c r="AO112">
        <v>19.87</v>
      </c>
      <c r="AQ112" t="s">
        <v>2868</v>
      </c>
      <c r="AR112" t="s">
        <v>1620</v>
      </c>
      <c r="AS112" t="s">
        <v>1609</v>
      </c>
      <c r="AT112">
        <v>4978.1499999999996</v>
      </c>
      <c r="AU112">
        <v>1168.1099999999999</v>
      </c>
    </row>
    <row r="113" spans="15:47" x14ac:dyDescent="0.3">
      <c r="O113" t="s">
        <v>276</v>
      </c>
      <c r="P113" t="s">
        <v>69</v>
      </c>
      <c r="Q113">
        <v>25.7</v>
      </c>
      <c r="R113">
        <v>0.2</v>
      </c>
      <c r="S113">
        <v>1.93</v>
      </c>
      <c r="T113" t="str" cm="1">
        <f t="array" ref="T113">_xlfn.IFS(R113=0,"No_discount",OR(R113&lt;0.2,R113=0.2),"Low",OR(R113=0.3,AND(R113&gt;0.2, R113&lt;0.3)),"Medium",AND(R113&gt;0.3,R113&lt;0.5),"High",OR(R113=0.5,R113&gt;0.5),"Extreme")</f>
        <v>Low</v>
      </c>
      <c r="V113" t="s">
        <v>1377</v>
      </c>
      <c r="W113" t="s">
        <v>1376</v>
      </c>
      <c r="X113">
        <v>1</v>
      </c>
      <c r="AC113">
        <v>601.65</v>
      </c>
      <c r="AD113">
        <v>156.43</v>
      </c>
      <c r="AE113">
        <v>0</v>
      </c>
      <c r="AF113" t="s">
        <v>40</v>
      </c>
      <c r="AG113">
        <v>7</v>
      </c>
      <c r="AH113">
        <v>2015</v>
      </c>
      <c r="AI113" t="str" cm="1">
        <f t="array" ref="AI113">_xlfn.IFS(AE113=0,"No_discount",OR(AE113&lt;0.2,AE113=0.2),"Low",OR(AE113=0.3,AND(AE113&gt;0.2, AE113&lt;0.3)),"Medium",AND(AE113&gt;0.3,AE113&lt;0.5),"High",OR(AE113=0.5,AE113&gt;0.5),"Extreme")</f>
        <v>No_discount</v>
      </c>
      <c r="AK113" t="s">
        <v>1228</v>
      </c>
      <c r="AL113" t="s">
        <v>1619</v>
      </c>
      <c r="AM113" t="s">
        <v>40</v>
      </c>
      <c r="AN113">
        <v>182.94</v>
      </c>
      <c r="AO113">
        <v>3.66</v>
      </c>
      <c r="AQ113" t="s">
        <v>2867</v>
      </c>
      <c r="AR113" t="s">
        <v>1618</v>
      </c>
      <c r="AS113" t="s">
        <v>1606</v>
      </c>
      <c r="AT113">
        <v>4952.67</v>
      </c>
      <c r="AU113">
        <v>-450.24</v>
      </c>
    </row>
    <row r="114" spans="15:47" x14ac:dyDescent="0.3">
      <c r="O114" t="s">
        <v>284</v>
      </c>
      <c r="P114" t="s">
        <v>69</v>
      </c>
      <c r="Q114">
        <v>186.7</v>
      </c>
      <c r="R114">
        <v>0.2</v>
      </c>
      <c r="S114">
        <v>27.74</v>
      </c>
      <c r="T114" t="str" cm="1">
        <f t="array" ref="T114">_xlfn.IFS(R114=0,"No_discount",OR(R114&lt;0.2,R114=0.2),"Low",OR(R114=0.3,AND(R114&gt;0.2, R114&lt;0.3)),"Medium",AND(R114&gt;0.3,R114&lt;0.5),"High",OR(R114=0.5,R114&gt;0.5),"Extreme")</f>
        <v>Low</v>
      </c>
      <c r="V114" t="s">
        <v>1375</v>
      </c>
      <c r="W114" t="s">
        <v>1374</v>
      </c>
      <c r="X114">
        <v>1</v>
      </c>
      <c r="AC114">
        <v>15.55</v>
      </c>
      <c r="AD114">
        <v>5.44</v>
      </c>
      <c r="AE114">
        <v>0.2</v>
      </c>
      <c r="AF114" t="s">
        <v>37</v>
      </c>
      <c r="AG114">
        <v>1</v>
      </c>
      <c r="AH114">
        <v>2016</v>
      </c>
      <c r="AI114" t="str" cm="1">
        <f t="array" ref="AI114">_xlfn.IFS(AE114=0,"No_discount",OR(AE114&lt;0.2,AE114=0.2),"Low",OR(AE114=0.3,AND(AE114&gt;0.2, AE114&lt;0.3)),"Medium",AND(AE114&gt;0.3,AE114&lt;0.5),"High",OR(AE114=0.5,AE114&gt;0.5),"Extreme")</f>
        <v>Low</v>
      </c>
      <c r="AK114" t="s">
        <v>1226</v>
      </c>
      <c r="AL114" t="s">
        <v>1619</v>
      </c>
      <c r="AM114" t="s">
        <v>40</v>
      </c>
      <c r="AN114">
        <v>193.86</v>
      </c>
      <c r="AO114">
        <v>11.63</v>
      </c>
      <c r="AQ114" t="s">
        <v>2866</v>
      </c>
      <c r="AR114" t="s">
        <v>1620</v>
      </c>
      <c r="AS114" t="s">
        <v>1609</v>
      </c>
      <c r="AT114">
        <v>4901.91</v>
      </c>
      <c r="AU114">
        <v>512.99</v>
      </c>
    </row>
    <row r="115" spans="15:47" x14ac:dyDescent="0.3">
      <c r="O115" t="s">
        <v>271</v>
      </c>
      <c r="P115" t="s">
        <v>58</v>
      </c>
      <c r="Q115">
        <v>112.1</v>
      </c>
      <c r="R115">
        <v>0.2</v>
      </c>
      <c r="S115">
        <v>51.85</v>
      </c>
      <c r="T115" t="str" cm="1">
        <f t="array" ref="T115">_xlfn.IFS(R115=0,"No_discount",OR(R115&lt;0.2,R115=0.2),"Low",OR(R115=0.3,AND(R115&gt;0.2, R115&lt;0.3)),"Medium",AND(R115&gt;0.3,R115&lt;0.5),"High",OR(R115=0.5,R115&gt;0.5),"Extreme")</f>
        <v>Low</v>
      </c>
      <c r="V115" t="s">
        <v>1373</v>
      </c>
      <c r="W115" t="s">
        <v>1372</v>
      </c>
      <c r="X115">
        <v>1</v>
      </c>
      <c r="AC115">
        <v>63.31</v>
      </c>
      <c r="AD115">
        <v>20.58</v>
      </c>
      <c r="AE115">
        <v>0.2</v>
      </c>
      <c r="AF115" t="s">
        <v>37</v>
      </c>
      <c r="AG115">
        <v>1</v>
      </c>
      <c r="AH115">
        <v>2016</v>
      </c>
      <c r="AI115" t="str" cm="1">
        <f t="array" ref="AI115">_xlfn.IFS(AE115=0,"No_discount",OR(AE115&lt;0.2,AE115=0.2),"Low",OR(AE115=0.3,AND(AE115&gt;0.2, AE115&lt;0.3)),"Medium",AND(AE115&gt;0.3,AE115&lt;0.5),"High",OR(AE115=0.5,AE115&gt;0.5),"Extreme")</f>
        <v>Low</v>
      </c>
      <c r="AK115" t="s">
        <v>1224</v>
      </c>
      <c r="AL115" t="s">
        <v>1619</v>
      </c>
      <c r="AM115" t="s">
        <v>1604</v>
      </c>
      <c r="AN115">
        <v>15.28</v>
      </c>
      <c r="AO115">
        <v>7.49</v>
      </c>
      <c r="AQ115" t="s">
        <v>1640</v>
      </c>
      <c r="AR115" t="s">
        <v>1618</v>
      </c>
      <c r="AS115" t="s">
        <v>1603</v>
      </c>
      <c r="AT115">
        <v>4886.47</v>
      </c>
      <c r="AU115">
        <v>566.48</v>
      </c>
    </row>
    <row r="116" spans="15:47" x14ac:dyDescent="0.3">
      <c r="O116" t="s">
        <v>273</v>
      </c>
      <c r="P116" t="s">
        <v>58</v>
      </c>
      <c r="Q116">
        <v>4297.6000000000004</v>
      </c>
      <c r="R116">
        <v>0.4</v>
      </c>
      <c r="S116">
        <v>-1862.31</v>
      </c>
      <c r="T116" t="str" cm="1">
        <f t="array" ref="T116">_xlfn.IFS(R116=0,"No_discount",OR(R116&lt;0.2,R116=0.2),"Low",OR(R116=0.3,AND(R116&gt;0.2, R116&lt;0.3)),"Medium",AND(R116&gt;0.3,R116&lt;0.5),"High",OR(R116=0.5,R116&gt;0.5),"Extreme")</f>
        <v>High</v>
      </c>
      <c r="V116" t="s">
        <v>1371</v>
      </c>
      <c r="W116" t="s">
        <v>1370</v>
      </c>
      <c r="X116">
        <v>1</v>
      </c>
      <c r="AC116">
        <v>15.59</v>
      </c>
      <c r="AD116">
        <v>-9.8699999999999992</v>
      </c>
      <c r="AE116">
        <v>0.4</v>
      </c>
      <c r="AF116" t="s">
        <v>1609</v>
      </c>
      <c r="AG116">
        <v>1</v>
      </c>
      <c r="AH116">
        <v>2016</v>
      </c>
      <c r="AI116" t="str" cm="1">
        <f t="array" ref="AI116">_xlfn.IFS(AE116=0,"No_discount",OR(AE116&lt;0.2,AE116=0.2),"Low",OR(AE116=0.3,AND(AE116&gt;0.2, AE116&lt;0.3)),"Medium",AND(AE116&gt;0.3,AE116&lt;0.5),"High",OR(AE116=0.5,AE116&gt;0.5),"Extreme")</f>
        <v>High</v>
      </c>
      <c r="AK116" t="s">
        <v>1222</v>
      </c>
      <c r="AL116" t="s">
        <v>1618</v>
      </c>
      <c r="AM116" t="s">
        <v>44</v>
      </c>
      <c r="AN116">
        <v>8.73</v>
      </c>
      <c r="AO116">
        <v>2.97</v>
      </c>
      <c r="AQ116" t="s">
        <v>2865</v>
      </c>
      <c r="AR116" t="s">
        <v>1620</v>
      </c>
      <c r="AS116" t="s">
        <v>1602</v>
      </c>
      <c r="AT116">
        <v>4859.83</v>
      </c>
      <c r="AU116">
        <v>1154.97</v>
      </c>
    </row>
    <row r="117" spans="15:47" x14ac:dyDescent="0.3">
      <c r="O117" t="s">
        <v>274</v>
      </c>
      <c r="P117" t="s">
        <v>58</v>
      </c>
      <c r="Q117">
        <v>1055.0999999999999</v>
      </c>
      <c r="R117">
        <v>0.2</v>
      </c>
      <c r="S117">
        <v>432.93</v>
      </c>
      <c r="T117" t="str" cm="1">
        <f t="array" ref="T117">_xlfn.IFS(R117=0,"No_discount",OR(R117&lt;0.2,R117=0.2),"Low",OR(R117=0.3,AND(R117&gt;0.2, R117&lt;0.3)),"Medium",AND(R117&gt;0.3,R117&lt;0.5),"High",OR(R117=0.5,R117&gt;0.5),"Extreme")</f>
        <v>Low</v>
      </c>
      <c r="V117" t="s">
        <v>1369</v>
      </c>
      <c r="W117" t="s">
        <v>1368</v>
      </c>
      <c r="X117">
        <v>1</v>
      </c>
      <c r="AC117">
        <v>177.2</v>
      </c>
      <c r="AD117">
        <v>83.28</v>
      </c>
      <c r="AE117">
        <v>0</v>
      </c>
      <c r="AF117" t="s">
        <v>37</v>
      </c>
      <c r="AG117">
        <v>7</v>
      </c>
      <c r="AH117">
        <v>2014</v>
      </c>
      <c r="AI117" t="str" cm="1">
        <f t="array" ref="AI117">_xlfn.IFS(AE117=0,"No_discount",OR(AE117&lt;0.2,AE117=0.2),"Low",OR(AE117=0.3,AND(AE117&gt;0.2, AE117&lt;0.3)),"Medium",AND(AE117&gt;0.3,AE117&lt;0.5),"High",OR(AE117=0.5,AE117&gt;0.5),"Extreme")</f>
        <v>No_discount</v>
      </c>
      <c r="AK117" t="s">
        <v>1220</v>
      </c>
      <c r="AL117" t="s">
        <v>1619</v>
      </c>
      <c r="AM117" t="s">
        <v>47</v>
      </c>
      <c r="AN117">
        <v>5.68</v>
      </c>
      <c r="AO117">
        <v>1.76</v>
      </c>
      <c r="AQ117" t="s">
        <v>2864</v>
      </c>
      <c r="AR117" t="s">
        <v>1619</v>
      </c>
      <c r="AS117" t="s">
        <v>40</v>
      </c>
      <c r="AT117">
        <v>4829.25</v>
      </c>
      <c r="AU117">
        <v>509.98</v>
      </c>
    </row>
    <row r="118" spans="15:47" x14ac:dyDescent="0.3">
      <c r="O118" t="s">
        <v>275</v>
      </c>
      <c r="P118" t="s">
        <v>58</v>
      </c>
      <c r="Q118">
        <v>2060.6999999999998</v>
      </c>
      <c r="R118">
        <v>0.2</v>
      </c>
      <c r="S118">
        <v>643.98</v>
      </c>
      <c r="T118" t="str" cm="1">
        <f t="array" ref="T118">_xlfn.IFS(R118=0,"No_discount",OR(R118&lt;0.2,R118=0.2),"Low",OR(R118=0.3,AND(R118&gt;0.2, R118&lt;0.3)),"Medium",AND(R118&gt;0.3,R118&lt;0.5),"High",OR(R118=0.5,R118&gt;0.5),"Extreme")</f>
        <v>Low</v>
      </c>
      <c r="V118" t="s">
        <v>1367</v>
      </c>
      <c r="W118" t="s">
        <v>1366</v>
      </c>
      <c r="X118">
        <v>1</v>
      </c>
      <c r="AC118">
        <v>197.97</v>
      </c>
      <c r="AD118">
        <v>57.41</v>
      </c>
      <c r="AE118">
        <v>0</v>
      </c>
      <c r="AF118" t="s">
        <v>1609</v>
      </c>
      <c r="AG118">
        <v>7</v>
      </c>
      <c r="AH118">
        <v>2014</v>
      </c>
      <c r="AI118" t="str" cm="1">
        <f t="array" ref="AI118">_xlfn.IFS(AE118=0,"No_discount",OR(AE118&lt;0.2,AE118=0.2),"Low",OR(AE118=0.3,AND(AE118&gt;0.2, AE118&lt;0.3)),"Medium",AND(AE118&gt;0.3,AE118&lt;0.5),"High",OR(AE118=0.5,AE118&gt;0.5),"Extreme")</f>
        <v>No_discount</v>
      </c>
      <c r="AK118" t="s">
        <v>1218</v>
      </c>
      <c r="AL118" t="s">
        <v>1618</v>
      </c>
      <c r="AM118" t="s">
        <v>1606</v>
      </c>
      <c r="AN118">
        <v>764.69</v>
      </c>
      <c r="AO118">
        <v>95.59</v>
      </c>
      <c r="AQ118" t="s">
        <v>1177</v>
      </c>
      <c r="AR118" t="s">
        <v>1619</v>
      </c>
      <c r="AS118" t="s">
        <v>40</v>
      </c>
      <c r="AT118">
        <v>4778.7699999999904</v>
      </c>
      <c r="AU118">
        <v>1106.6600000000001</v>
      </c>
    </row>
    <row r="119" spans="15:47" x14ac:dyDescent="0.3">
      <c r="O119" t="s">
        <v>272</v>
      </c>
      <c r="P119" t="s">
        <v>58</v>
      </c>
      <c r="Q119">
        <v>53.3</v>
      </c>
      <c r="R119">
        <v>0.2</v>
      </c>
      <c r="S119">
        <v>19.97</v>
      </c>
      <c r="T119" t="str" cm="1">
        <f t="array" ref="T119">_xlfn.IFS(R119=0,"No_discount",OR(R119&lt;0.2,R119=0.2),"Low",OR(R119=0.3,AND(R119&gt;0.2, R119&lt;0.3)),"Medium",AND(R119&gt;0.3,R119&lt;0.5),"High",OR(R119=0.5,R119&gt;0.5),"Extreme")</f>
        <v>Low</v>
      </c>
      <c r="V119" t="s">
        <v>1365</v>
      </c>
      <c r="W119" t="s">
        <v>1364</v>
      </c>
      <c r="X119">
        <v>1</v>
      </c>
      <c r="AC119">
        <v>854.94</v>
      </c>
      <c r="AD119">
        <v>213.74</v>
      </c>
      <c r="AE119">
        <v>0</v>
      </c>
      <c r="AF119" t="s">
        <v>1608</v>
      </c>
      <c r="AG119">
        <v>7</v>
      </c>
      <c r="AH119">
        <v>2014</v>
      </c>
      <c r="AI119" t="str" cm="1">
        <f t="array" ref="AI119">_xlfn.IFS(AE119=0,"No_discount",OR(AE119&lt;0.2,AE119=0.2),"Low",OR(AE119=0.3,AND(AE119&gt;0.2, AE119&lt;0.3)),"Medium",AND(AE119&gt;0.3,AE119&lt;0.5),"High",OR(AE119=0.5,AE119&gt;0.5),"Extreme")</f>
        <v>No_discount</v>
      </c>
      <c r="AK119" t="s">
        <v>1584</v>
      </c>
      <c r="AL119" t="s">
        <v>1618</v>
      </c>
      <c r="AM119" t="s">
        <v>1606</v>
      </c>
      <c r="AN119">
        <v>3610.85</v>
      </c>
      <c r="AO119">
        <v>135.41</v>
      </c>
      <c r="AQ119" t="s">
        <v>1106</v>
      </c>
      <c r="AR119" t="s">
        <v>1618</v>
      </c>
      <c r="AS119" t="s">
        <v>1608</v>
      </c>
      <c r="AT119">
        <v>4770.6499999999996</v>
      </c>
      <c r="AU119">
        <v>-197.59</v>
      </c>
    </row>
    <row r="120" spans="15:47" x14ac:dyDescent="0.3">
      <c r="O120" t="s">
        <v>270</v>
      </c>
      <c r="P120" t="s">
        <v>58</v>
      </c>
      <c r="Q120">
        <v>376.1</v>
      </c>
      <c r="R120">
        <v>0</v>
      </c>
      <c r="S120">
        <v>68.87</v>
      </c>
      <c r="T120" t="str" cm="1">
        <f t="array" ref="T120">_xlfn.IFS(R120=0,"No_discount",OR(R120&lt;0.2,R120=0.2),"Low",OR(R120=0.3,AND(R120&gt;0.2, R120&lt;0.3)),"Medium",AND(R120&gt;0.3,R120&lt;0.5),"High",OR(R120=0.5,R120&gt;0.5),"Extreme")</f>
        <v>No_discount</v>
      </c>
      <c r="V120" t="s">
        <v>1363</v>
      </c>
      <c r="W120" t="s">
        <v>1362</v>
      </c>
      <c r="X120">
        <v>1</v>
      </c>
      <c r="AC120">
        <v>124.11</v>
      </c>
      <c r="AD120">
        <v>52.13</v>
      </c>
      <c r="AE120">
        <v>0</v>
      </c>
      <c r="AF120" t="s">
        <v>44</v>
      </c>
      <c r="AG120">
        <v>7</v>
      </c>
      <c r="AH120">
        <v>2014</v>
      </c>
      <c r="AI120" t="str" cm="1">
        <f t="array" ref="AI120">_xlfn.IFS(AE120=0,"No_discount",OR(AE120&lt;0.2,AE120=0.2),"Low",OR(AE120=0.3,AND(AE120&gt;0.2, AE120&lt;0.3)),"Medium",AND(AE120&gt;0.3,AE120&lt;0.5),"High",OR(AE120=0.5,AE120&gt;0.5),"Extreme")</f>
        <v>No_discount</v>
      </c>
      <c r="AK120" t="s">
        <v>1582</v>
      </c>
      <c r="AL120" t="s">
        <v>1618</v>
      </c>
      <c r="AM120" t="s">
        <v>1603</v>
      </c>
      <c r="AN120">
        <v>254.97</v>
      </c>
      <c r="AO120">
        <v>12</v>
      </c>
      <c r="AQ120" t="s">
        <v>1636</v>
      </c>
      <c r="AR120" t="s">
        <v>1619</v>
      </c>
      <c r="AS120" t="s">
        <v>40</v>
      </c>
      <c r="AT120">
        <v>4704.71</v>
      </c>
      <c r="AU120">
        <v>-470.47</v>
      </c>
    </row>
    <row r="121" spans="15:47" x14ac:dyDescent="0.3">
      <c r="O121" t="s">
        <v>267</v>
      </c>
      <c r="P121" t="s">
        <v>76</v>
      </c>
      <c r="Q121">
        <v>7.7</v>
      </c>
      <c r="R121">
        <v>0.2</v>
      </c>
      <c r="S121">
        <v>2.8</v>
      </c>
      <c r="T121" t="str" cm="1">
        <f t="array" ref="T121">_xlfn.IFS(R121=0,"No_discount",OR(R121&lt;0.2,R121=0.2),"Low",OR(R121=0.3,AND(R121&gt;0.2, R121&lt;0.3)),"Medium",AND(R121&gt;0.3,R121&lt;0.5),"High",OR(R121=0.5,R121&gt;0.5),"Extreme")</f>
        <v>Low</v>
      </c>
      <c r="V121" t="s">
        <v>1361</v>
      </c>
      <c r="W121" t="s">
        <v>1360</v>
      </c>
      <c r="X121">
        <v>1</v>
      </c>
      <c r="AC121">
        <v>14.4</v>
      </c>
      <c r="AD121">
        <v>7.06</v>
      </c>
      <c r="AE121">
        <v>0</v>
      </c>
      <c r="AF121" t="s">
        <v>1605</v>
      </c>
      <c r="AG121">
        <v>7</v>
      </c>
      <c r="AH121">
        <v>2014</v>
      </c>
      <c r="AI121" t="str" cm="1">
        <f t="array" ref="AI121">_xlfn.IFS(AE121=0,"No_discount",OR(AE121&lt;0.2,AE121=0.2),"Low",OR(AE121=0.3,AND(AE121&gt;0.2, AE121&lt;0.3)),"Medium",AND(AE121&gt;0.3,AE121&lt;0.5),"High",OR(AE121=0.5,AE121&gt;0.5),"Extreme")</f>
        <v>No_discount</v>
      </c>
      <c r="AK121" t="s">
        <v>1216</v>
      </c>
      <c r="AL121" t="s">
        <v>1618</v>
      </c>
      <c r="AM121" t="s">
        <v>1608</v>
      </c>
      <c r="AN121">
        <v>155.37</v>
      </c>
      <c r="AO121">
        <v>-13.32</v>
      </c>
      <c r="AQ121" t="s">
        <v>1401</v>
      </c>
      <c r="AR121" t="s">
        <v>1618</v>
      </c>
      <c r="AS121" t="s">
        <v>1608</v>
      </c>
      <c r="AT121">
        <v>4626.58</v>
      </c>
      <c r="AU121">
        <v>750.72</v>
      </c>
    </row>
    <row r="122" spans="15:47" x14ac:dyDescent="0.3">
      <c r="O122" t="s">
        <v>266</v>
      </c>
      <c r="P122" t="s">
        <v>76</v>
      </c>
      <c r="Q122">
        <v>11.1</v>
      </c>
      <c r="R122">
        <v>0</v>
      </c>
      <c r="S122">
        <v>2.98</v>
      </c>
      <c r="T122" t="str" cm="1">
        <f t="array" ref="T122">_xlfn.IFS(R122=0,"No_discount",OR(R122&lt;0.2,R122=0.2),"Low",OR(R122=0.3,AND(R122&gt;0.2, R122&lt;0.3)),"Medium",AND(R122&gt;0.3,R122&lt;0.5),"High",OR(R122=0.5,R122&gt;0.5),"Extreme")</f>
        <v>No_discount</v>
      </c>
      <c r="V122" t="s">
        <v>1359</v>
      </c>
      <c r="W122" t="s">
        <v>1358</v>
      </c>
      <c r="X122">
        <v>1</v>
      </c>
      <c r="AC122">
        <v>8.84</v>
      </c>
      <c r="AD122">
        <v>2.98</v>
      </c>
      <c r="AE122">
        <v>0.2</v>
      </c>
      <c r="AF122" t="s">
        <v>47</v>
      </c>
      <c r="AG122">
        <v>7</v>
      </c>
      <c r="AH122">
        <v>2017</v>
      </c>
      <c r="AI122" t="str" cm="1">
        <f t="array" ref="AI122">_xlfn.IFS(AE122=0,"No_discount",OR(AE122&lt;0.2,AE122=0.2),"Low",OR(AE122=0.3,AND(AE122&gt;0.2, AE122&lt;0.3)),"Medium",AND(AE122&gt;0.3,AE122&lt;0.5),"High",OR(AE122=0.5,AE122&gt;0.5),"Extreme")</f>
        <v>Low</v>
      </c>
      <c r="AK122" t="s">
        <v>1214</v>
      </c>
      <c r="AL122" t="s">
        <v>1619</v>
      </c>
      <c r="AM122" t="s">
        <v>47</v>
      </c>
      <c r="AN122">
        <v>123.26</v>
      </c>
      <c r="AO122">
        <v>9.24</v>
      </c>
      <c r="AQ122" t="s">
        <v>1311</v>
      </c>
      <c r="AR122" t="s">
        <v>1618</v>
      </c>
      <c r="AS122" t="s">
        <v>1608</v>
      </c>
      <c r="AT122">
        <v>4619.99</v>
      </c>
      <c r="AU122">
        <v>486.15</v>
      </c>
    </row>
    <row r="123" spans="15:47" x14ac:dyDescent="0.3">
      <c r="O123" t="s">
        <v>262</v>
      </c>
      <c r="P123" t="s">
        <v>76</v>
      </c>
      <c r="Q123">
        <v>241.2</v>
      </c>
      <c r="R123">
        <v>0.3</v>
      </c>
      <c r="S123">
        <v>-34.659999999999997</v>
      </c>
      <c r="T123" t="str" cm="1">
        <f t="array" ref="T123">_xlfn.IFS(R123=0,"No_discount",OR(R123&lt;0.2,R123=0.2),"Low",OR(R123=0.3,AND(R123&gt;0.2, R123&lt;0.3)),"Medium",AND(R123&gt;0.3,R123&lt;0.5),"High",OR(R123=0.5,R123&gt;0.5),"Extreme")</f>
        <v>Medium</v>
      </c>
      <c r="V123" t="s">
        <v>1357</v>
      </c>
      <c r="W123" t="s">
        <v>1356</v>
      </c>
      <c r="X123">
        <v>1</v>
      </c>
      <c r="AC123">
        <v>58.46</v>
      </c>
      <c r="AD123">
        <v>-146.16</v>
      </c>
      <c r="AE123">
        <v>0.8</v>
      </c>
      <c r="AF123" t="s">
        <v>1607</v>
      </c>
      <c r="AG123">
        <v>7</v>
      </c>
      <c r="AH123">
        <v>2017</v>
      </c>
      <c r="AI123" t="str" cm="1">
        <f t="array" ref="AI123">_xlfn.IFS(AE123=0,"No_discount",OR(AE123&lt;0.2,AE123=0.2),"Low",OR(AE123=0.3,AND(AE123&gt;0.2, AE123&lt;0.3)),"Medium",AND(AE123&gt;0.3,AE123&lt;0.5),"High",OR(AE123=0.5,AE123&gt;0.5),"Extreme")</f>
        <v>Extreme</v>
      </c>
      <c r="AK123" t="s">
        <v>1519</v>
      </c>
      <c r="AL123" t="s">
        <v>1619</v>
      </c>
      <c r="AM123" t="s">
        <v>37</v>
      </c>
      <c r="AN123">
        <v>23.68</v>
      </c>
      <c r="AO123">
        <v>7.4</v>
      </c>
      <c r="AQ123" t="s">
        <v>1096</v>
      </c>
      <c r="AR123" t="s">
        <v>1620</v>
      </c>
      <c r="AS123" t="s">
        <v>1609</v>
      </c>
      <c r="AT123">
        <v>4619.2299999999996</v>
      </c>
      <c r="AU123">
        <v>896.85</v>
      </c>
    </row>
    <row r="124" spans="15:47" x14ac:dyDescent="0.3">
      <c r="O124" t="s">
        <v>263</v>
      </c>
      <c r="P124" t="s">
        <v>76</v>
      </c>
      <c r="Q124">
        <v>356.7</v>
      </c>
      <c r="R124">
        <v>0</v>
      </c>
      <c r="S124">
        <v>98.5</v>
      </c>
      <c r="T124" t="str" cm="1">
        <f t="array" ref="T124">_xlfn.IFS(R124=0,"No_discount",OR(R124&lt;0.2,R124=0.2),"Low",OR(R124=0.3,AND(R124&gt;0.2, R124&lt;0.3)),"Medium",AND(R124&gt;0.3,R124&lt;0.5),"High",OR(R124=0.5,R124&gt;0.5),"Extreme")</f>
        <v>No_discount</v>
      </c>
      <c r="V124" t="s">
        <v>1355</v>
      </c>
      <c r="W124" t="s">
        <v>1354</v>
      </c>
      <c r="X124">
        <v>1</v>
      </c>
      <c r="AC124">
        <v>168.46</v>
      </c>
      <c r="AD124">
        <v>-29.48</v>
      </c>
      <c r="AE124">
        <v>0.2</v>
      </c>
      <c r="AF124" t="s">
        <v>44</v>
      </c>
      <c r="AG124">
        <v>7</v>
      </c>
      <c r="AH124">
        <v>2015</v>
      </c>
      <c r="AI124" t="str" cm="1">
        <f t="array" ref="AI124">_xlfn.IFS(AE124=0,"No_discount",OR(AE124&lt;0.2,AE124=0.2),"Low",OR(AE124=0.3,AND(AE124&gt;0.2, AE124&lt;0.3)),"Medium",AND(AE124&gt;0.3,AE124&lt;0.5),"High",OR(AE124=0.5,AE124&gt;0.5),"Extreme")</f>
        <v>Low</v>
      </c>
      <c r="AK124" t="s">
        <v>1212</v>
      </c>
      <c r="AL124" t="s">
        <v>1620</v>
      </c>
      <c r="AM124" t="s">
        <v>1609</v>
      </c>
      <c r="AN124">
        <v>309.58</v>
      </c>
      <c r="AO124">
        <v>-56.76</v>
      </c>
      <c r="AQ124" t="s">
        <v>2863</v>
      </c>
      <c r="AR124" t="s">
        <v>1619</v>
      </c>
      <c r="AS124" t="s">
        <v>40</v>
      </c>
      <c r="AT124">
        <v>4600.0899999999901</v>
      </c>
      <c r="AU124">
        <v>1252.9000000000001</v>
      </c>
    </row>
    <row r="125" spans="15:47" x14ac:dyDescent="0.3">
      <c r="O125" t="s">
        <v>261</v>
      </c>
      <c r="P125" t="s">
        <v>76</v>
      </c>
      <c r="Q125">
        <v>1233.5999999999999</v>
      </c>
      <c r="R125">
        <v>0</v>
      </c>
      <c r="S125">
        <v>252.89</v>
      </c>
      <c r="T125" t="str" cm="1">
        <f t="array" ref="T125">_xlfn.IFS(R125=0,"No_discount",OR(R125&lt;0.2,R125=0.2),"Low",OR(R125=0.3,AND(R125&gt;0.2, R125&lt;0.3)),"Medium",AND(R125&gt;0.3,R125&lt;0.5),"High",OR(R125=0.5,R125&gt;0.5),"Extreme")</f>
        <v>No_discount</v>
      </c>
      <c r="V125" t="s">
        <v>1353</v>
      </c>
      <c r="W125" t="s">
        <v>1352</v>
      </c>
      <c r="X125">
        <v>1</v>
      </c>
      <c r="AC125">
        <v>6.72</v>
      </c>
      <c r="AD125">
        <v>2.44</v>
      </c>
      <c r="AE125">
        <v>0.2</v>
      </c>
      <c r="AF125" t="s">
        <v>37</v>
      </c>
      <c r="AG125">
        <v>7</v>
      </c>
      <c r="AH125">
        <v>2015</v>
      </c>
      <c r="AI125" t="str" cm="1">
        <f t="array" ref="AI125">_xlfn.IFS(AE125=0,"No_discount",OR(AE125&lt;0.2,AE125=0.2),"Low",OR(AE125=0.3,AND(AE125&gt;0.2, AE125&lt;0.3)),"Medium",AND(AE125&gt;0.3,AE125&lt;0.5),"High",OR(AE125=0.5,AE125&gt;0.5),"Extreme")</f>
        <v>Low</v>
      </c>
      <c r="AK125" t="s">
        <v>1210</v>
      </c>
      <c r="AL125" t="s">
        <v>1619</v>
      </c>
      <c r="AM125" t="s">
        <v>47</v>
      </c>
      <c r="AN125">
        <v>75.48</v>
      </c>
      <c r="AO125">
        <v>19.62</v>
      </c>
      <c r="AQ125" t="s">
        <v>1284</v>
      </c>
      <c r="AR125" t="s">
        <v>1618</v>
      </c>
      <c r="AS125" t="s">
        <v>1606</v>
      </c>
      <c r="AT125">
        <v>4544.93</v>
      </c>
      <c r="AU125">
        <v>-192.19</v>
      </c>
    </row>
    <row r="126" spans="15:47" x14ac:dyDescent="0.3">
      <c r="O126" t="s">
        <v>269</v>
      </c>
      <c r="P126" t="s">
        <v>76</v>
      </c>
      <c r="Q126">
        <v>323.5</v>
      </c>
      <c r="R126">
        <v>0.2</v>
      </c>
      <c r="S126">
        <v>108.14</v>
      </c>
      <c r="T126" t="str" cm="1">
        <f t="array" ref="T126">_xlfn.IFS(R126=0,"No_discount",OR(R126&lt;0.2,R126=0.2),"Low",OR(R126=0.3,AND(R126&gt;0.2, R126&lt;0.3)),"Medium",AND(R126&gt;0.3,R126&lt;0.5),"High",OR(R126=0.5,R126&gt;0.5),"Extreme")</f>
        <v>Low</v>
      </c>
      <c r="V126" t="s">
        <v>1351</v>
      </c>
      <c r="W126" t="s">
        <v>1073</v>
      </c>
      <c r="X126" t="s">
        <v>1350</v>
      </c>
      <c r="AC126">
        <v>282.89</v>
      </c>
      <c r="AD126">
        <v>56.58</v>
      </c>
      <c r="AE126">
        <v>0.2</v>
      </c>
      <c r="AF126" t="s">
        <v>44</v>
      </c>
      <c r="AG126">
        <v>7</v>
      </c>
      <c r="AH126">
        <v>2015</v>
      </c>
      <c r="AI126" t="str" cm="1">
        <f t="array" ref="AI126">_xlfn.IFS(AE126=0,"No_discount",OR(AE126&lt;0.2,AE126=0.2),"Low",OR(AE126=0.3,AND(AE126&gt;0.2, AE126&lt;0.3)),"Medium",AND(AE126&gt;0.3,AE126&lt;0.5),"High",OR(AE126=0.5,AE126&gt;0.5),"Extreme")</f>
        <v>Low</v>
      </c>
      <c r="AK126" t="s">
        <v>1208</v>
      </c>
      <c r="AL126" t="s">
        <v>1618</v>
      </c>
      <c r="AM126" t="s">
        <v>44</v>
      </c>
      <c r="AN126">
        <v>39.979999999999997</v>
      </c>
      <c r="AO126">
        <v>10</v>
      </c>
      <c r="AQ126" t="s">
        <v>1491</v>
      </c>
      <c r="AR126" t="s">
        <v>1619</v>
      </c>
      <c r="AS126" t="s">
        <v>40</v>
      </c>
      <c r="AT126">
        <v>4509.4699999999903</v>
      </c>
      <c r="AU126">
        <v>-332.36</v>
      </c>
    </row>
    <row r="127" spans="15:47" x14ac:dyDescent="0.3">
      <c r="O127" t="s">
        <v>264</v>
      </c>
      <c r="P127" t="s">
        <v>76</v>
      </c>
      <c r="Q127">
        <v>223.6</v>
      </c>
      <c r="R127">
        <v>0</v>
      </c>
      <c r="S127">
        <v>87.2</v>
      </c>
      <c r="T127" t="str" cm="1">
        <f t="array" ref="T127">_xlfn.IFS(R127=0,"No_discount",OR(R127&lt;0.2,R127=0.2),"Low",OR(R127=0.3,AND(R127&gt;0.2, R127&lt;0.3)),"Medium",AND(R127&gt;0.3,R127&lt;0.5),"High",OR(R127=0.5,R127&gt;0.5),"Extreme")</f>
        <v>No_discount</v>
      </c>
      <c r="V127" t="s">
        <v>1349</v>
      </c>
      <c r="W127" t="s">
        <v>1348</v>
      </c>
      <c r="X127">
        <v>1</v>
      </c>
      <c r="AC127">
        <v>25.18</v>
      </c>
      <c r="AD127">
        <v>-18.46</v>
      </c>
      <c r="AE127">
        <v>0.7</v>
      </c>
      <c r="AF127" t="s">
        <v>39</v>
      </c>
      <c r="AG127">
        <v>7</v>
      </c>
      <c r="AH127">
        <v>2015</v>
      </c>
      <c r="AI127" t="str" cm="1">
        <f t="array" ref="AI127">_xlfn.IFS(AE127=0,"No_discount",OR(AE127&lt;0.2,AE127=0.2),"Low",OR(AE127=0.3,AND(AE127&gt;0.2, AE127&lt;0.3)),"Medium",AND(AE127&gt;0.3,AE127&lt;0.5),"High",OR(AE127=0.5,AE127&gt;0.5),"Extreme")</f>
        <v>Extreme</v>
      </c>
      <c r="AK127" t="s">
        <v>1206</v>
      </c>
      <c r="AL127" t="s">
        <v>1618</v>
      </c>
      <c r="AM127" t="s">
        <v>1606</v>
      </c>
      <c r="AN127">
        <v>393.17</v>
      </c>
      <c r="AO127">
        <v>-204.45</v>
      </c>
      <c r="AQ127" t="s">
        <v>2862</v>
      </c>
      <c r="AR127" t="s">
        <v>1619</v>
      </c>
      <c r="AS127" t="s">
        <v>40</v>
      </c>
      <c r="AT127">
        <v>4479.03</v>
      </c>
      <c r="AU127">
        <v>388.76</v>
      </c>
    </row>
    <row r="128" spans="15:47" x14ac:dyDescent="0.3">
      <c r="O128" t="s">
        <v>260</v>
      </c>
      <c r="P128" t="s">
        <v>76</v>
      </c>
      <c r="Q128">
        <v>2610.6999999999998</v>
      </c>
      <c r="R128">
        <v>0.4</v>
      </c>
      <c r="S128">
        <v>-201.05</v>
      </c>
      <c r="T128" t="str" cm="1">
        <f t="array" ref="T128">_xlfn.IFS(R128=0,"No_discount",OR(R128&lt;0.2,R128=0.2),"Low",OR(R128=0.3,AND(R128&gt;0.2, R128&lt;0.3)),"Medium",AND(R128&gt;0.3,R128&lt;0.5),"High",OR(R128=0.5,R128&gt;0.5),"Extreme")</f>
        <v>High</v>
      </c>
      <c r="V128" t="s">
        <v>1347</v>
      </c>
      <c r="W128" t="s">
        <v>1346</v>
      </c>
      <c r="X128">
        <v>1</v>
      </c>
      <c r="AC128">
        <v>348.21</v>
      </c>
      <c r="AD128">
        <v>30.47</v>
      </c>
      <c r="AE128">
        <v>0.2</v>
      </c>
      <c r="AF128" t="s">
        <v>40</v>
      </c>
      <c r="AG128">
        <v>1</v>
      </c>
      <c r="AH128">
        <v>2017</v>
      </c>
      <c r="AI128" t="str" cm="1">
        <f t="array" ref="AI128">_xlfn.IFS(AE128=0,"No_discount",OR(AE128&lt;0.2,AE128=0.2),"Low",OR(AE128=0.3,AND(AE128&gt;0.2, AE128&lt;0.3)),"Medium",AND(AE128&gt;0.3,AE128&lt;0.5),"High",OR(AE128=0.5,AE128&gt;0.5),"Extreme")</f>
        <v>Low</v>
      </c>
      <c r="AK128" t="s">
        <v>1517</v>
      </c>
      <c r="AL128" t="s">
        <v>1620</v>
      </c>
      <c r="AM128" t="s">
        <v>1609</v>
      </c>
      <c r="AN128">
        <v>1979.93</v>
      </c>
      <c r="AO128">
        <v>148.49</v>
      </c>
      <c r="AQ128" t="s">
        <v>2861</v>
      </c>
      <c r="AR128" t="s">
        <v>1619</v>
      </c>
      <c r="AS128" t="s">
        <v>1607</v>
      </c>
      <c r="AT128">
        <v>4476.96</v>
      </c>
      <c r="AU128">
        <v>956.96</v>
      </c>
    </row>
    <row r="129" spans="15:47" x14ac:dyDescent="0.3">
      <c r="O129" t="s">
        <v>265</v>
      </c>
      <c r="P129" t="s">
        <v>76</v>
      </c>
      <c r="Q129">
        <v>272.10000000000002</v>
      </c>
      <c r="R129">
        <v>0</v>
      </c>
      <c r="S129">
        <v>84.64</v>
      </c>
      <c r="T129" t="str" cm="1">
        <f t="array" ref="T129">_xlfn.IFS(R129=0,"No_discount",OR(R129&lt;0.2,R129=0.2),"Low",OR(R129=0.3,AND(R129&gt;0.2, R129&lt;0.3)),"Medium",AND(R129&gt;0.3,R129&lt;0.5),"High",OR(R129=0.5,R129&gt;0.5),"Extreme")</f>
        <v>No_discount</v>
      </c>
      <c r="V129" t="s">
        <v>1345</v>
      </c>
      <c r="W129" t="s">
        <v>1344</v>
      </c>
      <c r="X129">
        <v>1</v>
      </c>
      <c r="AC129">
        <v>35.78</v>
      </c>
      <c r="AD129">
        <v>-28.63</v>
      </c>
      <c r="AE129">
        <v>0.7</v>
      </c>
      <c r="AF129" t="s">
        <v>39</v>
      </c>
      <c r="AG129">
        <v>1</v>
      </c>
      <c r="AH129">
        <v>2017</v>
      </c>
      <c r="AI129" t="str" cm="1">
        <f t="array" ref="AI129">_xlfn.IFS(AE129=0,"No_discount",OR(AE129&lt;0.2,AE129=0.2),"Low",OR(AE129=0.3,AND(AE129&gt;0.2, AE129&lt;0.3)),"Medium",AND(AE129&gt;0.3,AE129&lt;0.5),"High",OR(AE129=0.5,AE129&gt;0.5),"Extreme")</f>
        <v>Extreme</v>
      </c>
      <c r="AK129" t="s">
        <v>1515</v>
      </c>
      <c r="AL129" t="s">
        <v>1619</v>
      </c>
      <c r="AM129" t="s">
        <v>39</v>
      </c>
      <c r="AN129">
        <v>91.2</v>
      </c>
      <c r="AO129">
        <v>41.95</v>
      </c>
      <c r="AQ129" t="s">
        <v>2860</v>
      </c>
      <c r="AR129" t="s">
        <v>1618</v>
      </c>
      <c r="AS129" t="s">
        <v>1606</v>
      </c>
      <c r="AT129">
        <v>4446.18</v>
      </c>
      <c r="AU129">
        <v>-1147.4100000000001</v>
      </c>
    </row>
    <row r="130" spans="15:47" x14ac:dyDescent="0.3">
      <c r="O130" t="s">
        <v>268</v>
      </c>
      <c r="P130" t="s">
        <v>76</v>
      </c>
      <c r="Q130">
        <v>2692.3</v>
      </c>
      <c r="R130">
        <v>0.5</v>
      </c>
      <c r="S130">
        <v>-937.41</v>
      </c>
      <c r="T130" t="str" cm="1">
        <f t="array" ref="T130">_xlfn.IFS(R130=0,"No_discount",OR(R130&lt;0.2,R130=0.2),"Low",OR(R130=0.3,AND(R130&gt;0.2, R130&lt;0.3)),"Medium",AND(R130&gt;0.3,R130&lt;0.5),"High",OR(R130=0.5,R130&gt;0.5),"Extreme")</f>
        <v>Extreme</v>
      </c>
      <c r="V130" t="s">
        <v>1343</v>
      </c>
      <c r="W130" t="s">
        <v>1342</v>
      </c>
      <c r="X130">
        <v>1</v>
      </c>
      <c r="AC130">
        <v>6.3</v>
      </c>
      <c r="AD130">
        <v>3.02</v>
      </c>
      <c r="AE130">
        <v>0</v>
      </c>
      <c r="AF130" t="s">
        <v>1605</v>
      </c>
      <c r="AG130">
        <v>7</v>
      </c>
      <c r="AH130">
        <v>2016</v>
      </c>
      <c r="AI130" t="str" cm="1">
        <f t="array" ref="AI130">_xlfn.IFS(AE130=0,"No_discount",OR(AE130&lt;0.2,AE130=0.2),"Low",OR(AE130=0.3,AND(AE130&gt;0.2, AE130&lt;0.3)),"Medium",AND(AE130&gt;0.3,AE130&lt;0.5),"High",OR(AE130=0.5,AE130&gt;0.5),"Extreme")</f>
        <v>No_discount</v>
      </c>
      <c r="AK130" t="s">
        <v>1204</v>
      </c>
      <c r="AL130" t="s">
        <v>1618</v>
      </c>
      <c r="AM130" t="s">
        <v>1606</v>
      </c>
      <c r="AN130">
        <v>452.94</v>
      </c>
      <c r="AO130">
        <v>67.94</v>
      </c>
      <c r="AQ130" t="s">
        <v>2859</v>
      </c>
      <c r="AR130" t="s">
        <v>1620</v>
      </c>
      <c r="AS130" t="s">
        <v>1609</v>
      </c>
      <c r="AT130">
        <v>4434.91</v>
      </c>
      <c r="AU130">
        <v>936.25</v>
      </c>
    </row>
    <row r="131" spans="15:47" x14ac:dyDescent="0.3">
      <c r="O131" t="s">
        <v>259</v>
      </c>
      <c r="P131" t="s">
        <v>76</v>
      </c>
      <c r="Q131">
        <v>1827.5</v>
      </c>
      <c r="R131">
        <v>0</v>
      </c>
      <c r="S131">
        <v>764.89</v>
      </c>
      <c r="T131" t="str" cm="1">
        <f t="array" ref="T131">_xlfn.IFS(R131=0,"No_discount",OR(R131&lt;0.2,R131=0.2),"Low",OR(R131=0.3,AND(R131&gt;0.2, R131&lt;0.3)),"Medium",AND(R131&gt;0.3,R131&lt;0.5),"High",OR(R131=0.5,R131&gt;0.5),"Extreme")</f>
        <v>No_discount</v>
      </c>
      <c r="V131" t="s">
        <v>1341</v>
      </c>
      <c r="W131" t="s">
        <v>1340</v>
      </c>
      <c r="X131" t="s">
        <v>1339</v>
      </c>
      <c r="AC131">
        <v>699.93</v>
      </c>
      <c r="AD131">
        <v>181.98</v>
      </c>
      <c r="AE131">
        <v>0</v>
      </c>
      <c r="AF131" t="s">
        <v>1609</v>
      </c>
      <c r="AG131">
        <v>1</v>
      </c>
      <c r="AH131">
        <v>2014</v>
      </c>
      <c r="AI131" t="str" cm="1">
        <f t="array" ref="AI131">_xlfn.IFS(AE131=0,"No_discount",OR(AE131&lt;0.2,AE131=0.2),"Low",OR(AE131=0.3,AND(AE131&gt;0.2, AE131&lt;0.3)),"Medium",AND(AE131&gt;0.3,AE131&lt;0.5),"High",OR(AE131=0.5,AE131&gt;0.5),"Extreme")</f>
        <v>No_discount</v>
      </c>
      <c r="AK131" t="s">
        <v>1202</v>
      </c>
      <c r="AL131" t="s">
        <v>1619</v>
      </c>
      <c r="AM131" t="s">
        <v>46</v>
      </c>
      <c r="AN131">
        <v>3.68</v>
      </c>
      <c r="AO131">
        <v>1.8</v>
      </c>
      <c r="AQ131" t="s">
        <v>676</v>
      </c>
      <c r="AR131" t="s">
        <v>1618</v>
      </c>
      <c r="AS131" t="s">
        <v>1608</v>
      </c>
      <c r="AT131">
        <v>4420.0600000000004</v>
      </c>
      <c r="AU131">
        <v>41.11</v>
      </c>
    </row>
    <row r="132" spans="15:47" x14ac:dyDescent="0.3">
      <c r="O132" t="s">
        <v>257</v>
      </c>
      <c r="P132" t="s">
        <v>64</v>
      </c>
      <c r="Q132">
        <v>325.7</v>
      </c>
      <c r="R132">
        <v>0</v>
      </c>
      <c r="S132">
        <v>129.49</v>
      </c>
      <c r="T132" t="str" cm="1">
        <f t="array" ref="T132">_xlfn.IFS(R132=0,"No_discount",OR(R132&lt;0.2,R132=0.2),"Low",OR(R132=0.3,AND(R132&gt;0.2, R132&lt;0.3)),"Medium",AND(R132&gt;0.3,R132&lt;0.5),"High",OR(R132=0.5,R132&gt;0.5),"Extreme")</f>
        <v>No_discount</v>
      </c>
      <c r="V132" t="s">
        <v>1338</v>
      </c>
      <c r="W132" t="s">
        <v>1337</v>
      </c>
      <c r="X132">
        <v>1</v>
      </c>
      <c r="AC132">
        <v>22.96</v>
      </c>
      <c r="AD132">
        <v>6.66</v>
      </c>
      <c r="AE132">
        <v>0</v>
      </c>
      <c r="AF132" t="s">
        <v>47</v>
      </c>
      <c r="AG132">
        <v>1</v>
      </c>
      <c r="AH132">
        <v>2014</v>
      </c>
      <c r="AI132" t="str" cm="1">
        <f t="array" ref="AI132">_xlfn.IFS(AE132=0,"No_discount",OR(AE132&lt;0.2,AE132=0.2),"Low",OR(AE132=0.3,AND(AE132&gt;0.2, AE132&lt;0.3)),"Medium",AND(AE132&gt;0.3,AE132&lt;0.5),"High",OR(AE132=0.5,AE132&gt;0.5),"Extreme")</f>
        <v>No_discount</v>
      </c>
      <c r="AK132" t="s">
        <v>1199</v>
      </c>
      <c r="AL132" t="s">
        <v>1619</v>
      </c>
      <c r="AM132" t="s">
        <v>37</v>
      </c>
      <c r="AN132">
        <v>5.88</v>
      </c>
      <c r="AO132">
        <v>2.88</v>
      </c>
      <c r="AQ132" t="s">
        <v>2858</v>
      </c>
      <c r="AR132" t="s">
        <v>1620</v>
      </c>
      <c r="AS132" t="s">
        <v>1602</v>
      </c>
      <c r="AT132">
        <v>4399.9099999999899</v>
      </c>
      <c r="AU132">
        <v>1649.98</v>
      </c>
    </row>
    <row r="133" spans="15:47" x14ac:dyDescent="0.3">
      <c r="O133" t="s">
        <v>258</v>
      </c>
      <c r="P133" t="s">
        <v>64</v>
      </c>
      <c r="Q133">
        <v>1639.5</v>
      </c>
      <c r="R133">
        <v>0.8</v>
      </c>
      <c r="S133">
        <v>-1340.5</v>
      </c>
      <c r="T133" t="str" cm="1">
        <f t="array" ref="T133">_xlfn.IFS(R133=0,"No_discount",OR(R133&lt;0.2,R133=0.2),"Low",OR(R133=0.3,AND(R133&gt;0.2, R133&lt;0.3)),"Medium",AND(R133&gt;0.3,R133&lt;0.5),"High",OR(R133=0.5,R133&gt;0.5),"Extreme")</f>
        <v>Extreme</v>
      </c>
      <c r="V133" t="s">
        <v>1336</v>
      </c>
      <c r="W133" t="s">
        <v>1335</v>
      </c>
      <c r="X133">
        <v>1</v>
      </c>
      <c r="AC133">
        <v>38.6</v>
      </c>
      <c r="AD133">
        <v>11.58</v>
      </c>
      <c r="AE133">
        <v>0</v>
      </c>
      <c r="AF133" t="s">
        <v>44</v>
      </c>
      <c r="AG133">
        <v>1</v>
      </c>
      <c r="AH133">
        <v>2014</v>
      </c>
      <c r="AI133" t="str" cm="1">
        <f t="array" ref="AI133">_xlfn.IFS(AE133=0,"No_discount",OR(AE133&lt;0.2,AE133=0.2),"Low",OR(AE133=0.3,AND(AE133&gt;0.2, AE133&lt;0.3)),"Medium",AND(AE133&gt;0.3,AE133&lt;0.5),"High",OR(AE133=0.5,AE133&gt;0.5),"Extreme")</f>
        <v>No_discount</v>
      </c>
      <c r="AK133" t="s">
        <v>1197</v>
      </c>
      <c r="AL133" t="s">
        <v>1618</v>
      </c>
      <c r="AM133" t="s">
        <v>1608</v>
      </c>
      <c r="AN133">
        <v>977.29</v>
      </c>
      <c r="AO133">
        <v>173.74</v>
      </c>
      <c r="AQ133" t="s">
        <v>2857</v>
      </c>
      <c r="AR133" t="s">
        <v>1619</v>
      </c>
      <c r="AS133" t="s">
        <v>40</v>
      </c>
      <c r="AT133">
        <v>4384.03999999999</v>
      </c>
      <c r="AU133">
        <v>-36.54</v>
      </c>
    </row>
    <row r="134" spans="15:47" x14ac:dyDescent="0.3">
      <c r="O134" t="s">
        <v>254</v>
      </c>
      <c r="P134" t="s">
        <v>64</v>
      </c>
      <c r="Q134">
        <v>6125.8</v>
      </c>
      <c r="R134">
        <v>0.4</v>
      </c>
      <c r="S134">
        <v>2253.4299999999998</v>
      </c>
      <c r="T134" t="str" cm="1">
        <f t="array" ref="T134">_xlfn.IFS(R134=0,"No_discount",OR(R134&lt;0.2,R134=0.2),"Low",OR(R134=0.3,AND(R134&gt;0.2, R134&lt;0.3)),"Medium",AND(R134&gt;0.3,R134&lt;0.5),"High",OR(R134=0.5,R134&gt;0.5),"Extreme")</f>
        <v>High</v>
      </c>
      <c r="V134" t="s">
        <v>1334</v>
      </c>
      <c r="W134" t="s">
        <v>1333</v>
      </c>
      <c r="X134">
        <v>1</v>
      </c>
      <c r="AC134">
        <v>6.63</v>
      </c>
      <c r="AD134">
        <v>1.79</v>
      </c>
      <c r="AE134">
        <v>0</v>
      </c>
      <c r="AF134" t="s">
        <v>47</v>
      </c>
      <c r="AG134">
        <v>1</v>
      </c>
      <c r="AH134">
        <v>2014</v>
      </c>
      <c r="AI134" t="str" cm="1">
        <f t="array" ref="AI134">_xlfn.IFS(AE134=0,"No_discount",OR(AE134&lt;0.2,AE134=0.2),"Low",OR(AE134=0.3,AND(AE134&gt;0.2, AE134&lt;0.3)),"Medium",AND(AE134&gt;0.3,AE134&lt;0.5),"High",OR(AE134=0.5,AE134&gt;0.5),"Extreme")</f>
        <v>No_discount</v>
      </c>
      <c r="AK134" t="s">
        <v>1195</v>
      </c>
      <c r="AL134" t="s">
        <v>1619</v>
      </c>
      <c r="AM134" t="s">
        <v>39</v>
      </c>
      <c r="AN134">
        <v>83.84</v>
      </c>
      <c r="AO134">
        <v>27.25</v>
      </c>
      <c r="AQ134" t="s">
        <v>2856</v>
      </c>
      <c r="AR134" t="s">
        <v>1618</v>
      </c>
      <c r="AS134" t="s">
        <v>1606</v>
      </c>
      <c r="AT134">
        <v>4334.83</v>
      </c>
      <c r="AU134">
        <v>430.07</v>
      </c>
    </row>
    <row r="135" spans="15:47" x14ac:dyDescent="0.3">
      <c r="O135" t="s">
        <v>255</v>
      </c>
      <c r="P135" t="s">
        <v>64</v>
      </c>
      <c r="Q135">
        <v>115.5</v>
      </c>
      <c r="R135">
        <v>0</v>
      </c>
      <c r="S135">
        <v>29.62</v>
      </c>
      <c r="T135" t="str" cm="1">
        <f t="array" ref="T135">_xlfn.IFS(R135=0,"No_discount",OR(R135&lt;0.2,R135=0.2),"Low",OR(R135=0.3,AND(R135&gt;0.2, R135&lt;0.3)),"Medium",AND(R135&gt;0.3,R135&lt;0.5),"High",OR(R135=0.5,R135&gt;0.5),"Extreme")</f>
        <v>No_discount</v>
      </c>
      <c r="V135" t="s">
        <v>1332</v>
      </c>
      <c r="W135" t="s">
        <v>1331</v>
      </c>
      <c r="X135">
        <v>1</v>
      </c>
      <c r="AC135">
        <v>23.34</v>
      </c>
      <c r="AD135">
        <v>10.97</v>
      </c>
      <c r="AE135">
        <v>0</v>
      </c>
      <c r="AF135" t="s">
        <v>1604</v>
      </c>
      <c r="AG135">
        <v>1</v>
      </c>
      <c r="AH135">
        <v>2014</v>
      </c>
      <c r="AI135" t="str" cm="1">
        <f t="array" ref="AI135">_xlfn.IFS(AE135=0,"No_discount",OR(AE135&lt;0.2,AE135=0.2),"Low",OR(AE135=0.3,AND(AE135&gt;0.2, AE135&lt;0.3)),"Medium",AND(AE135&gt;0.3,AE135&lt;0.5),"High",OR(AE135=0.5,AE135&gt;0.5),"Extreme")</f>
        <v>No_discount</v>
      </c>
      <c r="AK135" t="s">
        <v>1513</v>
      </c>
      <c r="AL135" t="s">
        <v>1619</v>
      </c>
      <c r="AM135" t="s">
        <v>39</v>
      </c>
      <c r="AN135">
        <v>13.27</v>
      </c>
      <c r="AO135">
        <v>4.3099999999999996</v>
      </c>
      <c r="AQ135" t="s">
        <v>2855</v>
      </c>
      <c r="AR135" t="s">
        <v>1618</v>
      </c>
      <c r="AS135" t="s">
        <v>1606</v>
      </c>
      <c r="AT135">
        <v>4332.2599999999902</v>
      </c>
      <c r="AU135">
        <v>448.17</v>
      </c>
    </row>
    <row r="136" spans="15:47" x14ac:dyDescent="0.3">
      <c r="O136" t="s">
        <v>256</v>
      </c>
      <c r="P136" t="s">
        <v>64</v>
      </c>
      <c r="Q136">
        <v>75.900000000000006</v>
      </c>
      <c r="R136">
        <v>0</v>
      </c>
      <c r="S136">
        <v>35.659999999999997</v>
      </c>
      <c r="T136" t="str" cm="1">
        <f t="array" ref="T136">_xlfn.IFS(R136=0,"No_discount",OR(R136&lt;0.2,R136=0.2),"Low",OR(R136=0.3,AND(R136&gt;0.2, R136&lt;0.3)),"Medium",AND(R136&gt;0.3,R136&lt;0.5),"High",OR(R136=0.5,R136&gt;0.5),"Extreme")</f>
        <v>No_discount</v>
      </c>
      <c r="V136" t="s">
        <v>1330</v>
      </c>
      <c r="W136" t="s">
        <v>1329</v>
      </c>
      <c r="X136">
        <v>1</v>
      </c>
      <c r="AC136">
        <v>1067.94</v>
      </c>
      <c r="AD136">
        <v>224.27</v>
      </c>
      <c r="AE136">
        <v>0</v>
      </c>
      <c r="AF136" t="s">
        <v>1608</v>
      </c>
      <c r="AG136">
        <v>1</v>
      </c>
      <c r="AH136">
        <v>2014</v>
      </c>
      <c r="AI136" t="str" cm="1">
        <f t="array" ref="AI136">_xlfn.IFS(AE136=0,"No_discount",OR(AE136&lt;0.2,AE136=0.2),"Low",OR(AE136=0.3,AND(AE136&gt;0.2, AE136&lt;0.3)),"Medium",AND(AE136&gt;0.3,AE136&lt;0.5),"High",OR(AE136=0.5,AE136&gt;0.5),"Extreme")</f>
        <v>No_discount</v>
      </c>
      <c r="AK136" t="s">
        <v>1193</v>
      </c>
      <c r="AL136" t="s">
        <v>1619</v>
      </c>
      <c r="AM136" t="s">
        <v>47</v>
      </c>
      <c r="AN136">
        <v>4.16</v>
      </c>
      <c r="AO136">
        <v>0.36</v>
      </c>
      <c r="AQ136" t="s">
        <v>1642</v>
      </c>
      <c r="AR136" t="s">
        <v>1619</v>
      </c>
      <c r="AS136" t="s">
        <v>39</v>
      </c>
      <c r="AT136">
        <v>4322.8099999999904</v>
      </c>
      <c r="AU136">
        <v>1592.48</v>
      </c>
    </row>
    <row r="137" spans="15:47" x14ac:dyDescent="0.3">
      <c r="O137" t="s">
        <v>251</v>
      </c>
      <c r="P137" t="s">
        <v>61</v>
      </c>
      <c r="Q137">
        <v>1000.4</v>
      </c>
      <c r="R137">
        <v>0</v>
      </c>
      <c r="S137">
        <v>235.84</v>
      </c>
      <c r="T137" t="str" cm="1">
        <f t="array" ref="T137">_xlfn.IFS(R137=0,"No_discount",OR(R137&lt;0.2,R137=0.2),"Low",OR(R137=0.3,AND(R137&gt;0.2, R137&lt;0.3)),"Medium",AND(R137&gt;0.3,R137&lt;0.5),"High",OR(R137=0.5,R137&gt;0.5),"Extreme")</f>
        <v>No_discount</v>
      </c>
      <c r="V137" t="s">
        <v>1328</v>
      </c>
      <c r="W137" t="s">
        <v>1327</v>
      </c>
      <c r="X137">
        <v>1</v>
      </c>
      <c r="AC137">
        <v>195.18</v>
      </c>
      <c r="AD137">
        <v>19.52</v>
      </c>
      <c r="AE137">
        <v>0.2</v>
      </c>
      <c r="AF137" t="s">
        <v>1608</v>
      </c>
      <c r="AG137">
        <v>7</v>
      </c>
      <c r="AH137">
        <v>2016</v>
      </c>
      <c r="AI137" t="str" cm="1">
        <f t="array" ref="AI137">_xlfn.IFS(AE137=0,"No_discount",OR(AE137&lt;0.2,AE137=0.2),"Low",OR(AE137=0.3,AND(AE137&gt;0.2, AE137&lt;0.3)),"Medium",AND(AE137&gt;0.3,AE137&lt;0.5),"High",OR(AE137=0.5,AE137&gt;0.5),"Extreme")</f>
        <v>Low</v>
      </c>
      <c r="AK137" t="s">
        <v>1191</v>
      </c>
      <c r="AL137" t="s">
        <v>1618</v>
      </c>
      <c r="AM137" t="s">
        <v>44</v>
      </c>
      <c r="AN137">
        <v>11.65</v>
      </c>
      <c r="AO137">
        <v>3.35</v>
      </c>
      <c r="AQ137" t="s">
        <v>1141</v>
      </c>
      <c r="AR137" t="s">
        <v>1618</v>
      </c>
      <c r="AS137" t="s">
        <v>1606</v>
      </c>
      <c r="AT137">
        <v>4297.6499999999996</v>
      </c>
      <c r="AU137">
        <v>-611.59</v>
      </c>
    </row>
    <row r="138" spans="15:47" x14ac:dyDescent="0.3">
      <c r="O138" t="s">
        <v>242</v>
      </c>
      <c r="P138" t="s">
        <v>61</v>
      </c>
      <c r="Q138">
        <v>203.1</v>
      </c>
      <c r="R138">
        <v>0.2</v>
      </c>
      <c r="S138">
        <v>75.650000000000006</v>
      </c>
      <c r="T138" t="str" cm="1">
        <f t="array" ref="T138">_xlfn.IFS(R138=0,"No_discount",OR(R138&lt;0.2,R138=0.2),"Low",OR(R138=0.3,AND(R138&gt;0.2, R138&lt;0.3)),"Medium",AND(R138&gt;0.3,R138&lt;0.5),"High",OR(R138=0.5,R138&gt;0.5),"Extreme")</f>
        <v>Low</v>
      </c>
      <c r="V138" t="s">
        <v>1326</v>
      </c>
      <c r="W138" t="s">
        <v>1325</v>
      </c>
      <c r="X138">
        <v>1</v>
      </c>
      <c r="AC138">
        <v>21.74</v>
      </c>
      <c r="AD138">
        <v>7.34</v>
      </c>
      <c r="AE138">
        <v>0.2</v>
      </c>
      <c r="AF138" t="s">
        <v>1604</v>
      </c>
      <c r="AG138">
        <v>1</v>
      </c>
      <c r="AH138">
        <v>2017</v>
      </c>
      <c r="AI138" t="str" cm="1">
        <f t="array" ref="AI138">_xlfn.IFS(AE138=0,"No_discount",OR(AE138&lt;0.2,AE138=0.2),"Low",OR(AE138=0.3,AND(AE138&gt;0.2, AE138&lt;0.3)),"Medium",AND(AE138&gt;0.3,AE138&lt;0.5),"High",OR(AE138=0.5,AE138&gt;0.5),"Extreme")</f>
        <v>Low</v>
      </c>
      <c r="AK138" t="s">
        <v>1189</v>
      </c>
      <c r="AL138" t="s">
        <v>1619</v>
      </c>
      <c r="AM138" t="s">
        <v>1607</v>
      </c>
      <c r="AN138">
        <v>9.32</v>
      </c>
      <c r="AO138">
        <v>-24.71</v>
      </c>
      <c r="AQ138" t="s">
        <v>2854</v>
      </c>
      <c r="AR138" t="s">
        <v>1620</v>
      </c>
      <c r="AS138" t="s">
        <v>48</v>
      </c>
      <c r="AT138">
        <v>4268</v>
      </c>
      <c r="AU138">
        <v>466.4</v>
      </c>
    </row>
    <row r="139" spans="15:47" x14ac:dyDescent="0.3">
      <c r="O139" t="s">
        <v>247</v>
      </c>
      <c r="P139" t="s">
        <v>61</v>
      </c>
      <c r="Q139">
        <v>99.9</v>
      </c>
      <c r="R139">
        <v>0</v>
      </c>
      <c r="S139">
        <v>23.97</v>
      </c>
      <c r="T139" t="str" cm="1">
        <f t="array" ref="T139">_xlfn.IFS(R139=0,"No_discount",OR(R139&lt;0.2,R139=0.2),"Low",OR(R139=0.3,AND(R139&gt;0.2, R139&lt;0.3)),"Medium",AND(R139&gt;0.3,R139&lt;0.5),"High",OR(R139=0.5,R139&gt;0.5),"Extreme")</f>
        <v>No_discount</v>
      </c>
      <c r="V139" t="s">
        <v>1324</v>
      </c>
      <c r="W139" t="s">
        <v>1323</v>
      </c>
      <c r="X139">
        <v>1</v>
      </c>
      <c r="AC139">
        <v>7.92</v>
      </c>
      <c r="AD139">
        <v>0.69</v>
      </c>
      <c r="AE139">
        <v>0.2</v>
      </c>
      <c r="AF139" t="s">
        <v>1609</v>
      </c>
      <c r="AG139">
        <v>1</v>
      </c>
      <c r="AH139">
        <v>2017</v>
      </c>
      <c r="AI139" t="str" cm="1">
        <f t="array" ref="AI139">_xlfn.IFS(AE139=0,"No_discount",OR(AE139&lt;0.2,AE139=0.2),"Low",OR(AE139=0.3,AND(AE139&gt;0.2, AE139&lt;0.3)),"Medium",AND(AE139&gt;0.3,AE139&lt;0.5),"High",OR(AE139=0.5,AE139&gt;0.5),"Extreme")</f>
        <v>Low</v>
      </c>
      <c r="AK139" t="s">
        <v>1187</v>
      </c>
      <c r="AL139" t="s">
        <v>1619</v>
      </c>
      <c r="AM139" t="s">
        <v>40</v>
      </c>
      <c r="AN139">
        <v>354.9</v>
      </c>
      <c r="AO139">
        <v>17.75</v>
      </c>
      <c r="AQ139" t="s">
        <v>2853</v>
      </c>
      <c r="AR139" t="s">
        <v>1620</v>
      </c>
      <c r="AS139" t="s">
        <v>1609</v>
      </c>
      <c r="AT139">
        <v>4211.7299999999996</v>
      </c>
      <c r="AU139">
        <v>467.98</v>
      </c>
    </row>
    <row r="140" spans="15:47" x14ac:dyDescent="0.3">
      <c r="O140" t="s">
        <v>248</v>
      </c>
      <c r="P140" t="s">
        <v>61</v>
      </c>
      <c r="Q140">
        <v>291.2</v>
      </c>
      <c r="R140">
        <v>0.15</v>
      </c>
      <c r="S140">
        <v>-8.34</v>
      </c>
      <c r="T140" t="str" cm="1">
        <f t="array" ref="T140">_xlfn.IFS(R140=0,"No_discount",OR(R140&lt;0.2,R140=0.2),"Low",OR(R140=0.3,AND(R140&gt;0.2, R140&lt;0.3)),"Medium",AND(R140&gt;0.3,R140&lt;0.5),"High",OR(R140=0.5,R140&gt;0.5),"Extreme")</f>
        <v>Low</v>
      </c>
      <c r="V140" t="s">
        <v>1322</v>
      </c>
      <c r="W140" t="s">
        <v>1321</v>
      </c>
      <c r="X140">
        <v>1</v>
      </c>
      <c r="AC140">
        <v>544.01</v>
      </c>
      <c r="AD140">
        <v>40.799999999999997</v>
      </c>
      <c r="AE140">
        <v>0.2</v>
      </c>
      <c r="AF140" t="s">
        <v>1608</v>
      </c>
      <c r="AG140">
        <v>7</v>
      </c>
      <c r="AH140">
        <v>2016</v>
      </c>
      <c r="AI140" t="str" cm="1">
        <f t="array" ref="AI140">_xlfn.IFS(AE140=0,"No_discount",OR(AE140&lt;0.2,AE140=0.2),"Low",OR(AE140=0.3,AND(AE140&gt;0.2, AE140&lt;0.3)),"Medium",AND(AE140&gt;0.3,AE140&lt;0.5),"High",OR(AE140=0.5,AE140&gt;0.5),"Extreme")</f>
        <v>Low</v>
      </c>
      <c r="AK140" t="s">
        <v>1185</v>
      </c>
      <c r="AL140" t="s">
        <v>1618</v>
      </c>
      <c r="AM140" t="s">
        <v>1608</v>
      </c>
      <c r="AN140">
        <v>603.91999999999996</v>
      </c>
      <c r="AO140">
        <v>-67.94</v>
      </c>
      <c r="AQ140" t="s">
        <v>409</v>
      </c>
      <c r="AR140" t="s">
        <v>1619</v>
      </c>
      <c r="AS140" t="s">
        <v>39</v>
      </c>
      <c r="AT140">
        <v>4209.8099999999904</v>
      </c>
      <c r="AU140">
        <v>1052.46</v>
      </c>
    </row>
    <row r="141" spans="15:47" x14ac:dyDescent="0.3">
      <c r="O141" t="s">
        <v>246</v>
      </c>
      <c r="P141" t="s">
        <v>61</v>
      </c>
      <c r="Q141">
        <v>413</v>
      </c>
      <c r="R141">
        <v>0.2</v>
      </c>
      <c r="S141">
        <v>104.95</v>
      </c>
      <c r="T141" t="str" cm="1">
        <f t="array" ref="T141">_xlfn.IFS(R141=0,"No_discount",OR(R141&lt;0.2,R141=0.2),"Low",OR(R141=0.3,AND(R141&gt;0.2, R141&lt;0.3)),"Medium",AND(R141&gt;0.3,R141&lt;0.5),"High",OR(R141=0.5,R141&gt;0.5),"Extreme")</f>
        <v>Low</v>
      </c>
      <c r="V141" t="s">
        <v>1320</v>
      </c>
      <c r="W141" t="s">
        <v>1319</v>
      </c>
      <c r="X141">
        <v>1</v>
      </c>
      <c r="AC141">
        <v>1.87</v>
      </c>
      <c r="AD141">
        <v>-1.44</v>
      </c>
      <c r="AE141">
        <v>0.7</v>
      </c>
      <c r="AF141" t="s">
        <v>39</v>
      </c>
      <c r="AG141">
        <v>7</v>
      </c>
      <c r="AH141">
        <v>2016</v>
      </c>
      <c r="AI141" t="str" cm="1">
        <f t="array" ref="AI141">_xlfn.IFS(AE141=0,"No_discount",OR(AE141&lt;0.2,AE141=0.2),"Low",OR(AE141=0.3,AND(AE141&gt;0.2, AE141&lt;0.3)),"Medium",AND(AE141&gt;0.3,AE141&lt;0.5),"High",OR(AE141=0.5,AE141&gt;0.5),"Extreme")</f>
        <v>Extreme</v>
      </c>
      <c r="AK141" t="s">
        <v>1183</v>
      </c>
      <c r="AL141" t="s">
        <v>1619</v>
      </c>
      <c r="AM141" t="s">
        <v>1604</v>
      </c>
      <c r="AN141">
        <v>21.84</v>
      </c>
      <c r="AO141">
        <v>10.48</v>
      </c>
      <c r="AQ141" t="s">
        <v>2852</v>
      </c>
      <c r="AR141" t="s">
        <v>1620</v>
      </c>
      <c r="AS141" t="s">
        <v>1602</v>
      </c>
      <c r="AT141">
        <v>4199.8500000000004</v>
      </c>
      <c r="AU141">
        <v>839.99</v>
      </c>
    </row>
    <row r="142" spans="15:47" x14ac:dyDescent="0.3">
      <c r="O142" t="s">
        <v>253</v>
      </c>
      <c r="P142" t="s">
        <v>61</v>
      </c>
      <c r="Q142">
        <v>107</v>
      </c>
      <c r="R142">
        <v>0.2</v>
      </c>
      <c r="S142">
        <v>35.020000000000003</v>
      </c>
      <c r="T142" t="str" cm="1">
        <f t="array" ref="T142">_xlfn.IFS(R142=0,"No_discount",OR(R142&lt;0.2,R142=0.2),"Low",OR(R142=0.3,AND(R142&gt;0.2, R142&lt;0.3)),"Medium",AND(R142&gt;0.3,R142&lt;0.5),"High",OR(R142=0.5,R142&gt;0.5),"Extreme")</f>
        <v>Low</v>
      </c>
      <c r="V142" t="s">
        <v>1318</v>
      </c>
      <c r="W142" t="s">
        <v>1317</v>
      </c>
      <c r="X142">
        <v>1</v>
      </c>
      <c r="AC142">
        <v>854.35</v>
      </c>
      <c r="AD142">
        <v>10.68</v>
      </c>
      <c r="AE142">
        <v>0.2</v>
      </c>
      <c r="AF142" t="s">
        <v>1608</v>
      </c>
      <c r="AG142">
        <v>7</v>
      </c>
      <c r="AH142">
        <v>2016</v>
      </c>
      <c r="AI142" t="str" cm="1">
        <f t="array" ref="AI142">_xlfn.IFS(AE142=0,"No_discount",OR(AE142&lt;0.2,AE142=0.2),"Low",OR(AE142=0.3,AND(AE142&gt;0.2, AE142&lt;0.3)),"Medium",AND(AE142&gt;0.3,AE142&lt;0.5),"High",OR(AE142=0.5,AE142&gt;0.5),"Extreme")</f>
        <v>Low</v>
      </c>
      <c r="AK142" t="s">
        <v>1181</v>
      </c>
      <c r="AL142" t="s">
        <v>1620</v>
      </c>
      <c r="AM142" t="s">
        <v>41</v>
      </c>
      <c r="AN142">
        <v>29.99</v>
      </c>
      <c r="AO142">
        <v>6.3</v>
      </c>
      <c r="AQ142" t="s">
        <v>1399</v>
      </c>
      <c r="AR142" t="s">
        <v>1619</v>
      </c>
      <c r="AS142" t="s">
        <v>40</v>
      </c>
      <c r="AT142">
        <v>4199.45</v>
      </c>
      <c r="AU142">
        <v>-635.45000000000005</v>
      </c>
    </row>
    <row r="143" spans="15:47" x14ac:dyDescent="0.3">
      <c r="O143" t="s">
        <v>249</v>
      </c>
      <c r="P143" t="s">
        <v>61</v>
      </c>
      <c r="Q143">
        <v>6.9</v>
      </c>
      <c r="R143">
        <v>0.8</v>
      </c>
      <c r="S143">
        <v>-10.39</v>
      </c>
      <c r="T143" t="str" cm="1">
        <f t="array" ref="T143">_xlfn.IFS(R143=0,"No_discount",OR(R143&lt;0.2,R143=0.2),"Low",OR(R143=0.3,AND(R143&gt;0.2, R143&lt;0.3)),"Medium",AND(R143&gt;0.3,R143&lt;0.5),"High",OR(R143=0.5,R143&gt;0.5),"Extreme")</f>
        <v>Extreme</v>
      </c>
      <c r="V143" t="s">
        <v>1316</v>
      </c>
      <c r="W143" t="s">
        <v>1315</v>
      </c>
      <c r="X143">
        <v>1</v>
      </c>
      <c r="AC143">
        <v>593.57000000000005</v>
      </c>
      <c r="AD143">
        <v>0</v>
      </c>
      <c r="AE143">
        <v>0.2</v>
      </c>
      <c r="AF143" t="s">
        <v>40</v>
      </c>
      <c r="AG143">
        <v>7</v>
      </c>
      <c r="AH143">
        <v>2016</v>
      </c>
      <c r="AI143" t="str" cm="1">
        <f t="array" ref="AI143">_xlfn.IFS(AE143=0,"No_discount",OR(AE143&lt;0.2,AE143=0.2),"Low",OR(AE143=0.3,AND(AE143&gt;0.2, AE143&lt;0.3)),"Medium",AND(AE143&gt;0.3,AE143&lt;0.5),"High",OR(AE143=0.5,AE143&gt;0.5),"Extreme")</f>
        <v>Low</v>
      </c>
      <c r="AK143" t="s">
        <v>1179</v>
      </c>
      <c r="AL143" t="s">
        <v>1618</v>
      </c>
      <c r="AM143" t="s">
        <v>1608</v>
      </c>
      <c r="AN143">
        <v>381.44</v>
      </c>
      <c r="AO143">
        <v>23.84</v>
      </c>
      <c r="AQ143" t="s">
        <v>2851</v>
      </c>
      <c r="AR143" t="s">
        <v>1618</v>
      </c>
      <c r="AS143" t="s">
        <v>1608</v>
      </c>
      <c r="AT143">
        <v>4185.49</v>
      </c>
      <c r="AU143">
        <v>342.88</v>
      </c>
    </row>
    <row r="144" spans="15:47" x14ac:dyDescent="0.3">
      <c r="O144" t="s">
        <v>252</v>
      </c>
      <c r="P144" t="s">
        <v>61</v>
      </c>
      <c r="Q144">
        <v>5850.5</v>
      </c>
      <c r="R144">
        <v>0.1</v>
      </c>
      <c r="S144">
        <v>2509.08</v>
      </c>
      <c r="T144" t="str" cm="1">
        <f t="array" ref="T144">_xlfn.IFS(R144=0,"No_discount",OR(R144&lt;0.2,R144=0.2),"Low",OR(R144=0.3,AND(R144&gt;0.2, R144&lt;0.3)),"Medium",AND(R144&gt;0.3,R144&lt;0.5),"High",OR(R144=0.5,R144&gt;0.5),"Extreme")</f>
        <v>Low</v>
      </c>
      <c r="V144" t="s">
        <v>1314</v>
      </c>
      <c r="W144" t="s">
        <v>1313</v>
      </c>
      <c r="X144">
        <v>1</v>
      </c>
      <c r="AC144">
        <v>338.04</v>
      </c>
      <c r="AD144">
        <v>-33.799999999999997</v>
      </c>
      <c r="AE144">
        <v>0.2</v>
      </c>
      <c r="AF144" t="s">
        <v>40</v>
      </c>
      <c r="AG144">
        <v>7</v>
      </c>
      <c r="AH144">
        <v>2016</v>
      </c>
      <c r="AI144" t="str" cm="1">
        <f t="array" ref="AI144">_xlfn.IFS(AE144=0,"No_discount",OR(AE144&lt;0.2,AE144=0.2),"Low",OR(AE144=0.3,AND(AE144&gt;0.2, AE144&lt;0.3)),"Medium",AND(AE144&gt;0.3,AE144&lt;0.5),"High",OR(AE144=0.5,AE144&gt;0.5),"Extreme")</f>
        <v>Low</v>
      </c>
      <c r="AK144" t="s">
        <v>1177</v>
      </c>
      <c r="AL144" t="s">
        <v>1619</v>
      </c>
      <c r="AM144" t="s">
        <v>40</v>
      </c>
      <c r="AN144">
        <v>1006.06</v>
      </c>
      <c r="AO144">
        <v>88.03</v>
      </c>
      <c r="AQ144" t="s">
        <v>998</v>
      </c>
      <c r="AR144" t="s">
        <v>1619</v>
      </c>
      <c r="AS144" t="s">
        <v>39</v>
      </c>
      <c r="AT144">
        <v>4181.76</v>
      </c>
      <c r="AU144">
        <v>693.56</v>
      </c>
    </row>
    <row r="145" spans="15:47" x14ac:dyDescent="0.3">
      <c r="O145" t="s">
        <v>250</v>
      </c>
      <c r="P145" t="s">
        <v>61</v>
      </c>
      <c r="Q145">
        <v>62.5</v>
      </c>
      <c r="R145">
        <v>0</v>
      </c>
      <c r="S145">
        <v>17.73</v>
      </c>
      <c r="T145" t="str" cm="1">
        <f t="array" ref="T145">_xlfn.IFS(R145=0,"No_discount",OR(R145&lt;0.2,R145=0.2),"Low",OR(R145=0.3,AND(R145&gt;0.2, R145&lt;0.3)),"Medium",AND(R145&gt;0.3,R145&lt;0.5),"High",OR(R145=0.5,R145&gt;0.5),"Extreme")</f>
        <v>No_discount</v>
      </c>
      <c r="V145" t="s">
        <v>1312</v>
      </c>
      <c r="W145" t="s">
        <v>1311</v>
      </c>
      <c r="X145">
        <v>1</v>
      </c>
      <c r="AC145">
        <v>11.21</v>
      </c>
      <c r="AD145">
        <v>3.36</v>
      </c>
      <c r="AE145">
        <v>0</v>
      </c>
      <c r="AF145" t="s">
        <v>40</v>
      </c>
      <c r="AG145">
        <v>7</v>
      </c>
      <c r="AH145">
        <v>2016</v>
      </c>
      <c r="AI145" t="str" cm="1">
        <f t="array" ref="AI145">_xlfn.IFS(AE145=0,"No_discount",OR(AE145&lt;0.2,AE145=0.2),"Low",OR(AE145=0.3,AND(AE145&gt;0.2, AE145&lt;0.3)),"Medium",AND(AE145&gt;0.3,AE145&lt;0.5),"High",OR(AE145=0.5,AE145&gt;0.5),"Extreme")</f>
        <v>No_discount</v>
      </c>
      <c r="AK145" t="s">
        <v>1511</v>
      </c>
      <c r="AL145" t="s">
        <v>1619</v>
      </c>
      <c r="AM145" t="s">
        <v>37</v>
      </c>
      <c r="AN145">
        <v>10.69</v>
      </c>
      <c r="AO145">
        <v>3.74</v>
      </c>
      <c r="AQ145" t="s">
        <v>1129</v>
      </c>
      <c r="AR145" t="s">
        <v>1620</v>
      </c>
      <c r="AS145" t="s">
        <v>1609</v>
      </c>
      <c r="AT145">
        <v>4180.5200000000004</v>
      </c>
      <c r="AU145">
        <v>904.74</v>
      </c>
    </row>
    <row r="146" spans="15:47" x14ac:dyDescent="0.3">
      <c r="O146" t="s">
        <v>244</v>
      </c>
      <c r="P146" t="s">
        <v>61</v>
      </c>
      <c r="Q146">
        <v>125.6</v>
      </c>
      <c r="R146">
        <v>0</v>
      </c>
      <c r="S146">
        <v>47.35</v>
      </c>
      <c r="T146" t="str" cm="1">
        <f t="array" ref="T146">_xlfn.IFS(R146=0,"No_discount",OR(R146&lt;0.2,R146=0.2),"Low",OR(R146=0.3,AND(R146&gt;0.2, R146&lt;0.3)),"Medium",AND(R146&gt;0.3,R146&lt;0.5),"High",OR(R146=0.5,R146&gt;0.5),"Extreme")</f>
        <v>No_discount</v>
      </c>
      <c r="V146" t="s">
        <v>1310</v>
      </c>
      <c r="W146" t="s">
        <v>1309</v>
      </c>
      <c r="X146">
        <v>1</v>
      </c>
      <c r="AC146">
        <v>9.14</v>
      </c>
      <c r="AD146">
        <v>3.2</v>
      </c>
      <c r="AE146">
        <v>0.2</v>
      </c>
      <c r="AF146" t="s">
        <v>39</v>
      </c>
      <c r="AG146">
        <v>7</v>
      </c>
      <c r="AH146">
        <v>2016</v>
      </c>
      <c r="AI146" t="str" cm="1">
        <f t="array" ref="AI146">_xlfn.IFS(AE146=0,"No_discount",OR(AE146&lt;0.2,AE146=0.2),"Low",OR(AE146=0.3,AND(AE146&gt;0.2, AE146&lt;0.3)),"Medium",AND(AE146&gt;0.3,AE146&lt;0.5),"High",OR(AE146=0.5,AE146&gt;0.5),"Extreme")</f>
        <v>Low</v>
      </c>
      <c r="AK146" t="s">
        <v>1175</v>
      </c>
      <c r="AL146" t="s">
        <v>1619</v>
      </c>
      <c r="AM146" t="s">
        <v>37</v>
      </c>
      <c r="AN146">
        <v>10.37</v>
      </c>
      <c r="AO146">
        <v>3.63</v>
      </c>
      <c r="AQ146" t="s">
        <v>2850</v>
      </c>
      <c r="AR146" t="s">
        <v>1618</v>
      </c>
      <c r="AS146" t="s">
        <v>1608</v>
      </c>
      <c r="AT146">
        <v>4166.8899999999903</v>
      </c>
      <c r="AU146">
        <v>-503.12</v>
      </c>
    </row>
    <row r="147" spans="15:47" x14ac:dyDescent="0.3">
      <c r="O147" t="s">
        <v>243</v>
      </c>
      <c r="P147" t="s">
        <v>61</v>
      </c>
      <c r="Q147">
        <v>3.7</v>
      </c>
      <c r="R147">
        <v>0</v>
      </c>
      <c r="S147">
        <v>1.8</v>
      </c>
      <c r="T147" t="str" cm="1">
        <f t="array" ref="T147">_xlfn.IFS(R147=0,"No_discount",OR(R147&lt;0.2,R147=0.2),"Low",OR(R147=0.3,AND(R147&gt;0.2, R147&lt;0.3)),"Medium",AND(R147&gt;0.3,R147&lt;0.5),"High",OR(R147=0.5,R147&gt;0.5),"Extreme")</f>
        <v>No_discount</v>
      </c>
      <c r="V147" t="s">
        <v>1308</v>
      </c>
      <c r="W147" t="s">
        <v>1110</v>
      </c>
      <c r="X147">
        <v>1</v>
      </c>
      <c r="AC147">
        <v>14.07</v>
      </c>
      <c r="AD147">
        <v>6.89</v>
      </c>
      <c r="AE147">
        <v>0</v>
      </c>
      <c r="AF147" t="s">
        <v>46</v>
      </c>
      <c r="AG147">
        <v>7</v>
      </c>
      <c r="AH147">
        <v>2016</v>
      </c>
      <c r="AI147" t="str" cm="1">
        <f t="array" ref="AI147">_xlfn.IFS(AE147=0,"No_discount",OR(AE147&lt;0.2,AE147=0.2),"Low",OR(AE147=0.3,AND(AE147&gt;0.2, AE147&lt;0.3)),"Medium",AND(AE147&gt;0.3,AE147&lt;0.5),"High",OR(AE147=0.5,AE147&gt;0.5),"Extreme")</f>
        <v>No_discount</v>
      </c>
      <c r="AK147" t="s">
        <v>1173</v>
      </c>
      <c r="AL147" t="s">
        <v>1619</v>
      </c>
      <c r="AM147" t="s">
        <v>40</v>
      </c>
      <c r="AN147">
        <v>25.12</v>
      </c>
      <c r="AO147">
        <v>1.57</v>
      </c>
      <c r="AQ147" t="s">
        <v>618</v>
      </c>
      <c r="AR147" t="s">
        <v>1620</v>
      </c>
      <c r="AS147" t="s">
        <v>1602</v>
      </c>
      <c r="AT147">
        <v>4119.8</v>
      </c>
      <c r="AU147">
        <v>1469.92</v>
      </c>
    </row>
    <row r="148" spans="15:47" x14ac:dyDescent="0.3">
      <c r="O148" t="s">
        <v>245</v>
      </c>
      <c r="P148" t="s">
        <v>61</v>
      </c>
      <c r="Q148">
        <v>17.5</v>
      </c>
      <c r="R148">
        <v>0.2</v>
      </c>
      <c r="S148">
        <v>5.92</v>
      </c>
      <c r="T148" t="str" cm="1">
        <f t="array" ref="T148">_xlfn.IFS(R148=0,"No_discount",OR(R148&lt;0.2,R148=0.2),"Low",OR(R148=0.3,AND(R148&gt;0.2, R148&lt;0.3)),"Medium",AND(R148&gt;0.3,R148&lt;0.5),"High",OR(R148=0.5,R148&gt;0.5),"Extreme")</f>
        <v>Low</v>
      </c>
      <c r="V148" t="s">
        <v>1307</v>
      </c>
      <c r="W148" t="s">
        <v>1306</v>
      </c>
      <c r="X148">
        <v>1</v>
      </c>
      <c r="AC148">
        <v>41.86</v>
      </c>
      <c r="AD148">
        <v>10.47</v>
      </c>
      <c r="AE148">
        <v>0</v>
      </c>
      <c r="AF148" t="s">
        <v>47</v>
      </c>
      <c r="AG148">
        <v>7</v>
      </c>
      <c r="AH148">
        <v>2016</v>
      </c>
      <c r="AI148" t="str" cm="1">
        <f t="array" ref="AI148">_xlfn.IFS(AE148=0,"No_discount",OR(AE148&lt;0.2,AE148=0.2),"Low",OR(AE148=0.3,AND(AE148&gt;0.2, AE148&lt;0.3)),"Medium",AND(AE148&gt;0.3,AE148&lt;0.5),"High",OR(AE148=0.5,AE148&gt;0.5),"Extreme")</f>
        <v>No_discount</v>
      </c>
      <c r="AK148" t="s">
        <v>1509</v>
      </c>
      <c r="AL148" t="s">
        <v>1620</v>
      </c>
      <c r="AM148" t="s">
        <v>41</v>
      </c>
      <c r="AN148">
        <v>58.11</v>
      </c>
      <c r="AO148">
        <v>7.26</v>
      </c>
      <c r="AQ148" t="s">
        <v>1393</v>
      </c>
      <c r="AR148" t="s">
        <v>1620</v>
      </c>
      <c r="AS148" t="s">
        <v>1609</v>
      </c>
      <c r="AT148">
        <v>4044.39</v>
      </c>
      <c r="AU148">
        <v>733.28</v>
      </c>
    </row>
    <row r="149" spans="15:47" x14ac:dyDescent="0.3">
      <c r="O149" t="s">
        <v>235</v>
      </c>
      <c r="P149" t="s">
        <v>79</v>
      </c>
      <c r="Q149">
        <v>639.79999999999995</v>
      </c>
      <c r="R149">
        <v>0</v>
      </c>
      <c r="S149">
        <v>103.96</v>
      </c>
      <c r="T149" t="str" cm="1">
        <f t="array" ref="T149">_xlfn.IFS(R149=0,"No_discount",OR(R149&lt;0.2,R149=0.2),"Low",OR(R149=0.3,AND(R149&gt;0.2, R149&lt;0.3)),"Medium",AND(R149&gt;0.3,R149&lt;0.5),"High",OR(R149=0.5,R149&gt;0.5),"Extreme")</f>
        <v>No_discount</v>
      </c>
      <c r="V149" t="s">
        <v>1305</v>
      </c>
      <c r="W149" t="s">
        <v>1304</v>
      </c>
      <c r="X149">
        <v>1</v>
      </c>
      <c r="AC149">
        <v>8.5399999999999991</v>
      </c>
      <c r="AD149">
        <v>2.88</v>
      </c>
      <c r="AE149">
        <v>0.2</v>
      </c>
      <c r="AF149" t="s">
        <v>39</v>
      </c>
      <c r="AG149">
        <v>7</v>
      </c>
      <c r="AH149">
        <v>2016</v>
      </c>
      <c r="AI149" t="str" cm="1">
        <f t="array" ref="AI149">_xlfn.IFS(AE149=0,"No_discount",OR(AE149&lt;0.2,AE149=0.2),"Low",OR(AE149=0.3,AND(AE149&gt;0.2, AE149&lt;0.3)),"Medium",AND(AE149&gt;0.3,AE149&lt;0.5),"High",OR(AE149=0.5,AE149&gt;0.5),"Extreme")</f>
        <v>Low</v>
      </c>
      <c r="AK149" t="s">
        <v>1536</v>
      </c>
      <c r="AL149" t="s">
        <v>1618</v>
      </c>
      <c r="AM149" t="s">
        <v>44</v>
      </c>
      <c r="AN149">
        <v>34.79</v>
      </c>
      <c r="AO149">
        <v>10.78</v>
      </c>
      <c r="AQ149" t="s">
        <v>2849</v>
      </c>
      <c r="AR149" t="s">
        <v>1619</v>
      </c>
      <c r="AS149" t="s">
        <v>40</v>
      </c>
      <c r="AT149">
        <v>4006.44</v>
      </c>
      <c r="AU149">
        <v>473.34</v>
      </c>
    </row>
    <row r="150" spans="15:47" x14ac:dyDescent="0.3">
      <c r="O150" t="s">
        <v>241</v>
      </c>
      <c r="P150" t="s">
        <v>79</v>
      </c>
      <c r="Q150">
        <v>605</v>
      </c>
      <c r="R150">
        <v>0.2</v>
      </c>
      <c r="S150">
        <v>82.52</v>
      </c>
      <c r="T150" t="str" cm="1">
        <f t="array" ref="T150">_xlfn.IFS(R150=0,"No_discount",OR(R150&lt;0.2,R150=0.2),"Low",OR(R150=0.3,AND(R150&gt;0.2, R150&lt;0.3)),"Medium",AND(R150&gt;0.3,R150&lt;0.5),"High",OR(R150=0.5,R150&gt;0.5),"Extreme")</f>
        <v>Low</v>
      </c>
      <c r="V150" t="s">
        <v>1303</v>
      </c>
      <c r="W150" t="s">
        <v>1302</v>
      </c>
      <c r="X150">
        <v>1</v>
      </c>
      <c r="AC150">
        <v>579.14</v>
      </c>
      <c r="AD150">
        <v>21.72</v>
      </c>
      <c r="AE150">
        <v>0.2</v>
      </c>
      <c r="AF150" t="s">
        <v>1603</v>
      </c>
      <c r="AG150">
        <v>7</v>
      </c>
      <c r="AH150">
        <v>2016</v>
      </c>
      <c r="AI150" t="str" cm="1">
        <f t="array" ref="AI150">_xlfn.IFS(AE150=0,"No_discount",OR(AE150&lt;0.2,AE150=0.2),"Low",OR(AE150=0.3,AND(AE150&gt;0.2, AE150&lt;0.3)),"Medium",AND(AE150&gt;0.3,AE150&lt;0.5),"High",OR(AE150=0.5,AE150&gt;0.5),"Extreme")</f>
        <v>Low</v>
      </c>
      <c r="AK150" t="s">
        <v>1171</v>
      </c>
      <c r="AL150" t="s">
        <v>1619</v>
      </c>
      <c r="AM150" t="s">
        <v>40</v>
      </c>
      <c r="AN150">
        <v>64.78</v>
      </c>
      <c r="AO150">
        <v>-14.58</v>
      </c>
      <c r="AQ150" t="s">
        <v>2848</v>
      </c>
      <c r="AR150" t="s">
        <v>1620</v>
      </c>
      <c r="AS150" t="s">
        <v>1609</v>
      </c>
      <c r="AT150">
        <v>3999.92</v>
      </c>
      <c r="AU150">
        <v>1039.98</v>
      </c>
    </row>
    <row r="151" spans="15:47" x14ac:dyDescent="0.3">
      <c r="O151" t="s">
        <v>240</v>
      </c>
      <c r="P151" t="s">
        <v>79</v>
      </c>
      <c r="Q151">
        <v>4173.8</v>
      </c>
      <c r="R151">
        <v>0.2</v>
      </c>
      <c r="S151">
        <v>371.05</v>
      </c>
      <c r="T151" t="str" cm="1">
        <f t="array" ref="T151">_xlfn.IFS(R151=0,"No_discount",OR(R151&lt;0.2,R151=0.2),"Low",OR(R151=0.3,AND(R151&gt;0.2, R151&lt;0.3)),"Medium",AND(R151&gt;0.3,R151&lt;0.5),"High",OR(R151=0.5,R151&gt;0.5),"Extreme")</f>
        <v>Low</v>
      </c>
      <c r="V151" t="s">
        <v>1301</v>
      </c>
      <c r="W151" t="s">
        <v>1300</v>
      </c>
      <c r="X151">
        <v>1</v>
      </c>
      <c r="AC151">
        <v>249.75</v>
      </c>
      <c r="AD151">
        <v>44.96</v>
      </c>
      <c r="AE151">
        <v>0</v>
      </c>
      <c r="AF151" t="s">
        <v>40</v>
      </c>
      <c r="AG151">
        <v>7</v>
      </c>
      <c r="AH151">
        <v>2014</v>
      </c>
      <c r="AI151" t="str" cm="1">
        <f t="array" ref="AI151">_xlfn.IFS(AE151=0,"No_discount",OR(AE151&lt;0.2,AE151=0.2),"Low",OR(AE151=0.3,AND(AE151&gt;0.2, AE151&lt;0.3)),"Medium",AND(AE151&gt;0.3,AE151&lt;0.5),"High",OR(AE151=0.5,AE151&gt;0.5),"Extreme")</f>
        <v>No_discount</v>
      </c>
      <c r="AK151" t="s">
        <v>1169</v>
      </c>
      <c r="AL151" t="s">
        <v>1620</v>
      </c>
      <c r="AM151" t="s">
        <v>1609</v>
      </c>
      <c r="AN151">
        <v>32.380000000000003</v>
      </c>
      <c r="AO151">
        <v>4.32</v>
      </c>
      <c r="AQ151" t="s">
        <v>2847</v>
      </c>
      <c r="AR151" t="s">
        <v>1620</v>
      </c>
      <c r="AS151" t="s">
        <v>41</v>
      </c>
      <c r="AT151">
        <v>3998.4</v>
      </c>
      <c r="AU151">
        <v>499.8</v>
      </c>
    </row>
    <row r="152" spans="15:47" x14ac:dyDescent="0.3">
      <c r="O152" t="s">
        <v>236</v>
      </c>
      <c r="P152" t="s">
        <v>79</v>
      </c>
      <c r="Q152">
        <v>148.19999999999999</v>
      </c>
      <c r="R152">
        <v>0</v>
      </c>
      <c r="S152">
        <v>45.28</v>
      </c>
      <c r="T152" t="str" cm="1">
        <f t="array" ref="T152">_xlfn.IFS(R152=0,"No_discount",OR(R152&lt;0.2,R152=0.2),"Low",OR(R152=0.3,AND(R152&gt;0.2, R152&lt;0.3)),"Medium",AND(R152&gt;0.3,R152&lt;0.5),"High",OR(R152=0.5,R152&gt;0.5),"Extreme")</f>
        <v>No_discount</v>
      </c>
      <c r="V152" t="s">
        <v>1299</v>
      </c>
      <c r="W152" t="s">
        <v>1298</v>
      </c>
      <c r="X152">
        <v>1</v>
      </c>
      <c r="AC152">
        <v>255.94</v>
      </c>
      <c r="AD152">
        <v>28.79</v>
      </c>
      <c r="AE152">
        <v>0.2</v>
      </c>
      <c r="AF152" t="s">
        <v>1609</v>
      </c>
      <c r="AG152">
        <v>7</v>
      </c>
      <c r="AH152">
        <v>2014</v>
      </c>
      <c r="AI152" t="str" cm="1">
        <f t="array" ref="AI152">_xlfn.IFS(AE152=0,"No_discount",OR(AE152&lt;0.2,AE152=0.2),"Low",OR(AE152=0.3,AND(AE152&gt;0.2, AE152&lt;0.3)),"Medium",AND(AE152&gt;0.3,AE152&lt;0.5),"High",OR(AE152=0.5,AE152&gt;0.5),"Extreme")</f>
        <v>Low</v>
      </c>
      <c r="AK152" t="s">
        <v>1167</v>
      </c>
      <c r="AL152" t="s">
        <v>1618</v>
      </c>
      <c r="AM152" t="s">
        <v>44</v>
      </c>
      <c r="AN152">
        <v>42.37</v>
      </c>
      <c r="AO152">
        <v>8.4700000000000006</v>
      </c>
      <c r="AQ152" t="s">
        <v>2846</v>
      </c>
      <c r="AR152" t="s">
        <v>1620</v>
      </c>
      <c r="AS152" t="s">
        <v>48</v>
      </c>
      <c r="AT152">
        <v>3991.98</v>
      </c>
      <c r="AU152">
        <v>1995.99</v>
      </c>
    </row>
    <row r="153" spans="15:47" x14ac:dyDescent="0.3">
      <c r="O153" t="s">
        <v>237</v>
      </c>
      <c r="P153" t="s">
        <v>79</v>
      </c>
      <c r="Q153">
        <v>314.60000000000002</v>
      </c>
      <c r="R153">
        <v>0</v>
      </c>
      <c r="S153">
        <v>150.97999999999999</v>
      </c>
      <c r="T153" t="str" cm="1">
        <f t="array" ref="T153">_xlfn.IFS(R153=0,"No_discount",OR(R153&lt;0.2,R153=0.2),"Low",OR(R153=0.3,AND(R153&gt;0.2, R153&lt;0.3)),"Medium",AND(R153&gt;0.3,R153&lt;0.5),"High",OR(R153=0.5,R153&gt;0.5),"Extreme")</f>
        <v>No_discount</v>
      </c>
      <c r="V153" t="s">
        <v>1297</v>
      </c>
      <c r="W153" t="s">
        <v>1296</v>
      </c>
      <c r="X153">
        <v>1</v>
      </c>
      <c r="AC153">
        <v>1099.96</v>
      </c>
      <c r="AD153">
        <v>285.99</v>
      </c>
      <c r="AE153">
        <v>0</v>
      </c>
      <c r="AF153" t="s">
        <v>1609</v>
      </c>
      <c r="AG153">
        <v>7</v>
      </c>
      <c r="AH153">
        <v>2015</v>
      </c>
      <c r="AI153" t="str" cm="1">
        <f t="array" ref="AI153">_xlfn.IFS(AE153=0,"No_discount",OR(AE153&lt;0.2,AE153=0.2),"Low",OR(AE153=0.3,AND(AE153&gt;0.2, AE153&lt;0.3)),"Medium",AND(AE153&gt;0.3,AE153&lt;0.5),"High",OR(AE153=0.5,AE153&gt;0.5),"Extreme")</f>
        <v>No_discount</v>
      </c>
      <c r="AK153" t="s">
        <v>1165</v>
      </c>
      <c r="AL153" t="s">
        <v>1620</v>
      </c>
      <c r="AM153" t="s">
        <v>48</v>
      </c>
      <c r="AN153">
        <v>399.54</v>
      </c>
      <c r="AO153">
        <v>-559.36</v>
      </c>
      <c r="AQ153" t="s">
        <v>692</v>
      </c>
      <c r="AR153" t="s">
        <v>1618</v>
      </c>
      <c r="AS153" t="s">
        <v>1608</v>
      </c>
      <c r="AT153">
        <v>3989.73</v>
      </c>
      <c r="AU153">
        <v>425.76</v>
      </c>
    </row>
    <row r="154" spans="15:47" x14ac:dyDescent="0.3">
      <c r="O154" t="s">
        <v>238</v>
      </c>
      <c r="P154" t="s">
        <v>79</v>
      </c>
      <c r="Q154">
        <v>2089.4</v>
      </c>
      <c r="R154">
        <v>0.2</v>
      </c>
      <c r="S154">
        <v>273.87</v>
      </c>
      <c r="T154" t="str" cm="1">
        <f t="array" ref="T154">_xlfn.IFS(R154=0,"No_discount",OR(R154&lt;0.2,R154=0.2),"Low",OR(R154=0.3,AND(R154&gt;0.2, R154&lt;0.3)),"Medium",AND(R154&gt;0.3,R154&lt;0.5),"High",OR(R154=0.5,R154&gt;0.5),"Extreme")</f>
        <v>Low</v>
      </c>
      <c r="V154" t="s">
        <v>1295</v>
      </c>
      <c r="W154" t="s">
        <v>1294</v>
      </c>
      <c r="X154">
        <v>1</v>
      </c>
      <c r="AC154">
        <v>17.47</v>
      </c>
      <c r="AD154">
        <v>6.33</v>
      </c>
      <c r="AE154">
        <v>0.2</v>
      </c>
      <c r="AF154" t="s">
        <v>39</v>
      </c>
      <c r="AG154">
        <v>7</v>
      </c>
      <c r="AH154">
        <v>2017</v>
      </c>
      <c r="AI154" t="str" cm="1">
        <f t="array" ref="AI154">_xlfn.IFS(AE154=0,"No_discount",OR(AE154&lt;0.2,AE154=0.2),"Low",OR(AE154=0.3,AND(AE154&gt;0.2, AE154&lt;0.3)),"Medium",AND(AE154&gt;0.3,AE154&lt;0.5),"High",OR(AE154=0.5,AE154&gt;0.5),"Extreme")</f>
        <v>Low</v>
      </c>
      <c r="AK154" t="s">
        <v>1163</v>
      </c>
      <c r="AL154" t="s">
        <v>1619</v>
      </c>
      <c r="AM154" t="s">
        <v>39</v>
      </c>
      <c r="AN154">
        <v>7.71</v>
      </c>
      <c r="AO154">
        <v>2.8</v>
      </c>
      <c r="AQ154" t="s">
        <v>2845</v>
      </c>
      <c r="AR154" t="s">
        <v>1620</v>
      </c>
      <c r="AS154" t="s">
        <v>1609</v>
      </c>
      <c r="AT154">
        <v>3968.51</v>
      </c>
      <c r="AU154">
        <v>518.34</v>
      </c>
    </row>
    <row r="155" spans="15:47" x14ac:dyDescent="0.3">
      <c r="O155" t="s">
        <v>239</v>
      </c>
      <c r="P155" t="s">
        <v>79</v>
      </c>
      <c r="Q155">
        <v>2633.5</v>
      </c>
      <c r="R155">
        <v>0</v>
      </c>
      <c r="S155">
        <v>632.46</v>
      </c>
      <c r="T155" t="str" cm="1">
        <f t="array" ref="T155">_xlfn.IFS(R155=0,"No_discount",OR(R155&lt;0.2,R155=0.2),"Low",OR(R155=0.3,AND(R155&gt;0.2, R155&lt;0.3)),"Medium",AND(R155&gt;0.3,R155&lt;0.5),"High",OR(R155=0.5,R155&gt;0.5),"Extreme")</f>
        <v>No_discount</v>
      </c>
      <c r="V155" t="s">
        <v>1293</v>
      </c>
      <c r="W155" t="s">
        <v>1292</v>
      </c>
      <c r="X155">
        <v>1</v>
      </c>
      <c r="AC155">
        <v>15.48</v>
      </c>
      <c r="AD155">
        <v>4.49</v>
      </c>
      <c r="AE155">
        <v>0</v>
      </c>
      <c r="AF155" t="s">
        <v>47</v>
      </c>
      <c r="AG155">
        <v>7</v>
      </c>
      <c r="AH155">
        <v>2015</v>
      </c>
      <c r="AI155" t="str" cm="1">
        <f t="array" ref="AI155">_xlfn.IFS(AE155=0,"No_discount",OR(AE155&lt;0.2,AE155=0.2),"Low",OR(AE155=0.3,AND(AE155&gt;0.2, AE155&lt;0.3)),"Medium",AND(AE155&gt;0.3,AE155&lt;0.5),"High",OR(AE155=0.5,AE155&gt;0.5),"Extreme")</f>
        <v>No_discount</v>
      </c>
      <c r="AK155" t="s">
        <v>1161</v>
      </c>
      <c r="AL155" t="s">
        <v>1619</v>
      </c>
      <c r="AM155" t="s">
        <v>37</v>
      </c>
      <c r="AN155">
        <v>96.26</v>
      </c>
      <c r="AO155">
        <v>31.28</v>
      </c>
      <c r="AQ155" t="s">
        <v>610</v>
      </c>
      <c r="AR155" t="s">
        <v>1618</v>
      </c>
      <c r="AS155" t="s">
        <v>1606</v>
      </c>
      <c r="AT155">
        <v>3963.91</v>
      </c>
      <c r="AU155">
        <v>-598.52</v>
      </c>
    </row>
    <row r="156" spans="15:47" x14ac:dyDescent="0.3">
      <c r="O156" t="s">
        <v>226</v>
      </c>
      <c r="P156" t="s">
        <v>28</v>
      </c>
      <c r="Q156">
        <v>677.9</v>
      </c>
      <c r="R156">
        <v>0.6</v>
      </c>
      <c r="S156">
        <v>-462.96</v>
      </c>
      <c r="T156" t="str" cm="1">
        <f t="array" ref="T156">_xlfn.IFS(R156=0,"No_discount",OR(R156&lt;0.2,R156=0.2),"Low",OR(R156=0.3,AND(R156&gt;0.2, R156&lt;0.3)),"Medium",AND(R156&gt;0.3,R156&lt;0.5),"High",OR(R156=0.5,R156&gt;0.5),"Extreme")</f>
        <v>Extreme</v>
      </c>
      <c r="V156" t="s">
        <v>1291</v>
      </c>
      <c r="W156" t="s">
        <v>1290</v>
      </c>
      <c r="X156">
        <v>1</v>
      </c>
      <c r="AC156">
        <v>23.99</v>
      </c>
      <c r="AD156">
        <v>5.52</v>
      </c>
      <c r="AE156">
        <v>0</v>
      </c>
      <c r="AF156" t="s">
        <v>44</v>
      </c>
      <c r="AG156">
        <v>7</v>
      </c>
      <c r="AH156">
        <v>2017</v>
      </c>
      <c r="AI156" t="str" cm="1">
        <f t="array" ref="AI156">_xlfn.IFS(AE156=0,"No_discount",OR(AE156&lt;0.2,AE156=0.2),"Low",OR(AE156=0.3,AND(AE156&gt;0.2, AE156&lt;0.3)),"Medium",AND(AE156&gt;0.3,AE156&lt;0.5),"High",OR(AE156=0.5,AE156&gt;0.5),"Extreme")</f>
        <v>No_discount</v>
      </c>
      <c r="AK156" t="s">
        <v>1507</v>
      </c>
      <c r="AL156" t="s">
        <v>1619</v>
      </c>
      <c r="AM156" t="s">
        <v>37</v>
      </c>
      <c r="AN156">
        <v>10.69</v>
      </c>
      <c r="AO156">
        <v>3.74</v>
      </c>
      <c r="AQ156" t="s">
        <v>2844</v>
      </c>
      <c r="AR156" t="s">
        <v>1620</v>
      </c>
      <c r="AS156" t="s">
        <v>1602</v>
      </c>
      <c r="AT156">
        <v>3959.93</v>
      </c>
      <c r="AU156">
        <v>1691.97</v>
      </c>
    </row>
    <row r="157" spans="15:47" x14ac:dyDescent="0.3">
      <c r="O157" t="s">
        <v>227</v>
      </c>
      <c r="P157" t="s">
        <v>28</v>
      </c>
      <c r="Q157">
        <v>27.8</v>
      </c>
      <c r="R157">
        <v>0.2</v>
      </c>
      <c r="S157">
        <v>10.42</v>
      </c>
      <c r="T157" t="str" cm="1">
        <f t="array" ref="T157">_xlfn.IFS(R157=0,"No_discount",OR(R157&lt;0.2,R157=0.2),"Low",OR(R157=0.3,AND(R157&gt;0.2, R157&lt;0.3)),"Medium",AND(R157&gt;0.3,R157&lt;0.5),"High",OR(R157=0.5,R157&gt;0.5),"Extreme")</f>
        <v>Low</v>
      </c>
      <c r="V157" t="s">
        <v>1289</v>
      </c>
      <c r="W157" t="s">
        <v>1288</v>
      </c>
      <c r="X157">
        <v>1</v>
      </c>
      <c r="AC157">
        <v>287.97000000000003</v>
      </c>
      <c r="AD157">
        <v>77.75</v>
      </c>
      <c r="AE157">
        <v>0</v>
      </c>
      <c r="AF157" t="s">
        <v>1609</v>
      </c>
      <c r="AG157">
        <v>7</v>
      </c>
      <c r="AH157">
        <v>2017</v>
      </c>
      <c r="AI157" t="str" cm="1">
        <f t="array" ref="AI157">_xlfn.IFS(AE157=0,"No_discount",OR(AE157&lt;0.2,AE157=0.2),"Low",OR(AE157=0.3,AND(AE157&gt;0.2, AE157&lt;0.3)),"Medium",AND(AE157&gt;0.3,AE157&lt;0.5),"High",OR(AE157=0.5,AE157&gt;0.5),"Extreme")</f>
        <v>No_discount</v>
      </c>
      <c r="AK157" t="s">
        <v>1159</v>
      </c>
      <c r="AL157" t="s">
        <v>1618</v>
      </c>
      <c r="AM157" t="s">
        <v>1603</v>
      </c>
      <c r="AN157">
        <v>176.78</v>
      </c>
      <c r="AO157">
        <v>-22.1</v>
      </c>
      <c r="AQ157" t="s">
        <v>2843</v>
      </c>
      <c r="AR157" t="s">
        <v>1618</v>
      </c>
      <c r="AS157" t="s">
        <v>1608</v>
      </c>
      <c r="AT157">
        <v>3955.6699999999901</v>
      </c>
      <c r="AU157">
        <v>573.72</v>
      </c>
    </row>
    <row r="158" spans="15:47" x14ac:dyDescent="0.3">
      <c r="O158" t="s">
        <v>231</v>
      </c>
      <c r="P158" t="s">
        <v>28</v>
      </c>
      <c r="Q158">
        <v>5</v>
      </c>
      <c r="R158">
        <v>0</v>
      </c>
      <c r="S158">
        <v>2.33</v>
      </c>
      <c r="T158" t="str" cm="1">
        <f t="array" ref="T158">_xlfn.IFS(R158=0,"No_discount",OR(R158&lt;0.2,R158=0.2),"Low",OR(R158=0.3,AND(R158&gt;0.2, R158&lt;0.3)),"Medium",AND(R158&gt;0.3,R158&lt;0.5),"High",OR(R158=0.5,R158&gt;0.5),"Extreme")</f>
        <v>No_discount</v>
      </c>
      <c r="V158" t="s">
        <v>1287</v>
      </c>
      <c r="W158" t="s">
        <v>1286</v>
      </c>
      <c r="X158">
        <v>1</v>
      </c>
      <c r="AC158">
        <v>419.94</v>
      </c>
      <c r="AD158">
        <v>52.49</v>
      </c>
      <c r="AE158">
        <v>0.2</v>
      </c>
      <c r="AF158" t="s">
        <v>1609</v>
      </c>
      <c r="AG158">
        <v>7</v>
      </c>
      <c r="AH158">
        <v>2016</v>
      </c>
      <c r="AI158" t="str" cm="1">
        <f t="array" ref="AI158">_xlfn.IFS(AE158=0,"No_discount",OR(AE158&lt;0.2,AE158=0.2),"Low",OR(AE158=0.3,AND(AE158&gt;0.2, AE158&lt;0.3)),"Medium",AND(AE158&gt;0.3,AE158&lt;0.5),"High",OR(AE158=0.5,AE158&gt;0.5),"Extreme")</f>
        <v>Low</v>
      </c>
      <c r="AK158" t="s">
        <v>1642</v>
      </c>
      <c r="AL158" t="s">
        <v>1619</v>
      </c>
      <c r="AM158" t="s">
        <v>39</v>
      </c>
      <c r="AN158">
        <v>895.92</v>
      </c>
      <c r="AO158">
        <v>302.37</v>
      </c>
      <c r="AQ158" t="s">
        <v>2842</v>
      </c>
      <c r="AR158" t="s">
        <v>1619</v>
      </c>
      <c r="AS158" t="s">
        <v>40</v>
      </c>
      <c r="AT158">
        <v>3946.66</v>
      </c>
      <c r="AU158">
        <v>419.33</v>
      </c>
    </row>
    <row r="159" spans="15:47" x14ac:dyDescent="0.3">
      <c r="O159" t="s">
        <v>225</v>
      </c>
      <c r="P159" t="s">
        <v>28</v>
      </c>
      <c r="Q159">
        <v>478.2</v>
      </c>
      <c r="R159">
        <v>0</v>
      </c>
      <c r="S159">
        <v>219.99</v>
      </c>
      <c r="T159" t="str" cm="1">
        <f t="array" ref="T159">_xlfn.IFS(R159=0,"No_discount",OR(R159&lt;0.2,R159=0.2),"Low",OR(R159=0.3,AND(R159&gt;0.2, R159&lt;0.3)),"Medium",AND(R159&gt;0.3,R159&lt;0.5),"High",OR(R159=0.5,R159&gt;0.5),"Extreme")</f>
        <v>No_discount</v>
      </c>
      <c r="V159" t="s">
        <v>1285</v>
      </c>
      <c r="W159" t="s">
        <v>1284</v>
      </c>
      <c r="X159">
        <v>1</v>
      </c>
      <c r="AC159">
        <v>575.91999999999996</v>
      </c>
      <c r="AD159">
        <v>71.989999999999995</v>
      </c>
      <c r="AE159">
        <v>0.2</v>
      </c>
      <c r="AF159" t="s">
        <v>1609</v>
      </c>
      <c r="AG159">
        <v>7</v>
      </c>
      <c r="AH159">
        <v>2014</v>
      </c>
      <c r="AI159" t="str" cm="1">
        <f t="array" ref="AI159">_xlfn.IFS(AE159=0,"No_discount",OR(AE159&lt;0.2,AE159=0.2),"Low",OR(AE159=0.3,AND(AE159&gt;0.2, AE159&lt;0.3)),"Medium",AND(AE159&gt;0.3,AE159&lt;0.5),"High",OR(AE159=0.5,AE159&gt;0.5),"Extreme")</f>
        <v>Low</v>
      </c>
      <c r="AK159" t="s">
        <v>676</v>
      </c>
      <c r="AL159" t="s">
        <v>1618</v>
      </c>
      <c r="AM159" t="s">
        <v>1608</v>
      </c>
      <c r="AN159">
        <v>462.56</v>
      </c>
      <c r="AO159">
        <v>97.65</v>
      </c>
      <c r="AQ159" t="s">
        <v>1362</v>
      </c>
      <c r="AR159" t="s">
        <v>1618</v>
      </c>
      <c r="AS159" t="s">
        <v>44</v>
      </c>
      <c r="AT159">
        <v>3861.05</v>
      </c>
      <c r="AU159">
        <v>289.57</v>
      </c>
    </row>
    <row r="160" spans="15:47" x14ac:dyDescent="0.3">
      <c r="O160" t="s">
        <v>228</v>
      </c>
      <c r="P160" t="s">
        <v>28</v>
      </c>
      <c r="Q160">
        <v>1979.9</v>
      </c>
      <c r="R160">
        <v>0.2</v>
      </c>
      <c r="S160">
        <v>148.49</v>
      </c>
      <c r="T160" t="str" cm="1">
        <f t="array" ref="T160">_xlfn.IFS(R160=0,"No_discount",OR(R160&lt;0.2,R160=0.2),"Low",OR(R160=0.3,AND(R160&gt;0.2, R160&lt;0.3)),"Medium",AND(R160&gt;0.3,R160&lt;0.5),"High",OR(R160=0.5,R160&gt;0.5),"Extreme")</f>
        <v>Low</v>
      </c>
      <c r="V160" t="s">
        <v>1283</v>
      </c>
      <c r="W160" t="s">
        <v>1282</v>
      </c>
      <c r="X160">
        <v>1</v>
      </c>
      <c r="AC160">
        <v>5.18</v>
      </c>
      <c r="AD160">
        <v>-3.63</v>
      </c>
      <c r="AE160">
        <v>0.7</v>
      </c>
      <c r="AF160" t="s">
        <v>39</v>
      </c>
      <c r="AG160">
        <v>7</v>
      </c>
      <c r="AH160">
        <v>2014</v>
      </c>
      <c r="AI160" t="str" cm="1">
        <f t="array" ref="AI160">_xlfn.IFS(AE160=0,"No_discount",OR(AE160&lt;0.2,AE160=0.2),"Low",OR(AE160=0.3,AND(AE160&gt;0.2, AE160&lt;0.3)),"Medium",AND(AE160&gt;0.3,AE160&lt;0.5),"High",OR(AE160=0.5,AE160&gt;0.5),"Extreme")</f>
        <v>Extreme</v>
      </c>
      <c r="AK160" t="s">
        <v>1505</v>
      </c>
      <c r="AL160" t="s">
        <v>1618</v>
      </c>
      <c r="AM160" t="s">
        <v>1603</v>
      </c>
      <c r="AN160">
        <v>145.74</v>
      </c>
      <c r="AO160">
        <v>23.32</v>
      </c>
      <c r="AQ160" t="s">
        <v>2841</v>
      </c>
      <c r="AR160" t="s">
        <v>1619</v>
      </c>
      <c r="AS160" t="s">
        <v>1607</v>
      </c>
      <c r="AT160">
        <v>3855.18</v>
      </c>
      <c r="AU160">
        <v>1503.52</v>
      </c>
    </row>
    <row r="161" spans="15:47" x14ac:dyDescent="0.3">
      <c r="O161" t="s">
        <v>224</v>
      </c>
      <c r="P161" t="s">
        <v>28</v>
      </c>
      <c r="Q161">
        <v>70.2</v>
      </c>
      <c r="R161">
        <v>0.8</v>
      </c>
      <c r="S161">
        <v>-59.65</v>
      </c>
      <c r="T161" t="str" cm="1">
        <f t="array" ref="T161">_xlfn.IFS(R161=0,"No_discount",OR(R161&lt;0.2,R161=0.2),"Low",OR(R161=0.3,AND(R161&gt;0.2, R161&lt;0.3)),"Medium",AND(R161&gt;0.3,R161&lt;0.5),"High",OR(R161=0.5,R161&gt;0.5),"Extreme")</f>
        <v>Extreme</v>
      </c>
      <c r="V161" t="s">
        <v>1281</v>
      </c>
      <c r="W161" t="s">
        <v>1280</v>
      </c>
      <c r="X161">
        <v>1</v>
      </c>
      <c r="AC161">
        <v>695.7</v>
      </c>
      <c r="AD161">
        <v>-27.83</v>
      </c>
      <c r="AE161">
        <v>0.5</v>
      </c>
      <c r="AF161" t="s">
        <v>48</v>
      </c>
      <c r="AG161">
        <v>1</v>
      </c>
      <c r="AH161">
        <v>2017</v>
      </c>
      <c r="AI161" t="str" cm="1">
        <f t="array" ref="AI161">_xlfn.IFS(AE161=0,"No_discount",OR(AE161&lt;0.2,AE161=0.2),"Low",OR(AE161=0.3,AND(AE161&gt;0.2, AE161&lt;0.3)),"Medium",AND(AE161&gt;0.3,AE161&lt;0.5),"High",OR(AE161=0.5,AE161&gt;0.5),"Extreme")</f>
        <v>Extreme</v>
      </c>
      <c r="AK161" t="s">
        <v>1157</v>
      </c>
      <c r="AL161" t="s">
        <v>1618</v>
      </c>
      <c r="AM161" t="s">
        <v>44</v>
      </c>
      <c r="AN161">
        <v>15.4</v>
      </c>
      <c r="AO161">
        <v>7.39</v>
      </c>
      <c r="AQ161" t="s">
        <v>2840</v>
      </c>
      <c r="AR161" t="s">
        <v>1620</v>
      </c>
      <c r="AS161" t="s">
        <v>1609</v>
      </c>
      <c r="AT161">
        <v>3839.63</v>
      </c>
      <c r="AU161">
        <v>162.61000000000001</v>
      </c>
    </row>
    <row r="162" spans="15:47" x14ac:dyDescent="0.3">
      <c r="O162" t="s">
        <v>234</v>
      </c>
      <c r="P162" t="s">
        <v>28</v>
      </c>
      <c r="Q162">
        <v>8319.2999999999993</v>
      </c>
      <c r="R162">
        <v>0</v>
      </c>
      <c r="S162">
        <v>376.83</v>
      </c>
      <c r="T162" t="str" cm="1">
        <f t="array" ref="T162">_xlfn.IFS(R162=0,"No_discount",OR(R162&lt;0.2,R162=0.2),"Low",OR(R162=0.3,AND(R162&gt;0.2, R162&lt;0.3)),"Medium",AND(R162&gt;0.3,R162&lt;0.5),"High",OR(R162=0.5,R162&gt;0.5),"Extreme")</f>
        <v>No_discount</v>
      </c>
      <c r="V162" t="s">
        <v>1279</v>
      </c>
      <c r="W162" t="s">
        <v>1278</v>
      </c>
      <c r="X162">
        <v>1</v>
      </c>
      <c r="AC162">
        <v>15.66</v>
      </c>
      <c r="AD162">
        <v>-12.53</v>
      </c>
      <c r="AE162">
        <v>0.7</v>
      </c>
      <c r="AF162" t="s">
        <v>39</v>
      </c>
      <c r="AG162">
        <v>1</v>
      </c>
      <c r="AH162">
        <v>2017</v>
      </c>
      <c r="AI162" t="str" cm="1">
        <f t="array" ref="AI162">_xlfn.IFS(AE162=0,"No_discount",OR(AE162&lt;0.2,AE162=0.2),"Low",OR(AE162=0.3,AND(AE162&gt;0.2, AE162&lt;0.3)),"Medium",AND(AE162&gt;0.3,AE162&lt;0.5),"High",OR(AE162=0.5,AE162&gt;0.5),"Extreme")</f>
        <v>Extreme</v>
      </c>
      <c r="AK162" t="s">
        <v>1503</v>
      </c>
      <c r="AL162" t="s">
        <v>1619</v>
      </c>
      <c r="AM162" t="s">
        <v>39</v>
      </c>
      <c r="AN162">
        <v>19.97</v>
      </c>
      <c r="AO162">
        <v>-13.31</v>
      </c>
      <c r="AQ162" t="s">
        <v>1052</v>
      </c>
      <c r="AR162" t="s">
        <v>1620</v>
      </c>
      <c r="AS162" t="s">
        <v>1609</v>
      </c>
      <c r="AT162">
        <v>3815.79</v>
      </c>
      <c r="AU162">
        <v>710.95</v>
      </c>
    </row>
    <row r="163" spans="15:47" x14ac:dyDescent="0.3">
      <c r="O163" t="s">
        <v>229</v>
      </c>
      <c r="P163" t="s">
        <v>28</v>
      </c>
      <c r="Q163">
        <v>1311</v>
      </c>
      <c r="R163">
        <v>0.1</v>
      </c>
      <c r="S163">
        <v>301.05</v>
      </c>
      <c r="T163" t="str" cm="1">
        <f t="array" ref="T163">_xlfn.IFS(R163=0,"No_discount",OR(R163&lt;0.2,R163=0.2),"Low",OR(R163=0.3,AND(R163&gt;0.2, R163&lt;0.3)),"Medium",AND(R163&gt;0.3,R163&lt;0.5),"High",OR(R163=0.5,R163&gt;0.5),"Extreme")</f>
        <v>Low</v>
      </c>
      <c r="V163" t="s">
        <v>1277</v>
      </c>
      <c r="W163" t="s">
        <v>1276</v>
      </c>
      <c r="X163">
        <v>1</v>
      </c>
      <c r="AC163">
        <v>28.85</v>
      </c>
      <c r="AD163">
        <v>-21.16</v>
      </c>
      <c r="AE163">
        <v>0.7</v>
      </c>
      <c r="AF163" t="s">
        <v>39</v>
      </c>
      <c r="AG163">
        <v>1</v>
      </c>
      <c r="AH163">
        <v>2017</v>
      </c>
      <c r="AI163" t="str" cm="1">
        <f t="array" ref="AI163">_xlfn.IFS(AE163=0,"No_discount",OR(AE163&lt;0.2,AE163=0.2),"Low",OR(AE163=0.3,AND(AE163&gt;0.2, AE163&lt;0.3)),"Medium",AND(AE163&gt;0.3,AE163&lt;0.5),"High",OR(AE163=0.5,AE163&gt;0.5),"Extreme")</f>
        <v>Extreme</v>
      </c>
      <c r="AK163" t="s">
        <v>1155</v>
      </c>
      <c r="AL163" t="s">
        <v>1619</v>
      </c>
      <c r="AM163" t="s">
        <v>40</v>
      </c>
      <c r="AN163">
        <v>33.49</v>
      </c>
      <c r="AO163">
        <v>-1.26</v>
      </c>
      <c r="AQ163" t="s">
        <v>1218</v>
      </c>
      <c r="AR163" t="s">
        <v>1618</v>
      </c>
      <c r="AS163" t="s">
        <v>1606</v>
      </c>
      <c r="AT163">
        <v>3775.66</v>
      </c>
      <c r="AU163">
        <v>541.66</v>
      </c>
    </row>
    <row r="164" spans="15:47" x14ac:dyDescent="0.3">
      <c r="O164" t="s">
        <v>223</v>
      </c>
      <c r="P164" t="s">
        <v>28</v>
      </c>
      <c r="Q164">
        <v>22</v>
      </c>
      <c r="R164">
        <v>0.2</v>
      </c>
      <c r="S164">
        <v>1.38</v>
      </c>
      <c r="T164" t="str" cm="1">
        <f t="array" ref="T164">_xlfn.IFS(R164=0,"No_discount",OR(R164&lt;0.2,R164=0.2),"Low",OR(R164=0.3,AND(R164&gt;0.2, R164&lt;0.3)),"Medium",AND(R164&gt;0.3,R164&lt;0.5),"High",OR(R164=0.5,R164&gt;0.5),"Extreme")</f>
        <v>Low</v>
      </c>
      <c r="V164" t="s">
        <v>1275</v>
      </c>
      <c r="W164" t="s">
        <v>1274</v>
      </c>
      <c r="X164">
        <v>1</v>
      </c>
      <c r="AC164">
        <v>220.78</v>
      </c>
      <c r="AD164">
        <v>-44.16</v>
      </c>
      <c r="AE164">
        <v>0.2</v>
      </c>
      <c r="AF164" t="s">
        <v>40</v>
      </c>
      <c r="AG164">
        <v>7</v>
      </c>
      <c r="AH164">
        <v>2014</v>
      </c>
      <c r="AI164" t="str" cm="1">
        <f t="array" ref="AI164">_xlfn.IFS(AE164=0,"No_discount",OR(AE164&lt;0.2,AE164=0.2),"Low",OR(AE164=0.3,AND(AE164&gt;0.2, AE164&lt;0.3)),"Medium",AND(AE164&gt;0.3,AE164&lt;0.5),"High",OR(AE164=0.5,AE164&gt;0.5),"Extreme")</f>
        <v>Low</v>
      </c>
      <c r="AK164" t="s">
        <v>1153</v>
      </c>
      <c r="AL164" t="s">
        <v>1619</v>
      </c>
      <c r="AM164" t="s">
        <v>39</v>
      </c>
      <c r="AN164">
        <v>8.74</v>
      </c>
      <c r="AO164">
        <v>-6.12</v>
      </c>
      <c r="AQ164" t="s">
        <v>2839</v>
      </c>
      <c r="AR164" t="s">
        <v>1620</v>
      </c>
      <c r="AS164" t="s">
        <v>41</v>
      </c>
      <c r="AT164">
        <v>3743.8</v>
      </c>
      <c r="AU164">
        <v>21.59</v>
      </c>
    </row>
    <row r="165" spans="15:47" x14ac:dyDescent="0.3">
      <c r="O165" t="s">
        <v>230</v>
      </c>
      <c r="P165" t="s">
        <v>28</v>
      </c>
      <c r="Q165">
        <v>98.4</v>
      </c>
      <c r="R165">
        <v>0.2</v>
      </c>
      <c r="S165">
        <v>35.65</v>
      </c>
      <c r="T165" t="str" cm="1">
        <f t="array" ref="T165">_xlfn.IFS(R165=0,"No_discount",OR(R165&lt;0.2,R165=0.2),"Low",OR(R165=0.3,AND(R165&gt;0.2, R165&lt;0.3)),"Medium",AND(R165&gt;0.3,R165&lt;0.5),"High",OR(R165=0.5,R165&gt;0.5),"Extreme")</f>
        <v>Low</v>
      </c>
      <c r="V165" t="s">
        <v>1021</v>
      </c>
      <c r="W165" t="s">
        <v>1273</v>
      </c>
      <c r="X165">
        <v>1</v>
      </c>
      <c r="AC165">
        <v>281.42</v>
      </c>
      <c r="AD165">
        <v>-35.18</v>
      </c>
      <c r="AE165">
        <v>0.2</v>
      </c>
      <c r="AF165" t="s">
        <v>40</v>
      </c>
      <c r="AG165">
        <v>7</v>
      </c>
      <c r="AH165">
        <v>2014</v>
      </c>
      <c r="AI165" t="str" cm="1">
        <f t="array" ref="AI165">_xlfn.IFS(AE165=0,"No_discount",OR(AE165&lt;0.2,AE165=0.2),"Low",OR(AE165=0.3,AND(AE165&gt;0.2, AE165&lt;0.3)),"Medium",AND(AE165&gt;0.3,AE165&lt;0.5),"High",OR(AE165=0.5,AE165&gt;0.5),"Extreme")</f>
        <v>Low</v>
      </c>
      <c r="AK165" t="s">
        <v>1558</v>
      </c>
      <c r="AL165" t="s">
        <v>1618</v>
      </c>
      <c r="AM165" t="s">
        <v>1608</v>
      </c>
      <c r="AN165">
        <v>662.88</v>
      </c>
      <c r="AO165">
        <v>74.569999999999993</v>
      </c>
      <c r="AQ165" t="s">
        <v>652</v>
      </c>
      <c r="AR165" t="s">
        <v>1618</v>
      </c>
      <c r="AS165" t="s">
        <v>1606</v>
      </c>
      <c r="AT165">
        <v>3739.12</v>
      </c>
      <c r="AU165">
        <v>608.04</v>
      </c>
    </row>
    <row r="166" spans="15:47" x14ac:dyDescent="0.3">
      <c r="O166" t="s">
        <v>232</v>
      </c>
      <c r="P166" t="s">
        <v>28</v>
      </c>
      <c r="Q166">
        <v>810.2</v>
      </c>
      <c r="R166">
        <v>0</v>
      </c>
      <c r="S166">
        <v>214.54</v>
      </c>
      <c r="T166" t="str" cm="1">
        <f t="array" ref="T166">_xlfn.IFS(R166=0,"No_discount",OR(R166&lt;0.2,R166=0.2),"Low",OR(R166=0.3,AND(R166&gt;0.2, R166&lt;0.3)),"Medium",AND(R166&gt;0.3,R166&lt;0.5),"High",OR(R166=0.5,R166&gt;0.5),"Extreme")</f>
        <v>No_discount</v>
      </c>
      <c r="V166" t="s">
        <v>1272</v>
      </c>
      <c r="W166" t="s">
        <v>1271</v>
      </c>
      <c r="X166">
        <v>1</v>
      </c>
      <c r="AC166">
        <v>145.9</v>
      </c>
      <c r="AD166">
        <v>62.74</v>
      </c>
      <c r="AE166">
        <v>0</v>
      </c>
      <c r="AF166" t="s">
        <v>44</v>
      </c>
      <c r="AG166">
        <v>7</v>
      </c>
      <c r="AH166">
        <v>2017</v>
      </c>
      <c r="AI166" t="str" cm="1">
        <f t="array" ref="AI166">_xlfn.IFS(AE166=0,"No_discount",OR(AE166&lt;0.2,AE166=0.2),"Low",OR(AE166=0.3,AND(AE166&gt;0.2, AE166&lt;0.3)),"Medium",AND(AE166&gt;0.3,AE166&lt;0.5),"High",OR(AE166=0.5,AE166&gt;0.5),"Extreme")</f>
        <v>No_discount</v>
      </c>
      <c r="AK166" t="s">
        <v>1151</v>
      </c>
      <c r="AL166" t="s">
        <v>1620</v>
      </c>
      <c r="AM166" t="s">
        <v>41</v>
      </c>
      <c r="AN166">
        <v>199.96</v>
      </c>
      <c r="AO166">
        <v>69.989999999999995</v>
      </c>
      <c r="AQ166" t="s">
        <v>2838</v>
      </c>
      <c r="AR166" t="s">
        <v>1620</v>
      </c>
      <c r="AS166" t="s">
        <v>1609</v>
      </c>
      <c r="AT166">
        <v>3684.72</v>
      </c>
      <c r="AU166">
        <v>575.33000000000004</v>
      </c>
    </row>
    <row r="167" spans="15:47" x14ac:dyDescent="0.3">
      <c r="O167" t="s">
        <v>233</v>
      </c>
      <c r="P167" t="s">
        <v>28</v>
      </c>
      <c r="Q167">
        <v>375.3</v>
      </c>
      <c r="R167">
        <v>0</v>
      </c>
      <c r="S167">
        <v>18.77</v>
      </c>
      <c r="T167" t="str" cm="1">
        <f t="array" ref="T167">_xlfn.IFS(R167=0,"No_discount",OR(R167&lt;0.2,R167=0.2),"Low",OR(R167=0.3,AND(R167&gt;0.2, R167&lt;0.3)),"Medium",AND(R167&gt;0.3,R167&lt;0.5),"High",OR(R167=0.5,R167&gt;0.5),"Extreme")</f>
        <v>No_discount</v>
      </c>
      <c r="V167" t="s">
        <v>1270</v>
      </c>
      <c r="W167" t="s">
        <v>439</v>
      </c>
      <c r="X167">
        <v>1</v>
      </c>
      <c r="AC167">
        <v>9.5500000000000007</v>
      </c>
      <c r="AD167">
        <v>1.55</v>
      </c>
      <c r="AE167">
        <v>0.2</v>
      </c>
      <c r="AF167" t="s">
        <v>47</v>
      </c>
      <c r="AG167">
        <v>7</v>
      </c>
      <c r="AH167">
        <v>2017</v>
      </c>
      <c r="AI167" t="str" cm="1">
        <f t="array" ref="AI167">_xlfn.IFS(AE167=0,"No_discount",OR(AE167&lt;0.2,AE167=0.2),"Low",OR(AE167=0.3,AND(AE167&gt;0.2, AE167&lt;0.3)),"Medium",AND(AE167&gt;0.3,AE167&lt;0.5),"High",OR(AE167=0.5,AE167&gt;0.5),"Extreme")</f>
        <v>Low</v>
      </c>
      <c r="AK167" t="s">
        <v>1149</v>
      </c>
      <c r="AL167" t="s">
        <v>1618</v>
      </c>
      <c r="AM167" t="s">
        <v>1606</v>
      </c>
      <c r="AN167">
        <v>710.83</v>
      </c>
      <c r="AO167">
        <v>-97.74</v>
      </c>
      <c r="AQ167" t="s">
        <v>626</v>
      </c>
      <c r="AR167" t="s">
        <v>1618</v>
      </c>
      <c r="AS167" t="s">
        <v>1608</v>
      </c>
      <c r="AT167">
        <v>3680.5299999999902</v>
      </c>
      <c r="AU167">
        <v>-491.17</v>
      </c>
    </row>
    <row r="168" spans="15:47" x14ac:dyDescent="0.3">
      <c r="O168" t="s">
        <v>220</v>
      </c>
      <c r="P168" t="s">
        <v>68</v>
      </c>
      <c r="Q168">
        <v>41.9</v>
      </c>
      <c r="R168">
        <v>0</v>
      </c>
      <c r="S168">
        <v>8.8000000000000007</v>
      </c>
      <c r="T168" t="str" cm="1">
        <f t="array" ref="T168">_xlfn.IFS(R168=0,"No_discount",OR(R168&lt;0.2,R168=0.2),"Low",OR(R168=0.3,AND(R168&gt;0.2, R168&lt;0.3)),"Medium",AND(R168&gt;0.3,R168&lt;0.5),"High",OR(R168=0.5,R168&gt;0.5),"Extreme")</f>
        <v>No_discount</v>
      </c>
      <c r="V168" t="s">
        <v>1269</v>
      </c>
      <c r="W168" t="s">
        <v>1268</v>
      </c>
      <c r="X168">
        <v>1</v>
      </c>
      <c r="AC168">
        <v>408.01</v>
      </c>
      <c r="AD168">
        <v>72.53</v>
      </c>
      <c r="AE168">
        <v>0.1</v>
      </c>
      <c r="AF168" t="s">
        <v>1608</v>
      </c>
      <c r="AG168">
        <v>7</v>
      </c>
      <c r="AH168">
        <v>2016</v>
      </c>
      <c r="AI168" t="str" cm="1">
        <f t="array" ref="AI168">_xlfn.IFS(AE168=0,"No_discount",OR(AE168&lt;0.2,AE168=0.2),"Low",OR(AE168=0.3,AND(AE168&gt;0.2, AE168&lt;0.3)),"Medium",AND(AE168&gt;0.3,AE168&lt;0.5),"High",OR(AE168=0.5,AE168&gt;0.5),"Extreme")</f>
        <v>Low</v>
      </c>
      <c r="AK168" t="s">
        <v>1147</v>
      </c>
      <c r="AL168" t="s">
        <v>1619</v>
      </c>
      <c r="AM168" t="s">
        <v>39</v>
      </c>
      <c r="AN168">
        <v>7.31</v>
      </c>
      <c r="AO168">
        <v>2.56</v>
      </c>
      <c r="AQ168" t="s">
        <v>630</v>
      </c>
      <c r="AR168" t="s">
        <v>1620</v>
      </c>
      <c r="AS168" t="s">
        <v>1609</v>
      </c>
      <c r="AT168">
        <v>3657.38</v>
      </c>
      <c r="AU168">
        <v>339.21</v>
      </c>
    </row>
    <row r="169" spans="15:47" x14ac:dyDescent="0.3">
      <c r="O169" t="s">
        <v>216</v>
      </c>
      <c r="P169" t="s">
        <v>68</v>
      </c>
      <c r="Q169">
        <v>207.8</v>
      </c>
      <c r="R169">
        <v>0</v>
      </c>
      <c r="S169">
        <v>85.18</v>
      </c>
      <c r="T169" t="str" cm="1">
        <f t="array" ref="T169">_xlfn.IFS(R169=0,"No_discount",OR(R169&lt;0.2,R169=0.2),"Low",OR(R169=0.3,AND(R169&gt;0.2, R169&lt;0.3)),"Medium",AND(R169&gt;0.3,R169&lt;0.5),"High",OR(R169=0.5,R169&gt;0.5),"Extreme")</f>
        <v>No_discount</v>
      </c>
      <c r="V169" t="s">
        <v>1267</v>
      </c>
      <c r="W169" t="s">
        <v>1266</v>
      </c>
      <c r="X169">
        <v>1</v>
      </c>
      <c r="AC169">
        <v>165.28</v>
      </c>
      <c r="AD169">
        <v>14.88</v>
      </c>
      <c r="AE169">
        <v>0</v>
      </c>
      <c r="AF169" t="s">
        <v>44</v>
      </c>
      <c r="AG169">
        <v>7</v>
      </c>
      <c r="AH169">
        <v>2016</v>
      </c>
      <c r="AI169" t="str" cm="1">
        <f t="array" ref="AI169">_xlfn.IFS(AE169=0,"No_discount",OR(AE169&lt;0.2,AE169=0.2),"Low",OR(AE169=0.3,AND(AE169&gt;0.2, AE169&lt;0.3)),"Medium",AND(AE169&gt;0.3,AE169&lt;0.5),"High",OR(AE169=0.5,AE169&gt;0.5),"Extreme")</f>
        <v>No_discount</v>
      </c>
      <c r="AK169" t="s">
        <v>1145</v>
      </c>
      <c r="AL169" t="s">
        <v>1619</v>
      </c>
      <c r="AM169" t="s">
        <v>39</v>
      </c>
      <c r="AN169">
        <v>149.54</v>
      </c>
      <c r="AO169">
        <v>50.47</v>
      </c>
      <c r="AQ169" t="s">
        <v>1455</v>
      </c>
      <c r="AR169" t="s">
        <v>1618</v>
      </c>
      <c r="AS169" t="s">
        <v>1608</v>
      </c>
      <c r="AT169">
        <v>3641.26</v>
      </c>
      <c r="AU169">
        <v>234.24</v>
      </c>
    </row>
    <row r="170" spans="15:47" x14ac:dyDescent="0.3">
      <c r="O170" t="s">
        <v>215</v>
      </c>
      <c r="P170" t="s">
        <v>68</v>
      </c>
      <c r="Q170">
        <v>921</v>
      </c>
      <c r="R170">
        <v>0.6</v>
      </c>
      <c r="S170">
        <v>104.5</v>
      </c>
      <c r="T170" t="str" cm="1">
        <f t="array" ref="T170">_xlfn.IFS(R170=0,"No_discount",OR(R170&lt;0.2,R170=0.2),"Low",OR(R170=0.3,AND(R170&gt;0.2, R170&lt;0.3)),"Medium",AND(R170&gt;0.3,R170&lt;0.5),"High",OR(R170=0.5,R170&gt;0.5),"Extreme")</f>
        <v>Extreme</v>
      </c>
      <c r="V170" t="s">
        <v>1265</v>
      </c>
      <c r="W170" t="s">
        <v>1264</v>
      </c>
      <c r="X170">
        <v>1</v>
      </c>
      <c r="AC170">
        <v>239.97</v>
      </c>
      <c r="AD170">
        <v>26.4</v>
      </c>
      <c r="AE170">
        <v>0</v>
      </c>
      <c r="AF170" t="s">
        <v>41</v>
      </c>
      <c r="AG170">
        <v>1</v>
      </c>
      <c r="AH170">
        <v>2017</v>
      </c>
      <c r="AI170" t="str" cm="1">
        <f t="array" ref="AI170">_xlfn.IFS(AE170=0,"No_discount",OR(AE170&lt;0.2,AE170=0.2),"Low",OR(AE170=0.3,AND(AE170&gt;0.2, AE170&lt;0.3)),"Medium",AND(AE170&gt;0.3,AE170&lt;0.5),"High",OR(AE170=0.5,AE170&gt;0.5),"Extreme")</f>
        <v>No_discount</v>
      </c>
      <c r="AK170" t="s">
        <v>1143</v>
      </c>
      <c r="AL170" t="s">
        <v>1619</v>
      </c>
      <c r="AM170" t="s">
        <v>42</v>
      </c>
      <c r="AN170">
        <v>17.14</v>
      </c>
      <c r="AO170">
        <v>4.46</v>
      </c>
      <c r="AQ170" t="s">
        <v>2837</v>
      </c>
      <c r="AR170" t="s">
        <v>1618</v>
      </c>
      <c r="AS170" t="s">
        <v>1603</v>
      </c>
      <c r="AT170">
        <v>3626.01999999999</v>
      </c>
      <c r="AU170">
        <v>-208.64</v>
      </c>
    </row>
    <row r="171" spans="15:47" x14ac:dyDescent="0.3">
      <c r="O171" t="s">
        <v>212</v>
      </c>
      <c r="P171" t="s">
        <v>68</v>
      </c>
      <c r="Q171">
        <v>127.7</v>
      </c>
      <c r="R171">
        <v>0.2</v>
      </c>
      <c r="S171">
        <v>16.07</v>
      </c>
      <c r="T171" t="str" cm="1">
        <f t="array" ref="T171">_xlfn.IFS(R171=0,"No_discount",OR(R171&lt;0.2,R171=0.2),"Low",OR(R171=0.3,AND(R171&gt;0.2, R171&lt;0.3)),"Medium",AND(R171&gt;0.3,R171&lt;0.5),"High",OR(R171=0.5,R171&gt;0.5),"Extreme")</f>
        <v>Low</v>
      </c>
      <c r="V171" t="s">
        <v>1263</v>
      </c>
      <c r="W171" t="s">
        <v>1262</v>
      </c>
      <c r="X171">
        <v>1</v>
      </c>
      <c r="AC171">
        <v>37.74</v>
      </c>
      <c r="AD171">
        <v>12.83</v>
      </c>
      <c r="AE171">
        <v>0</v>
      </c>
      <c r="AF171" t="s">
        <v>44</v>
      </c>
      <c r="AG171">
        <v>1</v>
      </c>
      <c r="AH171">
        <v>2017</v>
      </c>
      <c r="AI171" t="str" cm="1">
        <f t="array" ref="AI171">_xlfn.IFS(AE171=0,"No_discount",OR(AE171&lt;0.2,AE171=0.2),"Low",OR(AE171=0.3,AND(AE171&gt;0.2, AE171&lt;0.3)),"Medium",AND(AE171&gt;0.3,AE171&lt;0.5),"High",OR(AE171=0.5,AE171&gt;0.5),"Extreme")</f>
        <v>No_discount</v>
      </c>
      <c r="AK171" t="s">
        <v>1141</v>
      </c>
      <c r="AL171" t="s">
        <v>1618</v>
      </c>
      <c r="AM171" t="s">
        <v>1606</v>
      </c>
      <c r="AN171">
        <v>991.76</v>
      </c>
      <c r="AO171">
        <v>-347.12</v>
      </c>
      <c r="AQ171" t="s">
        <v>837</v>
      </c>
      <c r="AR171" t="s">
        <v>1620</v>
      </c>
      <c r="AS171" t="s">
        <v>1609</v>
      </c>
      <c r="AT171">
        <v>3613.74</v>
      </c>
      <c r="AU171">
        <v>425.32</v>
      </c>
    </row>
    <row r="172" spans="15:47" x14ac:dyDescent="0.3">
      <c r="O172" t="s">
        <v>213</v>
      </c>
      <c r="P172" t="s">
        <v>68</v>
      </c>
      <c r="Q172">
        <v>547.29999999999995</v>
      </c>
      <c r="R172">
        <v>0</v>
      </c>
      <c r="S172">
        <v>165.3</v>
      </c>
      <c r="T172" t="str" cm="1">
        <f t="array" ref="T172">_xlfn.IFS(R172=0,"No_discount",OR(R172&lt;0.2,R172=0.2),"Low",OR(R172=0.3,AND(R172&gt;0.2, R172&lt;0.3)),"Medium",AND(R172&gt;0.3,R172&lt;0.5),"High",OR(R172=0.5,R172&gt;0.5),"Extreme")</f>
        <v>No_discount</v>
      </c>
      <c r="V172" t="s">
        <v>1071</v>
      </c>
      <c r="W172" t="s">
        <v>1261</v>
      </c>
      <c r="X172">
        <v>1</v>
      </c>
      <c r="AC172">
        <v>2.0299999999999998</v>
      </c>
      <c r="AD172">
        <v>-1.35</v>
      </c>
      <c r="AE172">
        <v>0.7</v>
      </c>
      <c r="AF172" t="s">
        <v>39</v>
      </c>
      <c r="AG172">
        <v>7</v>
      </c>
      <c r="AH172">
        <v>2015</v>
      </c>
      <c r="AI172" t="str" cm="1">
        <f t="array" ref="AI172">_xlfn.IFS(AE172=0,"No_discount",OR(AE172&lt;0.2,AE172=0.2),"Low",OR(AE172=0.3,AND(AE172&gt;0.2, AE172&lt;0.3)),"Medium",AND(AE172&gt;0.3,AE172&lt;0.5),"High",OR(AE172=0.5,AE172&gt;0.5),"Extreme")</f>
        <v>Extreme</v>
      </c>
      <c r="AK172" t="s">
        <v>1501</v>
      </c>
      <c r="AL172" t="s">
        <v>1619</v>
      </c>
      <c r="AM172" t="s">
        <v>37</v>
      </c>
      <c r="AN172">
        <v>314.55</v>
      </c>
      <c r="AO172">
        <v>150.97999999999999</v>
      </c>
      <c r="AQ172" t="s">
        <v>775</v>
      </c>
      <c r="AR172" t="s">
        <v>1618</v>
      </c>
      <c r="AS172" t="s">
        <v>1606</v>
      </c>
      <c r="AT172">
        <v>3603.29</v>
      </c>
      <c r="AU172">
        <v>311.82</v>
      </c>
    </row>
    <row r="173" spans="15:47" x14ac:dyDescent="0.3">
      <c r="O173" t="s">
        <v>217</v>
      </c>
      <c r="P173" t="s">
        <v>68</v>
      </c>
      <c r="Q173">
        <v>3963.6</v>
      </c>
      <c r="R173">
        <v>0</v>
      </c>
      <c r="S173">
        <v>921.14</v>
      </c>
      <c r="T173" t="str" cm="1">
        <f t="array" ref="T173">_xlfn.IFS(R173=0,"No_discount",OR(R173&lt;0.2,R173=0.2),"Low",OR(R173=0.3,AND(R173&gt;0.2, R173&lt;0.3)),"Medium",AND(R173&gt;0.3,R173&lt;0.5),"High",OR(R173=0.5,R173&gt;0.5),"Extreme")</f>
        <v>No_discount</v>
      </c>
      <c r="V173" t="s">
        <v>1260</v>
      </c>
      <c r="W173" t="s">
        <v>1259</v>
      </c>
      <c r="X173">
        <v>1</v>
      </c>
      <c r="AC173">
        <v>8.67</v>
      </c>
      <c r="AD173">
        <v>4.07</v>
      </c>
      <c r="AE173">
        <v>0</v>
      </c>
      <c r="AF173" t="s">
        <v>1605</v>
      </c>
      <c r="AG173">
        <v>7</v>
      </c>
      <c r="AH173">
        <v>2017</v>
      </c>
      <c r="AI173" t="str" cm="1">
        <f t="array" ref="AI173">_xlfn.IFS(AE173=0,"No_discount",OR(AE173&lt;0.2,AE173=0.2),"Low",OR(AE173=0.3,AND(AE173&gt;0.2, AE173&lt;0.3)),"Medium",AND(AE173&gt;0.3,AE173&lt;0.5),"High",OR(AE173=0.5,AE173&gt;0.5),"Extreme")</f>
        <v>No_discount</v>
      </c>
      <c r="AK173" t="s">
        <v>1139</v>
      </c>
      <c r="AL173" t="s">
        <v>1619</v>
      </c>
      <c r="AM173" t="s">
        <v>39</v>
      </c>
      <c r="AN173">
        <v>85.23</v>
      </c>
      <c r="AO173">
        <v>30.9</v>
      </c>
      <c r="AQ173" t="s">
        <v>2836</v>
      </c>
      <c r="AR173" t="s">
        <v>1620</v>
      </c>
      <c r="AS173" t="s">
        <v>1609</v>
      </c>
      <c r="AT173">
        <v>3590.02</v>
      </c>
      <c r="AU173">
        <v>576.9</v>
      </c>
    </row>
    <row r="174" spans="15:47" x14ac:dyDescent="0.3">
      <c r="O174" t="s">
        <v>219</v>
      </c>
      <c r="P174" t="s">
        <v>68</v>
      </c>
      <c r="Q174">
        <v>22.3</v>
      </c>
      <c r="R174">
        <v>0.6</v>
      </c>
      <c r="S174">
        <v>-8.92</v>
      </c>
      <c r="T174" t="str" cm="1">
        <f t="array" ref="T174">_xlfn.IFS(R174=0,"No_discount",OR(R174&lt;0.2,R174=0.2),"Low",OR(R174=0.3,AND(R174&gt;0.2, R174&lt;0.3)),"Medium",AND(R174&gt;0.3,R174&lt;0.5),"High",OR(R174=0.5,R174&gt;0.5),"Extreme")</f>
        <v>Extreme</v>
      </c>
      <c r="V174" t="s">
        <v>1258</v>
      </c>
      <c r="W174" t="s">
        <v>1257</v>
      </c>
      <c r="X174">
        <v>1</v>
      </c>
      <c r="AC174">
        <v>4.16</v>
      </c>
      <c r="AD174">
        <v>0.36</v>
      </c>
      <c r="AE174">
        <v>0.2</v>
      </c>
      <c r="AF174" t="s">
        <v>47</v>
      </c>
      <c r="AG174">
        <v>7</v>
      </c>
      <c r="AH174">
        <v>2016</v>
      </c>
      <c r="AI174" t="str" cm="1">
        <f t="array" ref="AI174">_xlfn.IFS(AE174=0,"No_discount",OR(AE174&lt;0.2,AE174=0.2),"Low",OR(AE174=0.3,AND(AE174&gt;0.2, AE174&lt;0.3)),"Medium",AND(AE174&gt;0.3,AE174&lt;0.5),"High",OR(AE174=0.5,AE174&gt;0.5),"Extreme")</f>
        <v>Low</v>
      </c>
      <c r="AK174" t="s">
        <v>1137</v>
      </c>
      <c r="AL174" t="s">
        <v>1619</v>
      </c>
      <c r="AM174" t="s">
        <v>1605</v>
      </c>
      <c r="AN174">
        <v>44.4</v>
      </c>
      <c r="AO174">
        <v>22.2</v>
      </c>
      <c r="AQ174" t="s">
        <v>2835</v>
      </c>
      <c r="AR174" t="s">
        <v>1618</v>
      </c>
      <c r="AS174" t="s">
        <v>1606</v>
      </c>
      <c r="AT174">
        <v>3540.35</v>
      </c>
      <c r="AU174">
        <v>354.04</v>
      </c>
    </row>
    <row r="175" spans="15:47" x14ac:dyDescent="0.3">
      <c r="O175" t="s">
        <v>214</v>
      </c>
      <c r="P175" t="s">
        <v>68</v>
      </c>
      <c r="Q175">
        <v>83.7</v>
      </c>
      <c r="R175">
        <v>0</v>
      </c>
      <c r="S175">
        <v>23.79</v>
      </c>
      <c r="T175" t="str" cm="1">
        <f t="array" ref="T175">_xlfn.IFS(R175=0,"No_discount",OR(R175&lt;0.2,R175=0.2),"Low",OR(R175=0.3,AND(R175&gt;0.2, R175&lt;0.3)),"Medium",AND(R175&gt;0.3,R175&lt;0.5),"High",OR(R175=0.5,R175&gt;0.5),"Extreme")</f>
        <v>No_discount</v>
      </c>
      <c r="V175" t="s">
        <v>1256</v>
      </c>
      <c r="W175" t="s">
        <v>1255</v>
      </c>
      <c r="X175">
        <v>1</v>
      </c>
      <c r="AC175">
        <v>11.65</v>
      </c>
      <c r="AD175">
        <v>3.35</v>
      </c>
      <c r="AE175">
        <v>0.2</v>
      </c>
      <c r="AF175" t="s">
        <v>44</v>
      </c>
      <c r="AG175">
        <v>7</v>
      </c>
      <c r="AH175">
        <v>2016</v>
      </c>
      <c r="AI175" t="str" cm="1">
        <f t="array" ref="AI175">_xlfn.IFS(AE175=0,"No_discount",OR(AE175&lt;0.2,AE175=0.2),"Low",OR(AE175=0.3,AND(AE175&gt;0.2, AE175&lt;0.3)),"Medium",AND(AE175&gt;0.3,AE175&lt;0.5),"High",OR(AE175=0.5,AE175&gt;0.5),"Extreme")</f>
        <v>Low</v>
      </c>
      <c r="AK175" t="s">
        <v>1499</v>
      </c>
      <c r="AL175" t="s">
        <v>1618</v>
      </c>
      <c r="AM175" t="s">
        <v>1608</v>
      </c>
      <c r="AN175">
        <v>442.76</v>
      </c>
      <c r="AO175">
        <v>59.04</v>
      </c>
      <c r="AQ175" t="s">
        <v>2834</v>
      </c>
      <c r="AR175" t="s">
        <v>1619</v>
      </c>
      <c r="AS175" t="s">
        <v>40</v>
      </c>
      <c r="AT175">
        <v>3537.24</v>
      </c>
      <c r="AU175">
        <v>536.91</v>
      </c>
    </row>
    <row r="176" spans="15:47" x14ac:dyDescent="0.3">
      <c r="O176" t="s">
        <v>218</v>
      </c>
      <c r="P176" t="s">
        <v>68</v>
      </c>
      <c r="Q176">
        <v>727.9</v>
      </c>
      <c r="R176">
        <v>0.2</v>
      </c>
      <c r="S176">
        <v>260.7</v>
      </c>
      <c r="T176" t="str" cm="1">
        <f t="array" ref="T176">_xlfn.IFS(R176=0,"No_discount",OR(R176&lt;0.2,R176=0.2),"Low",OR(R176=0.3,AND(R176&gt;0.2, R176&lt;0.3)),"Medium",AND(R176&gt;0.3,R176&lt;0.5),"High",OR(R176=0.5,R176&gt;0.5),"Extreme")</f>
        <v>Low</v>
      </c>
      <c r="V176" t="s">
        <v>1254</v>
      </c>
      <c r="W176" t="s">
        <v>1253</v>
      </c>
      <c r="X176">
        <v>1</v>
      </c>
      <c r="AC176">
        <v>559.99</v>
      </c>
      <c r="AD176">
        <v>175</v>
      </c>
      <c r="AE176">
        <v>0.2</v>
      </c>
      <c r="AF176" t="s">
        <v>1602</v>
      </c>
      <c r="AG176">
        <v>7</v>
      </c>
      <c r="AH176">
        <v>2014</v>
      </c>
      <c r="AI176" t="str" cm="1">
        <f t="array" ref="AI176">_xlfn.IFS(AE176=0,"No_discount",OR(AE176&lt;0.2,AE176=0.2),"Low",OR(AE176=0.3,AND(AE176&gt;0.2, AE176&lt;0.3)),"Medium",AND(AE176&gt;0.3,AE176&lt;0.5),"High",OR(AE176=0.5,AE176&gt;0.5),"Extreme")</f>
        <v>Low</v>
      </c>
      <c r="AK176" t="s">
        <v>1135</v>
      </c>
      <c r="AL176" t="s">
        <v>1620</v>
      </c>
      <c r="AM176" t="s">
        <v>48</v>
      </c>
      <c r="AN176">
        <v>3999.95</v>
      </c>
      <c r="AO176">
        <v>1159.99</v>
      </c>
      <c r="AQ176" t="s">
        <v>2833</v>
      </c>
      <c r="AR176" t="s">
        <v>1618</v>
      </c>
      <c r="AS176" t="s">
        <v>1608</v>
      </c>
      <c r="AT176">
        <v>3528.79</v>
      </c>
      <c r="AU176">
        <v>514.36</v>
      </c>
    </row>
    <row r="177" spans="15:47" x14ac:dyDescent="0.3">
      <c r="O177" t="s">
        <v>221</v>
      </c>
      <c r="P177" t="s">
        <v>68</v>
      </c>
      <c r="Q177">
        <v>1368.6</v>
      </c>
      <c r="R177">
        <v>0</v>
      </c>
      <c r="S177">
        <v>413.62</v>
      </c>
      <c r="T177" t="str" cm="1">
        <f t="array" ref="T177">_xlfn.IFS(R177=0,"No_discount",OR(R177&lt;0.2,R177=0.2),"Low",OR(R177=0.3,AND(R177&gt;0.2, R177&lt;0.3)),"Medium",AND(R177&gt;0.3,R177&lt;0.5),"High",OR(R177=0.5,R177&gt;0.5),"Extreme")</f>
        <v>No_discount</v>
      </c>
      <c r="V177" t="s">
        <v>1252</v>
      </c>
      <c r="W177" t="s">
        <v>1251</v>
      </c>
      <c r="X177">
        <v>1</v>
      </c>
      <c r="AC177">
        <v>198.46</v>
      </c>
      <c r="AD177">
        <v>99.23</v>
      </c>
      <c r="AE177">
        <v>0</v>
      </c>
      <c r="AF177" t="s">
        <v>44</v>
      </c>
      <c r="AG177">
        <v>7</v>
      </c>
      <c r="AH177">
        <v>2017</v>
      </c>
      <c r="AI177" t="str" cm="1">
        <f t="array" ref="AI177">_xlfn.IFS(AE177=0,"No_discount",OR(AE177&lt;0.2,AE177=0.2),"Low",OR(AE177=0.3,AND(AE177&gt;0.2, AE177&lt;0.3)),"Medium",AND(AE177&gt;0.3,AE177&lt;0.5),"High",OR(AE177=0.5,AE177&gt;0.5),"Extreme")</f>
        <v>No_discount</v>
      </c>
      <c r="AK177" t="s">
        <v>1133</v>
      </c>
      <c r="AL177" t="s">
        <v>1620</v>
      </c>
      <c r="AM177" t="s">
        <v>41</v>
      </c>
      <c r="AN177">
        <v>199.95</v>
      </c>
      <c r="AO177">
        <v>21.99</v>
      </c>
      <c r="AQ177" t="s">
        <v>2832</v>
      </c>
      <c r="AR177" t="s">
        <v>1619</v>
      </c>
      <c r="AS177" t="s">
        <v>1607</v>
      </c>
      <c r="AT177">
        <v>3511.01</v>
      </c>
      <c r="AU177">
        <v>383.67</v>
      </c>
    </row>
    <row r="178" spans="15:47" x14ac:dyDescent="0.3">
      <c r="O178" t="s">
        <v>222</v>
      </c>
      <c r="P178" t="s">
        <v>68</v>
      </c>
      <c r="Q178">
        <v>661.5</v>
      </c>
      <c r="R178">
        <v>0.2</v>
      </c>
      <c r="S178">
        <v>68.95</v>
      </c>
      <c r="T178" t="str" cm="1">
        <f t="array" ref="T178">_xlfn.IFS(R178=0,"No_discount",OR(R178&lt;0.2,R178=0.2),"Low",OR(R178=0.3,AND(R178&gt;0.2, R178&lt;0.3)),"Medium",AND(R178&gt;0.3,R178&lt;0.5),"High",OR(R178=0.5,R178&gt;0.5),"Extreme")</f>
        <v>Low</v>
      </c>
      <c r="V178" t="s">
        <v>1250</v>
      </c>
      <c r="W178" t="s">
        <v>1249</v>
      </c>
      <c r="X178">
        <v>1</v>
      </c>
      <c r="AC178">
        <v>786.48</v>
      </c>
      <c r="AD178">
        <v>385.38</v>
      </c>
      <c r="AE178">
        <v>0</v>
      </c>
      <c r="AF178" t="s">
        <v>1605</v>
      </c>
      <c r="AG178">
        <v>7</v>
      </c>
      <c r="AH178">
        <v>2017</v>
      </c>
      <c r="AI178" t="str" cm="1">
        <f t="array" ref="AI178">_xlfn.IFS(AE178=0,"No_discount",OR(AE178&lt;0.2,AE178=0.2),"Low",OR(AE178=0.3,AND(AE178&gt;0.2, AE178&lt;0.3)),"Medium",AND(AE178&gt;0.3,AE178&lt;0.5),"High",OR(AE178=0.5,AE178&gt;0.5),"Extreme")</f>
        <v>No_discount</v>
      </c>
      <c r="AK178" t="s">
        <v>1497</v>
      </c>
      <c r="AL178" t="s">
        <v>1618</v>
      </c>
      <c r="AM178" t="s">
        <v>44</v>
      </c>
      <c r="AN178">
        <v>63.68</v>
      </c>
      <c r="AO178">
        <v>28.02</v>
      </c>
      <c r="AQ178" t="s">
        <v>2831</v>
      </c>
      <c r="AR178" t="s">
        <v>1618</v>
      </c>
      <c r="AS178" t="s">
        <v>1606</v>
      </c>
      <c r="AT178">
        <v>3481.52</v>
      </c>
      <c r="AU178">
        <v>-295.81</v>
      </c>
    </row>
    <row r="179" spans="15:47" x14ac:dyDescent="0.3">
      <c r="O179" t="s">
        <v>203</v>
      </c>
      <c r="P179" t="s">
        <v>80</v>
      </c>
      <c r="Q179">
        <v>544.1</v>
      </c>
      <c r="R179">
        <v>0</v>
      </c>
      <c r="S179">
        <v>109.89</v>
      </c>
      <c r="T179" t="str" cm="1">
        <f t="array" ref="T179">_xlfn.IFS(R179=0,"No_discount",OR(R179&lt;0.2,R179=0.2),"Low",OR(R179=0.3,AND(R179&gt;0.2, R179&lt;0.3)),"Medium",AND(R179&gt;0.3,R179&lt;0.5),"High",OR(R179=0.5,R179&gt;0.5),"Extreme")</f>
        <v>No_discount</v>
      </c>
      <c r="V179" t="s">
        <v>1248</v>
      </c>
      <c r="W179" t="s">
        <v>1247</v>
      </c>
      <c r="X179">
        <v>1</v>
      </c>
      <c r="AC179">
        <v>23.17</v>
      </c>
      <c r="AD179">
        <v>7.82</v>
      </c>
      <c r="AE179">
        <v>0.2</v>
      </c>
      <c r="AF179" t="s">
        <v>39</v>
      </c>
      <c r="AG179">
        <v>7</v>
      </c>
      <c r="AH179">
        <v>2017</v>
      </c>
      <c r="AI179" t="str" cm="1">
        <f t="array" ref="AI179">_xlfn.IFS(AE179=0,"No_discount",OR(AE179&lt;0.2,AE179=0.2),"Low",OR(AE179=0.3,AND(AE179&gt;0.2, AE179&lt;0.3)),"Medium",AND(AE179&gt;0.3,AE179&lt;0.5),"High",OR(AE179=0.5,AE179&gt;0.5),"Extreme")</f>
        <v>Low</v>
      </c>
      <c r="AK179" t="s">
        <v>1131</v>
      </c>
      <c r="AL179" t="s">
        <v>1619</v>
      </c>
      <c r="AM179" t="s">
        <v>46</v>
      </c>
      <c r="AN179">
        <v>2.9</v>
      </c>
      <c r="AO179">
        <v>0.47</v>
      </c>
      <c r="AQ179" t="s">
        <v>1204</v>
      </c>
      <c r="AR179" t="s">
        <v>1618</v>
      </c>
      <c r="AS179" t="s">
        <v>1606</v>
      </c>
      <c r="AT179">
        <v>3457.4399999999901</v>
      </c>
      <c r="AU179">
        <v>-392.56</v>
      </c>
    </row>
    <row r="180" spans="15:47" x14ac:dyDescent="0.3">
      <c r="O180" t="s">
        <v>208</v>
      </c>
      <c r="P180" t="s">
        <v>80</v>
      </c>
      <c r="Q180">
        <v>177.8</v>
      </c>
      <c r="R180">
        <v>0</v>
      </c>
      <c r="S180">
        <v>19.07</v>
      </c>
      <c r="T180" t="str" cm="1">
        <f t="array" ref="T180">_xlfn.IFS(R180=0,"No_discount",OR(R180&lt;0.2,R180=0.2),"Low",OR(R180=0.3,AND(R180&gt;0.2, R180&lt;0.3)),"Medium",AND(R180&gt;0.3,R180&lt;0.5),"High",OR(R180=0.5,R180&gt;0.5),"Extreme")</f>
        <v>No_discount</v>
      </c>
      <c r="V180" t="s">
        <v>1246</v>
      </c>
      <c r="W180" t="s">
        <v>1245</v>
      </c>
      <c r="X180">
        <v>1</v>
      </c>
      <c r="AC180">
        <v>50</v>
      </c>
      <c r="AD180">
        <v>10.5</v>
      </c>
      <c r="AE180">
        <v>0</v>
      </c>
      <c r="AF180" t="s">
        <v>41</v>
      </c>
      <c r="AG180">
        <v>7</v>
      </c>
      <c r="AH180">
        <v>2017</v>
      </c>
      <c r="AI180" t="str" cm="1">
        <f t="array" ref="AI180">_xlfn.IFS(AE180=0,"No_discount",OR(AE180&lt;0.2,AE180=0.2),"Low",OR(AE180=0.3,AND(AE180&gt;0.2, AE180&lt;0.3)),"Medium",AND(AE180&gt;0.3,AE180&lt;0.5),"High",OR(AE180=0.5,AE180&gt;0.5),"Extreme")</f>
        <v>No_discount</v>
      </c>
      <c r="AK180" t="s">
        <v>1129</v>
      </c>
      <c r="AL180" t="s">
        <v>1620</v>
      </c>
      <c r="AM180" t="s">
        <v>1609</v>
      </c>
      <c r="AN180">
        <v>124.79</v>
      </c>
      <c r="AO180">
        <v>15.6</v>
      </c>
      <c r="AQ180" t="s">
        <v>2830</v>
      </c>
      <c r="AR180" t="s">
        <v>1618</v>
      </c>
      <c r="AS180" t="s">
        <v>1603</v>
      </c>
      <c r="AT180">
        <v>3447.84</v>
      </c>
      <c r="AU180">
        <v>206.87</v>
      </c>
    </row>
    <row r="181" spans="15:47" x14ac:dyDescent="0.3">
      <c r="O181" t="s">
        <v>204</v>
      </c>
      <c r="P181" t="s">
        <v>80</v>
      </c>
      <c r="Q181">
        <v>19.8</v>
      </c>
      <c r="R181">
        <v>0</v>
      </c>
      <c r="S181">
        <v>8.3000000000000007</v>
      </c>
      <c r="T181" t="str" cm="1">
        <f t="array" ref="T181">_xlfn.IFS(R181=0,"No_discount",OR(R181&lt;0.2,R181=0.2),"Low",OR(R181=0.3,AND(R181&gt;0.2, R181&lt;0.3)),"Medium",AND(R181&gt;0.3,R181&lt;0.5),"High",OR(R181=0.5,R181&gt;0.5),"Extreme")</f>
        <v>No_discount</v>
      </c>
      <c r="V181" t="s">
        <v>1244</v>
      </c>
      <c r="W181" t="s">
        <v>1243</v>
      </c>
      <c r="X181">
        <v>1</v>
      </c>
      <c r="AC181">
        <v>160.78</v>
      </c>
      <c r="AD181">
        <v>10.050000000000001</v>
      </c>
      <c r="AE181">
        <v>0.2</v>
      </c>
      <c r="AF181" t="s">
        <v>1609</v>
      </c>
      <c r="AG181">
        <v>1</v>
      </c>
      <c r="AH181">
        <v>2017</v>
      </c>
      <c r="AI181" t="str" cm="1">
        <f t="array" ref="AI181">_xlfn.IFS(AE181=0,"No_discount",OR(AE181&lt;0.2,AE181=0.2),"Low",OR(AE181=0.3,AND(AE181&gt;0.2, AE181&lt;0.3)),"Medium",AND(AE181&gt;0.3,AE181&lt;0.5),"High",OR(AE181=0.5,AE181&gt;0.5),"Extreme")</f>
        <v>Low</v>
      </c>
      <c r="AK181" t="s">
        <v>1495</v>
      </c>
      <c r="AL181" t="s">
        <v>1620</v>
      </c>
      <c r="AM181" t="s">
        <v>1609</v>
      </c>
      <c r="AN181">
        <v>437.85</v>
      </c>
      <c r="AO181">
        <v>131.36000000000001</v>
      </c>
      <c r="AQ181" t="s">
        <v>1159</v>
      </c>
      <c r="AR181" t="s">
        <v>1618</v>
      </c>
      <c r="AS181" t="s">
        <v>1603</v>
      </c>
      <c r="AT181">
        <v>3420.77</v>
      </c>
      <c r="AU181">
        <v>-755.76</v>
      </c>
    </row>
    <row r="182" spans="15:47" x14ac:dyDescent="0.3">
      <c r="O182" t="s">
        <v>209</v>
      </c>
      <c r="P182" t="s">
        <v>80</v>
      </c>
      <c r="Q182">
        <v>1702.4</v>
      </c>
      <c r="R182">
        <v>0.3</v>
      </c>
      <c r="S182">
        <v>40.71</v>
      </c>
      <c r="T182" t="str" cm="1">
        <f t="array" ref="T182">_xlfn.IFS(R182=0,"No_discount",OR(R182&lt;0.2,R182=0.2),"Low",OR(R182=0.3,AND(R182&gt;0.2, R182&lt;0.3)),"Medium",AND(R182&gt;0.3,R182&lt;0.5),"High",OR(R182=0.5,R182&gt;0.5),"Extreme")</f>
        <v>Medium</v>
      </c>
      <c r="V182" t="s">
        <v>1242</v>
      </c>
      <c r="W182" t="s">
        <v>1241</v>
      </c>
      <c r="X182">
        <v>1</v>
      </c>
      <c r="AC182">
        <v>1018.1</v>
      </c>
      <c r="AD182">
        <v>-373.3</v>
      </c>
      <c r="AE182">
        <v>0.4</v>
      </c>
      <c r="AF182" t="s">
        <v>1606</v>
      </c>
      <c r="AG182">
        <v>1</v>
      </c>
      <c r="AH182">
        <v>2015</v>
      </c>
      <c r="AI182" t="str" cm="1">
        <f t="array" ref="AI182">_xlfn.IFS(AE182=0,"No_discount",OR(AE182&lt;0.2,AE182=0.2),"Low",OR(AE182=0.3,AND(AE182&gt;0.2, AE182&lt;0.3)),"Medium",AND(AE182&gt;0.3,AE182&lt;0.5),"High",OR(AE182=0.5,AE182&gt;0.5),"Extreme")</f>
        <v>High</v>
      </c>
      <c r="AK182" t="s">
        <v>1127</v>
      </c>
      <c r="AL182" t="s">
        <v>1618</v>
      </c>
      <c r="AM182" t="s">
        <v>44</v>
      </c>
      <c r="AN182">
        <v>109.48</v>
      </c>
      <c r="AO182">
        <v>33.94</v>
      </c>
      <c r="AQ182" t="s">
        <v>1002</v>
      </c>
      <c r="AR182" t="s">
        <v>1620</v>
      </c>
      <c r="AS182" t="s">
        <v>1609</v>
      </c>
      <c r="AT182">
        <v>3415.03999999999</v>
      </c>
      <c r="AU182">
        <v>384.18</v>
      </c>
    </row>
    <row r="183" spans="15:47" x14ac:dyDescent="0.3">
      <c r="O183" t="s">
        <v>205</v>
      </c>
      <c r="P183" t="s">
        <v>80</v>
      </c>
      <c r="Q183">
        <v>241.4</v>
      </c>
      <c r="R183">
        <v>0.2</v>
      </c>
      <c r="S183">
        <v>-36.21</v>
      </c>
      <c r="T183" t="str" cm="1">
        <f t="array" ref="T183">_xlfn.IFS(R183=0,"No_discount",OR(R183&lt;0.2,R183=0.2),"Low",OR(R183=0.3,AND(R183&gt;0.2, R183&lt;0.3)),"Medium",AND(R183&gt;0.3,R183&lt;0.5),"High",OR(R183=0.5,R183&gt;0.5),"Extreme")</f>
        <v>Low</v>
      </c>
      <c r="V183" t="s">
        <v>1021</v>
      </c>
      <c r="W183" t="s">
        <v>1240</v>
      </c>
      <c r="X183">
        <v>1</v>
      </c>
      <c r="AC183">
        <v>167.97</v>
      </c>
      <c r="AD183">
        <v>62.99</v>
      </c>
      <c r="AE183">
        <v>0.2</v>
      </c>
      <c r="AF183" t="s">
        <v>1609</v>
      </c>
      <c r="AG183">
        <v>7</v>
      </c>
      <c r="AH183">
        <v>2017</v>
      </c>
      <c r="AI183" t="str" cm="1">
        <f t="array" ref="AI183">_xlfn.IFS(AE183=0,"No_discount",OR(AE183&lt;0.2,AE183=0.2),"Low",OR(AE183=0.3,AND(AE183&gt;0.2, AE183&lt;0.3)),"Medium",AND(AE183&gt;0.3,AE183&lt;0.5),"High",OR(AE183=0.5,AE183&gt;0.5),"Extreme")</f>
        <v>Low</v>
      </c>
      <c r="AK183" t="s">
        <v>1125</v>
      </c>
      <c r="AL183" t="s">
        <v>1619</v>
      </c>
      <c r="AM183" t="s">
        <v>37</v>
      </c>
      <c r="AN183">
        <v>7.97</v>
      </c>
      <c r="AO183">
        <v>2.69</v>
      </c>
      <c r="AQ183" t="s">
        <v>2829</v>
      </c>
      <c r="AR183" t="s">
        <v>1620</v>
      </c>
      <c r="AS183" t="s">
        <v>48</v>
      </c>
      <c r="AT183">
        <v>3404.5</v>
      </c>
      <c r="AU183">
        <v>1668.21</v>
      </c>
    </row>
    <row r="184" spans="15:47" x14ac:dyDescent="0.3">
      <c r="O184" t="s">
        <v>202</v>
      </c>
      <c r="P184" t="s">
        <v>80</v>
      </c>
      <c r="Q184">
        <v>9.3000000000000007</v>
      </c>
      <c r="R184">
        <v>0.8</v>
      </c>
      <c r="S184">
        <v>-24.71</v>
      </c>
      <c r="T184" t="str" cm="1">
        <f t="array" ref="T184">_xlfn.IFS(R184=0,"No_discount",OR(R184&lt;0.2,R184=0.2),"Low",OR(R184=0.3,AND(R184&gt;0.2, R184&lt;0.3)),"Medium",AND(R184&gt;0.3,R184&lt;0.5),"High",OR(R184=0.5,R184&gt;0.5),"Extreme")</f>
        <v>Extreme</v>
      </c>
      <c r="V184" t="s">
        <v>1239</v>
      </c>
      <c r="W184" t="s">
        <v>1238</v>
      </c>
      <c r="X184">
        <v>1</v>
      </c>
      <c r="AC184">
        <v>11.81</v>
      </c>
      <c r="AD184">
        <v>4.28</v>
      </c>
      <c r="AE184">
        <v>0.2</v>
      </c>
      <c r="AF184" t="s">
        <v>39</v>
      </c>
      <c r="AG184">
        <v>7</v>
      </c>
      <c r="AH184">
        <v>2015</v>
      </c>
      <c r="AI184" t="str" cm="1">
        <f t="array" ref="AI184">_xlfn.IFS(AE184=0,"No_discount",OR(AE184&lt;0.2,AE184=0.2),"Low",OR(AE184=0.3,AND(AE184&gt;0.2, AE184&lt;0.3)),"Medium",AND(AE184&gt;0.3,AE184&lt;0.5),"High",OR(AE184=0.5,AE184&gt;0.5),"Extreme")</f>
        <v>Low</v>
      </c>
      <c r="AK184" t="s">
        <v>1123</v>
      </c>
      <c r="AL184" t="s">
        <v>1620</v>
      </c>
      <c r="AM184" t="s">
        <v>41</v>
      </c>
      <c r="AN184">
        <v>265.93</v>
      </c>
      <c r="AO184">
        <v>63.82</v>
      </c>
      <c r="AQ184" t="s">
        <v>809</v>
      </c>
      <c r="AR184" t="s">
        <v>1618</v>
      </c>
      <c r="AS184" t="s">
        <v>1606</v>
      </c>
      <c r="AT184">
        <v>3401.6</v>
      </c>
      <c r="AU184">
        <v>210.47</v>
      </c>
    </row>
    <row r="185" spans="15:47" x14ac:dyDescent="0.3">
      <c r="O185" t="s">
        <v>207</v>
      </c>
      <c r="P185" t="s">
        <v>80</v>
      </c>
      <c r="Q185">
        <v>3528.5</v>
      </c>
      <c r="R185">
        <v>0.2</v>
      </c>
      <c r="S185">
        <v>391.75</v>
      </c>
      <c r="T185" t="str" cm="1">
        <f t="array" ref="T185">_xlfn.IFS(R185=0,"No_discount",OR(R185&lt;0.2,R185=0.2),"Low",OR(R185=0.3,AND(R185&gt;0.2, R185&lt;0.3)),"Medium",AND(R185&gt;0.3,R185&lt;0.5),"High",OR(R185=0.5,R185&gt;0.5),"Extreme")</f>
        <v>Low</v>
      </c>
      <c r="V185" t="s">
        <v>1237</v>
      </c>
      <c r="W185" t="s">
        <v>1236</v>
      </c>
      <c r="X185">
        <v>1</v>
      </c>
      <c r="AC185">
        <v>1931.04</v>
      </c>
      <c r="AD185">
        <v>321.83999999999997</v>
      </c>
      <c r="AE185">
        <v>0.1</v>
      </c>
      <c r="AF185" t="s">
        <v>1608</v>
      </c>
      <c r="AG185">
        <v>7</v>
      </c>
      <c r="AH185">
        <v>2015</v>
      </c>
      <c r="AI185" t="str" cm="1">
        <f t="array" ref="AI185">_xlfn.IFS(AE185=0,"No_discount",OR(AE185&lt;0.2,AE185=0.2),"Low",OR(AE185=0.3,AND(AE185&gt;0.2, AE185&lt;0.3)),"Medium",AND(AE185&gt;0.3,AE185&lt;0.5),"High",OR(AE185=0.5,AE185&gt;0.5),"Extreme")</f>
        <v>Low</v>
      </c>
      <c r="AK185" t="s">
        <v>1121</v>
      </c>
      <c r="AL185" t="s">
        <v>1618</v>
      </c>
      <c r="AM185" t="s">
        <v>44</v>
      </c>
      <c r="AN185">
        <v>547.14</v>
      </c>
      <c r="AO185">
        <v>-68.39</v>
      </c>
      <c r="AQ185" t="s">
        <v>2828</v>
      </c>
      <c r="AR185" t="s">
        <v>1619</v>
      </c>
      <c r="AS185" t="s">
        <v>40</v>
      </c>
      <c r="AT185">
        <v>3397.31</v>
      </c>
      <c r="AU185">
        <v>78.25</v>
      </c>
    </row>
    <row r="186" spans="15:47" x14ac:dyDescent="0.3">
      <c r="O186" t="s">
        <v>206</v>
      </c>
      <c r="P186" t="s">
        <v>80</v>
      </c>
      <c r="Q186">
        <v>59.8</v>
      </c>
      <c r="R186">
        <v>0</v>
      </c>
      <c r="S186">
        <v>16.73</v>
      </c>
      <c r="T186" t="str" cm="1">
        <f t="array" ref="T186">_xlfn.IFS(R186=0,"No_discount",OR(R186&lt;0.2,R186=0.2),"Low",OR(R186=0.3,AND(R186&gt;0.2, R186&lt;0.3)),"Medium",AND(R186&gt;0.3,R186&lt;0.5),"High",OR(R186=0.5,R186&gt;0.5),"Extreme")</f>
        <v>No_discount</v>
      </c>
      <c r="V186" t="s">
        <v>1235</v>
      </c>
      <c r="W186" t="s">
        <v>1234</v>
      </c>
      <c r="X186" t="s">
        <v>1233</v>
      </c>
      <c r="AC186">
        <v>9.9600000000000009</v>
      </c>
      <c r="AD186">
        <v>4.68</v>
      </c>
      <c r="AE186">
        <v>0</v>
      </c>
      <c r="AF186" t="s">
        <v>37</v>
      </c>
      <c r="AG186">
        <v>7</v>
      </c>
      <c r="AH186">
        <v>2015</v>
      </c>
      <c r="AI186" t="str" cm="1">
        <f t="array" ref="AI186">_xlfn.IFS(AE186=0,"No_discount",OR(AE186&lt;0.2,AE186=0.2),"Low",OR(AE186=0.3,AND(AE186&gt;0.2, AE186&lt;0.3)),"Medium",AND(AE186&gt;0.3,AE186&lt;0.5),"High",OR(AE186=0.5,AE186&gt;0.5),"Extreme")</f>
        <v>No_discount</v>
      </c>
      <c r="AK186" t="s">
        <v>1556</v>
      </c>
      <c r="AL186" t="s">
        <v>1619</v>
      </c>
      <c r="AM186" t="s">
        <v>40</v>
      </c>
      <c r="AN186">
        <v>41.96</v>
      </c>
      <c r="AO186">
        <v>2.94</v>
      </c>
      <c r="AQ186" t="s">
        <v>2827</v>
      </c>
      <c r="AR186" t="s">
        <v>1618</v>
      </c>
      <c r="AS186" t="s">
        <v>1606</v>
      </c>
      <c r="AT186">
        <v>3354.9</v>
      </c>
      <c r="AU186">
        <v>100.21</v>
      </c>
    </row>
    <row r="187" spans="15:47" x14ac:dyDescent="0.3">
      <c r="O187" t="s">
        <v>211</v>
      </c>
      <c r="P187" t="s">
        <v>80</v>
      </c>
      <c r="Q187">
        <v>4374.8999999999996</v>
      </c>
      <c r="R187">
        <v>0</v>
      </c>
      <c r="S187">
        <v>1343.48</v>
      </c>
      <c r="T187" t="str" cm="1">
        <f t="array" ref="T187">_xlfn.IFS(R187=0,"No_discount",OR(R187&lt;0.2,R187=0.2),"Low",OR(R187=0.3,AND(R187&gt;0.2, R187&lt;0.3)),"Medium",AND(R187&gt;0.3,R187&lt;0.5),"High",OR(R187=0.5,R187&gt;0.5),"Extreme")</f>
        <v>No_discount</v>
      </c>
      <c r="V187" t="s">
        <v>1232</v>
      </c>
      <c r="W187" t="s">
        <v>1231</v>
      </c>
      <c r="X187">
        <v>1</v>
      </c>
      <c r="AC187">
        <v>14.3</v>
      </c>
      <c r="AD187">
        <v>5.01</v>
      </c>
      <c r="AE187">
        <v>0.2</v>
      </c>
      <c r="AF187" t="s">
        <v>37</v>
      </c>
      <c r="AG187">
        <v>1</v>
      </c>
      <c r="AH187">
        <v>2015</v>
      </c>
      <c r="AI187" t="str" cm="1">
        <f t="array" ref="AI187">_xlfn.IFS(AE187=0,"No_discount",OR(AE187&lt;0.2,AE187=0.2),"Low",OR(AE187=0.3,AND(AE187&gt;0.2, AE187&lt;0.3)),"Medium",AND(AE187&gt;0.3,AE187&lt;0.5),"High",OR(AE187=0.5,AE187&gt;0.5),"Extreme")</f>
        <v>Low</v>
      </c>
      <c r="AK187" t="s">
        <v>1118</v>
      </c>
      <c r="AL187" t="s">
        <v>1619</v>
      </c>
      <c r="AM187" t="s">
        <v>37</v>
      </c>
      <c r="AN187">
        <v>41.7</v>
      </c>
      <c r="AO187">
        <v>20.85</v>
      </c>
      <c r="AQ187" t="s">
        <v>2826</v>
      </c>
      <c r="AR187" t="s">
        <v>1619</v>
      </c>
      <c r="AS187" t="s">
        <v>1605</v>
      </c>
      <c r="AT187">
        <v>3322.87</v>
      </c>
      <c r="AU187">
        <v>1517.91</v>
      </c>
    </row>
    <row r="188" spans="15:47" x14ac:dyDescent="0.3">
      <c r="O188" t="s">
        <v>210</v>
      </c>
      <c r="P188" t="s">
        <v>80</v>
      </c>
      <c r="Q188">
        <v>5.8</v>
      </c>
      <c r="R188">
        <v>0.8</v>
      </c>
      <c r="S188">
        <v>-9.56</v>
      </c>
      <c r="T188" t="str" cm="1">
        <f t="array" ref="T188">_xlfn.IFS(R188=0,"No_discount",OR(R188&lt;0.2,R188=0.2),"Low",OR(R188=0.3,AND(R188&gt;0.2, R188&lt;0.3)),"Medium",AND(R188&gt;0.3,R188&lt;0.5),"High",OR(R188=0.5,R188&gt;0.5),"Extreme")</f>
        <v>Extreme</v>
      </c>
      <c r="V188" t="s">
        <v>1071</v>
      </c>
      <c r="W188" t="s">
        <v>1230</v>
      </c>
      <c r="X188">
        <v>1</v>
      </c>
      <c r="AC188">
        <v>338.04</v>
      </c>
      <c r="AD188">
        <v>-33.799999999999997</v>
      </c>
      <c r="AE188">
        <v>0.2</v>
      </c>
      <c r="AF188" t="s">
        <v>40</v>
      </c>
      <c r="AG188">
        <v>7</v>
      </c>
      <c r="AH188">
        <v>2016</v>
      </c>
      <c r="AI188" t="str" cm="1">
        <f t="array" ref="AI188">_xlfn.IFS(AE188=0,"No_discount",OR(AE188&lt;0.2,AE188=0.2),"Low",OR(AE188=0.3,AND(AE188&gt;0.2, AE188&lt;0.3)),"Medium",AND(AE188&gt;0.3,AE188&lt;0.5),"High",OR(AE188=0.5,AE188&gt;0.5),"Extreme")</f>
        <v>Low</v>
      </c>
      <c r="AK188" t="s">
        <v>1493</v>
      </c>
      <c r="AL188" t="s">
        <v>1619</v>
      </c>
      <c r="AM188" t="s">
        <v>1605</v>
      </c>
      <c r="AN188">
        <v>5.76</v>
      </c>
      <c r="AO188">
        <v>2.82</v>
      </c>
      <c r="AQ188" t="s">
        <v>492</v>
      </c>
      <c r="AR188" t="s">
        <v>1618</v>
      </c>
      <c r="AS188" t="s">
        <v>1603</v>
      </c>
      <c r="AT188">
        <v>3317.72</v>
      </c>
      <c r="AU188">
        <v>135.59</v>
      </c>
    </row>
    <row r="189" spans="15:47" x14ac:dyDescent="0.3">
      <c r="O189" t="s">
        <v>198</v>
      </c>
      <c r="P189" t="s">
        <v>63</v>
      </c>
      <c r="Q189">
        <v>31.7</v>
      </c>
      <c r="R189">
        <v>0</v>
      </c>
      <c r="S189">
        <v>15.48</v>
      </c>
      <c r="T189" t="str" cm="1">
        <f t="array" ref="T189">_xlfn.IFS(R189=0,"No_discount",OR(R189&lt;0.2,R189=0.2),"Low",OR(R189=0.3,AND(R189&gt;0.2, R189&lt;0.3)),"Medium",AND(R189&gt;0.3,R189&lt;0.5),"High",OR(R189=0.5,R189&gt;0.5),"Extreme")</f>
        <v>No_discount</v>
      </c>
      <c r="V189" t="s">
        <v>1229</v>
      </c>
      <c r="W189" t="s">
        <v>1228</v>
      </c>
      <c r="X189">
        <v>1</v>
      </c>
      <c r="AC189">
        <v>154.24</v>
      </c>
      <c r="AD189">
        <v>17.350000000000001</v>
      </c>
      <c r="AE189">
        <v>0.2</v>
      </c>
      <c r="AF189" t="s">
        <v>47</v>
      </c>
      <c r="AG189">
        <v>7</v>
      </c>
      <c r="AH189">
        <v>2016</v>
      </c>
      <c r="AI189" t="str" cm="1">
        <f t="array" ref="AI189">_xlfn.IFS(AE189=0,"No_discount",OR(AE189&lt;0.2,AE189=0.2),"Low",OR(AE189=0.3,AND(AE189&gt;0.2, AE189&lt;0.3)),"Medium",AND(AE189&gt;0.3,AE189&lt;0.5),"High",OR(AE189=0.5,AE189&gt;0.5),"Extreme")</f>
        <v>Low</v>
      </c>
      <c r="AK189" t="s">
        <v>1116</v>
      </c>
      <c r="AL189" t="s">
        <v>1619</v>
      </c>
      <c r="AM189" t="s">
        <v>47</v>
      </c>
      <c r="AN189">
        <v>16.68</v>
      </c>
      <c r="AO189">
        <v>4.34</v>
      </c>
      <c r="AQ189" t="s">
        <v>1121</v>
      </c>
      <c r="AR189" t="s">
        <v>1618</v>
      </c>
      <c r="AS189" t="s">
        <v>44</v>
      </c>
      <c r="AT189">
        <v>3317.02</v>
      </c>
      <c r="AU189">
        <v>-530.03</v>
      </c>
    </row>
    <row r="190" spans="15:47" x14ac:dyDescent="0.3">
      <c r="O190" t="s">
        <v>197</v>
      </c>
      <c r="P190" t="s">
        <v>63</v>
      </c>
      <c r="Q190">
        <v>5282.6</v>
      </c>
      <c r="R190">
        <v>0.2</v>
      </c>
      <c r="S190">
        <v>445.18</v>
      </c>
      <c r="T190" t="str" cm="1">
        <f t="array" ref="T190">_xlfn.IFS(R190=0,"No_discount",OR(R190&lt;0.2,R190=0.2),"Low",OR(R190=0.3,AND(R190&gt;0.2, R190&lt;0.3)),"Medium",AND(R190&gt;0.3,R190&lt;0.5),"High",OR(R190=0.5,R190&gt;0.5),"Extreme")</f>
        <v>Low</v>
      </c>
      <c r="V190" t="s">
        <v>1227</v>
      </c>
      <c r="W190" t="s">
        <v>1226</v>
      </c>
      <c r="X190">
        <v>1</v>
      </c>
      <c r="AC190">
        <v>34.85</v>
      </c>
      <c r="AD190">
        <v>6.53</v>
      </c>
      <c r="AE190">
        <v>0.2</v>
      </c>
      <c r="AF190" t="s">
        <v>1607</v>
      </c>
      <c r="AG190">
        <v>7</v>
      </c>
      <c r="AH190">
        <v>2017</v>
      </c>
      <c r="AI190" t="str" cm="1">
        <f t="array" ref="AI190">_xlfn.IFS(AE190=0,"No_discount",OR(AE190&lt;0.2,AE190=0.2),"Low",OR(AE190=0.3,AND(AE190&gt;0.2, AE190&lt;0.3)),"Medium",AND(AE190&gt;0.3,AE190&lt;0.5),"High",OR(AE190=0.5,AE190&gt;0.5),"Extreme")</f>
        <v>Low</v>
      </c>
      <c r="AK190" t="s">
        <v>1491</v>
      </c>
      <c r="AL190" t="s">
        <v>1619</v>
      </c>
      <c r="AM190" t="s">
        <v>40</v>
      </c>
      <c r="AN190">
        <v>628.80999999999995</v>
      </c>
      <c r="AO190">
        <v>12.58</v>
      </c>
      <c r="AQ190" t="s">
        <v>2825</v>
      </c>
      <c r="AR190" t="s">
        <v>1618</v>
      </c>
      <c r="AS190" t="s">
        <v>1606</v>
      </c>
      <c r="AT190">
        <v>3253.22</v>
      </c>
      <c r="AU190">
        <v>-164.71</v>
      </c>
    </row>
    <row r="191" spans="15:47" x14ac:dyDescent="0.3">
      <c r="O191" t="s">
        <v>201</v>
      </c>
      <c r="P191" t="s">
        <v>63</v>
      </c>
      <c r="Q191">
        <v>1417.4</v>
      </c>
      <c r="R191">
        <v>0</v>
      </c>
      <c r="S191">
        <v>575.91999999999996</v>
      </c>
      <c r="T191" t="str" cm="1">
        <f t="array" ref="T191">_xlfn.IFS(R191=0,"No_discount",OR(R191&lt;0.2,R191=0.2),"Low",OR(R191=0.3,AND(R191&gt;0.2, R191&lt;0.3)),"Medium",AND(R191&gt;0.3,R191&lt;0.5),"High",OR(R191=0.5,R191&gt;0.5),"Extreme")</f>
        <v>No_discount</v>
      </c>
      <c r="V191" t="s">
        <v>1225</v>
      </c>
      <c r="W191" t="s">
        <v>1224</v>
      </c>
      <c r="X191">
        <v>1</v>
      </c>
      <c r="AC191">
        <v>22</v>
      </c>
      <c r="AD191">
        <v>1.38</v>
      </c>
      <c r="AE191">
        <v>0.2</v>
      </c>
      <c r="AF191" t="s">
        <v>1609</v>
      </c>
      <c r="AG191">
        <v>7</v>
      </c>
      <c r="AH191">
        <v>2017</v>
      </c>
      <c r="AI191" t="str" cm="1">
        <f t="array" ref="AI191">_xlfn.IFS(AE191=0,"No_discount",OR(AE191&lt;0.2,AE191=0.2),"Low",OR(AE191=0.3,AND(AE191&gt;0.2, AE191&lt;0.3)),"Medium",AND(AE191&gt;0.3,AE191&lt;0.5),"High",OR(AE191=0.5,AE191&gt;0.5),"Extreme")</f>
        <v>Low</v>
      </c>
      <c r="AK191" t="s">
        <v>1489</v>
      </c>
      <c r="AL191" t="s">
        <v>1619</v>
      </c>
      <c r="AM191" t="s">
        <v>40</v>
      </c>
      <c r="AN191">
        <v>56.45</v>
      </c>
      <c r="AO191">
        <v>14.68</v>
      </c>
      <c r="AQ191" t="s">
        <v>429</v>
      </c>
      <c r="AR191" t="s">
        <v>1619</v>
      </c>
      <c r="AS191" t="s">
        <v>39</v>
      </c>
      <c r="AT191">
        <v>3234.8999999999901</v>
      </c>
      <c r="AU191">
        <v>1086.3499999999999</v>
      </c>
    </row>
    <row r="192" spans="15:47" x14ac:dyDescent="0.3">
      <c r="O192" t="s">
        <v>195</v>
      </c>
      <c r="P192" t="s">
        <v>63</v>
      </c>
      <c r="Q192">
        <v>58.4</v>
      </c>
      <c r="R192">
        <v>0.2</v>
      </c>
      <c r="S192">
        <v>16.79</v>
      </c>
      <c r="T192" t="str" cm="1">
        <f t="array" ref="T192">_xlfn.IFS(R192=0,"No_discount",OR(R192&lt;0.2,R192=0.2),"Low",OR(R192=0.3,AND(R192&gt;0.2, R192&lt;0.3)),"Medium",AND(R192&gt;0.3,R192&lt;0.5),"High",OR(R192=0.5,R192&gt;0.5),"Extreme")</f>
        <v>Low</v>
      </c>
      <c r="V192" t="s">
        <v>1223</v>
      </c>
      <c r="W192" t="s">
        <v>1222</v>
      </c>
      <c r="X192">
        <v>1</v>
      </c>
      <c r="AC192">
        <v>4.37</v>
      </c>
      <c r="AD192">
        <v>0.38</v>
      </c>
      <c r="AE192">
        <v>0.2</v>
      </c>
      <c r="AF192" t="s">
        <v>47</v>
      </c>
      <c r="AG192">
        <v>7</v>
      </c>
      <c r="AH192">
        <v>2017</v>
      </c>
      <c r="AI192" t="str" cm="1">
        <f t="array" ref="AI192">_xlfn.IFS(AE192=0,"No_discount",OR(AE192&lt;0.2,AE192=0.2),"Low",OR(AE192=0.3,AND(AE192&gt;0.2, AE192&lt;0.3)),"Medium",AND(AE192&gt;0.3,AE192&lt;0.5),"High",OR(AE192=0.5,AE192&gt;0.5),"Extreme")</f>
        <v>Low</v>
      </c>
      <c r="AK192" t="s">
        <v>1114</v>
      </c>
      <c r="AL192" t="s">
        <v>1618</v>
      </c>
      <c r="AM192" t="s">
        <v>1603</v>
      </c>
      <c r="AN192">
        <v>956.66</v>
      </c>
      <c r="AO192">
        <v>-225.1</v>
      </c>
      <c r="AQ192" t="s">
        <v>433</v>
      </c>
      <c r="AR192" t="s">
        <v>1619</v>
      </c>
      <c r="AS192" t="s">
        <v>39</v>
      </c>
      <c r="AT192">
        <v>3222.99</v>
      </c>
      <c r="AU192">
        <v>-461.32</v>
      </c>
    </row>
    <row r="193" spans="15:47" x14ac:dyDescent="0.3">
      <c r="O193" t="s">
        <v>196</v>
      </c>
      <c r="P193" t="s">
        <v>63</v>
      </c>
      <c r="Q193">
        <v>26.4</v>
      </c>
      <c r="R193">
        <v>0.2</v>
      </c>
      <c r="S193">
        <v>9.5500000000000007</v>
      </c>
      <c r="T193" t="str" cm="1">
        <f t="array" ref="T193">_xlfn.IFS(R193=0,"No_discount",OR(R193&lt;0.2,R193=0.2),"Low",OR(R193=0.3,AND(R193&gt;0.2, R193&lt;0.3)),"Medium",AND(R193&gt;0.3,R193&lt;0.5),"High",OR(R193=0.5,R193&gt;0.5),"Extreme")</f>
        <v>Low</v>
      </c>
      <c r="V193" t="s">
        <v>1221</v>
      </c>
      <c r="W193" t="s">
        <v>1220</v>
      </c>
      <c r="X193">
        <v>1</v>
      </c>
      <c r="AC193">
        <v>41.57</v>
      </c>
      <c r="AD193">
        <v>-66.510000000000005</v>
      </c>
      <c r="AE193">
        <v>0.8</v>
      </c>
      <c r="AF193" t="s">
        <v>39</v>
      </c>
      <c r="AG193">
        <v>7</v>
      </c>
      <c r="AH193">
        <v>2015</v>
      </c>
      <c r="AI193" t="str" cm="1">
        <f t="array" ref="AI193">_xlfn.IFS(AE193=0,"No_discount",OR(AE193&lt;0.2,AE193=0.2),"Low",OR(AE193=0.3,AND(AE193&gt;0.2, AE193&lt;0.3)),"Medium",AND(AE193&gt;0.3,AE193&lt;0.5),"High",OR(AE193=0.5,AE193&gt;0.5),"Extreme")</f>
        <v>Extreme</v>
      </c>
      <c r="AK193" t="s">
        <v>1112</v>
      </c>
      <c r="AL193" t="s">
        <v>1618</v>
      </c>
      <c r="AM193" t="s">
        <v>44</v>
      </c>
      <c r="AN193">
        <v>7.4</v>
      </c>
      <c r="AO193">
        <v>3.03</v>
      </c>
      <c r="AQ193" t="s">
        <v>988</v>
      </c>
      <c r="AR193" t="s">
        <v>1620</v>
      </c>
      <c r="AS193" t="s">
        <v>48</v>
      </c>
      <c r="AT193">
        <v>3210.7999999999902</v>
      </c>
      <c r="AU193">
        <v>111.68</v>
      </c>
    </row>
    <row r="194" spans="15:47" x14ac:dyDescent="0.3">
      <c r="O194" t="s">
        <v>199</v>
      </c>
      <c r="P194" t="s">
        <v>63</v>
      </c>
      <c r="Q194">
        <v>432.4</v>
      </c>
      <c r="R194">
        <v>0.7</v>
      </c>
      <c r="S194">
        <v>136.82</v>
      </c>
      <c r="T194" t="str" cm="1">
        <f t="array" ref="T194">_xlfn.IFS(R194=0,"No_discount",OR(R194&lt;0.2,R194=0.2),"Low",OR(R194=0.3,AND(R194&gt;0.2, R194&lt;0.3)),"Medium",AND(R194&gt;0.3,R194&lt;0.5),"High",OR(R194=0.5,R194&gt;0.5),"Extreme")</f>
        <v>Extreme</v>
      </c>
      <c r="V194" t="s">
        <v>1219</v>
      </c>
      <c r="W194" t="s">
        <v>1218</v>
      </c>
      <c r="X194">
        <v>1</v>
      </c>
      <c r="AC194">
        <v>19.54</v>
      </c>
      <c r="AD194">
        <v>4.88</v>
      </c>
      <c r="AE194">
        <v>0.2</v>
      </c>
      <c r="AF194" t="s">
        <v>47</v>
      </c>
      <c r="AG194">
        <v>1</v>
      </c>
      <c r="AH194">
        <v>2014</v>
      </c>
      <c r="AI194" t="str" cm="1">
        <f t="array" ref="AI194">_xlfn.IFS(AE194=0,"No_discount",OR(AE194&lt;0.2,AE194=0.2),"Low",OR(AE194=0.3,AND(AE194&gt;0.2, AE194&lt;0.3)),"Medium",AND(AE194&gt;0.3,AE194&lt;0.5),"High",OR(AE194=0.5,AE194&gt;0.5),"Extreme")</f>
        <v>Low</v>
      </c>
      <c r="AK194" t="s">
        <v>1491</v>
      </c>
      <c r="AL194" t="s">
        <v>1619</v>
      </c>
      <c r="AM194" t="s">
        <v>40</v>
      </c>
      <c r="AN194">
        <v>269.49</v>
      </c>
      <c r="AO194">
        <v>5.39</v>
      </c>
      <c r="AQ194" t="s">
        <v>2824</v>
      </c>
      <c r="AR194" t="s">
        <v>1619</v>
      </c>
      <c r="AS194" t="s">
        <v>40</v>
      </c>
      <c r="AT194">
        <v>3178.13</v>
      </c>
      <c r="AU194">
        <v>-167.27</v>
      </c>
    </row>
    <row r="195" spans="15:47" x14ac:dyDescent="0.3">
      <c r="O195" t="s">
        <v>200</v>
      </c>
      <c r="P195" t="s">
        <v>63</v>
      </c>
      <c r="Q195">
        <v>992.8</v>
      </c>
      <c r="R195">
        <v>0.2</v>
      </c>
      <c r="S195">
        <v>115.03</v>
      </c>
      <c r="T195" t="str" cm="1">
        <f t="array" ref="T195">_xlfn.IFS(R195=0,"No_discount",OR(R195&lt;0.2,R195=0.2),"Low",OR(R195=0.3,AND(R195&gt;0.2, R195&lt;0.3)),"Medium",AND(R195&gt;0.3,R195&lt;0.5),"High",OR(R195=0.5,R195&gt;0.5),"Extreme")</f>
        <v>Low</v>
      </c>
      <c r="V195" t="s">
        <v>1217</v>
      </c>
      <c r="W195" t="s">
        <v>1216</v>
      </c>
      <c r="X195">
        <v>1</v>
      </c>
      <c r="AC195">
        <v>6.58</v>
      </c>
      <c r="AD195">
        <v>3.03</v>
      </c>
      <c r="AE195">
        <v>0</v>
      </c>
      <c r="AF195" t="s">
        <v>37</v>
      </c>
      <c r="AG195">
        <v>7</v>
      </c>
      <c r="AH195">
        <v>2015</v>
      </c>
      <c r="AI195" t="str" cm="1">
        <f t="array" ref="AI195">_xlfn.IFS(AE195=0,"No_discount",OR(AE195&lt;0.2,AE195=0.2),"Low",OR(AE195=0.3,AND(AE195&gt;0.2, AE195&lt;0.3)),"Medium",AND(AE195&gt;0.3,AE195&lt;0.5),"High",OR(AE195=0.5,AE195&gt;0.5),"Extreme")</f>
        <v>No_discount</v>
      </c>
      <c r="AK195" t="s">
        <v>1110</v>
      </c>
      <c r="AL195" t="s">
        <v>1619</v>
      </c>
      <c r="AM195" t="s">
        <v>40</v>
      </c>
      <c r="AN195">
        <v>53.72</v>
      </c>
      <c r="AO195">
        <v>15.04</v>
      </c>
      <c r="AQ195" t="s">
        <v>1054</v>
      </c>
      <c r="AR195" t="s">
        <v>1620</v>
      </c>
      <c r="AS195" t="s">
        <v>1609</v>
      </c>
      <c r="AT195">
        <v>3168.6</v>
      </c>
      <c r="AU195">
        <v>581.65</v>
      </c>
    </row>
    <row r="196" spans="15:47" x14ac:dyDescent="0.3">
      <c r="O196" t="s">
        <v>192</v>
      </c>
      <c r="P196" t="s">
        <v>65</v>
      </c>
      <c r="Q196">
        <v>85.9</v>
      </c>
      <c r="R196">
        <v>0.8</v>
      </c>
      <c r="S196">
        <v>26.98</v>
      </c>
      <c r="T196" t="str" cm="1">
        <f t="array" ref="T196">_xlfn.IFS(R196=0,"No_discount",OR(R196&lt;0.2,R196=0.2),"Low",OR(R196=0.3,AND(R196&gt;0.2, R196&lt;0.3)),"Medium",AND(R196&gt;0.3,R196&lt;0.5),"High",OR(R196=0.5,R196&gt;0.5),"Extreme")</f>
        <v>Extreme</v>
      </c>
      <c r="V196" t="s">
        <v>1215</v>
      </c>
      <c r="W196" t="s">
        <v>1214</v>
      </c>
      <c r="X196">
        <v>1</v>
      </c>
      <c r="AC196">
        <v>122.94</v>
      </c>
      <c r="AD196">
        <v>59.01</v>
      </c>
      <c r="AE196">
        <v>0</v>
      </c>
      <c r="AF196" t="s">
        <v>39</v>
      </c>
      <c r="AG196">
        <v>7</v>
      </c>
      <c r="AH196">
        <v>2015</v>
      </c>
      <c r="AI196" t="str" cm="1">
        <f t="array" ref="AI196">_xlfn.IFS(AE196=0,"No_discount",OR(AE196&lt;0.2,AE196=0.2),"Low",OR(AE196=0.3,AND(AE196&gt;0.2, AE196&lt;0.3)),"Medium",AND(AE196&gt;0.3,AE196&lt;0.5),"High",OR(AE196=0.5,AE196&gt;0.5),"Extreme")</f>
        <v>No_discount</v>
      </c>
      <c r="AK196" t="s">
        <v>1108</v>
      </c>
      <c r="AL196" t="s">
        <v>1619</v>
      </c>
      <c r="AM196" t="s">
        <v>42</v>
      </c>
      <c r="AN196">
        <v>8187.65</v>
      </c>
      <c r="AO196">
        <v>327.51</v>
      </c>
      <c r="AQ196" t="s">
        <v>785</v>
      </c>
      <c r="AR196" t="s">
        <v>1620</v>
      </c>
      <c r="AS196" t="s">
        <v>1609</v>
      </c>
      <c r="AT196">
        <v>3158.0699999999902</v>
      </c>
      <c r="AU196">
        <v>654.16999999999996</v>
      </c>
    </row>
    <row r="197" spans="15:47" x14ac:dyDescent="0.3">
      <c r="O197" t="s">
        <v>189</v>
      </c>
      <c r="P197" t="s">
        <v>65</v>
      </c>
      <c r="Q197">
        <v>756.5</v>
      </c>
      <c r="R197">
        <v>0.3</v>
      </c>
      <c r="S197">
        <v>-92.76</v>
      </c>
      <c r="T197" t="str" cm="1">
        <f t="array" ref="T197">_xlfn.IFS(R197=0,"No_discount",OR(R197&lt;0.2,R197=0.2),"Low",OR(R197=0.3,AND(R197&gt;0.2, R197&lt;0.3)),"Medium",AND(R197&gt;0.3,R197&lt;0.5),"High",OR(R197=0.5,R197&gt;0.5),"Extreme")</f>
        <v>Medium</v>
      </c>
      <c r="V197" t="s">
        <v>1213</v>
      </c>
      <c r="W197" t="s">
        <v>1212</v>
      </c>
      <c r="X197">
        <v>1</v>
      </c>
      <c r="AC197">
        <v>215.65</v>
      </c>
      <c r="AD197">
        <v>73.319999999999993</v>
      </c>
      <c r="AE197">
        <v>0</v>
      </c>
      <c r="AF197" t="s">
        <v>44</v>
      </c>
      <c r="AG197">
        <v>7</v>
      </c>
      <c r="AH197">
        <v>2016</v>
      </c>
      <c r="AI197" t="str" cm="1">
        <f t="array" ref="AI197">_xlfn.IFS(AE197=0,"No_discount",OR(AE197&lt;0.2,AE197=0.2),"Low",OR(AE197=0.3,AND(AE197&gt;0.2, AE197&lt;0.3)),"Medium",AND(AE197&gt;0.3,AE197&lt;0.5),"High",OR(AE197=0.5,AE197&gt;0.5),"Extreme")</f>
        <v>No_discount</v>
      </c>
      <c r="AK197" t="s">
        <v>1551</v>
      </c>
      <c r="AL197" t="s">
        <v>1618</v>
      </c>
      <c r="AM197" t="s">
        <v>44</v>
      </c>
      <c r="AN197">
        <v>77.92</v>
      </c>
      <c r="AO197">
        <v>34.28</v>
      </c>
      <c r="AQ197" t="s">
        <v>403</v>
      </c>
      <c r="AR197" t="s">
        <v>1618</v>
      </c>
      <c r="AS197" t="s">
        <v>1608</v>
      </c>
      <c r="AT197">
        <v>3150.58</v>
      </c>
      <c r="AU197">
        <v>499.87</v>
      </c>
    </row>
    <row r="198" spans="15:47" x14ac:dyDescent="0.3">
      <c r="O198" t="s">
        <v>193</v>
      </c>
      <c r="P198" t="s">
        <v>65</v>
      </c>
      <c r="Q198">
        <v>4190.2</v>
      </c>
      <c r="R198">
        <v>0.7</v>
      </c>
      <c r="S198">
        <v>-1980.38</v>
      </c>
      <c r="T198" t="str" cm="1">
        <f t="array" ref="T198">_xlfn.IFS(R198=0,"No_discount",OR(R198&lt;0.2,R198=0.2),"Low",OR(R198=0.3,AND(R198&gt;0.2, R198&lt;0.3)),"Medium",AND(R198&gt;0.3,R198&lt;0.5),"High",OR(R198=0.5,R198&gt;0.5),"Extreme")</f>
        <v>Extreme</v>
      </c>
      <c r="V198" t="s">
        <v>1211</v>
      </c>
      <c r="W198" t="s">
        <v>1210</v>
      </c>
      <c r="X198">
        <v>1</v>
      </c>
      <c r="AC198">
        <v>38.880000000000003</v>
      </c>
      <c r="AD198">
        <v>18.66</v>
      </c>
      <c r="AE198">
        <v>0</v>
      </c>
      <c r="AF198" t="s">
        <v>37</v>
      </c>
      <c r="AG198">
        <v>7</v>
      </c>
      <c r="AH198">
        <v>2015</v>
      </c>
      <c r="AI198" t="str" cm="1">
        <f t="array" ref="AI198">_xlfn.IFS(AE198=0,"No_discount",OR(AE198&lt;0.2,AE198=0.2),"Low",OR(AE198=0.3,AND(AE198&gt;0.2, AE198&lt;0.3)),"Medium",AND(AE198&gt;0.3,AE198&lt;0.5),"High",OR(AE198=0.5,AE198&gt;0.5),"Extreme")</f>
        <v>No_discount</v>
      </c>
      <c r="AK198" t="s">
        <v>1588</v>
      </c>
      <c r="AL198" t="s">
        <v>1619</v>
      </c>
      <c r="AM198" t="s">
        <v>40</v>
      </c>
      <c r="AN198">
        <v>264.32</v>
      </c>
      <c r="AO198">
        <v>19.82</v>
      </c>
      <c r="AQ198" t="s">
        <v>764</v>
      </c>
      <c r="AR198" t="s">
        <v>1618</v>
      </c>
      <c r="AS198" t="s">
        <v>1606</v>
      </c>
      <c r="AT198">
        <v>3140.5599999999899</v>
      </c>
      <c r="AU198">
        <v>-402</v>
      </c>
    </row>
    <row r="199" spans="15:47" x14ac:dyDescent="0.3">
      <c r="O199" t="s">
        <v>190</v>
      </c>
      <c r="P199" t="s">
        <v>65</v>
      </c>
      <c r="Q199">
        <v>866.4</v>
      </c>
      <c r="R199">
        <v>0</v>
      </c>
      <c r="S199">
        <v>225.26</v>
      </c>
      <c r="T199" t="str" cm="1">
        <f t="array" ref="T199">_xlfn.IFS(R199=0,"No_discount",OR(R199&lt;0.2,R199=0.2),"Low",OR(R199=0.3,AND(R199&gt;0.2, R199&lt;0.3)),"Medium",AND(R199&gt;0.3,R199&lt;0.5),"High",OR(R199=0.5,R199&gt;0.5),"Extreme")</f>
        <v>No_discount</v>
      </c>
      <c r="V199" t="s">
        <v>1209</v>
      </c>
      <c r="W199" t="s">
        <v>1208</v>
      </c>
      <c r="X199">
        <v>1</v>
      </c>
      <c r="AC199">
        <v>140.81</v>
      </c>
      <c r="AD199">
        <v>39.43</v>
      </c>
      <c r="AE199">
        <v>0</v>
      </c>
      <c r="AF199" t="s">
        <v>1608</v>
      </c>
      <c r="AG199">
        <v>7</v>
      </c>
      <c r="AH199">
        <v>2016</v>
      </c>
      <c r="AI199" t="str" cm="1">
        <f t="array" ref="AI199">_xlfn.IFS(AE199=0,"No_discount",OR(AE199&lt;0.2,AE199=0.2),"Low",OR(AE199=0.3,AND(AE199&gt;0.2, AE199&lt;0.3)),"Medium",AND(AE199&gt;0.3,AE199&lt;0.5),"High",OR(AE199=0.5,AE199&gt;0.5),"Extreme")</f>
        <v>No_discount</v>
      </c>
      <c r="AK199" t="s">
        <v>1106</v>
      </c>
      <c r="AL199" t="s">
        <v>1618</v>
      </c>
      <c r="AM199" t="s">
        <v>1608</v>
      </c>
      <c r="AN199">
        <v>181.99</v>
      </c>
      <c r="AO199">
        <v>-54.6</v>
      </c>
      <c r="AQ199" t="s">
        <v>1588</v>
      </c>
      <c r="AR199" t="s">
        <v>1619</v>
      </c>
      <c r="AS199" t="s">
        <v>40</v>
      </c>
      <c r="AT199">
        <v>3138.8</v>
      </c>
      <c r="AU199">
        <v>693.82</v>
      </c>
    </row>
    <row r="200" spans="15:47" x14ac:dyDescent="0.3">
      <c r="O200" t="s">
        <v>188</v>
      </c>
      <c r="P200" t="s">
        <v>65</v>
      </c>
      <c r="Q200">
        <v>242.4</v>
      </c>
      <c r="R200">
        <v>0.2</v>
      </c>
      <c r="S200">
        <v>15.15</v>
      </c>
      <c r="T200" t="str" cm="1">
        <f t="array" ref="T200">_xlfn.IFS(R200=0,"No_discount",OR(R200&lt;0.2,R200=0.2),"Low",OR(R200=0.3,AND(R200&gt;0.2, R200&lt;0.3)),"Medium",AND(R200&gt;0.3,R200&lt;0.5),"High",OR(R200=0.5,R200&gt;0.5),"Extreme")</f>
        <v>Low</v>
      </c>
      <c r="V200" t="s">
        <v>1207</v>
      </c>
      <c r="W200" t="s">
        <v>1206</v>
      </c>
      <c r="X200">
        <v>1</v>
      </c>
      <c r="AC200">
        <v>90.57</v>
      </c>
      <c r="AD200">
        <v>11.77</v>
      </c>
      <c r="AE200">
        <v>0</v>
      </c>
      <c r="AF200" t="s">
        <v>41</v>
      </c>
      <c r="AG200">
        <v>7</v>
      </c>
      <c r="AH200">
        <v>2017</v>
      </c>
      <c r="AI200" t="str" cm="1">
        <f t="array" ref="AI200">_xlfn.IFS(AE200=0,"No_discount",OR(AE200&lt;0.2,AE200=0.2),"Low",OR(AE200=0.3,AND(AE200&gt;0.2, AE200&lt;0.3)),"Medium",AND(AE200&gt;0.3,AE200&lt;0.5),"High",OR(AE200=0.5,AE200&gt;0.5),"Extreme")</f>
        <v>No_discount</v>
      </c>
      <c r="AK200" t="s">
        <v>1104</v>
      </c>
      <c r="AL200" t="s">
        <v>1620</v>
      </c>
      <c r="AM200" t="s">
        <v>1609</v>
      </c>
      <c r="AN200">
        <v>431.98</v>
      </c>
      <c r="AO200">
        <v>-100.79</v>
      </c>
      <c r="AQ200" t="s">
        <v>1068</v>
      </c>
      <c r="AR200" t="s">
        <v>1620</v>
      </c>
      <c r="AS200" t="s">
        <v>1609</v>
      </c>
      <c r="AT200">
        <v>3099.36</v>
      </c>
      <c r="AU200">
        <v>548.05999999999995</v>
      </c>
    </row>
    <row r="201" spans="15:47" x14ac:dyDescent="0.3">
      <c r="O201" t="s">
        <v>194</v>
      </c>
      <c r="P201" t="s">
        <v>65</v>
      </c>
      <c r="Q201">
        <v>1508.1</v>
      </c>
      <c r="R201">
        <v>0</v>
      </c>
      <c r="S201">
        <v>186.74</v>
      </c>
      <c r="T201" t="str" cm="1">
        <f t="array" ref="T201">_xlfn.IFS(R201=0,"No_discount",OR(R201&lt;0.2,R201=0.2),"Low",OR(R201=0.3,AND(R201&gt;0.2, R201&lt;0.3)),"Medium",AND(R201&gt;0.3,R201&lt;0.5),"High",OR(R201=0.5,R201&gt;0.5),"Extreme")</f>
        <v>No_discount</v>
      </c>
      <c r="V201" t="s">
        <v>1205</v>
      </c>
      <c r="W201" t="s">
        <v>1204</v>
      </c>
      <c r="X201">
        <v>1</v>
      </c>
      <c r="AC201">
        <v>40.08</v>
      </c>
      <c r="AD201">
        <v>19.239999999999998</v>
      </c>
      <c r="AE201">
        <v>0</v>
      </c>
      <c r="AF201" t="s">
        <v>37</v>
      </c>
      <c r="AG201">
        <v>1</v>
      </c>
      <c r="AH201">
        <v>2017</v>
      </c>
      <c r="AI201" t="str" cm="1">
        <f t="array" ref="AI201">_xlfn.IFS(AE201=0,"No_discount",OR(AE201&lt;0.2,AE201=0.2),"Low",OR(AE201=0.3,AND(AE201&gt;0.2, AE201&lt;0.3)),"Medium",AND(AE201&gt;0.3,AE201&lt;0.5),"High",OR(AE201=0.5,AE201&gt;0.5),"Extreme")</f>
        <v>No_discount</v>
      </c>
      <c r="AK201" t="s">
        <v>1102</v>
      </c>
      <c r="AL201" t="s">
        <v>1620</v>
      </c>
      <c r="AM201" t="s">
        <v>1609</v>
      </c>
      <c r="AN201">
        <v>155.37</v>
      </c>
      <c r="AO201">
        <v>-36.25</v>
      </c>
      <c r="AQ201" t="s">
        <v>2823</v>
      </c>
      <c r="AR201" t="s">
        <v>1620</v>
      </c>
      <c r="AS201" t="s">
        <v>1609</v>
      </c>
      <c r="AT201">
        <v>3059.8</v>
      </c>
      <c r="AU201">
        <v>1147.43</v>
      </c>
    </row>
    <row r="202" spans="15:47" x14ac:dyDescent="0.3">
      <c r="O202" t="s">
        <v>191</v>
      </c>
      <c r="P202" t="s">
        <v>65</v>
      </c>
      <c r="Q202">
        <v>673.3</v>
      </c>
      <c r="R202">
        <v>0.3</v>
      </c>
      <c r="S202">
        <v>-76.95</v>
      </c>
      <c r="T202" t="str" cm="1">
        <f t="array" ref="T202">_xlfn.IFS(R202=0,"No_discount",OR(R202&lt;0.2,R202=0.2),"Low",OR(R202=0.3,AND(R202&gt;0.2, R202&lt;0.3)),"Medium",AND(R202&gt;0.3,R202&lt;0.5),"High",OR(R202=0.5,R202&gt;0.5),"Extreme")</f>
        <v>Medium</v>
      </c>
      <c r="V202" t="s">
        <v>1203</v>
      </c>
      <c r="W202" t="s">
        <v>1202</v>
      </c>
      <c r="X202">
        <v>1</v>
      </c>
      <c r="AC202">
        <v>37.68</v>
      </c>
      <c r="AD202">
        <v>15.83</v>
      </c>
      <c r="AE202">
        <v>0</v>
      </c>
      <c r="AF202" t="s">
        <v>44</v>
      </c>
      <c r="AG202">
        <v>1</v>
      </c>
      <c r="AH202">
        <v>2017</v>
      </c>
      <c r="AI202" t="str" cm="1">
        <f t="array" ref="AI202">_xlfn.IFS(AE202=0,"No_discount",OR(AE202&lt;0.2,AE202=0.2),"Low",OR(AE202=0.3,AND(AE202&gt;0.2, AE202&lt;0.3)),"Medium",AND(AE202&gt;0.3,AE202&lt;0.5),"High",OR(AE202=0.5,AE202&gt;0.5),"Extreme")</f>
        <v>No_discount</v>
      </c>
      <c r="AK202" t="s">
        <v>1487</v>
      </c>
      <c r="AL202" t="s">
        <v>1618</v>
      </c>
      <c r="AM202" t="s">
        <v>44</v>
      </c>
      <c r="AN202">
        <v>821.88</v>
      </c>
      <c r="AO202">
        <v>213.69</v>
      </c>
      <c r="AQ202" t="s">
        <v>2822</v>
      </c>
      <c r="AR202" t="s">
        <v>1619</v>
      </c>
      <c r="AS202" t="s">
        <v>1607</v>
      </c>
      <c r="AT202">
        <v>3051.3</v>
      </c>
      <c r="AU202">
        <v>697.44</v>
      </c>
    </row>
    <row r="203" spans="15:47" x14ac:dyDescent="0.3">
      <c r="O203" t="s">
        <v>183</v>
      </c>
      <c r="P203" t="s">
        <v>57</v>
      </c>
      <c r="Q203">
        <v>479.7</v>
      </c>
      <c r="R203">
        <v>0</v>
      </c>
      <c r="S203">
        <v>52.77</v>
      </c>
      <c r="T203" t="str" cm="1">
        <f t="array" ref="T203">_xlfn.IFS(R203=0,"No_discount",OR(R203&lt;0.2,R203=0.2),"Low",OR(R203=0.3,AND(R203&gt;0.2, R203&lt;0.3)),"Medium",AND(R203&gt;0.3,R203&lt;0.5),"High",OR(R203=0.5,R203&gt;0.5),"Extreme")</f>
        <v>No_discount</v>
      </c>
      <c r="V203" t="s">
        <v>1201</v>
      </c>
      <c r="W203" t="s">
        <v>1200</v>
      </c>
      <c r="X203" t="s">
        <v>1199</v>
      </c>
      <c r="AC203">
        <v>34.76</v>
      </c>
      <c r="AD203">
        <v>9.73</v>
      </c>
      <c r="AE203">
        <v>0</v>
      </c>
      <c r="AF203" t="s">
        <v>40</v>
      </c>
      <c r="AG203">
        <v>7</v>
      </c>
      <c r="AH203">
        <v>2015</v>
      </c>
      <c r="AI203" t="str" cm="1">
        <f t="array" ref="AI203">_xlfn.IFS(AE203=0,"No_discount",OR(AE203&lt;0.2,AE203=0.2),"Low",OR(AE203=0.3,AND(AE203&gt;0.2, AE203&lt;0.3)),"Medium",AND(AE203&gt;0.3,AE203&lt;0.5),"High",OR(AE203=0.5,AE203&gt;0.5),"Extreme")</f>
        <v>No_discount</v>
      </c>
      <c r="AK203" t="s">
        <v>1485</v>
      </c>
      <c r="AL203" t="s">
        <v>1619</v>
      </c>
      <c r="AM203" t="s">
        <v>39</v>
      </c>
      <c r="AN203">
        <v>21.96</v>
      </c>
      <c r="AO203">
        <v>10.76</v>
      </c>
      <c r="AQ203" t="s">
        <v>1212</v>
      </c>
      <c r="AR203" t="s">
        <v>1620</v>
      </c>
      <c r="AS203" t="s">
        <v>1609</v>
      </c>
      <c r="AT203">
        <v>3044.16</v>
      </c>
      <c r="AU203">
        <v>571.4</v>
      </c>
    </row>
    <row r="204" spans="15:47" x14ac:dyDescent="0.3">
      <c r="O204" t="s">
        <v>181</v>
      </c>
      <c r="P204" t="s">
        <v>57</v>
      </c>
      <c r="Q204">
        <v>22.4</v>
      </c>
      <c r="R204">
        <v>0</v>
      </c>
      <c r="S204">
        <v>7.16</v>
      </c>
      <c r="T204" t="str" cm="1">
        <f t="array" ref="T204">_xlfn.IFS(R204=0,"No_discount",OR(R204&lt;0.2,R204=0.2),"Low",OR(R204=0.3,AND(R204&gt;0.2, R204&lt;0.3)),"Medium",AND(R204&gt;0.3,R204&lt;0.5),"High",OR(R204=0.5,R204&gt;0.5),"Extreme")</f>
        <v>No_discount</v>
      </c>
      <c r="V204" t="s">
        <v>1198</v>
      </c>
      <c r="W204" t="s">
        <v>1197</v>
      </c>
      <c r="X204">
        <v>1</v>
      </c>
      <c r="AC204">
        <v>831.2</v>
      </c>
      <c r="AD204">
        <v>124.68</v>
      </c>
      <c r="AE204">
        <v>0</v>
      </c>
      <c r="AF204" t="s">
        <v>41</v>
      </c>
      <c r="AG204">
        <v>7</v>
      </c>
      <c r="AH204">
        <v>2015</v>
      </c>
      <c r="AI204" t="str" cm="1">
        <f t="array" ref="AI204">_xlfn.IFS(AE204=0,"No_discount",OR(AE204&lt;0.2,AE204=0.2),"Low",OR(AE204=0.3,AND(AE204&gt;0.2, AE204&lt;0.3)),"Medium",AND(AE204&gt;0.3,AE204&lt;0.5),"High",OR(AE204=0.5,AE204&gt;0.5),"Extreme")</f>
        <v>No_discount</v>
      </c>
      <c r="AK204" t="s">
        <v>1100</v>
      </c>
      <c r="AL204" t="s">
        <v>1618</v>
      </c>
      <c r="AM204" t="s">
        <v>44</v>
      </c>
      <c r="AN204">
        <v>526.45000000000005</v>
      </c>
      <c r="AO204">
        <v>31.59</v>
      </c>
      <c r="AQ204" t="s">
        <v>2821</v>
      </c>
      <c r="AR204" t="s">
        <v>1620</v>
      </c>
      <c r="AS204" t="s">
        <v>48</v>
      </c>
      <c r="AT204">
        <v>3040</v>
      </c>
      <c r="AU204">
        <v>1459.2</v>
      </c>
    </row>
    <row r="205" spans="15:47" x14ac:dyDescent="0.3">
      <c r="O205" t="s">
        <v>182</v>
      </c>
      <c r="P205" t="s">
        <v>57</v>
      </c>
      <c r="Q205">
        <v>431.9</v>
      </c>
      <c r="R205">
        <v>0.2</v>
      </c>
      <c r="S205">
        <v>64.790000000000006</v>
      </c>
      <c r="T205" t="str" cm="1">
        <f t="array" ref="T205">_xlfn.IFS(R205=0,"No_discount",OR(R205&lt;0.2,R205=0.2),"Low",OR(R205=0.3,AND(R205&gt;0.2, R205&lt;0.3)),"Medium",AND(R205&gt;0.3,R205&lt;0.5),"High",OR(R205=0.5,R205&gt;0.5),"Extreme")</f>
        <v>Low</v>
      </c>
      <c r="V205" t="s">
        <v>1196</v>
      </c>
      <c r="W205" t="s">
        <v>1195</v>
      </c>
      <c r="X205">
        <v>1</v>
      </c>
      <c r="AC205">
        <v>26.4</v>
      </c>
      <c r="AD205">
        <v>11.88</v>
      </c>
      <c r="AE205">
        <v>0</v>
      </c>
      <c r="AF205" t="s">
        <v>37</v>
      </c>
      <c r="AG205">
        <v>7</v>
      </c>
      <c r="AH205">
        <v>2015</v>
      </c>
      <c r="AI205" t="str" cm="1">
        <f t="array" ref="AI205">_xlfn.IFS(AE205=0,"No_discount",OR(AE205&lt;0.2,AE205=0.2),"Low",OR(AE205=0.3,AND(AE205&gt;0.2, AE205&lt;0.3)),"Medium",AND(AE205&gt;0.3,AE205&lt;0.5),"High",OR(AE205=0.5,AE205&gt;0.5),"Extreme")</f>
        <v>No_discount</v>
      </c>
      <c r="AK205" t="s">
        <v>1098</v>
      </c>
      <c r="AL205" t="s">
        <v>1618</v>
      </c>
      <c r="AM205" t="s">
        <v>44</v>
      </c>
      <c r="AN205">
        <v>14.14</v>
      </c>
      <c r="AO205">
        <v>-7.77</v>
      </c>
      <c r="AQ205" t="s">
        <v>2820</v>
      </c>
      <c r="AR205" t="s">
        <v>1619</v>
      </c>
      <c r="AS205" t="s">
        <v>1607</v>
      </c>
      <c r="AT205">
        <v>3039.49999999999</v>
      </c>
      <c r="AU205">
        <v>401.22</v>
      </c>
    </row>
    <row r="206" spans="15:47" x14ac:dyDescent="0.3">
      <c r="O206" t="s">
        <v>187</v>
      </c>
      <c r="P206" t="s">
        <v>57</v>
      </c>
      <c r="Q206">
        <v>264.3</v>
      </c>
      <c r="R206">
        <v>0.2</v>
      </c>
      <c r="S206">
        <v>19.82</v>
      </c>
      <c r="T206" t="str" cm="1">
        <f t="array" ref="T206">_xlfn.IFS(R206=0,"No_discount",OR(R206&lt;0.2,R206=0.2),"Low",OR(R206=0.3,AND(R206&gt;0.2, R206&lt;0.3)),"Medium",AND(R206&gt;0.3,R206&lt;0.5),"High",OR(R206=0.5,R206&gt;0.5),"Extreme")</f>
        <v>Low</v>
      </c>
      <c r="V206" t="s">
        <v>1194</v>
      </c>
      <c r="W206" t="s">
        <v>1193</v>
      </c>
      <c r="X206">
        <v>1</v>
      </c>
      <c r="AC206">
        <v>106.75</v>
      </c>
      <c r="AD206">
        <v>49.11</v>
      </c>
      <c r="AE206">
        <v>0</v>
      </c>
      <c r="AF206" t="s">
        <v>1604</v>
      </c>
      <c r="AG206">
        <v>7</v>
      </c>
      <c r="AH206">
        <v>2015</v>
      </c>
      <c r="AI206" t="str" cm="1">
        <f t="array" ref="AI206">_xlfn.IFS(AE206=0,"No_discount",OR(AE206&lt;0.2,AE206=0.2),"Low",OR(AE206=0.3,AND(AE206&gt;0.2, AE206&lt;0.3)),"Medium",AND(AE206&gt;0.3,AE206&lt;0.5),"High",OR(AE206=0.5,AE206&gt;0.5),"Extreme")</f>
        <v>No_discount</v>
      </c>
      <c r="AK206" t="s">
        <v>1483</v>
      </c>
      <c r="AL206" t="s">
        <v>1618</v>
      </c>
      <c r="AM206" t="s">
        <v>1606</v>
      </c>
      <c r="AN206">
        <v>601.47</v>
      </c>
      <c r="AO206">
        <v>-300.74</v>
      </c>
      <c r="AQ206" t="s">
        <v>1592</v>
      </c>
      <c r="AR206" t="s">
        <v>1619</v>
      </c>
      <c r="AS206" t="s">
        <v>40</v>
      </c>
      <c r="AT206">
        <v>3035.21</v>
      </c>
      <c r="AU206">
        <v>24.16</v>
      </c>
    </row>
    <row r="207" spans="15:47" x14ac:dyDescent="0.3">
      <c r="O207" t="s">
        <v>185</v>
      </c>
      <c r="P207" t="s">
        <v>57</v>
      </c>
      <c r="Q207">
        <v>4630.5</v>
      </c>
      <c r="R207">
        <v>0.2</v>
      </c>
      <c r="S207">
        <v>243</v>
      </c>
      <c r="T207" t="str" cm="1">
        <f t="array" ref="T207">_xlfn.IFS(R207=0,"No_discount",OR(R207&lt;0.2,R207=0.2),"Low",OR(R207=0.3,AND(R207&gt;0.2, R207&lt;0.3)),"Medium",AND(R207&gt;0.3,R207&lt;0.5),"High",OR(R207=0.5,R207&gt;0.5),"Extreme")</f>
        <v>Low</v>
      </c>
      <c r="V207" t="s">
        <v>1192</v>
      </c>
      <c r="W207" t="s">
        <v>1191</v>
      </c>
      <c r="X207">
        <v>1</v>
      </c>
      <c r="AC207">
        <v>97.82</v>
      </c>
      <c r="AD207">
        <v>45.98</v>
      </c>
      <c r="AE207">
        <v>0</v>
      </c>
      <c r="AF207" t="s">
        <v>37</v>
      </c>
      <c r="AG207">
        <v>7</v>
      </c>
      <c r="AH207">
        <v>2015</v>
      </c>
      <c r="AI207" t="str" cm="1">
        <f t="array" ref="AI207">_xlfn.IFS(AE207=0,"No_discount",OR(AE207&lt;0.2,AE207=0.2),"Low",OR(AE207=0.3,AND(AE207&gt;0.2, AE207&lt;0.3)),"Medium",AND(AE207&gt;0.3,AE207&lt;0.5),"High",OR(AE207=0.5,AE207&gt;0.5),"Extreme")</f>
        <v>No_discount</v>
      </c>
      <c r="AK207" t="s">
        <v>1596</v>
      </c>
      <c r="AL207" t="s">
        <v>1620</v>
      </c>
      <c r="AM207" t="s">
        <v>1602</v>
      </c>
      <c r="AN207">
        <v>11199.97</v>
      </c>
      <c r="AO207">
        <v>3919.99</v>
      </c>
      <c r="AQ207" t="s">
        <v>1532</v>
      </c>
      <c r="AR207" t="s">
        <v>1619</v>
      </c>
      <c r="AS207" t="s">
        <v>40</v>
      </c>
      <c r="AT207">
        <v>3028.65</v>
      </c>
      <c r="AU207">
        <v>-3.23</v>
      </c>
    </row>
    <row r="208" spans="15:47" x14ac:dyDescent="0.3">
      <c r="O208" t="s">
        <v>186</v>
      </c>
      <c r="P208" t="s">
        <v>57</v>
      </c>
      <c r="Q208">
        <v>274.10000000000002</v>
      </c>
      <c r="R208">
        <v>0.8</v>
      </c>
      <c r="S208">
        <v>23.54</v>
      </c>
      <c r="T208" t="str" cm="1">
        <f t="array" ref="T208">_xlfn.IFS(R208=0,"No_discount",OR(R208&lt;0.2,R208=0.2),"Low",OR(R208=0.3,AND(R208&gt;0.2, R208&lt;0.3)),"Medium",AND(R208&gt;0.3,R208&lt;0.5),"High",OR(R208=0.5,R208&gt;0.5),"Extreme")</f>
        <v>Extreme</v>
      </c>
      <c r="V208" t="s">
        <v>1190</v>
      </c>
      <c r="W208" t="s">
        <v>1189</v>
      </c>
      <c r="X208">
        <v>1</v>
      </c>
      <c r="AC208">
        <v>141.4</v>
      </c>
      <c r="AD208">
        <v>38.18</v>
      </c>
      <c r="AE208">
        <v>0</v>
      </c>
      <c r="AF208" t="s">
        <v>40</v>
      </c>
      <c r="AG208">
        <v>7</v>
      </c>
      <c r="AH208">
        <v>2015</v>
      </c>
      <c r="AI208" t="str" cm="1">
        <f t="array" ref="AI208">_xlfn.IFS(AE208=0,"No_discount",OR(AE208&lt;0.2,AE208=0.2),"Low",OR(AE208=0.3,AND(AE208&gt;0.2, AE208&lt;0.3)),"Medium",AND(AE208&gt;0.3,AE208&lt;0.5),"High",OR(AE208=0.5,AE208&gt;0.5),"Extreme")</f>
        <v>No_discount</v>
      </c>
      <c r="AK208" t="s">
        <v>1096</v>
      </c>
      <c r="AL208" t="s">
        <v>1620</v>
      </c>
      <c r="AM208" t="s">
        <v>1609</v>
      </c>
      <c r="AN208">
        <v>2399.6</v>
      </c>
      <c r="AO208">
        <v>647.89</v>
      </c>
      <c r="AQ208" t="s">
        <v>783</v>
      </c>
      <c r="AR208" t="s">
        <v>1619</v>
      </c>
      <c r="AS208" t="s">
        <v>42</v>
      </c>
      <c r="AT208">
        <v>2982.74999999999</v>
      </c>
      <c r="AU208">
        <v>-57.28</v>
      </c>
    </row>
    <row r="209" spans="15:47" x14ac:dyDescent="0.3">
      <c r="O209" t="s">
        <v>184</v>
      </c>
      <c r="P209" t="s">
        <v>57</v>
      </c>
      <c r="Q209">
        <v>1800.2</v>
      </c>
      <c r="R209">
        <v>0.4</v>
      </c>
      <c r="S209">
        <v>220.15</v>
      </c>
      <c r="T209" t="str" cm="1">
        <f t="array" ref="T209">_xlfn.IFS(R209=0,"No_discount",OR(R209&lt;0.2,R209=0.2),"Low",OR(R209=0.3,AND(R209&gt;0.2, R209&lt;0.3)),"Medium",AND(R209&gt;0.3,R209&lt;0.5),"High",OR(R209=0.5,R209&gt;0.5),"Extreme")</f>
        <v>High</v>
      </c>
      <c r="V209" t="s">
        <v>1188</v>
      </c>
      <c r="W209" t="s">
        <v>1187</v>
      </c>
      <c r="X209">
        <v>1</v>
      </c>
      <c r="AC209">
        <v>99.2</v>
      </c>
      <c r="AD209">
        <v>25.79</v>
      </c>
      <c r="AE209">
        <v>0</v>
      </c>
      <c r="AF209" t="s">
        <v>47</v>
      </c>
      <c r="AG209">
        <v>7</v>
      </c>
      <c r="AH209">
        <v>2014</v>
      </c>
      <c r="AI209" t="str" cm="1">
        <f t="array" ref="AI209">_xlfn.IFS(AE209=0,"No_discount",OR(AE209&lt;0.2,AE209=0.2),"Low",OR(AE209=0.3,AND(AE209&gt;0.2, AE209&lt;0.3)),"Medium",AND(AE209&gt;0.3,AE209&lt;0.5),"High",OR(AE209=0.5,AE209&gt;0.5),"Extreme")</f>
        <v>No_discount</v>
      </c>
      <c r="AK209" t="s">
        <v>1094</v>
      </c>
      <c r="AL209" t="s">
        <v>1619</v>
      </c>
      <c r="AM209" t="s">
        <v>1604</v>
      </c>
      <c r="AN209">
        <v>63.9</v>
      </c>
      <c r="AO209">
        <v>28.76</v>
      </c>
      <c r="AQ209" t="s">
        <v>2819</v>
      </c>
      <c r="AR209" t="s">
        <v>1618</v>
      </c>
      <c r="AS209" t="s">
        <v>1606</v>
      </c>
      <c r="AT209">
        <v>2979.01</v>
      </c>
      <c r="AU209">
        <v>54.72</v>
      </c>
    </row>
    <row r="210" spans="15:47" x14ac:dyDescent="0.3">
      <c r="O210" t="s">
        <v>178</v>
      </c>
      <c r="P210" t="s">
        <v>72</v>
      </c>
      <c r="Q210">
        <v>847.2</v>
      </c>
      <c r="R210">
        <v>0.8</v>
      </c>
      <c r="S210">
        <v>-1133.29</v>
      </c>
      <c r="T210" t="str" cm="1">
        <f t="array" ref="T210">_xlfn.IFS(R210=0,"No_discount",OR(R210&lt;0.2,R210=0.2),"Low",OR(R210=0.3,AND(R210&gt;0.2, R210&lt;0.3)),"Medium",AND(R210&gt;0.3,R210&lt;0.5),"High",OR(R210=0.5,R210&gt;0.5),"Extreme")</f>
        <v>Extreme</v>
      </c>
      <c r="V210" t="s">
        <v>1186</v>
      </c>
      <c r="W210" t="s">
        <v>1185</v>
      </c>
      <c r="X210">
        <v>1</v>
      </c>
      <c r="AC210">
        <v>801.57</v>
      </c>
      <c r="AD210">
        <v>50.1</v>
      </c>
      <c r="AE210">
        <v>0.2</v>
      </c>
      <c r="AF210" t="s">
        <v>1608</v>
      </c>
      <c r="AG210">
        <v>7</v>
      </c>
      <c r="AH210">
        <v>2014</v>
      </c>
      <c r="AI210" t="str" cm="1">
        <f t="array" ref="AI210">_xlfn.IFS(AE210=0,"No_discount",OR(AE210&lt;0.2,AE210=0.2),"Low",OR(AE210=0.3,AND(AE210&gt;0.2, AE210&lt;0.3)),"Medium",AND(AE210&gt;0.3,AE210&lt;0.5),"High",OR(AE210=0.5,AE210&gt;0.5),"Extreme")</f>
        <v>Low</v>
      </c>
      <c r="AK210" t="s">
        <v>1538</v>
      </c>
      <c r="AL210" t="s">
        <v>1620</v>
      </c>
      <c r="AM210" t="s">
        <v>1609</v>
      </c>
      <c r="AN210">
        <v>52.99</v>
      </c>
      <c r="AO210">
        <v>0.53</v>
      </c>
      <c r="AQ210" t="s">
        <v>944</v>
      </c>
      <c r="AR210" t="s">
        <v>1618</v>
      </c>
      <c r="AS210" t="s">
        <v>1603</v>
      </c>
      <c r="AT210">
        <v>2970.07</v>
      </c>
      <c r="AU210">
        <v>-78.64</v>
      </c>
    </row>
    <row r="211" spans="15:47" x14ac:dyDescent="0.3">
      <c r="O211" t="s">
        <v>179</v>
      </c>
      <c r="P211" t="s">
        <v>72</v>
      </c>
      <c r="Q211">
        <v>496.9</v>
      </c>
      <c r="R211">
        <v>0.2</v>
      </c>
      <c r="S211">
        <v>-41.97</v>
      </c>
      <c r="T211" t="str" cm="1">
        <f t="array" ref="T211">_xlfn.IFS(R211=0,"No_discount",OR(R211&lt;0.2,R211=0.2),"Low",OR(R211=0.3,AND(R211&gt;0.2, R211&lt;0.3)),"Medium",AND(R211&gt;0.3,R211&lt;0.5),"High",OR(R211=0.5,R211&gt;0.5),"Extreme")</f>
        <v>Low</v>
      </c>
      <c r="V211" t="s">
        <v>1184</v>
      </c>
      <c r="W211" t="s">
        <v>1183</v>
      </c>
      <c r="X211">
        <v>1</v>
      </c>
      <c r="AC211">
        <v>272.85000000000002</v>
      </c>
      <c r="AD211">
        <v>27.28</v>
      </c>
      <c r="AE211">
        <v>0.2</v>
      </c>
      <c r="AF211" t="s">
        <v>1606</v>
      </c>
      <c r="AG211">
        <v>7</v>
      </c>
      <c r="AH211">
        <v>2014</v>
      </c>
      <c r="AI211" t="str" cm="1">
        <f t="array" ref="AI211">_xlfn.IFS(AE211=0,"No_discount",OR(AE211&lt;0.2,AE211=0.2),"Low",OR(AE211=0.3,AND(AE211&gt;0.2, AE211&lt;0.3)),"Medium",AND(AE211&gt;0.3,AE211&lt;0.5),"High",OR(AE211=0.5,AE211&gt;0.5),"Extreme")</f>
        <v>Low</v>
      </c>
      <c r="AK211" t="s">
        <v>1092</v>
      </c>
      <c r="AL211" t="s">
        <v>1620</v>
      </c>
      <c r="AM211" t="s">
        <v>41</v>
      </c>
      <c r="AN211">
        <v>60.86</v>
      </c>
      <c r="AO211">
        <v>9.1300000000000008</v>
      </c>
      <c r="AQ211" t="s">
        <v>2818</v>
      </c>
      <c r="AR211" t="s">
        <v>1618</v>
      </c>
      <c r="AS211" t="s">
        <v>1608</v>
      </c>
      <c r="AT211">
        <v>2959.21</v>
      </c>
      <c r="AU211">
        <v>493.7</v>
      </c>
    </row>
    <row r="212" spans="15:47" x14ac:dyDescent="0.3">
      <c r="O212" t="s">
        <v>180</v>
      </c>
      <c r="P212" t="s">
        <v>72</v>
      </c>
      <c r="Q212">
        <v>40.5</v>
      </c>
      <c r="R212">
        <v>0</v>
      </c>
      <c r="S212">
        <v>17.68</v>
      </c>
      <c r="T212" t="str" cm="1">
        <f t="array" ref="T212">_xlfn.IFS(R212=0,"No_discount",OR(R212&lt;0.2,R212=0.2),"Low",OR(R212=0.3,AND(R212&gt;0.2, R212&lt;0.3)),"Medium",AND(R212&gt;0.3,R212&lt;0.5),"High",OR(R212=0.5,R212&gt;0.5),"Extreme")</f>
        <v>No_discount</v>
      </c>
      <c r="V212" t="s">
        <v>1182</v>
      </c>
      <c r="W212" t="s">
        <v>1181</v>
      </c>
      <c r="X212">
        <v>1</v>
      </c>
      <c r="AC212">
        <v>6</v>
      </c>
      <c r="AD212">
        <v>2.1</v>
      </c>
      <c r="AE212">
        <v>0.2</v>
      </c>
      <c r="AF212" t="s">
        <v>1605</v>
      </c>
      <c r="AG212">
        <v>1</v>
      </c>
      <c r="AH212">
        <v>2017</v>
      </c>
      <c r="AI212" t="str" cm="1">
        <f t="array" ref="AI212">_xlfn.IFS(AE212=0,"No_discount",OR(AE212&lt;0.2,AE212=0.2),"Low",OR(AE212=0.3,AND(AE212&gt;0.2, AE212&lt;0.3)),"Medium",AND(AE212&gt;0.3,AE212&lt;0.5),"High",OR(AE212=0.5,AE212&gt;0.5),"Extreme")</f>
        <v>Low</v>
      </c>
      <c r="AK212" t="s">
        <v>1090</v>
      </c>
      <c r="AL212" t="s">
        <v>1620</v>
      </c>
      <c r="AM212" t="s">
        <v>48</v>
      </c>
      <c r="AN212">
        <v>653</v>
      </c>
      <c r="AO212">
        <v>-935.96</v>
      </c>
      <c r="AQ212" t="s">
        <v>1423</v>
      </c>
      <c r="AR212" t="s">
        <v>1619</v>
      </c>
      <c r="AS212" t="s">
        <v>39</v>
      </c>
      <c r="AT212">
        <v>2954.44</v>
      </c>
      <c r="AU212">
        <v>489.65</v>
      </c>
    </row>
    <row r="213" spans="15:47" x14ac:dyDescent="0.3">
      <c r="O213" t="s">
        <v>177</v>
      </c>
      <c r="P213" t="s">
        <v>72</v>
      </c>
      <c r="Q213">
        <v>7678.2</v>
      </c>
      <c r="R213">
        <v>0.2</v>
      </c>
      <c r="S213">
        <v>543.28</v>
      </c>
      <c r="T213" t="str" cm="1">
        <f t="array" ref="T213">_xlfn.IFS(R213=0,"No_discount",OR(R213&lt;0.2,R213=0.2),"Low",OR(R213=0.3,AND(R213&gt;0.2, R213&lt;0.3)),"Medium",AND(R213&gt;0.3,R213&lt;0.5),"High",OR(R213=0.5,R213&gt;0.5),"Extreme")</f>
        <v>Low</v>
      </c>
      <c r="V213" t="s">
        <v>1180</v>
      </c>
      <c r="W213" t="s">
        <v>1179</v>
      </c>
      <c r="X213">
        <v>1</v>
      </c>
      <c r="AC213">
        <v>273.89999999999998</v>
      </c>
      <c r="AD213">
        <v>92.44</v>
      </c>
      <c r="AE213">
        <v>0.2</v>
      </c>
      <c r="AF213" t="s">
        <v>37</v>
      </c>
      <c r="AG213">
        <v>7</v>
      </c>
      <c r="AH213">
        <v>2017</v>
      </c>
      <c r="AI213" t="str" cm="1">
        <f t="array" ref="AI213">_xlfn.IFS(AE213=0,"No_discount",OR(AE213&lt;0.2,AE213=0.2),"Low",OR(AE213=0.3,AND(AE213&gt;0.2, AE213&lt;0.3)),"Medium",AND(AE213&gt;0.3,AE213&lt;0.5),"High",OR(AE213=0.5,AE213&gt;0.5),"Extreme")</f>
        <v>Low</v>
      </c>
      <c r="AK213" t="s">
        <v>1088</v>
      </c>
      <c r="AL213" t="s">
        <v>1619</v>
      </c>
      <c r="AM213" t="s">
        <v>39</v>
      </c>
      <c r="AN213">
        <v>11.22</v>
      </c>
      <c r="AO213">
        <v>-7.48</v>
      </c>
      <c r="AQ213" t="s">
        <v>1114</v>
      </c>
      <c r="AR213" t="s">
        <v>1618</v>
      </c>
      <c r="AS213" t="s">
        <v>1603</v>
      </c>
      <c r="AT213">
        <v>2946.3599999999901</v>
      </c>
      <c r="AU213">
        <v>-767.75</v>
      </c>
    </row>
    <row r="214" spans="15:47" x14ac:dyDescent="0.3">
      <c r="O214" t="s">
        <v>175</v>
      </c>
      <c r="P214" t="s">
        <v>67</v>
      </c>
      <c r="Q214">
        <v>634.5</v>
      </c>
      <c r="R214">
        <v>0</v>
      </c>
      <c r="S214">
        <v>129.4</v>
      </c>
      <c r="T214" t="str" cm="1">
        <f t="array" ref="T214">_xlfn.IFS(R214=0,"No_discount",OR(R214&lt;0.2,R214=0.2),"Low",OR(R214=0.3,AND(R214&gt;0.2, R214&lt;0.3)),"Medium",AND(R214&gt;0.3,R214&lt;0.5),"High",OR(R214=0.5,R214&gt;0.5),"Extreme")</f>
        <v>No_discount</v>
      </c>
      <c r="V214" t="s">
        <v>1178</v>
      </c>
      <c r="W214" t="s">
        <v>1177</v>
      </c>
      <c r="X214">
        <v>1</v>
      </c>
      <c r="AC214">
        <v>597.13</v>
      </c>
      <c r="AD214">
        <v>49.76</v>
      </c>
      <c r="AE214">
        <v>0.4</v>
      </c>
      <c r="AF214" t="s">
        <v>48</v>
      </c>
      <c r="AG214">
        <v>7</v>
      </c>
      <c r="AH214">
        <v>2017</v>
      </c>
      <c r="AI214" t="str" cm="1">
        <f t="array" ref="AI214">_xlfn.IFS(AE214=0,"No_discount",OR(AE214&lt;0.2,AE214=0.2),"Low",OR(AE214=0.3,AND(AE214&gt;0.2, AE214&lt;0.3)),"Medium",AND(AE214&gt;0.3,AE214&lt;0.5),"High",OR(AE214=0.5,AE214&gt;0.5),"Extreme")</f>
        <v>High</v>
      </c>
      <c r="AK214" t="s">
        <v>1580</v>
      </c>
      <c r="AL214" t="s">
        <v>1618</v>
      </c>
      <c r="AM214" t="s">
        <v>44</v>
      </c>
      <c r="AN214">
        <v>57.69</v>
      </c>
      <c r="AO214">
        <v>23.65</v>
      </c>
      <c r="AQ214" t="s">
        <v>2817</v>
      </c>
      <c r="AR214" t="s">
        <v>1619</v>
      </c>
      <c r="AS214" t="s">
        <v>1607</v>
      </c>
      <c r="AT214">
        <v>2946.19</v>
      </c>
      <c r="AU214">
        <v>-872.07</v>
      </c>
    </row>
    <row r="215" spans="15:47" x14ac:dyDescent="0.3">
      <c r="O215" t="s">
        <v>169</v>
      </c>
      <c r="P215" t="s">
        <v>67</v>
      </c>
      <c r="Q215">
        <v>1491.6</v>
      </c>
      <c r="R215">
        <v>0.2</v>
      </c>
      <c r="S215">
        <v>96.73</v>
      </c>
      <c r="T215" t="str" cm="1">
        <f t="array" ref="T215">_xlfn.IFS(R215=0,"No_discount",OR(R215&lt;0.2,R215=0.2),"Low",OR(R215=0.3,AND(R215&gt;0.2, R215&lt;0.3)),"Medium",AND(R215&gt;0.3,R215&lt;0.5),"High",OR(R215=0.5,R215&gt;0.5),"Extreme")</f>
        <v>Low</v>
      </c>
      <c r="V215" t="s">
        <v>1176</v>
      </c>
      <c r="W215" t="s">
        <v>1175</v>
      </c>
      <c r="X215">
        <v>1</v>
      </c>
      <c r="AC215">
        <v>149.94999999999999</v>
      </c>
      <c r="AD215">
        <v>65.98</v>
      </c>
      <c r="AE215">
        <v>0</v>
      </c>
      <c r="AF215" t="s">
        <v>41</v>
      </c>
      <c r="AG215">
        <v>1</v>
      </c>
      <c r="AH215">
        <v>2014</v>
      </c>
      <c r="AI215" t="str" cm="1">
        <f t="array" ref="AI215">_xlfn.IFS(AE215=0,"No_discount",OR(AE215&lt;0.2,AE215=0.2),"Low",OR(AE215=0.3,AND(AE215&gt;0.2, AE215&lt;0.3)),"Medium",AND(AE215&gt;0.3,AE215&lt;0.5),"High",OR(AE215=0.5,AE215&gt;0.5),"Extreme")</f>
        <v>No_discount</v>
      </c>
      <c r="AK215" t="s">
        <v>1086</v>
      </c>
      <c r="AL215" t="s">
        <v>1619</v>
      </c>
      <c r="AM215" t="s">
        <v>39</v>
      </c>
      <c r="AN215">
        <v>42.81</v>
      </c>
      <c r="AO215">
        <v>20.12</v>
      </c>
      <c r="AQ215" t="s">
        <v>1185</v>
      </c>
      <c r="AR215" t="s">
        <v>1618</v>
      </c>
      <c r="AS215" t="s">
        <v>1608</v>
      </c>
      <c r="AT215">
        <v>2913.9199999999901</v>
      </c>
      <c r="AU215">
        <v>-445.39</v>
      </c>
    </row>
    <row r="216" spans="15:47" x14ac:dyDescent="0.3">
      <c r="O216" t="s">
        <v>167</v>
      </c>
      <c r="P216" t="s">
        <v>67</v>
      </c>
      <c r="Q216">
        <v>25.1</v>
      </c>
      <c r="R216">
        <v>0</v>
      </c>
      <c r="S216">
        <v>11.78</v>
      </c>
      <c r="T216" t="str" cm="1">
        <f t="array" ref="T216">_xlfn.IFS(R216=0,"No_discount",OR(R216&lt;0.2,R216=0.2),"Low",OR(R216=0.3,AND(R216&gt;0.2, R216&lt;0.3)),"Medium",AND(R216&gt;0.3,R216&lt;0.5),"High",OR(R216=0.5,R216&gt;0.5),"Extreme")</f>
        <v>No_discount</v>
      </c>
      <c r="V216" t="s">
        <v>1174</v>
      </c>
      <c r="W216" t="s">
        <v>1173</v>
      </c>
      <c r="X216">
        <v>1</v>
      </c>
      <c r="AC216">
        <v>863.64</v>
      </c>
      <c r="AD216">
        <v>107.96</v>
      </c>
      <c r="AE216">
        <v>0.2</v>
      </c>
      <c r="AF216" t="s">
        <v>1609</v>
      </c>
      <c r="AG216">
        <v>7</v>
      </c>
      <c r="AH216">
        <v>2016</v>
      </c>
      <c r="AI216" t="str" cm="1">
        <f t="array" ref="AI216">_xlfn.IFS(AE216=0,"No_discount",OR(AE216&lt;0.2,AE216=0.2),"Low",OR(AE216=0.3,AND(AE216&gt;0.2, AE216&lt;0.3)),"Medium",AND(AE216&gt;0.3,AE216&lt;0.5),"High",OR(AE216=0.5,AE216&gt;0.5),"Extreme")</f>
        <v>Low</v>
      </c>
      <c r="AK216" t="s">
        <v>1084</v>
      </c>
      <c r="AL216" t="s">
        <v>1619</v>
      </c>
      <c r="AM216" t="s">
        <v>37</v>
      </c>
      <c r="AN216">
        <v>12.96</v>
      </c>
      <c r="AO216">
        <v>6.22</v>
      </c>
      <c r="AQ216" t="s">
        <v>2816</v>
      </c>
      <c r="AR216" t="s">
        <v>1620</v>
      </c>
      <c r="AS216" t="s">
        <v>1609</v>
      </c>
      <c r="AT216">
        <v>2906.62</v>
      </c>
      <c r="AU216">
        <v>422.47</v>
      </c>
    </row>
    <row r="217" spans="15:47" x14ac:dyDescent="0.3">
      <c r="O217" t="s">
        <v>170</v>
      </c>
      <c r="P217" t="s">
        <v>67</v>
      </c>
      <c r="Q217">
        <v>23.9</v>
      </c>
      <c r="R217">
        <v>0</v>
      </c>
      <c r="S217">
        <v>11.22</v>
      </c>
      <c r="T217" t="str" cm="1">
        <f t="array" ref="T217">_xlfn.IFS(R217=0,"No_discount",OR(R217&lt;0.2,R217=0.2),"Low",OR(R217=0.3,AND(R217&gt;0.2, R217&lt;0.3)),"Medium",AND(R217&gt;0.3,R217&lt;0.5),"High",OR(R217=0.5,R217&gt;0.5),"Extreme")</f>
        <v>No_discount</v>
      </c>
      <c r="V217" t="s">
        <v>1172</v>
      </c>
      <c r="W217" t="s">
        <v>1171</v>
      </c>
      <c r="X217">
        <v>1</v>
      </c>
      <c r="AC217">
        <v>47.62</v>
      </c>
      <c r="AD217">
        <v>3.57</v>
      </c>
      <c r="AE217">
        <v>0.2</v>
      </c>
      <c r="AF217" t="s">
        <v>47</v>
      </c>
      <c r="AG217">
        <v>7</v>
      </c>
      <c r="AH217">
        <v>2016</v>
      </c>
      <c r="AI217" t="str" cm="1">
        <f t="array" ref="AI217">_xlfn.IFS(AE217=0,"No_discount",OR(AE217&lt;0.2,AE217=0.2),"Low",OR(AE217=0.3,AND(AE217&gt;0.2, AE217&lt;0.3)),"Medium",AND(AE217&gt;0.3,AE217&lt;0.5),"High",OR(AE217=0.5,AE217&gt;0.5),"Extreme")</f>
        <v>Low</v>
      </c>
      <c r="AK217" t="s">
        <v>1487</v>
      </c>
      <c r="AL217" t="s">
        <v>1618</v>
      </c>
      <c r="AM217" t="s">
        <v>44</v>
      </c>
      <c r="AN217">
        <v>821.88</v>
      </c>
      <c r="AO217">
        <v>213.69</v>
      </c>
      <c r="AQ217" t="s">
        <v>2815</v>
      </c>
      <c r="AR217" t="s">
        <v>1618</v>
      </c>
      <c r="AS217" t="s">
        <v>1603</v>
      </c>
      <c r="AT217">
        <v>2904.16</v>
      </c>
      <c r="AU217">
        <v>-170.84</v>
      </c>
    </row>
    <row r="218" spans="15:47" x14ac:dyDescent="0.3">
      <c r="O218" t="s">
        <v>168</v>
      </c>
      <c r="P218" t="s">
        <v>67</v>
      </c>
      <c r="Q218">
        <v>100.9</v>
      </c>
      <c r="R218">
        <v>0</v>
      </c>
      <c r="S218">
        <v>33.31</v>
      </c>
      <c r="T218" t="str" cm="1">
        <f t="array" ref="T218">_xlfn.IFS(R218=0,"No_discount",OR(R218&lt;0.2,R218=0.2),"Low",OR(R218=0.3,AND(R218&gt;0.2, R218&lt;0.3)),"Medium",AND(R218&gt;0.3,R218&lt;0.5),"High",OR(R218=0.5,R218&gt;0.5),"Extreme")</f>
        <v>No_discount</v>
      </c>
      <c r="V218" t="s">
        <v>1170</v>
      </c>
      <c r="W218" t="s">
        <v>1169</v>
      </c>
      <c r="X218">
        <v>1</v>
      </c>
      <c r="AC218">
        <v>19.97</v>
      </c>
      <c r="AD218">
        <v>-13.31</v>
      </c>
      <c r="AE218">
        <v>0.7</v>
      </c>
      <c r="AF218" t="s">
        <v>39</v>
      </c>
      <c r="AG218">
        <v>7</v>
      </c>
      <c r="AH218">
        <v>2016</v>
      </c>
      <c r="AI218" t="str" cm="1">
        <f t="array" ref="AI218">_xlfn.IFS(AE218=0,"No_discount",OR(AE218&lt;0.2,AE218=0.2),"Low",OR(AE218=0.3,AND(AE218&gt;0.2, AE218&lt;0.3)),"Medium",AND(AE218&gt;0.3,AE218&lt;0.5),"High",OR(AE218=0.5,AE218&gt;0.5),"Extreme")</f>
        <v>Extreme</v>
      </c>
      <c r="AK218" t="s">
        <v>1481</v>
      </c>
      <c r="AL218" t="s">
        <v>1620</v>
      </c>
      <c r="AM218" t="s">
        <v>1609</v>
      </c>
      <c r="AN218">
        <v>104.85</v>
      </c>
      <c r="AO218">
        <v>28.31</v>
      </c>
      <c r="AQ218" t="s">
        <v>1372</v>
      </c>
      <c r="AR218" t="s">
        <v>1619</v>
      </c>
      <c r="AS218" t="s">
        <v>1607</v>
      </c>
      <c r="AT218">
        <v>2883.2799999999902</v>
      </c>
      <c r="AU218">
        <v>229.59</v>
      </c>
    </row>
    <row r="219" spans="15:47" x14ac:dyDescent="0.3">
      <c r="O219" t="s">
        <v>174</v>
      </c>
      <c r="P219" t="s">
        <v>67</v>
      </c>
      <c r="Q219">
        <v>563.9</v>
      </c>
      <c r="R219">
        <v>0.2</v>
      </c>
      <c r="S219">
        <v>7.05</v>
      </c>
      <c r="T219" t="str" cm="1">
        <f t="array" ref="T219">_xlfn.IFS(R219=0,"No_discount",OR(R219&lt;0.2,R219=0.2),"Low",OR(R219=0.3,AND(R219&gt;0.2, R219&lt;0.3)),"Medium",AND(R219&gt;0.3,R219&lt;0.5),"High",OR(R219=0.5,R219&gt;0.5),"Extreme")</f>
        <v>Low</v>
      </c>
      <c r="V219" t="s">
        <v>1168</v>
      </c>
      <c r="W219" t="s">
        <v>1167</v>
      </c>
      <c r="X219">
        <v>1</v>
      </c>
      <c r="AC219">
        <v>33.49</v>
      </c>
      <c r="AD219">
        <v>-1.26</v>
      </c>
      <c r="AE219">
        <v>0.2</v>
      </c>
      <c r="AF219" t="s">
        <v>40</v>
      </c>
      <c r="AG219">
        <v>7</v>
      </c>
      <c r="AH219">
        <v>2016</v>
      </c>
      <c r="AI219" t="str" cm="1">
        <f t="array" ref="AI219">_xlfn.IFS(AE219=0,"No_discount",OR(AE219&lt;0.2,AE219=0.2),"Low",OR(AE219=0.3,AND(AE219&gt;0.2, AE219&lt;0.3)),"Medium",AND(AE219&gt;0.3,AE219&lt;0.5),"High",OR(AE219=0.5,AE219&gt;0.5),"Extreme")</f>
        <v>Low</v>
      </c>
      <c r="AK219" t="s">
        <v>1082</v>
      </c>
      <c r="AL219" t="s">
        <v>1619</v>
      </c>
      <c r="AM219" t="s">
        <v>1604</v>
      </c>
      <c r="AN219">
        <v>10.86</v>
      </c>
      <c r="AO219">
        <v>5.0999999999999996</v>
      </c>
      <c r="AQ219" t="s">
        <v>2814</v>
      </c>
      <c r="AR219" t="s">
        <v>1620</v>
      </c>
      <c r="AS219" t="s">
        <v>41</v>
      </c>
      <c r="AT219">
        <v>2879.82</v>
      </c>
      <c r="AU219">
        <v>763.15</v>
      </c>
    </row>
    <row r="220" spans="15:47" x14ac:dyDescent="0.3">
      <c r="O220" t="s">
        <v>173</v>
      </c>
      <c r="P220" t="s">
        <v>67</v>
      </c>
      <c r="Q220">
        <v>479.1</v>
      </c>
      <c r="R220">
        <v>0.2</v>
      </c>
      <c r="S220">
        <v>230.97</v>
      </c>
      <c r="T220" t="str" cm="1">
        <f t="array" ref="T220">_xlfn.IFS(R220=0,"No_discount",OR(R220&lt;0.2,R220=0.2),"Low",OR(R220=0.3,AND(R220&gt;0.2, R220&lt;0.3)),"Medium",AND(R220&gt;0.3,R220&lt;0.5),"High",OR(R220=0.5,R220&gt;0.5),"Extreme")</f>
        <v>Low</v>
      </c>
      <c r="V220" t="s">
        <v>1166</v>
      </c>
      <c r="W220" t="s">
        <v>1165</v>
      </c>
      <c r="X220">
        <v>1</v>
      </c>
      <c r="AC220">
        <v>8.74</v>
      </c>
      <c r="AD220">
        <v>-6.12</v>
      </c>
      <c r="AE220">
        <v>0.7</v>
      </c>
      <c r="AF220" t="s">
        <v>39</v>
      </c>
      <c r="AG220">
        <v>7</v>
      </c>
      <c r="AH220">
        <v>2016</v>
      </c>
      <c r="AI220" t="str" cm="1">
        <f t="array" ref="AI220">_xlfn.IFS(AE220=0,"No_discount",OR(AE220&lt;0.2,AE220=0.2),"Low",OR(AE220=0.3,AND(AE220&gt;0.2, AE220&lt;0.3)),"Medium",AND(AE220&gt;0.3,AE220&lt;0.5),"High",OR(AE220=0.5,AE220&gt;0.5),"Extreme")</f>
        <v>Extreme</v>
      </c>
      <c r="AK220" t="s">
        <v>1080</v>
      </c>
      <c r="AL220" t="s">
        <v>1620</v>
      </c>
      <c r="AM220" t="s">
        <v>48</v>
      </c>
      <c r="AN220">
        <v>821.3</v>
      </c>
      <c r="AO220">
        <v>-16.43</v>
      </c>
      <c r="AQ220" t="s">
        <v>419</v>
      </c>
      <c r="AR220" t="s">
        <v>1620</v>
      </c>
      <c r="AS220" t="s">
        <v>1609</v>
      </c>
      <c r="AT220">
        <v>2865.6</v>
      </c>
      <c r="AU220">
        <v>967.14</v>
      </c>
    </row>
    <row r="221" spans="15:47" x14ac:dyDescent="0.3">
      <c r="O221" t="s">
        <v>165</v>
      </c>
      <c r="P221" t="s">
        <v>67</v>
      </c>
      <c r="Q221">
        <v>4337.6000000000004</v>
      </c>
      <c r="R221">
        <v>0.2</v>
      </c>
      <c r="S221">
        <v>1464.35</v>
      </c>
      <c r="T221" t="str" cm="1">
        <f t="array" ref="T221">_xlfn.IFS(R221=0,"No_discount",OR(R221&lt;0.2,R221=0.2),"Low",OR(R221=0.3,AND(R221&gt;0.2, R221&lt;0.3)),"Medium",AND(R221&gt;0.3,R221&lt;0.5),"High",OR(R221=0.5,R221&gt;0.5),"Extreme")</f>
        <v>Low</v>
      </c>
      <c r="V221" t="s">
        <v>1164</v>
      </c>
      <c r="W221" t="s">
        <v>1163</v>
      </c>
      <c r="X221">
        <v>1</v>
      </c>
      <c r="AC221">
        <v>662.88</v>
      </c>
      <c r="AD221">
        <v>74.569999999999993</v>
      </c>
      <c r="AE221">
        <v>0.2</v>
      </c>
      <c r="AF221" t="s">
        <v>1608</v>
      </c>
      <c r="AG221">
        <v>7</v>
      </c>
      <c r="AH221">
        <v>2016</v>
      </c>
      <c r="AI221" t="str" cm="1">
        <f t="array" ref="AI221">_xlfn.IFS(AE221=0,"No_discount",OR(AE221&lt;0.2,AE221=0.2),"Low",OR(AE221=0.3,AND(AE221&gt;0.2, AE221&lt;0.3)),"Medium",AND(AE221&gt;0.3,AE221&lt;0.5),"High",OR(AE221=0.5,AE221&gt;0.5),"Extreme")</f>
        <v>Low</v>
      </c>
      <c r="AK221" t="s">
        <v>1078</v>
      </c>
      <c r="AL221" t="s">
        <v>1620</v>
      </c>
      <c r="AM221" t="s">
        <v>48</v>
      </c>
      <c r="AN221">
        <v>22638.48</v>
      </c>
      <c r="AO221">
        <v>-1811.08</v>
      </c>
      <c r="AQ221" t="s">
        <v>2813</v>
      </c>
      <c r="AR221" t="s">
        <v>1618</v>
      </c>
      <c r="AS221" t="s">
        <v>44</v>
      </c>
      <c r="AT221">
        <v>2863.8</v>
      </c>
      <c r="AU221">
        <v>627.17999999999995</v>
      </c>
    </row>
    <row r="222" spans="15:47" x14ac:dyDescent="0.3">
      <c r="O222" t="s">
        <v>171</v>
      </c>
      <c r="P222" t="s">
        <v>67</v>
      </c>
      <c r="Q222">
        <v>158.30000000000001</v>
      </c>
      <c r="R222">
        <v>0.2</v>
      </c>
      <c r="S222">
        <v>48.35</v>
      </c>
      <c r="T222" t="str" cm="1">
        <f t="array" ref="T222">_xlfn.IFS(R222=0,"No_discount",OR(R222&lt;0.2,R222=0.2),"Low",OR(R222=0.3,AND(R222&gt;0.2, R222&lt;0.3)),"Medium",AND(R222&gt;0.3,R222&lt;0.5),"High",OR(R222=0.5,R222&gt;0.5),"Extreme")</f>
        <v>Low</v>
      </c>
      <c r="V222" t="s">
        <v>1162</v>
      </c>
      <c r="W222" t="s">
        <v>1161</v>
      </c>
      <c r="X222">
        <v>1</v>
      </c>
      <c r="AC222">
        <v>1439.98</v>
      </c>
      <c r="AD222">
        <v>192</v>
      </c>
      <c r="AE222">
        <v>0.4</v>
      </c>
      <c r="AF222" t="s">
        <v>1602</v>
      </c>
      <c r="AG222">
        <v>7</v>
      </c>
      <c r="AH222">
        <v>2016</v>
      </c>
      <c r="AI222" t="str" cm="1">
        <f t="array" ref="AI222">_xlfn.IFS(AE222=0,"No_discount",OR(AE222&lt;0.2,AE222=0.2),"Low",OR(AE222=0.3,AND(AE222&gt;0.2, AE222&lt;0.3)),"Medium",AND(AE222&gt;0.3,AE222&lt;0.5),"High",OR(AE222=0.5,AE222&gt;0.5),"Extreme")</f>
        <v>High</v>
      </c>
      <c r="AK222" t="s">
        <v>1507</v>
      </c>
      <c r="AL222" t="s">
        <v>1619</v>
      </c>
      <c r="AM222" t="s">
        <v>37</v>
      </c>
      <c r="AN222">
        <v>21.38</v>
      </c>
      <c r="AO222">
        <v>7.48</v>
      </c>
      <c r="AQ222" t="s">
        <v>2812</v>
      </c>
      <c r="AR222" t="s">
        <v>1618</v>
      </c>
      <c r="AS222" t="s">
        <v>1606</v>
      </c>
      <c r="AT222">
        <v>2847.79</v>
      </c>
      <c r="AU222">
        <v>-328.59</v>
      </c>
    </row>
    <row r="223" spans="15:47" x14ac:dyDescent="0.3">
      <c r="O223" t="s">
        <v>176</v>
      </c>
      <c r="P223" t="s">
        <v>67</v>
      </c>
      <c r="Q223">
        <v>665.9</v>
      </c>
      <c r="R223">
        <v>0</v>
      </c>
      <c r="S223">
        <v>13.32</v>
      </c>
      <c r="T223" t="str" cm="1">
        <f t="array" ref="T223">_xlfn.IFS(R223=0,"No_discount",OR(R223&lt;0.2,R223=0.2),"Low",OR(R223=0.3,AND(R223&gt;0.2, R223&lt;0.3)),"Medium",AND(R223&gt;0.3,R223&lt;0.5),"High",OR(R223=0.5,R223&gt;0.5),"Extreme")</f>
        <v>No_discount</v>
      </c>
      <c r="V223" t="s">
        <v>1160</v>
      </c>
      <c r="W223" t="s">
        <v>1159</v>
      </c>
      <c r="X223">
        <v>1</v>
      </c>
      <c r="AC223">
        <v>29.04</v>
      </c>
      <c r="AD223">
        <v>13.94</v>
      </c>
      <c r="AE223">
        <v>0</v>
      </c>
      <c r="AF223" t="s">
        <v>37</v>
      </c>
      <c r="AG223">
        <v>1</v>
      </c>
      <c r="AH223">
        <v>2015</v>
      </c>
      <c r="AI223" t="str" cm="1">
        <f t="array" ref="AI223">_xlfn.IFS(AE223=0,"No_discount",OR(AE223&lt;0.2,AE223=0.2),"Low",OR(AE223=0.3,AND(AE223&gt;0.2, AE223&lt;0.3)),"Medium",AND(AE223&gt;0.3,AE223&lt;0.5),"High",OR(AE223=0.5,AE223&gt;0.5),"Extreme")</f>
        <v>No_discount</v>
      </c>
      <c r="AK223" t="s">
        <v>1076</v>
      </c>
      <c r="AL223" t="s">
        <v>1619</v>
      </c>
      <c r="AM223" t="s">
        <v>47</v>
      </c>
      <c r="AN223">
        <v>8.02</v>
      </c>
      <c r="AO223">
        <v>1</v>
      </c>
      <c r="AQ223" t="s">
        <v>946</v>
      </c>
      <c r="AR223" t="s">
        <v>1619</v>
      </c>
      <c r="AS223" t="s">
        <v>42</v>
      </c>
      <c r="AT223">
        <v>2836.3599999999901</v>
      </c>
      <c r="AU223">
        <v>-427.86</v>
      </c>
    </row>
    <row r="224" spans="15:47" x14ac:dyDescent="0.3">
      <c r="O224" t="s">
        <v>172</v>
      </c>
      <c r="P224" t="s">
        <v>67</v>
      </c>
      <c r="Q224">
        <v>10.9</v>
      </c>
      <c r="R224">
        <v>0</v>
      </c>
      <c r="S224">
        <v>5.0999999999999996</v>
      </c>
      <c r="T224" t="str" cm="1">
        <f t="array" ref="T224">_xlfn.IFS(R224=0,"No_discount",OR(R224&lt;0.2,R224=0.2),"Low",OR(R224=0.3,AND(R224&gt;0.2, R224&lt;0.3)),"Medium",AND(R224&gt;0.3,R224&lt;0.5),"High",OR(R224=0.5,R224&gt;0.5),"Extreme")</f>
        <v>No_discount</v>
      </c>
      <c r="V224" t="s">
        <v>1158</v>
      </c>
      <c r="W224" t="s">
        <v>1157</v>
      </c>
      <c r="X224">
        <v>1</v>
      </c>
      <c r="AC224">
        <v>14.62</v>
      </c>
      <c r="AD224">
        <v>6.87</v>
      </c>
      <c r="AE224">
        <v>0</v>
      </c>
      <c r="AF224" t="s">
        <v>1605</v>
      </c>
      <c r="AG224">
        <v>1</v>
      </c>
      <c r="AH224">
        <v>2015</v>
      </c>
      <c r="AI224" t="str" cm="1">
        <f t="array" ref="AI224">_xlfn.IFS(AE224=0,"No_discount",OR(AE224&lt;0.2,AE224=0.2),"Low",OR(AE224=0.3,AND(AE224&gt;0.2, AE224&lt;0.3)),"Medium",AND(AE224&gt;0.3,AE224&lt;0.5),"High",OR(AE224=0.5,AE224&gt;0.5),"Extreme")</f>
        <v>No_discount</v>
      </c>
      <c r="AK224" t="s">
        <v>1580</v>
      </c>
      <c r="AL224" t="s">
        <v>1618</v>
      </c>
      <c r="AM224" t="s">
        <v>44</v>
      </c>
      <c r="AN224">
        <v>30.77</v>
      </c>
      <c r="AO224">
        <v>8.08</v>
      </c>
      <c r="AQ224" t="s">
        <v>2811</v>
      </c>
      <c r="AR224" t="s">
        <v>1620</v>
      </c>
      <c r="AS224" t="s">
        <v>41</v>
      </c>
      <c r="AT224">
        <v>2799.72</v>
      </c>
      <c r="AU224">
        <v>719.93</v>
      </c>
    </row>
    <row r="225" spans="15:47" x14ac:dyDescent="0.3">
      <c r="O225" t="s">
        <v>166</v>
      </c>
      <c r="P225" t="s">
        <v>67</v>
      </c>
      <c r="Q225">
        <v>155.4</v>
      </c>
      <c r="R225">
        <v>0.3</v>
      </c>
      <c r="S225">
        <v>-13.32</v>
      </c>
      <c r="T225" t="str" cm="1">
        <f t="array" ref="T225">_xlfn.IFS(R225=0,"No_discount",OR(R225&lt;0.2,R225=0.2),"Low",OR(R225=0.3,AND(R225&gt;0.2, R225&lt;0.3)),"Medium",AND(R225&gt;0.3,R225&lt;0.5),"High",OR(R225=0.5,R225&gt;0.5),"Extreme")</f>
        <v>Medium</v>
      </c>
      <c r="V225" t="s">
        <v>1156</v>
      </c>
      <c r="W225" t="s">
        <v>1155</v>
      </c>
      <c r="X225">
        <v>1</v>
      </c>
      <c r="AC225">
        <v>162.63999999999999</v>
      </c>
      <c r="AD225">
        <v>45.54</v>
      </c>
      <c r="AE225">
        <v>0</v>
      </c>
      <c r="AF225" t="s">
        <v>1607</v>
      </c>
      <c r="AG225">
        <v>7</v>
      </c>
      <c r="AH225">
        <v>2016</v>
      </c>
      <c r="AI225" t="str" cm="1">
        <f t="array" ref="AI225">_xlfn.IFS(AE225=0,"No_discount",OR(AE225&lt;0.2,AE225=0.2),"Low",OR(AE225=0.3,AND(AE225&gt;0.2, AE225&lt;0.3)),"Medium",AND(AE225&gt;0.3,AE225&lt;0.5),"High",OR(AE225=0.5,AE225&gt;0.5),"Extreme")</f>
        <v>No_discount</v>
      </c>
      <c r="AK225" t="s">
        <v>1075</v>
      </c>
      <c r="AL225" t="s">
        <v>1619</v>
      </c>
      <c r="AM225" t="s">
        <v>46</v>
      </c>
      <c r="AN225">
        <v>18.940000000000001</v>
      </c>
      <c r="AO225">
        <v>5.92</v>
      </c>
      <c r="AQ225" t="s">
        <v>791</v>
      </c>
      <c r="AR225" t="s">
        <v>1619</v>
      </c>
      <c r="AS225" t="s">
        <v>37</v>
      </c>
      <c r="AT225">
        <v>2789.0099999999902</v>
      </c>
      <c r="AU225">
        <v>1262.4000000000001</v>
      </c>
    </row>
    <row r="226" spans="15:47" x14ac:dyDescent="0.3">
      <c r="O226" t="s">
        <v>162</v>
      </c>
      <c r="P226" t="s">
        <v>31</v>
      </c>
      <c r="Q226">
        <v>560.79999999999995</v>
      </c>
      <c r="R226">
        <v>0</v>
      </c>
      <c r="S226">
        <v>116.35</v>
      </c>
      <c r="T226" t="str" cm="1">
        <f t="array" ref="T226">_xlfn.IFS(R226=0,"No_discount",OR(R226&lt;0.2,R226=0.2),"Low",OR(R226=0.3,AND(R226&gt;0.2, R226&lt;0.3)),"Medium",AND(R226&gt;0.3,R226&lt;0.5),"High",OR(R226=0.5,R226&gt;0.5),"Extreme")</f>
        <v>No_discount</v>
      </c>
      <c r="V226" t="s">
        <v>1154</v>
      </c>
      <c r="W226" t="s">
        <v>1153</v>
      </c>
      <c r="X226">
        <v>1</v>
      </c>
      <c r="AC226">
        <v>597</v>
      </c>
      <c r="AD226">
        <v>280.58999999999997</v>
      </c>
      <c r="AE226">
        <v>0</v>
      </c>
      <c r="AF226" t="s">
        <v>1609</v>
      </c>
      <c r="AG226">
        <v>7</v>
      </c>
      <c r="AH226">
        <v>2016</v>
      </c>
      <c r="AI226" t="str" cm="1">
        <f t="array" ref="AI226">_xlfn.IFS(AE226=0,"No_discount",OR(AE226&lt;0.2,AE226=0.2),"Low",OR(AE226=0.3,AND(AE226&gt;0.2, AE226&lt;0.3)),"Medium",AND(AE226&gt;0.3,AE226&lt;0.5),"High",OR(AE226=0.5,AE226&gt;0.5),"Extreme")</f>
        <v>No_discount</v>
      </c>
      <c r="AK226" t="s">
        <v>1663</v>
      </c>
      <c r="AL226" t="s">
        <v>1618</v>
      </c>
      <c r="AM226" t="s">
        <v>44</v>
      </c>
      <c r="AN226">
        <v>122.35</v>
      </c>
      <c r="AO226">
        <v>15.29</v>
      </c>
      <c r="AQ226" t="s">
        <v>2810</v>
      </c>
      <c r="AR226" t="s">
        <v>1618</v>
      </c>
      <c r="AS226" t="s">
        <v>1606</v>
      </c>
      <c r="AT226">
        <v>2764.24</v>
      </c>
      <c r="AU226">
        <v>-226.14</v>
      </c>
    </row>
    <row r="227" spans="15:47" x14ac:dyDescent="0.3">
      <c r="O227" t="s">
        <v>163</v>
      </c>
      <c r="P227" t="s">
        <v>31</v>
      </c>
      <c r="Q227">
        <v>60.5</v>
      </c>
      <c r="R227">
        <v>0.7</v>
      </c>
      <c r="S227">
        <v>6.23</v>
      </c>
      <c r="T227" t="str" cm="1">
        <f t="array" ref="T227">_xlfn.IFS(R227=0,"No_discount",OR(R227&lt;0.2,R227=0.2),"Low",OR(R227=0.3,AND(R227&gt;0.2, R227&lt;0.3)),"Medium",AND(R227&gt;0.3,R227&lt;0.5),"High",OR(R227=0.5,R227&gt;0.5),"Extreme")</f>
        <v>Extreme</v>
      </c>
      <c r="V227" t="s">
        <v>1152</v>
      </c>
      <c r="W227" t="s">
        <v>1151</v>
      </c>
      <c r="X227">
        <v>1</v>
      </c>
      <c r="AC227">
        <v>55.48</v>
      </c>
      <c r="AD227">
        <v>26.63</v>
      </c>
      <c r="AE227">
        <v>0</v>
      </c>
      <c r="AF227" t="s">
        <v>37</v>
      </c>
      <c r="AG227">
        <v>7</v>
      </c>
      <c r="AH227">
        <v>2016</v>
      </c>
      <c r="AI227" t="str" cm="1">
        <f t="array" ref="AI227">_xlfn.IFS(AE227=0,"No_discount",OR(AE227&lt;0.2,AE227=0.2),"Low",OR(AE227=0.3,AND(AE227&gt;0.2, AE227&lt;0.3)),"Medium",AND(AE227&gt;0.3,AE227&lt;0.5),"High",OR(AE227=0.5,AE227&gt;0.5),"Extreme")</f>
        <v>No_discount</v>
      </c>
      <c r="AK227" t="s">
        <v>1072</v>
      </c>
      <c r="AL227" t="s">
        <v>1619</v>
      </c>
      <c r="AM227" t="s">
        <v>40</v>
      </c>
      <c r="AN227">
        <v>124.36</v>
      </c>
      <c r="AO227">
        <v>33.58</v>
      </c>
      <c r="AQ227" t="s">
        <v>2809</v>
      </c>
      <c r="AR227" t="s">
        <v>1618</v>
      </c>
      <c r="AS227" t="s">
        <v>44</v>
      </c>
      <c r="AT227">
        <v>2759.06</v>
      </c>
      <c r="AU227">
        <v>314.77</v>
      </c>
    </row>
    <row r="228" spans="15:47" x14ac:dyDescent="0.3">
      <c r="O228" t="s">
        <v>164</v>
      </c>
      <c r="P228" t="s">
        <v>31</v>
      </c>
      <c r="Q228">
        <v>292.8</v>
      </c>
      <c r="R228">
        <v>0.2</v>
      </c>
      <c r="S228">
        <v>72.61</v>
      </c>
      <c r="T228" t="str" cm="1">
        <f t="array" ref="T228">_xlfn.IFS(R228=0,"No_discount",OR(R228&lt;0.2,R228=0.2),"Low",OR(R228=0.3,AND(R228&gt;0.2, R228&lt;0.3)),"Medium",AND(R228&gt;0.3,R228&lt;0.5),"High",OR(R228=0.5,R228&gt;0.5),"Extreme")</f>
        <v>Low</v>
      </c>
      <c r="V228" t="s">
        <v>1150</v>
      </c>
      <c r="W228" t="s">
        <v>1149</v>
      </c>
      <c r="X228">
        <v>1</v>
      </c>
      <c r="AC228">
        <v>289.8</v>
      </c>
      <c r="AD228">
        <v>36.229999999999997</v>
      </c>
      <c r="AE228">
        <v>0.2</v>
      </c>
      <c r="AF228" t="s">
        <v>44</v>
      </c>
      <c r="AG228">
        <v>7</v>
      </c>
      <c r="AH228">
        <v>2015</v>
      </c>
      <c r="AI228" t="str" cm="1">
        <f t="array" ref="AI228">_xlfn.IFS(AE228=0,"No_discount",OR(AE228&lt;0.2,AE228=0.2),"Low",OR(AE228=0.3,AND(AE228&gt;0.2, AE228&lt;0.3)),"Medium",AND(AE228&gt;0.3,AE228&lt;0.5),"High",OR(AE228=0.5,AE228&gt;0.5),"Extreme")</f>
        <v>Low</v>
      </c>
      <c r="AK228" t="s">
        <v>1578</v>
      </c>
      <c r="AL228" t="s">
        <v>1619</v>
      </c>
      <c r="AM228" t="s">
        <v>40</v>
      </c>
      <c r="AN228">
        <v>81.2</v>
      </c>
      <c r="AO228">
        <v>12.18</v>
      </c>
      <c r="AQ228" t="s">
        <v>2808</v>
      </c>
      <c r="AR228" t="s">
        <v>1620</v>
      </c>
      <c r="AS228" t="s">
        <v>41</v>
      </c>
      <c r="AT228">
        <v>2755.4</v>
      </c>
      <c r="AU228">
        <v>1184.83</v>
      </c>
    </row>
    <row r="229" spans="15:47" x14ac:dyDescent="0.3">
      <c r="O229" t="s">
        <v>161</v>
      </c>
      <c r="P229" t="s">
        <v>31</v>
      </c>
      <c r="Q229">
        <v>14052.5</v>
      </c>
      <c r="R229">
        <v>0</v>
      </c>
      <c r="S229">
        <v>6734.47</v>
      </c>
      <c r="T229" t="str" cm="1">
        <f t="array" ref="T229">_xlfn.IFS(R229=0,"No_discount",OR(R229&lt;0.2,R229=0.2),"Low",OR(R229=0.3,AND(R229&gt;0.2, R229&lt;0.3)),"Medium",AND(R229&gt;0.3,R229&lt;0.5),"High",OR(R229=0.5,R229&gt;0.5),"Extreme")</f>
        <v>No_discount</v>
      </c>
      <c r="V229" t="s">
        <v>1148</v>
      </c>
      <c r="W229" t="s">
        <v>1147</v>
      </c>
      <c r="X229">
        <v>1</v>
      </c>
      <c r="AC229">
        <v>2.5</v>
      </c>
      <c r="AD229">
        <v>-2</v>
      </c>
      <c r="AE229">
        <v>0.7</v>
      </c>
      <c r="AF229" t="s">
        <v>39</v>
      </c>
      <c r="AG229">
        <v>7</v>
      </c>
      <c r="AH229">
        <v>2015</v>
      </c>
      <c r="AI229" t="str" cm="1">
        <f t="array" ref="AI229">_xlfn.IFS(AE229=0,"No_discount",OR(AE229&lt;0.2,AE229=0.2),"Low",OR(AE229=0.3,AND(AE229&gt;0.2, AE229&lt;0.3)),"Medium",AND(AE229&gt;0.3,AE229&lt;0.5),"High",OR(AE229=0.5,AE229&gt;0.5),"Extreme")</f>
        <v>Extreme</v>
      </c>
      <c r="AK229" t="s">
        <v>1070</v>
      </c>
      <c r="AL229" t="s">
        <v>1619</v>
      </c>
      <c r="AM229" t="s">
        <v>37</v>
      </c>
      <c r="AN229">
        <v>49.12</v>
      </c>
      <c r="AO229">
        <v>23.09</v>
      </c>
      <c r="AQ229" t="s">
        <v>443</v>
      </c>
      <c r="AR229" t="s">
        <v>1620</v>
      </c>
      <c r="AS229" t="s">
        <v>1609</v>
      </c>
      <c r="AT229">
        <v>2746.57</v>
      </c>
      <c r="AU229">
        <v>478.78</v>
      </c>
    </row>
    <row r="230" spans="15:47" x14ac:dyDescent="0.3">
      <c r="O230" t="s">
        <v>159</v>
      </c>
      <c r="P230" t="s">
        <v>31</v>
      </c>
      <c r="Q230">
        <v>20.2</v>
      </c>
      <c r="R230">
        <v>0</v>
      </c>
      <c r="S230">
        <v>9.51</v>
      </c>
      <c r="T230" t="str" cm="1">
        <f t="array" ref="T230">_xlfn.IFS(R230=0,"No_discount",OR(R230&lt;0.2,R230=0.2),"Low",OR(R230=0.3,AND(R230&gt;0.2, R230&lt;0.3)),"Medium",AND(R230&gt;0.3,R230&lt;0.5),"High",OR(R230=0.5,R230&gt;0.5),"Extreme")</f>
        <v>No_discount</v>
      </c>
      <c r="V230" t="s">
        <v>1146</v>
      </c>
      <c r="W230" t="s">
        <v>1145</v>
      </c>
      <c r="X230">
        <v>1</v>
      </c>
      <c r="AC230">
        <v>6.48</v>
      </c>
      <c r="AD230">
        <v>-4.75</v>
      </c>
      <c r="AE230">
        <v>0.7</v>
      </c>
      <c r="AF230" t="s">
        <v>39</v>
      </c>
      <c r="AG230">
        <v>7</v>
      </c>
      <c r="AH230">
        <v>2015</v>
      </c>
      <c r="AI230" t="str" cm="1">
        <f t="array" ref="AI230">_xlfn.IFS(AE230=0,"No_discount",OR(AE230&lt;0.2,AE230=0.2),"Low",OR(AE230=0.3,AND(AE230&gt;0.2, AE230&lt;0.3)),"Medium",AND(AE230&gt;0.3,AE230&lt;0.5),"High",OR(AE230=0.5,AE230&gt;0.5),"Extreme")</f>
        <v>Extreme</v>
      </c>
      <c r="AK230" t="s">
        <v>1068</v>
      </c>
      <c r="AL230" t="s">
        <v>1620</v>
      </c>
      <c r="AM230" t="s">
        <v>1609</v>
      </c>
      <c r="AN230">
        <v>377.97</v>
      </c>
      <c r="AO230">
        <v>94.49</v>
      </c>
      <c r="AQ230" t="s">
        <v>1102</v>
      </c>
      <c r="AR230" t="s">
        <v>1620</v>
      </c>
      <c r="AS230" t="s">
        <v>1609</v>
      </c>
      <c r="AT230">
        <v>2744.87</v>
      </c>
      <c r="AU230">
        <v>253.77</v>
      </c>
    </row>
    <row r="231" spans="15:47" x14ac:dyDescent="0.3">
      <c r="O231" t="s">
        <v>160</v>
      </c>
      <c r="P231" t="s">
        <v>31</v>
      </c>
      <c r="Q231">
        <v>130.6</v>
      </c>
      <c r="R231">
        <v>0.2</v>
      </c>
      <c r="S231">
        <v>36.92</v>
      </c>
      <c r="T231" t="str" cm="1">
        <f t="array" ref="T231">_xlfn.IFS(R231=0,"No_discount",OR(R231&lt;0.2,R231=0.2),"Low",OR(R231=0.3,AND(R231&gt;0.2, R231&lt;0.3)),"Medium",AND(R231&gt;0.3,R231&lt;0.5),"High",OR(R231=0.5,R231&gt;0.5),"Extreme")</f>
        <v>Low</v>
      </c>
      <c r="V231" t="s">
        <v>1144</v>
      </c>
      <c r="W231" t="s">
        <v>1143</v>
      </c>
      <c r="X231">
        <v>1</v>
      </c>
      <c r="AC231">
        <v>341.49</v>
      </c>
      <c r="AD231">
        <v>-73.180000000000007</v>
      </c>
      <c r="AE231">
        <v>0.3</v>
      </c>
      <c r="AF231" t="s">
        <v>1608</v>
      </c>
      <c r="AG231">
        <v>7</v>
      </c>
      <c r="AH231">
        <v>2015</v>
      </c>
      <c r="AI231" t="str" cm="1">
        <f t="array" ref="AI231">_xlfn.IFS(AE231=0,"No_discount",OR(AE231&lt;0.2,AE231=0.2),"Low",OR(AE231=0.3,AND(AE231&gt;0.2, AE231&lt;0.3)),"Medium",AND(AE231&gt;0.3,AE231&lt;0.5),"High",OR(AE231=0.5,AE231&gt;0.5),"Extreme")</f>
        <v>Medium</v>
      </c>
      <c r="AK231" t="s">
        <v>1066</v>
      </c>
      <c r="AL231" t="s">
        <v>1619</v>
      </c>
      <c r="AM231" t="s">
        <v>37</v>
      </c>
      <c r="AN231">
        <v>42.28</v>
      </c>
      <c r="AO231">
        <v>19.87</v>
      </c>
      <c r="AQ231" t="s">
        <v>2807</v>
      </c>
      <c r="AR231" t="s">
        <v>1618</v>
      </c>
      <c r="AS231" t="s">
        <v>1603</v>
      </c>
      <c r="AT231">
        <v>2740.2</v>
      </c>
      <c r="AU231">
        <v>-975.12</v>
      </c>
    </row>
    <row r="232" spans="15:47" x14ac:dyDescent="0.3">
      <c r="O232" t="s">
        <v>153</v>
      </c>
      <c r="P232" t="s">
        <v>60</v>
      </c>
      <c r="Q232">
        <v>5579.9</v>
      </c>
      <c r="R232">
        <v>0.4</v>
      </c>
      <c r="S232">
        <v>-762</v>
      </c>
      <c r="T232" t="str" cm="1">
        <f t="array" ref="T232">_xlfn.IFS(R232=0,"No_discount",OR(R232&lt;0.2,R232=0.2),"Low",OR(R232=0.3,AND(R232&gt;0.2, R232&lt;0.3)),"Medium",AND(R232&gt;0.3,R232&lt;0.5),"High",OR(R232=0.5,R232&gt;0.5),"Extreme")</f>
        <v>High</v>
      </c>
      <c r="V232" t="s">
        <v>1142</v>
      </c>
      <c r="W232" t="s">
        <v>1141</v>
      </c>
      <c r="X232">
        <v>1</v>
      </c>
      <c r="AC232">
        <v>11.12</v>
      </c>
      <c r="AD232">
        <v>0.83</v>
      </c>
      <c r="AE232">
        <v>0.2</v>
      </c>
      <c r="AF232" t="s">
        <v>47</v>
      </c>
      <c r="AG232">
        <v>7</v>
      </c>
      <c r="AH232">
        <v>2015</v>
      </c>
      <c r="AI232" t="str" cm="1">
        <f t="array" ref="AI232">_xlfn.IFS(AE232=0,"No_discount",OR(AE232&lt;0.2,AE232=0.2),"Low",OR(AE232=0.3,AND(AE232&gt;0.2, AE232&lt;0.3)),"Medium",AND(AE232&gt;0.3,AE232&lt;0.5),"High",OR(AE232=0.5,AE232&gt;0.5),"Extreme")</f>
        <v>Low</v>
      </c>
      <c r="AK232" t="s">
        <v>1582</v>
      </c>
      <c r="AL232" t="s">
        <v>1618</v>
      </c>
      <c r="AM232" t="s">
        <v>1603</v>
      </c>
      <c r="AN232">
        <v>299.97000000000003</v>
      </c>
      <c r="AO232">
        <v>56.99</v>
      </c>
      <c r="AQ232" t="s">
        <v>1457</v>
      </c>
      <c r="AR232" t="s">
        <v>1619</v>
      </c>
      <c r="AS232" t="s">
        <v>40</v>
      </c>
      <c r="AT232">
        <v>2730.11</v>
      </c>
      <c r="AU232">
        <v>-68.8</v>
      </c>
    </row>
    <row r="233" spans="15:47" x14ac:dyDescent="0.3">
      <c r="O233" t="s">
        <v>154</v>
      </c>
      <c r="P233" t="s">
        <v>60</v>
      </c>
      <c r="Q233">
        <v>685.3</v>
      </c>
      <c r="R233">
        <v>0</v>
      </c>
      <c r="S233">
        <v>27.26</v>
      </c>
      <c r="T233" t="str" cm="1">
        <f t="array" ref="T233">_xlfn.IFS(R233=0,"No_discount",OR(R233&lt;0.2,R233=0.2),"Low",OR(R233=0.3,AND(R233&gt;0.2, R233&lt;0.3)),"Medium",AND(R233&gt;0.3,R233&lt;0.5),"High",OR(R233=0.5,R233&gt;0.5),"Extreme")</f>
        <v>No_discount</v>
      </c>
      <c r="V233" t="s">
        <v>1140</v>
      </c>
      <c r="W233" t="s">
        <v>1073</v>
      </c>
      <c r="X233" t="s">
        <v>1139</v>
      </c>
      <c r="AC233">
        <v>25.34</v>
      </c>
      <c r="AD233">
        <v>3.48</v>
      </c>
      <c r="AE233">
        <v>0.2</v>
      </c>
      <c r="AF233" t="s">
        <v>44</v>
      </c>
      <c r="AG233">
        <v>7</v>
      </c>
      <c r="AH233">
        <v>2015</v>
      </c>
      <c r="AI233" t="str" cm="1">
        <f t="array" ref="AI233">_xlfn.IFS(AE233=0,"No_discount",OR(AE233&lt;0.2,AE233=0.2),"Low",OR(AE233=0.3,AND(AE233&gt;0.2, AE233&lt;0.3)),"Medium",AND(AE233&gt;0.3,AE233&lt;0.5),"High",OR(AE233=0.5,AE233&gt;0.5),"Extreme")</f>
        <v>Low</v>
      </c>
      <c r="AK233" t="s">
        <v>1064</v>
      </c>
      <c r="AL233" t="s">
        <v>1620</v>
      </c>
      <c r="AM233" t="s">
        <v>1609</v>
      </c>
      <c r="AN233">
        <v>89.98</v>
      </c>
      <c r="AO233">
        <v>43.19</v>
      </c>
      <c r="AQ233" t="s">
        <v>620</v>
      </c>
      <c r="AR233" t="s">
        <v>1619</v>
      </c>
      <c r="AS233" t="s">
        <v>1607</v>
      </c>
      <c r="AT233">
        <v>2706.08</v>
      </c>
      <c r="AU233">
        <v>578.67999999999995</v>
      </c>
    </row>
    <row r="234" spans="15:47" x14ac:dyDescent="0.3">
      <c r="O234" t="s">
        <v>152</v>
      </c>
      <c r="P234" t="s">
        <v>60</v>
      </c>
      <c r="Q234">
        <v>725.1</v>
      </c>
      <c r="R234">
        <v>0.7</v>
      </c>
      <c r="S234">
        <v>-934.31</v>
      </c>
      <c r="T234" t="str" cm="1">
        <f t="array" ref="T234">_xlfn.IFS(R234=0,"No_discount",OR(R234&lt;0.2,R234=0.2),"Low",OR(R234=0.3,AND(R234&gt;0.2, R234&lt;0.3)),"Medium",AND(R234&gt;0.3,R234&lt;0.5),"High",OR(R234=0.5,R234&gt;0.5),"Extreme")</f>
        <v>Extreme</v>
      </c>
      <c r="V234" t="s">
        <v>1138</v>
      </c>
      <c r="W234" t="s">
        <v>1137</v>
      </c>
      <c r="X234">
        <v>1</v>
      </c>
      <c r="AC234">
        <v>1.94</v>
      </c>
      <c r="AD234">
        <v>-1.29</v>
      </c>
      <c r="AE234">
        <v>0.7</v>
      </c>
      <c r="AF234" t="s">
        <v>39</v>
      </c>
      <c r="AG234">
        <v>7</v>
      </c>
      <c r="AH234">
        <v>2016</v>
      </c>
      <c r="AI234" t="str" cm="1">
        <f t="array" ref="AI234">_xlfn.IFS(AE234=0,"No_discount",OR(AE234&lt;0.2,AE234=0.2),"Low",OR(AE234=0.3,AND(AE234&gt;0.2, AE234&lt;0.3)),"Medium",AND(AE234&gt;0.3,AE234&lt;0.5),"High",OR(AE234=0.5,AE234&gt;0.5),"Extreme")</f>
        <v>Extreme</v>
      </c>
      <c r="AK234" t="s">
        <v>1479</v>
      </c>
      <c r="AL234" t="s">
        <v>1619</v>
      </c>
      <c r="AM234" t="s">
        <v>39</v>
      </c>
      <c r="AN234">
        <v>114.6</v>
      </c>
      <c r="AO234">
        <v>51.57</v>
      </c>
      <c r="AQ234" t="s">
        <v>1499</v>
      </c>
      <c r="AR234" t="s">
        <v>1618</v>
      </c>
      <c r="AS234" t="s">
        <v>1608</v>
      </c>
      <c r="AT234">
        <v>2705.7799999999902</v>
      </c>
      <c r="AU234">
        <v>499.33</v>
      </c>
    </row>
    <row r="235" spans="15:47" x14ac:dyDescent="0.3">
      <c r="O235" t="s">
        <v>156</v>
      </c>
      <c r="P235" t="s">
        <v>60</v>
      </c>
      <c r="Q235">
        <v>265.89999999999998</v>
      </c>
      <c r="R235">
        <v>0</v>
      </c>
      <c r="S235">
        <v>79.760000000000005</v>
      </c>
      <c r="T235" t="str" cm="1">
        <f t="array" ref="T235">_xlfn.IFS(R235=0,"No_discount",OR(R235&lt;0.2,R235=0.2),"Low",OR(R235=0.3,AND(R235&gt;0.2, R235&lt;0.3)),"Medium",AND(R235&gt;0.3,R235&lt;0.5),"High",OR(R235=0.5,R235&gt;0.5),"Extreme")</f>
        <v>No_discount</v>
      </c>
      <c r="V235" t="s">
        <v>1136</v>
      </c>
      <c r="W235" t="s">
        <v>1135</v>
      </c>
      <c r="X235">
        <v>1</v>
      </c>
      <c r="AC235">
        <v>26.55</v>
      </c>
      <c r="AD235">
        <v>13.01</v>
      </c>
      <c r="AE235">
        <v>0</v>
      </c>
      <c r="AF235" t="s">
        <v>39</v>
      </c>
      <c r="AG235">
        <v>7</v>
      </c>
      <c r="AH235">
        <v>2017</v>
      </c>
      <c r="AI235" t="str" cm="1">
        <f t="array" ref="AI235">_xlfn.IFS(AE235=0,"No_discount",OR(AE235&lt;0.2,AE235=0.2),"Low",OR(AE235=0.3,AND(AE235&gt;0.2, AE235&lt;0.3)),"Medium",AND(AE235&gt;0.3,AE235&lt;0.5),"High",OR(AE235=0.5,AE235&gt;0.5),"Extreme")</f>
        <v>No_discount</v>
      </c>
      <c r="AK235" t="s">
        <v>1477</v>
      </c>
      <c r="AL235" t="s">
        <v>1618</v>
      </c>
      <c r="AM235" t="s">
        <v>1608</v>
      </c>
      <c r="AN235">
        <v>60.74</v>
      </c>
      <c r="AO235">
        <v>15.19</v>
      </c>
      <c r="AQ235" t="s">
        <v>1405</v>
      </c>
      <c r="AR235" t="s">
        <v>1618</v>
      </c>
      <c r="AS235" t="s">
        <v>44</v>
      </c>
      <c r="AT235">
        <v>2699.05</v>
      </c>
      <c r="AU235">
        <v>1260.23</v>
      </c>
    </row>
    <row r="236" spans="15:47" x14ac:dyDescent="0.3">
      <c r="O236" t="s">
        <v>157</v>
      </c>
      <c r="P236" t="s">
        <v>60</v>
      </c>
      <c r="Q236">
        <v>158.69999999999999</v>
      </c>
      <c r="R236">
        <v>0</v>
      </c>
      <c r="S236">
        <v>50.8</v>
      </c>
      <c r="T236" t="str" cm="1">
        <f t="array" ref="T236">_xlfn.IFS(R236=0,"No_discount",OR(R236&lt;0.2,R236=0.2),"Low",OR(R236=0.3,AND(R236&gt;0.2, R236&lt;0.3)),"Medium",AND(R236&gt;0.3,R236&lt;0.5),"High",OR(R236=0.5,R236&gt;0.5),"Extreme")</f>
        <v>No_discount</v>
      </c>
      <c r="V236" t="s">
        <v>1134</v>
      </c>
      <c r="W236" t="s">
        <v>1133</v>
      </c>
      <c r="X236">
        <v>1</v>
      </c>
      <c r="AC236">
        <v>310.44</v>
      </c>
      <c r="AD236">
        <v>-48.78</v>
      </c>
      <c r="AE236">
        <v>0.3</v>
      </c>
      <c r="AF236" t="s">
        <v>1606</v>
      </c>
      <c r="AG236">
        <v>7</v>
      </c>
      <c r="AH236">
        <v>2017</v>
      </c>
      <c r="AI236" t="str" cm="1">
        <f t="array" ref="AI236">_xlfn.IFS(AE236=0,"No_discount",OR(AE236&lt;0.2,AE236=0.2),"Low",OR(AE236=0.3,AND(AE236&gt;0.2, AE236&lt;0.3)),"Medium",AND(AE236&gt;0.3,AE236&lt;0.5),"High",OR(AE236=0.5,AE236&gt;0.5),"Extreme")</f>
        <v>Medium</v>
      </c>
      <c r="AK236" t="s">
        <v>1062</v>
      </c>
      <c r="AL236" t="s">
        <v>1618</v>
      </c>
      <c r="AM236" t="s">
        <v>44</v>
      </c>
      <c r="AN236">
        <v>124.36</v>
      </c>
      <c r="AO236">
        <v>27.36</v>
      </c>
      <c r="AQ236" t="s">
        <v>2806</v>
      </c>
      <c r="AR236" t="s">
        <v>1618</v>
      </c>
      <c r="AS236" t="s">
        <v>1606</v>
      </c>
      <c r="AT236">
        <v>2671.43</v>
      </c>
      <c r="AU236">
        <v>-519.94000000000005</v>
      </c>
    </row>
    <row r="237" spans="15:47" x14ac:dyDescent="0.3">
      <c r="O237" t="s">
        <v>158</v>
      </c>
      <c r="P237" t="s">
        <v>60</v>
      </c>
      <c r="Q237">
        <v>539.1</v>
      </c>
      <c r="R237">
        <v>0.7</v>
      </c>
      <c r="S237">
        <v>-561.15</v>
      </c>
      <c r="T237" t="str" cm="1">
        <f t="array" ref="T237">_xlfn.IFS(R237=0,"No_discount",OR(R237&lt;0.2,R237=0.2),"Low",OR(R237=0.3,AND(R237&gt;0.2, R237&lt;0.3)),"Medium",AND(R237&gt;0.3,R237&lt;0.5),"High",OR(R237=0.5,R237&gt;0.5),"Extreme")</f>
        <v>Extreme</v>
      </c>
      <c r="V237" t="s">
        <v>1132</v>
      </c>
      <c r="W237" t="s">
        <v>1131</v>
      </c>
      <c r="X237">
        <v>1</v>
      </c>
      <c r="AC237">
        <v>259.14</v>
      </c>
      <c r="AD237">
        <v>-25.91</v>
      </c>
      <c r="AE237">
        <v>0.2</v>
      </c>
      <c r="AF237" t="s">
        <v>1608</v>
      </c>
      <c r="AG237">
        <v>7</v>
      </c>
      <c r="AH237">
        <v>2014</v>
      </c>
      <c r="AI237" t="str" cm="1">
        <f t="array" ref="AI237">_xlfn.IFS(AE237=0,"No_discount",OR(AE237&lt;0.2,AE237=0.2),"Low",OR(AE237=0.3,AND(AE237&gt;0.2, AE237&lt;0.3)),"Medium",AND(AE237&gt;0.3,AE237&lt;0.5),"High",OR(AE237=0.5,AE237&gt;0.5),"Extreme")</f>
        <v>Low</v>
      </c>
      <c r="AK237" t="s">
        <v>1527</v>
      </c>
      <c r="AL237" t="s">
        <v>1619</v>
      </c>
      <c r="AM237" t="s">
        <v>40</v>
      </c>
      <c r="AN237">
        <v>1088.76</v>
      </c>
      <c r="AO237">
        <v>315.74</v>
      </c>
      <c r="AQ237" t="s">
        <v>769</v>
      </c>
      <c r="AR237" t="s">
        <v>1620</v>
      </c>
      <c r="AS237" t="s">
        <v>41</v>
      </c>
      <c r="AT237">
        <v>2659.84</v>
      </c>
      <c r="AU237">
        <v>398.98</v>
      </c>
    </row>
    <row r="238" spans="15:47" x14ac:dyDescent="0.3">
      <c r="O238" t="s">
        <v>155</v>
      </c>
      <c r="P238" t="s">
        <v>60</v>
      </c>
      <c r="Q238">
        <v>104</v>
      </c>
      <c r="R238">
        <v>0.2</v>
      </c>
      <c r="S238">
        <v>16.89</v>
      </c>
      <c r="T238" t="str" cm="1">
        <f t="array" ref="T238">_xlfn.IFS(R238=0,"No_discount",OR(R238&lt;0.2,R238=0.2),"Low",OR(R238=0.3,AND(R238&gt;0.2, R238&lt;0.3)),"Medium",AND(R238&gt;0.3,R238&lt;0.5),"High",OR(R238=0.5,R238&gt;0.5),"Extreme")</f>
        <v>Low</v>
      </c>
      <c r="V238" t="s">
        <v>1130</v>
      </c>
      <c r="W238" t="s">
        <v>1129</v>
      </c>
      <c r="X238">
        <v>1</v>
      </c>
      <c r="AC238">
        <v>2.81</v>
      </c>
      <c r="AD238">
        <v>-1.97</v>
      </c>
      <c r="AE238">
        <v>0.7</v>
      </c>
      <c r="AF238" t="s">
        <v>39</v>
      </c>
      <c r="AG238">
        <v>1</v>
      </c>
      <c r="AH238">
        <v>2017</v>
      </c>
      <c r="AI238" t="str" cm="1">
        <f t="array" ref="AI238">_xlfn.IFS(AE238=0,"No_discount",OR(AE238&lt;0.2,AE238=0.2),"Low",OR(AE238=0.3,AND(AE238&gt;0.2, AE238&lt;0.3)),"Medium",AND(AE238&gt;0.3,AE238&lt;0.5),"High",OR(AE238=0.5,AE238&gt;0.5),"Extreme")</f>
        <v>Extreme</v>
      </c>
      <c r="AK238" t="s">
        <v>1060</v>
      </c>
      <c r="AL238" t="s">
        <v>1619</v>
      </c>
      <c r="AM238" t="s">
        <v>1605</v>
      </c>
      <c r="AN238">
        <v>20.23</v>
      </c>
      <c r="AO238">
        <v>9.51</v>
      </c>
      <c r="AQ238" t="s">
        <v>1044</v>
      </c>
      <c r="AR238" t="s">
        <v>1618</v>
      </c>
      <c r="AS238" t="s">
        <v>1608</v>
      </c>
      <c r="AT238">
        <v>2647.82</v>
      </c>
      <c r="AU238">
        <v>49.13</v>
      </c>
    </row>
    <row r="239" spans="15:47" x14ac:dyDescent="0.3">
      <c r="O239" t="s">
        <v>148</v>
      </c>
      <c r="P239" t="s">
        <v>27</v>
      </c>
      <c r="Q239">
        <v>256.39999999999998</v>
      </c>
      <c r="R239">
        <v>0.2</v>
      </c>
      <c r="S239">
        <v>92.68</v>
      </c>
      <c r="T239" t="str" cm="1">
        <f t="array" ref="T239">_xlfn.IFS(R239=0,"No_discount",OR(R239&lt;0.2,R239=0.2),"Low",OR(R239=0.3,AND(R239&gt;0.2, R239&lt;0.3)),"Medium",AND(R239&gt;0.3,R239&lt;0.5),"High",OR(R239=0.5,R239&gt;0.5),"Extreme")</f>
        <v>Low</v>
      </c>
      <c r="V239" t="s">
        <v>1128</v>
      </c>
      <c r="W239" t="s">
        <v>1127</v>
      </c>
      <c r="X239">
        <v>1</v>
      </c>
      <c r="AC239">
        <v>14.16</v>
      </c>
      <c r="AD239">
        <v>5.13</v>
      </c>
      <c r="AE239">
        <v>0.2</v>
      </c>
      <c r="AF239" t="s">
        <v>39</v>
      </c>
      <c r="AG239">
        <v>7</v>
      </c>
      <c r="AH239">
        <v>2016</v>
      </c>
      <c r="AI239" t="str" cm="1">
        <f t="array" ref="AI239">_xlfn.IFS(AE239=0,"No_discount",OR(AE239&lt;0.2,AE239=0.2),"Low",OR(AE239=0.3,AND(AE239&gt;0.2, AE239&lt;0.3)),"Medium",AND(AE239&gt;0.3,AE239&lt;0.5),"High",OR(AE239=0.5,AE239&gt;0.5),"Extreme")</f>
        <v>Low</v>
      </c>
      <c r="AK239" t="s">
        <v>1475</v>
      </c>
      <c r="AL239" t="s">
        <v>1618</v>
      </c>
      <c r="AM239" t="s">
        <v>1608</v>
      </c>
      <c r="AN239">
        <v>225.3</v>
      </c>
      <c r="AO239">
        <v>22.53</v>
      </c>
      <c r="AQ239" t="s">
        <v>2805</v>
      </c>
      <c r="AR239" t="s">
        <v>1620</v>
      </c>
      <c r="AS239" t="s">
        <v>1609</v>
      </c>
      <c r="AT239">
        <v>2645.81</v>
      </c>
      <c r="AU239">
        <v>83.7</v>
      </c>
    </row>
    <row r="240" spans="15:47" x14ac:dyDescent="0.3">
      <c r="O240" t="s">
        <v>144</v>
      </c>
      <c r="P240" t="s">
        <v>27</v>
      </c>
      <c r="Q240">
        <v>129.6</v>
      </c>
      <c r="R240">
        <v>0.2</v>
      </c>
      <c r="S240">
        <v>-24.29</v>
      </c>
      <c r="T240" t="str" cm="1">
        <f t="array" ref="T240">_xlfn.IFS(R240=0,"No_discount",OR(R240&lt;0.2,R240=0.2),"Low",OR(R240=0.3,AND(R240&gt;0.2, R240&lt;0.3)),"Medium",AND(R240&gt;0.3,R240&lt;0.5),"High",OR(R240=0.5,R240&gt;0.5),"Extreme")</f>
        <v>Low</v>
      </c>
      <c r="V240" t="s">
        <v>1126</v>
      </c>
      <c r="W240" t="s">
        <v>1125</v>
      </c>
      <c r="X240">
        <v>1</v>
      </c>
      <c r="AC240">
        <v>21.48</v>
      </c>
      <c r="AD240">
        <v>10.74</v>
      </c>
      <c r="AE240">
        <v>0</v>
      </c>
      <c r="AF240" t="s">
        <v>46</v>
      </c>
      <c r="AG240">
        <v>7</v>
      </c>
      <c r="AH240">
        <v>2016</v>
      </c>
      <c r="AI240" t="str" cm="1">
        <f t="array" ref="AI240">_xlfn.IFS(AE240=0,"No_discount",OR(AE240&lt;0.2,AE240=0.2),"Low",OR(AE240=0.3,AND(AE240&gt;0.2, AE240&lt;0.3)),"Medium",AND(AE240&gt;0.3,AE240&lt;0.5),"High",OR(AE240=0.5,AE240&gt;0.5),"Extreme")</f>
        <v>No_discount</v>
      </c>
      <c r="AK240" t="s">
        <v>1058</v>
      </c>
      <c r="AL240" t="s">
        <v>1619</v>
      </c>
      <c r="AM240" t="s">
        <v>47</v>
      </c>
      <c r="AN240">
        <v>5.95</v>
      </c>
      <c r="AO240">
        <v>0.37</v>
      </c>
      <c r="AQ240" t="s">
        <v>2804</v>
      </c>
      <c r="AR240" t="s">
        <v>1619</v>
      </c>
      <c r="AS240" t="s">
        <v>42</v>
      </c>
      <c r="AT240">
        <v>2641.62</v>
      </c>
      <c r="AU240">
        <v>0.01</v>
      </c>
    </row>
    <row r="241" spans="15:47" x14ac:dyDescent="0.3">
      <c r="O241" t="s">
        <v>147</v>
      </c>
      <c r="P241" t="s">
        <v>27</v>
      </c>
      <c r="Q241">
        <v>686.3</v>
      </c>
      <c r="R241">
        <v>0.2</v>
      </c>
      <c r="S241">
        <v>163.19999999999999</v>
      </c>
      <c r="T241" t="str" cm="1">
        <f t="array" ref="T241">_xlfn.IFS(R241=0,"No_discount",OR(R241&lt;0.2,R241=0.2),"Low",OR(R241=0.3,AND(R241&gt;0.2, R241&lt;0.3)),"Medium",AND(R241&gt;0.3,R241&lt;0.5),"High",OR(R241=0.5,R241&gt;0.5),"Extreme")</f>
        <v>Low</v>
      </c>
      <c r="V241" t="s">
        <v>1124</v>
      </c>
      <c r="W241" t="s">
        <v>1123</v>
      </c>
      <c r="X241">
        <v>1</v>
      </c>
      <c r="AC241">
        <v>34.58</v>
      </c>
      <c r="AD241">
        <v>10.029999999999999</v>
      </c>
      <c r="AE241">
        <v>0</v>
      </c>
      <c r="AF241" t="s">
        <v>47</v>
      </c>
      <c r="AG241">
        <v>1</v>
      </c>
      <c r="AH241">
        <v>2016</v>
      </c>
      <c r="AI241" t="str" cm="1">
        <f t="array" ref="AI241">_xlfn.IFS(AE241=0,"No_discount",OR(AE241&lt;0.2,AE241=0.2),"Low",OR(AE241=0.3,AND(AE241&gt;0.2, AE241&lt;0.3)),"Medium",AND(AE241&gt;0.3,AE241&lt;0.5),"High",OR(AE241=0.5,AE241&gt;0.5),"Extreme")</f>
        <v>No_discount</v>
      </c>
      <c r="AK241" t="s">
        <v>1056</v>
      </c>
      <c r="AL241" t="s">
        <v>1618</v>
      </c>
      <c r="AM241" t="s">
        <v>44</v>
      </c>
      <c r="AN241">
        <v>19.760000000000002</v>
      </c>
      <c r="AO241">
        <v>8.3000000000000007</v>
      </c>
      <c r="AQ241" t="s">
        <v>2803</v>
      </c>
      <c r="AR241" t="s">
        <v>1620</v>
      </c>
      <c r="AS241" t="s">
        <v>1609</v>
      </c>
      <c r="AT241">
        <v>2630.12</v>
      </c>
      <c r="AU241">
        <v>418.52</v>
      </c>
    </row>
    <row r="242" spans="15:47" x14ac:dyDescent="0.3">
      <c r="O242" t="s">
        <v>146</v>
      </c>
      <c r="P242" t="s">
        <v>27</v>
      </c>
      <c r="Q242">
        <v>310.60000000000002</v>
      </c>
      <c r="R242">
        <v>0</v>
      </c>
      <c r="S242">
        <v>33.11</v>
      </c>
      <c r="T242" t="str" cm="1">
        <f t="array" ref="T242">_xlfn.IFS(R242=0,"No_discount",OR(R242&lt;0.2,R242=0.2),"Low",OR(R242=0.3,AND(R242&gt;0.2, R242&lt;0.3)),"Medium",AND(R242&gt;0.3,R242&lt;0.5),"High",OR(R242=0.5,R242&gt;0.5),"Extreme")</f>
        <v>No_discount</v>
      </c>
      <c r="V242" t="s">
        <v>1122</v>
      </c>
      <c r="W242" t="s">
        <v>1121</v>
      </c>
      <c r="X242">
        <v>1</v>
      </c>
      <c r="AC242">
        <v>14.02</v>
      </c>
      <c r="AD242">
        <v>1.75</v>
      </c>
      <c r="AE242">
        <v>0.2</v>
      </c>
      <c r="AF242" t="s">
        <v>47</v>
      </c>
      <c r="AG242">
        <v>1</v>
      </c>
      <c r="AH242">
        <v>2017</v>
      </c>
      <c r="AI242" t="str" cm="1">
        <f t="array" ref="AI242">_xlfn.IFS(AE242=0,"No_discount",OR(AE242&lt;0.2,AE242=0.2),"Low",OR(AE242=0.3,AND(AE242&gt;0.2, AE242&lt;0.3)),"Medium",AND(AE242&gt;0.3,AE242&lt;0.5),"High",OR(AE242=0.5,AE242&gt;0.5),"Extreme")</f>
        <v>Low</v>
      </c>
      <c r="AK242" t="s">
        <v>1054</v>
      </c>
      <c r="AL242" t="s">
        <v>1620</v>
      </c>
      <c r="AM242" t="s">
        <v>1609</v>
      </c>
      <c r="AN242">
        <v>156.79</v>
      </c>
      <c r="AO242">
        <v>13.72</v>
      </c>
      <c r="AQ242" t="s">
        <v>2802</v>
      </c>
      <c r="AR242" t="s">
        <v>1620</v>
      </c>
      <c r="AS242" t="s">
        <v>41</v>
      </c>
      <c r="AT242">
        <v>2623.84</v>
      </c>
      <c r="AU242">
        <v>723.16</v>
      </c>
    </row>
    <row r="243" spans="15:47" x14ac:dyDescent="0.3">
      <c r="O243" t="s">
        <v>151</v>
      </c>
      <c r="P243" t="s">
        <v>27</v>
      </c>
      <c r="Q243">
        <v>9900.2000000000007</v>
      </c>
      <c r="R243">
        <v>0</v>
      </c>
      <c r="S243">
        <v>4668.7</v>
      </c>
      <c r="T243" t="str" cm="1">
        <f t="array" ref="T243">_xlfn.IFS(R243=0,"No_discount",OR(R243&lt;0.2,R243=0.2),"Low",OR(R243=0.3,AND(R243&gt;0.2, R243&lt;0.3)),"Medium",AND(R243&gt;0.3,R243&lt;0.5),"High",OR(R243=0.5,R243&gt;0.5),"Extreme")</f>
        <v>No_discount</v>
      </c>
      <c r="V243" t="s">
        <v>1120</v>
      </c>
      <c r="W243" t="s">
        <v>1119</v>
      </c>
      <c r="X243" t="s">
        <v>1118</v>
      </c>
      <c r="AC243">
        <v>71.98</v>
      </c>
      <c r="AD243">
        <v>-9</v>
      </c>
      <c r="AE243">
        <v>0.2</v>
      </c>
      <c r="AF243" t="s">
        <v>41</v>
      </c>
      <c r="AG243">
        <v>1</v>
      </c>
      <c r="AH243">
        <v>2017</v>
      </c>
      <c r="AI243" t="str" cm="1">
        <f t="array" ref="AI243">_xlfn.IFS(AE243=0,"No_discount",OR(AE243&lt;0.2,AE243=0.2),"Low",OR(AE243=0.3,AND(AE243&gt;0.2, AE243&lt;0.3)),"Medium",AND(AE243&gt;0.3,AE243&lt;0.5),"High",OR(AE243=0.5,AE243&gt;0.5),"Extreme")</f>
        <v>Low</v>
      </c>
      <c r="AK243" t="s">
        <v>1052</v>
      </c>
      <c r="AL243" t="s">
        <v>1620</v>
      </c>
      <c r="AM243" t="s">
        <v>1609</v>
      </c>
      <c r="AN243">
        <v>431.98</v>
      </c>
      <c r="AO243">
        <v>27</v>
      </c>
      <c r="AQ243" t="s">
        <v>2801</v>
      </c>
      <c r="AR243" t="s">
        <v>1620</v>
      </c>
      <c r="AS243" t="s">
        <v>41</v>
      </c>
      <c r="AT243">
        <v>2619.7399999999998</v>
      </c>
      <c r="AU243">
        <v>995.91</v>
      </c>
    </row>
    <row r="244" spans="15:47" x14ac:dyDescent="0.3">
      <c r="O244" t="s">
        <v>145</v>
      </c>
      <c r="P244" t="s">
        <v>27</v>
      </c>
      <c r="Q244">
        <v>12.7</v>
      </c>
      <c r="R244">
        <v>0</v>
      </c>
      <c r="S244">
        <v>5.84</v>
      </c>
      <c r="T244" t="str" cm="1">
        <f t="array" ref="T244">_xlfn.IFS(R244=0,"No_discount",OR(R244&lt;0.2,R244=0.2),"Low",OR(R244=0.3,AND(R244&gt;0.2, R244&lt;0.3)),"Medium",AND(R244&gt;0.3,R244&lt;0.5),"High",OR(R244=0.5,R244&gt;0.5),"Extreme")</f>
        <v>No_discount</v>
      </c>
      <c r="V244" t="s">
        <v>1117</v>
      </c>
      <c r="W244" t="s">
        <v>1116</v>
      </c>
      <c r="X244">
        <v>1</v>
      </c>
      <c r="AC244">
        <v>107.98</v>
      </c>
      <c r="AD244">
        <v>-27</v>
      </c>
      <c r="AE244">
        <v>0.4</v>
      </c>
      <c r="AF244" t="s">
        <v>1609</v>
      </c>
      <c r="AG244">
        <v>1</v>
      </c>
      <c r="AH244">
        <v>2017</v>
      </c>
      <c r="AI244" t="str" cm="1">
        <f t="array" ref="AI244">_xlfn.IFS(AE244=0,"No_discount",OR(AE244&lt;0.2,AE244=0.2),"Low",OR(AE244=0.3,AND(AE244&gt;0.2, AE244&lt;0.3)),"Medium",AND(AE244&gt;0.3,AE244&lt;0.5),"High",OR(AE244=0.5,AE244&gt;0.5),"Extreme")</f>
        <v>High</v>
      </c>
      <c r="AK244" t="s">
        <v>1050</v>
      </c>
      <c r="AL244" t="s">
        <v>1619</v>
      </c>
      <c r="AM244" t="s">
        <v>1604</v>
      </c>
      <c r="AN244">
        <v>35.89</v>
      </c>
      <c r="AO244">
        <v>16.149999999999999</v>
      </c>
      <c r="AQ244" t="s">
        <v>1342</v>
      </c>
      <c r="AR244" t="s">
        <v>1619</v>
      </c>
      <c r="AS244" t="s">
        <v>40</v>
      </c>
      <c r="AT244">
        <v>2612.19</v>
      </c>
      <c r="AU244">
        <v>153.35</v>
      </c>
    </row>
    <row r="245" spans="15:47" x14ac:dyDescent="0.3">
      <c r="O245" t="s">
        <v>150</v>
      </c>
      <c r="P245" t="s">
        <v>27</v>
      </c>
      <c r="Q245">
        <v>15.6</v>
      </c>
      <c r="R245">
        <v>0.2</v>
      </c>
      <c r="S245">
        <v>2.33</v>
      </c>
      <c r="T245" t="str" cm="1">
        <f t="array" ref="T245">_xlfn.IFS(R245=0,"No_discount",OR(R245&lt;0.2,R245=0.2),"Low",OR(R245=0.3,AND(R245&gt;0.2, R245&lt;0.3)),"Medium",AND(R245&gt;0.3,R245&lt;0.5),"High",OR(R245=0.5,R245&gt;0.5),"Extreme")</f>
        <v>Low</v>
      </c>
      <c r="V245" t="s">
        <v>1115</v>
      </c>
      <c r="W245" t="s">
        <v>1114</v>
      </c>
      <c r="X245">
        <v>1</v>
      </c>
      <c r="AC245">
        <v>9.26</v>
      </c>
      <c r="AD245">
        <v>-13.9</v>
      </c>
      <c r="AE245">
        <v>0.8</v>
      </c>
      <c r="AF245" t="s">
        <v>39</v>
      </c>
      <c r="AG245">
        <v>7</v>
      </c>
      <c r="AH245">
        <v>2016</v>
      </c>
      <c r="AI245" t="str" cm="1">
        <f t="array" ref="AI245">_xlfn.IFS(AE245=0,"No_discount",OR(AE245&lt;0.2,AE245=0.2),"Low",OR(AE245=0.3,AND(AE245&gt;0.2, AE245&lt;0.3)),"Medium",AND(AE245&gt;0.3,AE245&lt;0.5),"High",OR(AE245=0.5,AE245&gt;0.5),"Extreme")</f>
        <v>Extreme</v>
      </c>
      <c r="AK245" t="s">
        <v>1048</v>
      </c>
      <c r="AL245" t="s">
        <v>1619</v>
      </c>
      <c r="AM245" t="s">
        <v>39</v>
      </c>
      <c r="AN245">
        <v>47.21</v>
      </c>
      <c r="AO245">
        <v>15.34</v>
      </c>
      <c r="AQ245" t="s">
        <v>2800</v>
      </c>
      <c r="AR245" t="s">
        <v>1620</v>
      </c>
      <c r="AS245" t="s">
        <v>1609</v>
      </c>
      <c r="AT245">
        <v>2609.8200000000002</v>
      </c>
      <c r="AU245">
        <v>341.98</v>
      </c>
    </row>
    <row r="246" spans="15:47" x14ac:dyDescent="0.3">
      <c r="O246" t="s">
        <v>149</v>
      </c>
      <c r="P246" t="s">
        <v>27</v>
      </c>
      <c r="Q246">
        <v>1794</v>
      </c>
      <c r="R246">
        <v>0</v>
      </c>
      <c r="S246">
        <v>843.17</v>
      </c>
      <c r="T246" t="str" cm="1">
        <f t="array" ref="T246">_xlfn.IFS(R246=0,"No_discount",OR(R246&lt;0.2,R246=0.2),"Low",OR(R246=0.3,AND(R246&gt;0.2, R246&lt;0.3)),"Medium",AND(R246&gt;0.3,R246&lt;0.5),"High",OR(R246=0.5,R246&gt;0.5),"Extreme")</f>
        <v>No_discount</v>
      </c>
      <c r="V246" t="s">
        <v>1113</v>
      </c>
      <c r="W246" t="s">
        <v>1112</v>
      </c>
      <c r="X246">
        <v>1</v>
      </c>
      <c r="AC246">
        <v>61.79</v>
      </c>
      <c r="AD246">
        <v>6.18</v>
      </c>
      <c r="AE246">
        <v>0.2</v>
      </c>
      <c r="AF246" t="s">
        <v>40</v>
      </c>
      <c r="AG246">
        <v>7</v>
      </c>
      <c r="AH246">
        <v>2015</v>
      </c>
      <c r="AI246" t="str" cm="1">
        <f t="array" ref="AI246">_xlfn.IFS(AE246=0,"No_discount",OR(AE246&lt;0.2,AE246=0.2),"Low",OR(AE246=0.3,AND(AE246&gt;0.2, AE246&lt;0.3)),"Medium",AND(AE246&gt;0.3,AE246&lt;0.5),"High",OR(AE246=0.5,AE246&gt;0.5),"Extreme")</f>
        <v>Low</v>
      </c>
      <c r="AK246" t="s">
        <v>1473</v>
      </c>
      <c r="AL246" t="s">
        <v>1619</v>
      </c>
      <c r="AM246" t="s">
        <v>37</v>
      </c>
      <c r="AN246">
        <v>248.08</v>
      </c>
      <c r="AO246">
        <v>116.6</v>
      </c>
      <c r="AQ246" t="s">
        <v>2799</v>
      </c>
      <c r="AR246" t="s">
        <v>1618</v>
      </c>
      <c r="AS246" t="s">
        <v>1608</v>
      </c>
      <c r="AT246">
        <v>2586.19</v>
      </c>
      <c r="AU246">
        <v>-48.8</v>
      </c>
    </row>
    <row r="247" spans="15:47" x14ac:dyDescent="0.3">
      <c r="O247" t="s">
        <v>143</v>
      </c>
      <c r="P247" t="s">
        <v>27</v>
      </c>
      <c r="Q247">
        <v>1037.2</v>
      </c>
      <c r="R247">
        <v>0.2</v>
      </c>
      <c r="S247">
        <v>-27.32</v>
      </c>
      <c r="T247" t="str" cm="1">
        <f t="array" ref="T247">_xlfn.IFS(R247=0,"No_discount",OR(R247&lt;0.2,R247=0.2),"Low",OR(R247=0.3,AND(R247&gt;0.2, R247&lt;0.3)),"Medium",AND(R247&gt;0.3,R247&lt;0.5),"High",OR(R247=0.5,R247&gt;0.5),"Extreme")</f>
        <v>Low</v>
      </c>
      <c r="V247" t="s">
        <v>1111</v>
      </c>
      <c r="W247" t="s">
        <v>1110</v>
      </c>
      <c r="X247">
        <v>1</v>
      </c>
      <c r="AC247">
        <v>29</v>
      </c>
      <c r="AD247">
        <v>7.25</v>
      </c>
      <c r="AE247">
        <v>0</v>
      </c>
      <c r="AF247" t="s">
        <v>41</v>
      </c>
      <c r="AG247">
        <v>7</v>
      </c>
      <c r="AH247">
        <v>2016</v>
      </c>
      <c r="AI247" t="str" cm="1">
        <f t="array" ref="AI247">_xlfn.IFS(AE247=0,"No_discount",OR(AE247&lt;0.2,AE247=0.2),"Low",OR(AE247=0.3,AND(AE247&gt;0.2, AE247&lt;0.3)),"Medium",AND(AE247&gt;0.3,AE247&lt;0.5),"High",OR(AE247=0.5,AE247&gt;0.5),"Extreme")</f>
        <v>No_discount</v>
      </c>
      <c r="AK247" t="s">
        <v>1564</v>
      </c>
      <c r="AL247" t="s">
        <v>1619</v>
      </c>
      <c r="AM247" t="s">
        <v>37</v>
      </c>
      <c r="AN247">
        <v>189.7</v>
      </c>
      <c r="AO247">
        <v>89.16</v>
      </c>
      <c r="AQ247" t="s">
        <v>1380</v>
      </c>
      <c r="AR247" t="s">
        <v>1619</v>
      </c>
      <c r="AS247" t="s">
        <v>40</v>
      </c>
      <c r="AT247">
        <v>2552.54</v>
      </c>
      <c r="AU247">
        <v>51.06</v>
      </c>
    </row>
    <row r="248" spans="15:47" x14ac:dyDescent="0.3">
      <c r="O248" t="s">
        <v>138</v>
      </c>
      <c r="P248" t="s">
        <v>25</v>
      </c>
      <c r="Q248">
        <v>1332.5</v>
      </c>
      <c r="R248">
        <v>0.2</v>
      </c>
      <c r="S248">
        <v>-299.81</v>
      </c>
      <c r="T248" t="str" cm="1">
        <f t="array" ref="T248">_xlfn.IFS(R248=0,"No_discount",OR(R248&lt;0.2,R248=0.2),"Low",OR(R248=0.3,AND(R248&gt;0.2, R248&lt;0.3)),"Medium",AND(R248&gt;0.3,R248&lt;0.5),"High",OR(R248=0.5,R248&gt;0.5),"Extreme")</f>
        <v>Low</v>
      </c>
      <c r="V248" t="s">
        <v>1109</v>
      </c>
      <c r="W248" t="s">
        <v>1108</v>
      </c>
      <c r="X248">
        <v>1</v>
      </c>
      <c r="AC248">
        <v>29.93</v>
      </c>
      <c r="AD248">
        <v>-46.39</v>
      </c>
      <c r="AE248">
        <v>0.8</v>
      </c>
      <c r="AF248" t="s">
        <v>39</v>
      </c>
      <c r="AG248">
        <v>7</v>
      </c>
      <c r="AH248">
        <v>2014</v>
      </c>
      <c r="AI248" t="str" cm="1">
        <f t="array" ref="AI248">_xlfn.IFS(AE248=0,"No_discount",OR(AE248&lt;0.2,AE248=0.2),"Low",OR(AE248=0.3,AND(AE248&gt;0.2, AE248&lt;0.3)),"Medium",AND(AE248&gt;0.3,AE248&lt;0.5),"High",OR(AE248=0.5,AE248&gt;0.5),"Extreme")</f>
        <v>Extreme</v>
      </c>
      <c r="AK248" t="s">
        <v>1046</v>
      </c>
      <c r="AL248" t="s">
        <v>1619</v>
      </c>
      <c r="AM248" t="s">
        <v>39</v>
      </c>
      <c r="AN248">
        <v>59.81</v>
      </c>
      <c r="AO248">
        <v>19.440000000000001</v>
      </c>
      <c r="AQ248" t="s">
        <v>1206</v>
      </c>
      <c r="AR248" t="s">
        <v>1618</v>
      </c>
      <c r="AS248" t="s">
        <v>1606</v>
      </c>
      <c r="AT248">
        <v>2542.4699999999998</v>
      </c>
      <c r="AU248">
        <v>-445.6</v>
      </c>
    </row>
    <row r="249" spans="15:47" x14ac:dyDescent="0.3">
      <c r="O249" t="s">
        <v>133</v>
      </c>
      <c r="P249" t="s">
        <v>25</v>
      </c>
      <c r="Q249">
        <v>9.6</v>
      </c>
      <c r="R249">
        <v>0.2</v>
      </c>
      <c r="S249">
        <v>3.35</v>
      </c>
      <c r="T249" t="str" cm="1">
        <f t="array" ref="T249">_xlfn.IFS(R249=0,"No_discount",OR(R249&lt;0.2,R249=0.2),"Low",OR(R249=0.3,AND(R249&gt;0.2, R249&lt;0.3)),"Medium",AND(R249&gt;0.3,R249&lt;0.5),"High",OR(R249=0.5,R249&gt;0.5),"Extreme")</f>
        <v>Low</v>
      </c>
      <c r="V249" t="s">
        <v>1107</v>
      </c>
      <c r="W249" t="s">
        <v>1106</v>
      </c>
      <c r="X249">
        <v>1</v>
      </c>
      <c r="AC249">
        <v>38.270000000000003</v>
      </c>
      <c r="AD249">
        <v>3.83</v>
      </c>
      <c r="AE249">
        <v>0.2</v>
      </c>
      <c r="AF249" t="s">
        <v>1609</v>
      </c>
      <c r="AG249">
        <v>7</v>
      </c>
      <c r="AH249">
        <v>2014</v>
      </c>
      <c r="AI249" t="str" cm="1">
        <f t="array" ref="AI249">_xlfn.IFS(AE249=0,"No_discount",OR(AE249&lt;0.2,AE249=0.2),"Low",OR(AE249=0.3,AND(AE249&gt;0.2, AE249&lt;0.3)),"Medium",AND(AE249&gt;0.3,AE249&lt;0.5),"High",OR(AE249=0.5,AE249&gt;0.5),"Extreme")</f>
        <v>Low</v>
      </c>
      <c r="AK249" t="s">
        <v>1044</v>
      </c>
      <c r="AL249" t="s">
        <v>1618</v>
      </c>
      <c r="AM249" t="s">
        <v>1608</v>
      </c>
      <c r="AN249">
        <v>90.99</v>
      </c>
      <c r="AO249">
        <v>14.56</v>
      </c>
      <c r="AQ249" t="s">
        <v>2798</v>
      </c>
      <c r="AR249" t="s">
        <v>1620</v>
      </c>
      <c r="AS249" t="s">
        <v>48</v>
      </c>
      <c r="AT249">
        <v>2541.84</v>
      </c>
      <c r="AU249">
        <v>1092.68</v>
      </c>
    </row>
    <row r="250" spans="15:47" x14ac:dyDescent="0.3">
      <c r="O250" t="s">
        <v>136</v>
      </c>
      <c r="P250" t="s">
        <v>25</v>
      </c>
      <c r="Q250">
        <v>124.4</v>
      </c>
      <c r="R250">
        <v>0</v>
      </c>
      <c r="S250">
        <v>33.58</v>
      </c>
      <c r="T250" t="str" cm="1">
        <f t="array" ref="T250">_xlfn.IFS(R250=0,"No_discount",OR(R250&lt;0.2,R250=0.2),"Low",OR(R250=0.3,AND(R250&gt;0.2, R250&lt;0.3)),"Medium",AND(R250&gt;0.3,R250&lt;0.5),"High",OR(R250=0.5,R250&gt;0.5),"Extreme")</f>
        <v>No_discount</v>
      </c>
      <c r="V250" t="s">
        <v>1105</v>
      </c>
      <c r="W250" t="s">
        <v>1104</v>
      </c>
      <c r="X250">
        <v>1</v>
      </c>
      <c r="AC250">
        <v>9.98</v>
      </c>
      <c r="AD250">
        <v>3.62</v>
      </c>
      <c r="AE250">
        <v>0.2</v>
      </c>
      <c r="AF250" t="s">
        <v>39</v>
      </c>
      <c r="AG250">
        <v>7</v>
      </c>
      <c r="AH250">
        <v>2017</v>
      </c>
      <c r="AI250" t="str" cm="1">
        <f t="array" ref="AI250">_xlfn.IFS(AE250=0,"No_discount",OR(AE250&lt;0.2,AE250=0.2),"Low",OR(AE250=0.3,AND(AE250&gt;0.2, AE250&lt;0.3)),"Medium",AND(AE250&gt;0.3,AE250&lt;0.5),"High",OR(AE250=0.5,AE250&gt;0.5),"Extreme")</f>
        <v>Low</v>
      </c>
      <c r="AK250" t="s">
        <v>1042</v>
      </c>
      <c r="AL250" t="s">
        <v>1618</v>
      </c>
      <c r="AM250" t="s">
        <v>1608</v>
      </c>
      <c r="AN250">
        <v>1526.56</v>
      </c>
      <c r="AO250">
        <v>427.44</v>
      </c>
      <c r="AQ250" t="s">
        <v>1352</v>
      </c>
      <c r="AR250" t="s">
        <v>1620</v>
      </c>
      <c r="AS250" t="s">
        <v>48</v>
      </c>
      <c r="AT250">
        <v>2519.96</v>
      </c>
      <c r="AU250">
        <v>-252</v>
      </c>
    </row>
    <row r="251" spans="15:47" x14ac:dyDescent="0.3">
      <c r="O251" t="s">
        <v>141</v>
      </c>
      <c r="P251" t="s">
        <v>25</v>
      </c>
      <c r="Q251">
        <v>513.70000000000005</v>
      </c>
      <c r="R251">
        <v>0</v>
      </c>
      <c r="S251">
        <v>159.32</v>
      </c>
      <c r="T251" t="str" cm="1">
        <f t="array" ref="T251">_xlfn.IFS(R251=0,"No_discount",OR(R251&lt;0.2,R251=0.2),"Low",OR(R251=0.3,AND(R251&gt;0.2, R251&lt;0.3)),"Medium",AND(R251&gt;0.3,R251&lt;0.5),"High",OR(R251=0.5,R251&gt;0.5),"Extreme")</f>
        <v>No_discount</v>
      </c>
      <c r="V251" t="s">
        <v>1103</v>
      </c>
      <c r="W251" t="s">
        <v>1102</v>
      </c>
      <c r="X251">
        <v>1</v>
      </c>
      <c r="AC251">
        <v>14.98</v>
      </c>
      <c r="AD251">
        <v>4.1900000000000004</v>
      </c>
      <c r="AE251">
        <v>0</v>
      </c>
      <c r="AF251" t="s">
        <v>40</v>
      </c>
      <c r="AG251">
        <v>7</v>
      </c>
      <c r="AH251">
        <v>2017</v>
      </c>
      <c r="AI251" t="str" cm="1">
        <f t="array" ref="AI251">_xlfn.IFS(AE251=0,"No_discount",OR(AE251&lt;0.2,AE251=0.2),"Low",OR(AE251=0.3,AND(AE251&gt;0.2, AE251&lt;0.3)),"Medium",AND(AE251&gt;0.3,AE251&lt;0.5),"High",OR(AE251=0.5,AE251&gt;0.5),"Extreme")</f>
        <v>No_discount</v>
      </c>
      <c r="AK251" t="s">
        <v>1576</v>
      </c>
      <c r="AL251" t="s">
        <v>1618</v>
      </c>
      <c r="AM251" t="s">
        <v>1608</v>
      </c>
      <c r="AN251">
        <v>368.97</v>
      </c>
      <c r="AO251">
        <v>40.590000000000003</v>
      </c>
      <c r="AQ251" t="s">
        <v>2797</v>
      </c>
      <c r="AR251" t="s">
        <v>1619</v>
      </c>
      <c r="AS251" t="s">
        <v>40</v>
      </c>
      <c r="AT251">
        <v>2511.04</v>
      </c>
      <c r="AU251">
        <v>-218.36</v>
      </c>
    </row>
    <row r="252" spans="15:47" x14ac:dyDescent="0.3">
      <c r="O252" t="s">
        <v>139</v>
      </c>
      <c r="P252" t="s">
        <v>25</v>
      </c>
      <c r="Q252">
        <v>8805</v>
      </c>
      <c r="R252">
        <v>0</v>
      </c>
      <c r="S252">
        <v>2825.28</v>
      </c>
      <c r="T252" t="str" cm="1">
        <f t="array" ref="T252">_xlfn.IFS(R252=0,"No_discount",OR(R252&lt;0.2,R252=0.2),"Low",OR(R252=0.3,AND(R252&gt;0.2, R252&lt;0.3)),"Medium",AND(R252&gt;0.3,R252&lt;0.5),"High",OR(R252=0.5,R252&gt;0.5),"Extreme")</f>
        <v>No_discount</v>
      </c>
      <c r="V252" t="s">
        <v>1101</v>
      </c>
      <c r="W252" t="s">
        <v>1100</v>
      </c>
      <c r="X252">
        <v>1</v>
      </c>
      <c r="AC252">
        <v>1145.5999999999999</v>
      </c>
      <c r="AD252">
        <v>100.24</v>
      </c>
      <c r="AE252">
        <v>0.2</v>
      </c>
      <c r="AF252" t="s">
        <v>1609</v>
      </c>
      <c r="AG252">
        <v>7</v>
      </c>
      <c r="AH252">
        <v>2017</v>
      </c>
      <c r="AI252" t="str" cm="1">
        <f t="array" ref="AI252">_xlfn.IFS(AE252=0,"No_discount",OR(AE252&lt;0.2,AE252=0.2),"Low",OR(AE252=0.3,AND(AE252&gt;0.2, AE252&lt;0.3)),"Medium",AND(AE252&gt;0.3,AE252&lt;0.5),"High",OR(AE252=0.5,AE252&gt;0.5),"Extreme")</f>
        <v>Low</v>
      </c>
      <c r="AK252" t="s">
        <v>1489</v>
      </c>
      <c r="AL252" t="s">
        <v>1619</v>
      </c>
      <c r="AM252" t="s">
        <v>40</v>
      </c>
      <c r="AN252">
        <v>22.58</v>
      </c>
      <c r="AO252">
        <v>5.87</v>
      </c>
      <c r="AQ252" t="s">
        <v>994</v>
      </c>
      <c r="AR252" t="s">
        <v>1619</v>
      </c>
      <c r="AS252" t="s">
        <v>1607</v>
      </c>
      <c r="AT252">
        <v>2491.2799999999902</v>
      </c>
      <c r="AU252">
        <v>563.80999999999995</v>
      </c>
    </row>
    <row r="253" spans="15:47" x14ac:dyDescent="0.3">
      <c r="O253" t="s">
        <v>135</v>
      </c>
      <c r="P253" t="s">
        <v>25</v>
      </c>
      <c r="Q253">
        <v>6</v>
      </c>
      <c r="R253">
        <v>0.2</v>
      </c>
      <c r="S253">
        <v>0.37</v>
      </c>
      <c r="T253" t="str" cm="1">
        <f t="array" ref="T253">_xlfn.IFS(R253=0,"No_discount",OR(R253&lt;0.2,R253=0.2),"Low",OR(R253=0.3,AND(R253&gt;0.2, R253&lt;0.3)),"Medium",AND(R253&gt;0.3,R253&lt;0.5),"High",OR(R253=0.5,R253&gt;0.5),"Extreme")</f>
        <v>Low</v>
      </c>
      <c r="V253" t="s">
        <v>1099</v>
      </c>
      <c r="W253" t="s">
        <v>1098</v>
      </c>
      <c r="X253">
        <v>1</v>
      </c>
      <c r="AC253">
        <v>54.82</v>
      </c>
      <c r="AD253">
        <v>17.82</v>
      </c>
      <c r="AE253">
        <v>0.2</v>
      </c>
      <c r="AF253" t="s">
        <v>37</v>
      </c>
      <c r="AG253">
        <v>7</v>
      </c>
      <c r="AH253">
        <v>2017</v>
      </c>
      <c r="AI253" t="str" cm="1">
        <f t="array" ref="AI253">_xlfn.IFS(AE253=0,"No_discount",OR(AE253&lt;0.2,AE253=0.2),"Low",OR(AE253=0.3,AND(AE253&gt;0.2, AE253&lt;0.3)),"Medium",AND(AE253&gt;0.3,AE253&lt;0.5),"High",OR(AE253=0.5,AE253&gt;0.5),"Extreme")</f>
        <v>Low</v>
      </c>
      <c r="AK253" t="s">
        <v>1471</v>
      </c>
      <c r="AL253" t="s">
        <v>1618</v>
      </c>
      <c r="AM253" t="s">
        <v>1608</v>
      </c>
      <c r="AN253">
        <v>123.14</v>
      </c>
      <c r="AO253">
        <v>13.85</v>
      </c>
      <c r="AQ253" t="s">
        <v>1268</v>
      </c>
      <c r="AR253" t="s">
        <v>1619</v>
      </c>
      <c r="AS253" t="s">
        <v>1607</v>
      </c>
      <c r="AT253">
        <v>2488.39</v>
      </c>
      <c r="AU253">
        <v>380.58</v>
      </c>
    </row>
    <row r="254" spans="15:47" x14ac:dyDescent="0.3">
      <c r="O254" t="s">
        <v>137</v>
      </c>
      <c r="P254" t="s">
        <v>25</v>
      </c>
      <c r="Q254">
        <v>83</v>
      </c>
      <c r="R254">
        <v>0</v>
      </c>
      <c r="S254">
        <v>29.03</v>
      </c>
      <c r="T254" t="str" cm="1">
        <f t="array" ref="T254">_xlfn.IFS(R254=0,"No_discount",OR(R254&lt;0.2,R254=0.2),"Low",OR(R254=0.3,AND(R254&gt;0.2, R254&lt;0.3)),"Medium",AND(R254&gt;0.3,R254&lt;0.5),"High",OR(R254=0.5,R254&gt;0.5),"Extreme")</f>
        <v>No_discount</v>
      </c>
      <c r="V254" t="s">
        <v>1097</v>
      </c>
      <c r="W254" t="s">
        <v>1096</v>
      </c>
      <c r="X254">
        <v>1</v>
      </c>
      <c r="AC254">
        <v>2.9</v>
      </c>
      <c r="AD254">
        <v>0.47</v>
      </c>
      <c r="AE254">
        <v>0.2</v>
      </c>
      <c r="AF254" t="s">
        <v>46</v>
      </c>
      <c r="AG254">
        <v>7</v>
      </c>
      <c r="AH254">
        <v>2017</v>
      </c>
      <c r="AI254" t="str" cm="1">
        <f t="array" ref="AI254">_xlfn.IFS(AE254=0,"No_discount",OR(AE254&lt;0.2,AE254=0.2),"Low",OR(AE254=0.3,AND(AE254&gt;0.2, AE254&lt;0.3)),"Medium",AND(AE254&gt;0.3,AE254&lt;0.5),"High",OR(AE254=0.5,AE254&gt;0.5),"Extreme")</f>
        <v>Low</v>
      </c>
      <c r="AK254" t="s">
        <v>1040</v>
      </c>
      <c r="AL254" t="s">
        <v>1619</v>
      </c>
      <c r="AM254" t="s">
        <v>39</v>
      </c>
      <c r="AN254">
        <v>11.26</v>
      </c>
      <c r="AO254">
        <v>3.8</v>
      </c>
      <c r="AQ254" t="s">
        <v>2796</v>
      </c>
      <c r="AR254" t="s">
        <v>1618</v>
      </c>
      <c r="AS254" t="s">
        <v>1603</v>
      </c>
      <c r="AT254">
        <v>2487.7599999999902</v>
      </c>
      <c r="AU254">
        <v>410.36</v>
      </c>
    </row>
    <row r="255" spans="15:47" x14ac:dyDescent="0.3">
      <c r="O255" t="s">
        <v>134</v>
      </c>
      <c r="P255" t="s">
        <v>25</v>
      </c>
      <c r="Q255">
        <v>51</v>
      </c>
      <c r="R255">
        <v>0.2</v>
      </c>
      <c r="S255">
        <v>8.2899999999999991</v>
      </c>
      <c r="T255" t="str" cm="1">
        <f t="array" ref="T255">_xlfn.IFS(R255=0,"No_discount",OR(R255&lt;0.2,R255=0.2),"Low",OR(R255=0.3,AND(R255&gt;0.2, R255&lt;0.3)),"Medium",AND(R255&gt;0.3,R255&lt;0.5),"High",OR(R255=0.5,R255&gt;0.5),"Extreme")</f>
        <v>Low</v>
      </c>
      <c r="V255" t="s">
        <v>1095</v>
      </c>
      <c r="W255" t="s">
        <v>1094</v>
      </c>
      <c r="X255">
        <v>1</v>
      </c>
      <c r="AC255">
        <v>124.79</v>
      </c>
      <c r="AD255">
        <v>15.6</v>
      </c>
      <c r="AE255">
        <v>0.2</v>
      </c>
      <c r="AF255" t="s">
        <v>1609</v>
      </c>
      <c r="AG255">
        <v>7</v>
      </c>
      <c r="AH255">
        <v>2017</v>
      </c>
      <c r="AI255" t="str" cm="1">
        <f t="array" ref="AI255">_xlfn.IFS(AE255=0,"No_discount",OR(AE255&lt;0.2,AE255=0.2),"Low",OR(AE255=0.3,AND(AE255&gt;0.2, AE255&lt;0.3)),"Medium",AND(AE255&gt;0.3,AE255&lt;0.5),"High",OR(AE255=0.5,AE255&gt;0.5),"Extreme")</f>
        <v>Low</v>
      </c>
      <c r="AK255" t="s">
        <v>1038</v>
      </c>
      <c r="AL255" t="s">
        <v>1619</v>
      </c>
      <c r="AM255" t="s">
        <v>46</v>
      </c>
      <c r="AN255">
        <v>5.04</v>
      </c>
      <c r="AO255">
        <v>0.2</v>
      </c>
      <c r="AQ255" t="s">
        <v>1187</v>
      </c>
      <c r="AR255" t="s">
        <v>1619</v>
      </c>
      <c r="AS255" t="s">
        <v>40</v>
      </c>
      <c r="AT255">
        <v>2484.31</v>
      </c>
      <c r="AU255">
        <v>-78.06</v>
      </c>
    </row>
    <row r="256" spans="15:47" x14ac:dyDescent="0.3">
      <c r="O256" t="s">
        <v>140</v>
      </c>
      <c r="P256" t="s">
        <v>25</v>
      </c>
      <c r="Q256">
        <v>458.6</v>
      </c>
      <c r="R256">
        <v>0.2</v>
      </c>
      <c r="S256">
        <v>157</v>
      </c>
      <c r="T256" t="str" cm="1">
        <f t="array" ref="T256">_xlfn.IFS(R256=0,"No_discount",OR(R256&lt;0.2,R256=0.2),"Low",OR(R256=0.3,AND(R256&gt;0.2, R256&lt;0.3)),"Medium",AND(R256&gt;0.3,R256&lt;0.5),"High",OR(R256=0.5,R256&gt;0.5),"Extreme")</f>
        <v>Low</v>
      </c>
      <c r="V256" t="s">
        <v>1093</v>
      </c>
      <c r="W256" t="s">
        <v>1092</v>
      </c>
      <c r="X256">
        <v>1</v>
      </c>
      <c r="AC256">
        <v>228.92</v>
      </c>
      <c r="AD256">
        <v>14.31</v>
      </c>
      <c r="AE256">
        <v>0.2</v>
      </c>
      <c r="AF256" t="s">
        <v>40</v>
      </c>
      <c r="AG256">
        <v>7</v>
      </c>
      <c r="AH256">
        <v>2017</v>
      </c>
      <c r="AI256" t="str" cm="1">
        <f t="array" ref="AI256">_xlfn.IFS(AE256=0,"No_discount",OR(AE256&lt;0.2,AE256=0.2),"Low",OR(AE256=0.3,AND(AE256&gt;0.2, AE256&lt;0.3)),"Medium",AND(AE256&gt;0.3,AE256&lt;0.5),"High",OR(AE256=0.5,AE256&gt;0.5),"Extreme")</f>
        <v>Low</v>
      </c>
      <c r="AK256" t="s">
        <v>1036</v>
      </c>
      <c r="AL256" t="s">
        <v>1619</v>
      </c>
      <c r="AM256" t="s">
        <v>37</v>
      </c>
      <c r="AN256">
        <v>92.94</v>
      </c>
      <c r="AO256">
        <v>41.82</v>
      </c>
      <c r="AQ256" t="s">
        <v>1495</v>
      </c>
      <c r="AR256" t="s">
        <v>1620</v>
      </c>
      <c r="AS256" t="s">
        <v>1609</v>
      </c>
      <c r="AT256">
        <v>2481.15</v>
      </c>
      <c r="AU256">
        <v>540.04</v>
      </c>
    </row>
    <row r="257" spans="15:47" x14ac:dyDescent="0.3">
      <c r="O257" t="s">
        <v>132</v>
      </c>
      <c r="P257" t="s">
        <v>25</v>
      </c>
      <c r="Q257">
        <v>615.6</v>
      </c>
      <c r="R257">
        <v>0.6</v>
      </c>
      <c r="S257">
        <v>-308.51</v>
      </c>
      <c r="T257" t="str" cm="1">
        <f t="array" ref="T257">_xlfn.IFS(R257=0,"No_discount",OR(R257&lt;0.2,R257=0.2),"Low",OR(R257=0.3,AND(R257&gt;0.2, R257&lt;0.3)),"Medium",AND(R257&gt;0.3,R257&lt;0.5),"High",OR(R257=0.5,R257&gt;0.5),"Extreme")</f>
        <v>Extreme</v>
      </c>
      <c r="V257" t="s">
        <v>1091</v>
      </c>
      <c r="W257" t="s">
        <v>1090</v>
      </c>
      <c r="X257">
        <v>1</v>
      </c>
      <c r="AC257">
        <v>44.4</v>
      </c>
      <c r="AD257">
        <v>12.43</v>
      </c>
      <c r="AE257">
        <v>0</v>
      </c>
      <c r="AF257" t="s">
        <v>42</v>
      </c>
      <c r="AG257">
        <v>7</v>
      </c>
      <c r="AH257">
        <v>2016</v>
      </c>
      <c r="AI257" t="str" cm="1">
        <f t="array" ref="AI257">_xlfn.IFS(AE257=0,"No_discount",OR(AE257&lt;0.2,AE257=0.2),"Low",OR(AE257=0.3,AND(AE257&gt;0.2, AE257&lt;0.3)),"Medium",AND(AE257&gt;0.3,AE257&lt;0.5),"High",OR(AE257=0.5,AE257&gt;0.5),"Extreme")</f>
        <v>No_discount</v>
      </c>
      <c r="AK257" t="s">
        <v>1586</v>
      </c>
      <c r="AL257" t="s">
        <v>1618</v>
      </c>
      <c r="AM257" t="s">
        <v>44</v>
      </c>
      <c r="AN257">
        <v>66.69</v>
      </c>
      <c r="AO257">
        <v>22.01</v>
      </c>
      <c r="AQ257" t="s">
        <v>517</v>
      </c>
      <c r="AR257" t="s">
        <v>1620</v>
      </c>
      <c r="AS257" t="s">
        <v>41</v>
      </c>
      <c r="AT257">
        <v>2450.16</v>
      </c>
      <c r="AU257">
        <v>630.47</v>
      </c>
    </row>
    <row r="258" spans="15:47" x14ac:dyDescent="0.3">
      <c r="O258" t="s">
        <v>142</v>
      </c>
      <c r="P258" t="s">
        <v>25</v>
      </c>
      <c r="Q258">
        <v>210.1</v>
      </c>
      <c r="R258">
        <v>0</v>
      </c>
      <c r="S258">
        <v>42.77</v>
      </c>
      <c r="T258" t="str" cm="1">
        <f t="array" ref="T258">_xlfn.IFS(R258=0,"No_discount",OR(R258&lt;0.2,R258=0.2),"Low",OR(R258=0.3,AND(R258&gt;0.2, R258&lt;0.3)),"Medium",AND(R258&gt;0.3,R258&lt;0.5),"High",OR(R258=0.5,R258&gt;0.5),"Extreme")</f>
        <v>No_discount</v>
      </c>
      <c r="V258" t="s">
        <v>1089</v>
      </c>
      <c r="W258" t="s">
        <v>1088</v>
      </c>
      <c r="X258">
        <v>1</v>
      </c>
      <c r="AC258">
        <v>892.98</v>
      </c>
      <c r="AD258">
        <v>80.37</v>
      </c>
      <c r="AE258">
        <v>0</v>
      </c>
      <c r="AF258" t="s">
        <v>1606</v>
      </c>
      <c r="AG258">
        <v>1</v>
      </c>
      <c r="AH258">
        <v>2017</v>
      </c>
      <c r="AI258" t="str" cm="1">
        <f t="array" ref="AI258">_xlfn.IFS(AE258=0,"No_discount",OR(AE258&lt;0.2,AE258=0.2),"Low",OR(AE258=0.3,AND(AE258&gt;0.2, AE258&lt;0.3)),"Medium",AND(AE258&gt;0.3,AE258&lt;0.5),"High",OR(AE258=0.5,AE258&gt;0.5),"Extreme")</f>
        <v>No_discount</v>
      </c>
      <c r="AK258" t="s">
        <v>1479</v>
      </c>
      <c r="AL258" t="s">
        <v>1619</v>
      </c>
      <c r="AM258" t="s">
        <v>39</v>
      </c>
      <c r="AN258">
        <v>91.68</v>
      </c>
      <c r="AO258">
        <v>28.65</v>
      </c>
      <c r="AQ258" t="s">
        <v>2795</v>
      </c>
      <c r="AR258" t="s">
        <v>1618</v>
      </c>
      <c r="AS258" t="s">
        <v>1608</v>
      </c>
      <c r="AT258">
        <v>2442.04</v>
      </c>
      <c r="AU258">
        <v>117.49</v>
      </c>
    </row>
    <row r="259" spans="15:47" x14ac:dyDescent="0.3">
      <c r="O259" t="s">
        <v>43</v>
      </c>
      <c r="P259" t="s">
        <v>33</v>
      </c>
      <c r="Q259">
        <v>10</v>
      </c>
      <c r="R259">
        <v>0</v>
      </c>
      <c r="S259">
        <v>4.88</v>
      </c>
      <c r="T259" t="str" cm="1">
        <f t="array" ref="T259">_xlfn.IFS(R259=0,"No_discount",OR(R259&lt;0.2,R259=0.2),"Low",OR(R259=0.3,AND(R259&gt;0.2, R259&lt;0.3)),"Medium",AND(R259&gt;0.3,R259&lt;0.5),"High",OR(R259=0.5,R259&gt;0.5),"Extreme")</f>
        <v>No_discount</v>
      </c>
      <c r="V259" t="s">
        <v>1087</v>
      </c>
      <c r="W259" t="s">
        <v>1086</v>
      </c>
      <c r="X259">
        <v>1</v>
      </c>
      <c r="AC259">
        <v>316</v>
      </c>
      <c r="AD259">
        <v>31.6</v>
      </c>
      <c r="AE259">
        <v>0</v>
      </c>
      <c r="AF259" t="s">
        <v>41</v>
      </c>
      <c r="AG259">
        <v>1</v>
      </c>
      <c r="AH259">
        <v>2016</v>
      </c>
      <c r="AI259" t="str" cm="1">
        <f t="array" ref="AI259">_xlfn.IFS(AE259=0,"No_discount",OR(AE259&lt;0.2,AE259=0.2),"Low",OR(AE259=0.3,AND(AE259&gt;0.2, AE259&lt;0.3)),"Medium",AND(AE259&gt;0.3,AE259&lt;0.5),"High",OR(AE259=0.5,AE259&gt;0.5),"Extreme")</f>
        <v>No_discount</v>
      </c>
      <c r="AK259" t="s">
        <v>1469</v>
      </c>
      <c r="AL259" t="s">
        <v>1619</v>
      </c>
      <c r="AM259" t="s">
        <v>37</v>
      </c>
      <c r="AN259">
        <v>12.96</v>
      </c>
      <c r="AO259">
        <v>6.22</v>
      </c>
      <c r="AQ259" t="s">
        <v>2794</v>
      </c>
      <c r="AR259" t="s">
        <v>1620</v>
      </c>
      <c r="AS259" t="s">
        <v>48</v>
      </c>
      <c r="AT259">
        <v>2396.4</v>
      </c>
      <c r="AU259">
        <v>179.73</v>
      </c>
    </row>
    <row r="260" spans="15:47" x14ac:dyDescent="0.3">
      <c r="O260" t="s">
        <v>49</v>
      </c>
      <c r="P260" t="s">
        <v>33</v>
      </c>
      <c r="Q260">
        <v>526.5</v>
      </c>
      <c r="R260">
        <v>0</v>
      </c>
      <c r="S260">
        <v>31.59</v>
      </c>
      <c r="T260" t="str" cm="1">
        <f t="array" ref="T260">_xlfn.IFS(R260=0,"No_discount",OR(R260&lt;0.2,R260=0.2),"Low",OR(R260=0.3,AND(R260&gt;0.2, R260&lt;0.3)),"Medium",AND(R260&gt;0.3,R260&lt;0.5),"High",OR(R260=0.5,R260&gt;0.5),"Extreme")</f>
        <v>No_discount</v>
      </c>
      <c r="V260" t="s">
        <v>1085</v>
      </c>
      <c r="W260" t="s">
        <v>1084</v>
      </c>
      <c r="X260">
        <v>1</v>
      </c>
      <c r="AC260">
        <v>14.62</v>
      </c>
      <c r="AD260">
        <v>6.87</v>
      </c>
      <c r="AE260">
        <v>0</v>
      </c>
      <c r="AF260" t="s">
        <v>1605</v>
      </c>
      <c r="AG260">
        <v>7</v>
      </c>
      <c r="AH260">
        <v>2017</v>
      </c>
      <c r="AI260" t="str" cm="1">
        <f t="array" ref="AI260">_xlfn.IFS(AE260=0,"No_discount",OR(AE260&lt;0.2,AE260=0.2),"Low",OR(AE260=0.3,AND(AE260&gt;0.2, AE260&lt;0.3)),"Medium",AND(AE260&gt;0.3,AE260&lt;0.5),"High",OR(AE260=0.5,AE260&gt;0.5),"Extreme")</f>
        <v>No_discount</v>
      </c>
      <c r="AK260" t="s">
        <v>1034</v>
      </c>
      <c r="AL260" t="s">
        <v>1619</v>
      </c>
      <c r="AM260" t="s">
        <v>1604</v>
      </c>
      <c r="AN260">
        <v>22.18</v>
      </c>
      <c r="AO260">
        <v>10.87</v>
      </c>
      <c r="AQ260" t="s">
        <v>957</v>
      </c>
      <c r="AR260" t="s">
        <v>1618</v>
      </c>
      <c r="AS260" t="s">
        <v>1608</v>
      </c>
      <c r="AT260">
        <v>2389.8999999999901</v>
      </c>
      <c r="AU260">
        <v>-0.01</v>
      </c>
    </row>
    <row r="261" spans="15:47" x14ac:dyDescent="0.3">
      <c r="O261" t="s">
        <v>45</v>
      </c>
      <c r="P261" t="s">
        <v>33</v>
      </c>
      <c r="Q261">
        <v>23661.200000000001</v>
      </c>
      <c r="R261">
        <v>0.5</v>
      </c>
      <c r="S261">
        <v>-1789.74</v>
      </c>
      <c r="T261" t="str" cm="1">
        <f t="array" ref="T261">_xlfn.IFS(R261=0,"No_discount",OR(R261&lt;0.2,R261=0.2),"Low",OR(R261=0.3,AND(R261&gt;0.2, R261&lt;0.3)),"Medium",AND(R261&gt;0.3,R261&lt;0.5),"High",OR(R261=0.5,R261&gt;0.5),"Extreme")</f>
        <v>Extreme</v>
      </c>
      <c r="V261" t="s">
        <v>1083</v>
      </c>
      <c r="W261" t="s">
        <v>1082</v>
      </c>
      <c r="X261">
        <v>1</v>
      </c>
      <c r="AC261">
        <v>416.32</v>
      </c>
      <c r="AD261">
        <v>112.41</v>
      </c>
      <c r="AE261">
        <v>0</v>
      </c>
      <c r="AF261" t="s">
        <v>1607</v>
      </c>
      <c r="AG261">
        <v>7</v>
      </c>
      <c r="AH261">
        <v>2017</v>
      </c>
      <c r="AI261" t="str" cm="1">
        <f t="array" ref="AI261">_xlfn.IFS(AE261=0,"No_discount",OR(AE261&lt;0.2,AE261=0.2),"Low",OR(AE261=0.3,AND(AE261&gt;0.2, AE261&lt;0.3)),"Medium",AND(AE261&gt;0.3,AE261&lt;0.5),"High",OR(AE261=0.5,AE261&gt;0.5),"Extreme")</f>
        <v>No_discount</v>
      </c>
      <c r="AK261" t="s">
        <v>1032</v>
      </c>
      <c r="AL261" t="s">
        <v>1618</v>
      </c>
      <c r="AM261" t="s">
        <v>1608</v>
      </c>
      <c r="AN261">
        <v>2054.27</v>
      </c>
      <c r="AO261">
        <v>256.77999999999997</v>
      </c>
      <c r="AQ261" t="s">
        <v>2793</v>
      </c>
      <c r="AR261" t="s">
        <v>1618</v>
      </c>
      <c r="AS261" t="s">
        <v>1608</v>
      </c>
      <c r="AT261">
        <v>2389.13</v>
      </c>
      <c r="AU261">
        <v>336.39</v>
      </c>
    </row>
    <row r="262" spans="15:47" x14ac:dyDescent="0.3">
      <c r="O262" t="s">
        <v>50</v>
      </c>
      <c r="P262" t="s">
        <v>33</v>
      </c>
      <c r="Q262">
        <v>8</v>
      </c>
      <c r="R262">
        <v>0.2</v>
      </c>
      <c r="S262">
        <v>2.69</v>
      </c>
      <c r="T262" t="str" cm="1">
        <f t="array" ref="T262">_xlfn.IFS(R262=0,"No_discount",OR(R262&lt;0.2,R262=0.2),"Low",OR(R262=0.3,AND(R262&gt;0.2, R262&lt;0.3)),"Medium",AND(R262&gt;0.3,R262&lt;0.5),"High",OR(R262=0.5,R262&gt;0.5),"Extreme")</f>
        <v>Low</v>
      </c>
      <c r="V262" t="s">
        <v>1081</v>
      </c>
      <c r="W262" t="s">
        <v>1080</v>
      </c>
      <c r="X262">
        <v>1</v>
      </c>
      <c r="AC262">
        <v>43</v>
      </c>
      <c r="AD262">
        <v>20.21</v>
      </c>
      <c r="AE262">
        <v>0</v>
      </c>
      <c r="AF262" t="s">
        <v>39</v>
      </c>
      <c r="AG262">
        <v>7</v>
      </c>
      <c r="AH262">
        <v>2017</v>
      </c>
      <c r="AI262" t="str" cm="1">
        <f t="array" ref="AI262">_xlfn.IFS(AE262=0,"No_discount",OR(AE262&lt;0.2,AE262=0.2),"Low",OR(AE262=0.3,AND(AE262&gt;0.2, AE262&lt;0.3)),"Medium",AND(AE262&gt;0.3,AE262&lt;0.5),"High",OR(AE262=0.5,AE262&gt;0.5),"Extreme")</f>
        <v>No_discount</v>
      </c>
      <c r="AK262" t="s">
        <v>1467</v>
      </c>
      <c r="AL262" t="s">
        <v>1620</v>
      </c>
      <c r="AM262" t="s">
        <v>1602</v>
      </c>
      <c r="AN262">
        <v>2799.96</v>
      </c>
      <c r="AO262">
        <v>874.99</v>
      </c>
      <c r="AQ262" t="s">
        <v>2792</v>
      </c>
      <c r="AR262" t="s">
        <v>1620</v>
      </c>
      <c r="AS262" t="s">
        <v>41</v>
      </c>
      <c r="AT262">
        <v>2362.7199999999998</v>
      </c>
      <c r="AU262">
        <v>676.53</v>
      </c>
    </row>
    <row r="263" spans="15:47" x14ac:dyDescent="0.3">
      <c r="O263" t="s">
        <v>38</v>
      </c>
      <c r="P263" t="s">
        <v>33</v>
      </c>
      <c r="Q263">
        <v>837.5</v>
      </c>
      <c r="R263">
        <v>0.7</v>
      </c>
      <c r="S263">
        <v>-230.17</v>
      </c>
      <c r="T263" t="str" cm="1">
        <f t="array" ref="T263">_xlfn.IFS(R263=0,"No_discount",OR(R263&lt;0.2,R263=0.2),"Low",OR(R263=0.3,AND(R263&gt;0.2, R263&lt;0.3)),"Medium",AND(R263&gt;0.3,R263&lt;0.5),"High",OR(R263=0.5,R263&gt;0.5),"Extreme")</f>
        <v>Extreme</v>
      </c>
      <c r="V263" t="s">
        <v>1079</v>
      </c>
      <c r="W263" t="s">
        <v>1078</v>
      </c>
      <c r="X263">
        <v>1</v>
      </c>
      <c r="AC263">
        <v>182.94</v>
      </c>
      <c r="AD263">
        <v>27.44</v>
      </c>
      <c r="AE263">
        <v>0</v>
      </c>
      <c r="AF263" t="s">
        <v>1608</v>
      </c>
      <c r="AG263">
        <v>7</v>
      </c>
      <c r="AH263">
        <v>2017</v>
      </c>
      <c r="AI263" t="str" cm="1">
        <f t="array" ref="AI263">_xlfn.IFS(AE263=0,"No_discount",OR(AE263&lt;0.2,AE263=0.2),"Low",OR(AE263=0.3,AND(AE263&gt;0.2, AE263&lt;0.3)),"Medium",AND(AE263&gt;0.3,AE263&lt;0.5),"High",OR(AE263=0.5,AE263&gt;0.5),"Extreme")</f>
        <v>No_discount</v>
      </c>
      <c r="AK263" t="s">
        <v>1030</v>
      </c>
      <c r="AL263" t="s">
        <v>1620</v>
      </c>
      <c r="AM263" t="s">
        <v>1609</v>
      </c>
      <c r="AN263">
        <v>83.97</v>
      </c>
      <c r="AO263">
        <v>23.51</v>
      </c>
      <c r="AQ263" t="s">
        <v>2791</v>
      </c>
      <c r="AR263" t="s">
        <v>1620</v>
      </c>
      <c r="AS263" t="s">
        <v>48</v>
      </c>
      <c r="AT263">
        <v>2339.98</v>
      </c>
      <c r="AU263">
        <v>-468</v>
      </c>
    </row>
    <row r="264" spans="15:47" x14ac:dyDescent="0.3">
      <c r="O264" t="s">
        <v>127</v>
      </c>
      <c r="P264" t="s">
        <v>83</v>
      </c>
      <c r="Q264">
        <v>107.4</v>
      </c>
      <c r="R264">
        <v>0.3</v>
      </c>
      <c r="S264">
        <v>-5.12</v>
      </c>
      <c r="T264" t="str" cm="1">
        <f t="array" ref="T264">_xlfn.IFS(R264=0,"No_discount",OR(R264&lt;0.2,R264=0.2),"Low",OR(R264=0.3,AND(R264&gt;0.2, R264&lt;0.3)),"Medium",AND(R264&gt;0.3,R264&lt;0.5),"High",OR(R264=0.5,R264&gt;0.5),"Extreme")</f>
        <v>Medium</v>
      </c>
      <c r="V264" t="s">
        <v>1077</v>
      </c>
      <c r="W264" t="s">
        <v>1076</v>
      </c>
      <c r="X264">
        <v>1</v>
      </c>
      <c r="AC264">
        <v>60.83</v>
      </c>
      <c r="AD264">
        <v>30.42</v>
      </c>
      <c r="AE264">
        <v>0</v>
      </c>
      <c r="AF264" t="s">
        <v>39</v>
      </c>
      <c r="AG264">
        <v>7</v>
      </c>
      <c r="AH264">
        <v>2017</v>
      </c>
      <c r="AI264" t="str" cm="1">
        <f t="array" ref="AI264">_xlfn.IFS(AE264=0,"No_discount",OR(AE264&lt;0.2,AE264=0.2),"Low",OR(AE264=0.3,AND(AE264&gt;0.2, AE264&lt;0.3)),"Medium",AND(AE264&gt;0.3,AE264&lt;0.5),"High",OR(AE264=0.5,AE264&gt;0.5),"Extreme")</f>
        <v>No_discount</v>
      </c>
      <c r="AK264" t="s">
        <v>1028</v>
      </c>
      <c r="AL264" t="s">
        <v>1620</v>
      </c>
      <c r="AM264" t="s">
        <v>41</v>
      </c>
      <c r="AN264">
        <v>104.97</v>
      </c>
      <c r="AO264">
        <v>7.35</v>
      </c>
      <c r="AQ264" t="s">
        <v>1317</v>
      </c>
      <c r="AR264" t="s">
        <v>1620</v>
      </c>
      <c r="AS264" t="s">
        <v>41</v>
      </c>
      <c r="AT264">
        <v>2339.7599999999902</v>
      </c>
      <c r="AU264">
        <v>889.92</v>
      </c>
    </row>
    <row r="265" spans="15:47" x14ac:dyDescent="0.3">
      <c r="O265" t="s">
        <v>131</v>
      </c>
      <c r="P265" t="s">
        <v>83</v>
      </c>
      <c r="Q265">
        <v>9.9</v>
      </c>
      <c r="R265">
        <v>0</v>
      </c>
      <c r="S265">
        <v>3.08</v>
      </c>
      <c r="T265" t="str" cm="1">
        <f t="array" ref="T265">_xlfn.IFS(R265=0,"No_discount",OR(R265&lt;0.2,R265=0.2),"Low",OR(R265=0.3,AND(R265&gt;0.2, R265&lt;0.3)),"Medium",AND(R265&gt;0.3,R265&lt;0.5),"High",OR(R265=0.5,R265&gt;0.5),"Extreme")</f>
        <v>No_discount</v>
      </c>
      <c r="V265" t="s">
        <v>822</v>
      </c>
      <c r="W265" t="s">
        <v>1075</v>
      </c>
      <c r="X265">
        <v>1</v>
      </c>
      <c r="AC265">
        <v>389.97</v>
      </c>
      <c r="AD265">
        <v>132.59</v>
      </c>
      <c r="AE265">
        <v>0</v>
      </c>
      <c r="AF265" t="s">
        <v>41</v>
      </c>
      <c r="AG265">
        <v>7</v>
      </c>
      <c r="AH265">
        <v>2017</v>
      </c>
      <c r="AI265" t="str" cm="1">
        <f t="array" ref="AI265">_xlfn.IFS(AE265=0,"No_discount",OR(AE265&lt;0.2,AE265=0.2),"Low",OR(AE265=0.3,AND(AE265&gt;0.2, AE265&lt;0.3)),"Medium",AND(AE265&gt;0.3,AE265&lt;0.5),"High",OR(AE265=0.5,AE265&gt;0.5),"Extreme")</f>
        <v>No_discount</v>
      </c>
      <c r="AK265" t="s">
        <v>1026</v>
      </c>
      <c r="AL265" t="s">
        <v>1620</v>
      </c>
      <c r="AM265" t="s">
        <v>41</v>
      </c>
      <c r="AN265">
        <v>119.96</v>
      </c>
      <c r="AO265">
        <v>35.99</v>
      </c>
      <c r="AQ265" t="s">
        <v>1165</v>
      </c>
      <c r="AR265" t="s">
        <v>1620</v>
      </c>
      <c r="AS265" t="s">
        <v>48</v>
      </c>
      <c r="AT265">
        <v>2330.65</v>
      </c>
      <c r="AU265">
        <v>-785.77</v>
      </c>
    </row>
    <row r="266" spans="15:47" x14ac:dyDescent="0.3">
      <c r="O266" t="s">
        <v>130</v>
      </c>
      <c r="P266" t="s">
        <v>83</v>
      </c>
      <c r="Q266">
        <v>1190.5</v>
      </c>
      <c r="R266">
        <v>0.3</v>
      </c>
      <c r="S266">
        <v>-222.01</v>
      </c>
      <c r="T266" t="str" cm="1">
        <f t="array" ref="T266">_xlfn.IFS(R266=0,"No_discount",OR(R266&lt;0.2,R266=0.2),"Low",OR(R266=0.3,AND(R266&gt;0.2, R266&lt;0.3)),"Medium",AND(R266&gt;0.3,R266&lt;0.5),"High",OR(R266=0.5,R266&gt;0.5),"Extreme")</f>
        <v>Medium</v>
      </c>
      <c r="V266" t="s">
        <v>1074</v>
      </c>
      <c r="W266" t="s">
        <v>1073</v>
      </c>
      <c r="X266" t="s">
        <v>1072</v>
      </c>
      <c r="AC266">
        <v>123.55</v>
      </c>
      <c r="AD266">
        <v>-29.34</v>
      </c>
      <c r="AE266">
        <v>0.2</v>
      </c>
      <c r="AF266" t="s">
        <v>40</v>
      </c>
      <c r="AG266">
        <v>7</v>
      </c>
      <c r="AH266">
        <v>2014</v>
      </c>
      <c r="AI266" t="str" cm="1">
        <f t="array" ref="AI266">_xlfn.IFS(AE266=0,"No_discount",OR(AE266&lt;0.2,AE266=0.2),"Low",OR(AE266=0.3,AND(AE266&gt;0.2, AE266&lt;0.3)),"Medium",AND(AE266&gt;0.3,AE266&lt;0.5),"High",OR(AE266=0.5,AE266&gt;0.5),"Extreme")</f>
        <v>Low</v>
      </c>
      <c r="AK266" t="s">
        <v>1465</v>
      </c>
      <c r="AL266" t="s">
        <v>1619</v>
      </c>
      <c r="AM266" t="s">
        <v>47</v>
      </c>
      <c r="AN266">
        <v>10.61</v>
      </c>
      <c r="AO266">
        <v>0.93</v>
      </c>
      <c r="AQ266" t="s">
        <v>1072</v>
      </c>
      <c r="AR266" t="s">
        <v>1619</v>
      </c>
      <c r="AS266" t="s">
        <v>40</v>
      </c>
      <c r="AT266">
        <v>2300.66</v>
      </c>
      <c r="AU266">
        <v>485.03</v>
      </c>
    </row>
    <row r="267" spans="15:47" x14ac:dyDescent="0.3">
      <c r="O267" t="s">
        <v>124</v>
      </c>
      <c r="P267" t="s">
        <v>83</v>
      </c>
      <c r="Q267">
        <v>161.1</v>
      </c>
      <c r="R267">
        <v>0</v>
      </c>
      <c r="S267">
        <v>30.71</v>
      </c>
      <c r="T267" t="str" cm="1">
        <f t="array" ref="T267">_xlfn.IFS(R267=0,"No_discount",OR(R267&lt;0.2,R267=0.2),"Low",OR(R267=0.3,AND(R267&gt;0.2, R267&lt;0.3)),"Medium",AND(R267&gt;0.3,R267&lt;0.5),"High",OR(R267=0.5,R267&gt;0.5),"Extreme")</f>
        <v>No_discount</v>
      </c>
      <c r="V267" t="s">
        <v>1071</v>
      </c>
      <c r="W267" t="s">
        <v>1070</v>
      </c>
      <c r="X267">
        <v>1</v>
      </c>
      <c r="AC267">
        <v>252</v>
      </c>
      <c r="AD267">
        <v>93.24</v>
      </c>
      <c r="AE267">
        <v>0</v>
      </c>
      <c r="AF267" t="s">
        <v>41</v>
      </c>
      <c r="AG267">
        <v>7</v>
      </c>
      <c r="AH267">
        <v>2017</v>
      </c>
      <c r="AI267" t="str" cm="1">
        <f t="array" ref="AI267">_xlfn.IFS(AE267=0,"No_discount",OR(AE267&lt;0.2,AE267=0.2),"Low",OR(AE267=0.3,AND(AE267&gt;0.2, AE267&lt;0.3)),"Medium",AND(AE267&gt;0.3,AE267&lt;0.5),"High",OR(AE267=0.5,AE267&gt;0.5),"Extreme")</f>
        <v>No_discount</v>
      </c>
      <c r="AK267" t="s">
        <v>1574</v>
      </c>
      <c r="AL267" t="s">
        <v>1620</v>
      </c>
      <c r="AM267" t="s">
        <v>41</v>
      </c>
      <c r="AN267">
        <v>2025.36</v>
      </c>
      <c r="AO267">
        <v>607.61</v>
      </c>
      <c r="AQ267" t="s">
        <v>1366</v>
      </c>
      <c r="AR267" t="s">
        <v>1619</v>
      </c>
      <c r="AS267" t="s">
        <v>40</v>
      </c>
      <c r="AT267">
        <v>2299.7399999999998</v>
      </c>
      <c r="AU267">
        <v>-172.95</v>
      </c>
    </row>
    <row r="268" spans="15:47" x14ac:dyDescent="0.3">
      <c r="O268" t="s">
        <v>129</v>
      </c>
      <c r="P268" t="s">
        <v>83</v>
      </c>
      <c r="Q268">
        <v>769.3</v>
      </c>
      <c r="R268">
        <v>0.4</v>
      </c>
      <c r="S268">
        <v>-191.64</v>
      </c>
      <c r="T268" t="str" cm="1">
        <f t="array" ref="T268">_xlfn.IFS(R268=0,"No_discount",OR(R268&lt;0.2,R268=0.2),"Low",OR(R268=0.3,AND(R268&gt;0.2, R268&lt;0.3)),"Medium",AND(R268&gt;0.3,R268&lt;0.5),"High",OR(R268=0.5,R268&gt;0.5),"Extreme")</f>
        <v>High</v>
      </c>
      <c r="V268" t="s">
        <v>1069</v>
      </c>
      <c r="W268" t="s">
        <v>1068</v>
      </c>
      <c r="X268">
        <v>1</v>
      </c>
      <c r="AC268">
        <v>60.29</v>
      </c>
      <c r="AD268">
        <v>-27.13</v>
      </c>
      <c r="AE268">
        <v>0.6</v>
      </c>
      <c r="AF268" t="s">
        <v>44</v>
      </c>
      <c r="AG268">
        <v>7</v>
      </c>
      <c r="AH268">
        <v>2016</v>
      </c>
      <c r="AI268" t="str" cm="1">
        <f t="array" ref="AI268">_xlfn.IFS(AE268=0,"No_discount",OR(AE268&lt;0.2,AE268=0.2),"Low",OR(AE268=0.3,AND(AE268&gt;0.2, AE268&lt;0.3)),"Medium",AND(AE268&gt;0.3,AE268&lt;0.5),"High",OR(AE268=0.5,AE268&gt;0.5),"Extreme")</f>
        <v>Extreme</v>
      </c>
      <c r="AK268" t="s">
        <v>1463</v>
      </c>
      <c r="AL268" t="s">
        <v>1620</v>
      </c>
      <c r="AM268" t="s">
        <v>48</v>
      </c>
      <c r="AN268">
        <v>1799.99</v>
      </c>
      <c r="AO268">
        <v>-2639.99</v>
      </c>
      <c r="AQ268" t="s">
        <v>815</v>
      </c>
      <c r="AR268" t="s">
        <v>1618</v>
      </c>
      <c r="AS268" t="s">
        <v>1606</v>
      </c>
      <c r="AT268">
        <v>2298.12</v>
      </c>
      <c r="AU268">
        <v>-12.14</v>
      </c>
    </row>
    <row r="269" spans="15:47" x14ac:dyDescent="0.3">
      <c r="O269" t="s">
        <v>122</v>
      </c>
      <c r="P269" t="s">
        <v>83</v>
      </c>
      <c r="Q269">
        <v>807.9</v>
      </c>
      <c r="R269">
        <v>0.4</v>
      </c>
      <c r="S269">
        <v>56.95</v>
      </c>
      <c r="T269" t="str" cm="1">
        <f t="array" ref="T269">_xlfn.IFS(R269=0,"No_discount",OR(R269&lt;0.2,R269=0.2),"Low",OR(R269=0.3,AND(R269&gt;0.2, R269&lt;0.3)),"Medium",AND(R269&gt;0.3,R269&lt;0.5),"High",OR(R269=0.5,R269&gt;0.5),"Extreme")</f>
        <v>High</v>
      </c>
      <c r="V269" t="s">
        <v>1067</v>
      </c>
      <c r="W269" t="s">
        <v>1066</v>
      </c>
      <c r="X269">
        <v>1</v>
      </c>
      <c r="AC269">
        <v>2.63</v>
      </c>
      <c r="AD269">
        <v>0.82</v>
      </c>
      <c r="AE269">
        <v>0.2</v>
      </c>
      <c r="AF269" t="s">
        <v>46</v>
      </c>
      <c r="AG269">
        <v>7</v>
      </c>
      <c r="AH269">
        <v>2016</v>
      </c>
      <c r="AI269" t="str" cm="1">
        <f t="array" ref="AI269">_xlfn.IFS(AE269=0,"No_discount",OR(AE269&lt;0.2,AE269=0.2),"Low",OR(AE269=0.3,AND(AE269&gt;0.2, AE269&lt;0.3)),"Medium",AND(AE269&gt;0.3,AE269&lt;0.5),"High",OR(AE269=0.5,AE269&gt;0.5),"Extreme")</f>
        <v>Low</v>
      </c>
      <c r="AK269" t="s">
        <v>1024</v>
      </c>
      <c r="AL269" t="s">
        <v>1620</v>
      </c>
      <c r="AM269" t="s">
        <v>1609</v>
      </c>
      <c r="AN269">
        <v>101.99</v>
      </c>
      <c r="AO269">
        <v>-17</v>
      </c>
      <c r="AQ269" t="s">
        <v>2790</v>
      </c>
      <c r="AR269" t="s">
        <v>1618</v>
      </c>
      <c r="AS269" t="s">
        <v>1606</v>
      </c>
      <c r="AT269">
        <v>2297.54</v>
      </c>
      <c r="AU269">
        <v>100.98</v>
      </c>
    </row>
    <row r="270" spans="15:47" x14ac:dyDescent="0.3">
      <c r="O270" t="s">
        <v>126</v>
      </c>
      <c r="P270" t="s">
        <v>83</v>
      </c>
      <c r="Q270">
        <v>7359.9</v>
      </c>
      <c r="R270">
        <v>0.2</v>
      </c>
      <c r="S270">
        <v>1571.81</v>
      </c>
      <c r="T270" t="str" cm="1">
        <f t="array" ref="T270">_xlfn.IFS(R270=0,"No_discount",OR(R270&lt;0.2,R270=0.2),"Low",OR(R270=0.3,AND(R270&gt;0.2, R270&lt;0.3)),"Medium",AND(R270&gt;0.3,R270&lt;0.5),"High",OR(R270=0.5,R270&gt;0.5),"Extreme")</f>
        <v>Low</v>
      </c>
      <c r="V270" t="s">
        <v>1065</v>
      </c>
      <c r="W270" t="s">
        <v>1064</v>
      </c>
      <c r="X270">
        <v>1</v>
      </c>
      <c r="AC270">
        <v>23.69</v>
      </c>
      <c r="AD270">
        <v>7.7</v>
      </c>
      <c r="AE270">
        <v>0.2</v>
      </c>
      <c r="AF270" t="s">
        <v>37</v>
      </c>
      <c r="AG270">
        <v>7</v>
      </c>
      <c r="AH270">
        <v>2016</v>
      </c>
      <c r="AI270" t="str" cm="1">
        <f t="array" ref="AI270">_xlfn.IFS(AE270=0,"No_discount",OR(AE270&lt;0.2,AE270=0.2),"Low",OR(AE270=0.3,AND(AE270&gt;0.2, AE270&lt;0.3)),"Medium",AND(AE270&gt;0.3,AE270&lt;0.5),"High",OR(AE270=0.5,AE270&gt;0.5),"Extreme")</f>
        <v>Low</v>
      </c>
      <c r="AK270" t="s">
        <v>1461</v>
      </c>
      <c r="AL270" t="s">
        <v>1618</v>
      </c>
      <c r="AM270" t="s">
        <v>44</v>
      </c>
      <c r="AN270">
        <v>262.86</v>
      </c>
      <c r="AO270">
        <v>69</v>
      </c>
      <c r="AQ270" t="s">
        <v>2789</v>
      </c>
      <c r="AR270" t="s">
        <v>1620</v>
      </c>
      <c r="AS270" t="s">
        <v>1609</v>
      </c>
      <c r="AT270">
        <v>2279.96</v>
      </c>
      <c r="AU270">
        <v>592.79</v>
      </c>
    </row>
    <row r="271" spans="15:47" x14ac:dyDescent="0.3">
      <c r="O271" t="s">
        <v>123</v>
      </c>
      <c r="P271" t="s">
        <v>83</v>
      </c>
      <c r="Q271">
        <v>31.1</v>
      </c>
      <c r="R271">
        <v>0.2</v>
      </c>
      <c r="S271">
        <v>10.89</v>
      </c>
      <c r="T271" t="str" cm="1">
        <f t="array" ref="T271">_xlfn.IFS(R271=0,"No_discount",OR(R271&lt;0.2,R271=0.2),"Low",OR(R271=0.3,AND(R271&gt;0.2, R271&lt;0.3)),"Medium",AND(R271&gt;0.3,R271&lt;0.5),"High",OR(R271=0.5,R271&gt;0.5),"Extreme")</f>
        <v>Low</v>
      </c>
      <c r="V271" t="s">
        <v>1063</v>
      </c>
      <c r="W271" t="s">
        <v>1062</v>
      </c>
      <c r="X271">
        <v>1</v>
      </c>
      <c r="AC271">
        <v>253.37</v>
      </c>
      <c r="AD271">
        <v>-14.48</v>
      </c>
      <c r="AE271">
        <v>0.3</v>
      </c>
      <c r="AF271" t="s">
        <v>1608</v>
      </c>
      <c r="AG271">
        <v>7</v>
      </c>
      <c r="AH271">
        <v>2016</v>
      </c>
      <c r="AI271" t="str" cm="1">
        <f t="array" ref="AI271">_xlfn.IFS(AE271=0,"No_discount",OR(AE271&lt;0.2,AE271=0.2),"Low",OR(AE271=0.3,AND(AE271&gt;0.2, AE271&lt;0.3)),"Medium",AND(AE271&gt;0.3,AE271&lt;0.5),"High",OR(AE271=0.5,AE271&gt;0.5),"Extreme")</f>
        <v>Medium</v>
      </c>
      <c r="AK271" t="s">
        <v>1022</v>
      </c>
      <c r="AL271" t="s">
        <v>1619</v>
      </c>
      <c r="AM271" t="s">
        <v>39</v>
      </c>
      <c r="AN271">
        <v>23.88</v>
      </c>
      <c r="AO271">
        <v>11.22</v>
      </c>
      <c r="AQ271" t="s">
        <v>2788</v>
      </c>
      <c r="AR271" t="s">
        <v>1618</v>
      </c>
      <c r="AS271" t="s">
        <v>44</v>
      </c>
      <c r="AT271">
        <v>2267.9699999999998</v>
      </c>
      <c r="AU271">
        <v>148.37</v>
      </c>
    </row>
    <row r="272" spans="15:47" x14ac:dyDescent="0.3">
      <c r="O272" t="s">
        <v>125</v>
      </c>
      <c r="P272" t="s">
        <v>83</v>
      </c>
      <c r="Q272">
        <v>131</v>
      </c>
      <c r="R272">
        <v>0.5</v>
      </c>
      <c r="S272">
        <v>-89.07</v>
      </c>
      <c r="T272" t="str" cm="1">
        <f t="array" ref="T272">_xlfn.IFS(R272=0,"No_discount",OR(R272&lt;0.2,R272=0.2),"Low",OR(R272=0.3,AND(R272&gt;0.2, R272&lt;0.3)),"Medium",AND(R272&gt;0.3,R272&lt;0.5),"High",OR(R272=0.5,R272&gt;0.5),"Extreme")</f>
        <v>Extreme</v>
      </c>
      <c r="V272" t="s">
        <v>1061</v>
      </c>
      <c r="W272" t="s">
        <v>1060</v>
      </c>
      <c r="X272">
        <v>1</v>
      </c>
      <c r="AC272">
        <v>5.67</v>
      </c>
      <c r="AD272">
        <v>0.11</v>
      </c>
      <c r="AE272">
        <v>0</v>
      </c>
      <c r="AF272" t="s">
        <v>46</v>
      </c>
      <c r="AG272">
        <v>1</v>
      </c>
      <c r="AH272">
        <v>2017</v>
      </c>
      <c r="AI272" t="str" cm="1">
        <f t="array" ref="AI272">_xlfn.IFS(AE272=0,"No_discount",OR(AE272&lt;0.2,AE272=0.2),"Low",OR(AE272=0.3,AND(AE272&gt;0.2, AE272&lt;0.3)),"Medium",AND(AE272&gt;0.3,AE272&lt;0.5),"High",OR(AE272=0.5,AE272&gt;0.5),"Extreme")</f>
        <v>No_discount</v>
      </c>
      <c r="AK272" t="s">
        <v>1572</v>
      </c>
      <c r="AL272" t="s">
        <v>1619</v>
      </c>
      <c r="AM272" t="s">
        <v>39</v>
      </c>
      <c r="AN272">
        <v>26.05</v>
      </c>
      <c r="AO272">
        <v>-44.28</v>
      </c>
      <c r="AQ272" t="s">
        <v>2787</v>
      </c>
      <c r="AR272" t="s">
        <v>1619</v>
      </c>
      <c r="AS272" t="s">
        <v>39</v>
      </c>
      <c r="AT272">
        <v>2264.89</v>
      </c>
      <c r="AU272">
        <v>569.4</v>
      </c>
    </row>
    <row r="273" spans="15:47" x14ac:dyDescent="0.3">
      <c r="O273" t="s">
        <v>128</v>
      </c>
      <c r="P273" t="s">
        <v>83</v>
      </c>
      <c r="Q273">
        <v>902.7</v>
      </c>
      <c r="R273">
        <v>0.2</v>
      </c>
      <c r="S273">
        <v>33.85</v>
      </c>
      <c r="T273" t="str" cm="1">
        <f t="array" ref="T273">_xlfn.IFS(R273=0,"No_discount",OR(R273&lt;0.2,R273=0.2),"Low",OR(R273=0.3,AND(R273&gt;0.2, R273&lt;0.3)),"Medium",AND(R273&gt;0.3,R273&lt;0.5),"High",OR(R273=0.5,R273&gt;0.5),"Extreme")</f>
        <v>Low</v>
      </c>
      <c r="V273" t="s">
        <v>1059</v>
      </c>
      <c r="W273" t="s">
        <v>1058</v>
      </c>
      <c r="X273">
        <v>1</v>
      </c>
      <c r="AC273">
        <v>24.2</v>
      </c>
      <c r="AD273">
        <v>7.99</v>
      </c>
      <c r="AE273">
        <v>0</v>
      </c>
      <c r="AF273" t="s">
        <v>47</v>
      </c>
      <c r="AG273">
        <v>1</v>
      </c>
      <c r="AH273">
        <v>2017</v>
      </c>
      <c r="AI273" t="str" cm="1">
        <f t="array" ref="AI273">_xlfn.IFS(AE273=0,"No_discount",OR(AE273&lt;0.2,AE273=0.2),"Low",OR(AE273=0.3,AND(AE273&gt;0.2, AE273&lt;0.3)),"Medium",AND(AE273&gt;0.3,AE273&lt;0.5),"High",OR(AE273=0.5,AE273&gt;0.5),"Extreme")</f>
        <v>No_discount</v>
      </c>
      <c r="AK273" t="s">
        <v>1020</v>
      </c>
      <c r="AL273" t="s">
        <v>1619</v>
      </c>
      <c r="AM273" t="s">
        <v>1604</v>
      </c>
      <c r="AN273">
        <v>74.349999999999994</v>
      </c>
      <c r="AO273">
        <v>26.95</v>
      </c>
      <c r="AQ273" t="s">
        <v>2786</v>
      </c>
      <c r="AR273" t="s">
        <v>1620</v>
      </c>
      <c r="AS273" t="s">
        <v>1609</v>
      </c>
      <c r="AT273">
        <v>2252.44</v>
      </c>
      <c r="AU273">
        <v>-119.12</v>
      </c>
    </row>
    <row r="274" spans="15:47" x14ac:dyDescent="0.3">
      <c r="O274" t="s">
        <v>120</v>
      </c>
      <c r="P274" t="s">
        <v>30</v>
      </c>
      <c r="Q274">
        <v>13716.5</v>
      </c>
      <c r="R274">
        <v>0.2</v>
      </c>
      <c r="S274">
        <v>4597.17</v>
      </c>
      <c r="T274" t="str" cm="1">
        <f t="array" ref="T274">_xlfn.IFS(R274=0,"No_discount",OR(R274&lt;0.2,R274=0.2),"Low",OR(R274=0.3,AND(R274&gt;0.2, R274&lt;0.3)),"Medium",AND(R274&gt;0.3,R274&lt;0.5),"High",OR(R274=0.5,R274&gt;0.5),"Extreme")</f>
        <v>Low</v>
      </c>
      <c r="V274" t="s">
        <v>1057</v>
      </c>
      <c r="W274" t="s">
        <v>1056</v>
      </c>
      <c r="X274">
        <v>1</v>
      </c>
      <c r="AC274">
        <v>359.98</v>
      </c>
      <c r="AD274">
        <v>130.49</v>
      </c>
      <c r="AE274">
        <v>0.2</v>
      </c>
      <c r="AF274" t="s">
        <v>1609</v>
      </c>
      <c r="AG274">
        <v>1</v>
      </c>
      <c r="AH274">
        <v>2017</v>
      </c>
      <c r="AI274" t="str" cm="1">
        <f t="array" ref="AI274">_xlfn.IFS(AE274=0,"No_discount",OR(AE274&lt;0.2,AE274=0.2),"Low",OR(AE274=0.3,AND(AE274&gt;0.2, AE274&lt;0.3)),"Medium",AND(AE274&gt;0.3,AE274&lt;0.5),"High",OR(AE274=0.5,AE274&gt;0.5),"Extreme")</f>
        <v>Low</v>
      </c>
      <c r="AK274" t="s">
        <v>1018</v>
      </c>
      <c r="AL274" t="s">
        <v>1619</v>
      </c>
      <c r="AM274" t="s">
        <v>40</v>
      </c>
      <c r="AN274">
        <v>12.67</v>
      </c>
      <c r="AO274">
        <v>-3.17</v>
      </c>
      <c r="AQ274" t="s">
        <v>2785</v>
      </c>
      <c r="AR274" t="s">
        <v>1620</v>
      </c>
      <c r="AS274" t="s">
        <v>41</v>
      </c>
      <c r="AT274">
        <v>2242.04</v>
      </c>
      <c r="AU274">
        <v>754.53</v>
      </c>
    </row>
    <row r="275" spans="15:47" x14ac:dyDescent="0.3">
      <c r="O275" t="s">
        <v>118</v>
      </c>
      <c r="P275" t="s">
        <v>30</v>
      </c>
      <c r="Q275">
        <v>787.8</v>
      </c>
      <c r="R275">
        <v>0</v>
      </c>
      <c r="S275">
        <v>180.43</v>
      </c>
      <c r="T275" t="str" cm="1">
        <f t="array" ref="T275">_xlfn.IFS(R275=0,"No_discount",OR(R275&lt;0.2,R275=0.2),"Low",OR(R275=0.3,AND(R275&gt;0.2, R275&lt;0.3)),"Medium",AND(R275&gt;0.3,R275&lt;0.5),"High",OR(R275=0.5,R275&gt;0.5),"Extreme")</f>
        <v>No_discount</v>
      </c>
      <c r="V275" t="s">
        <v>1055</v>
      </c>
      <c r="W275" t="s">
        <v>1054</v>
      </c>
      <c r="X275">
        <v>1</v>
      </c>
      <c r="AC275">
        <v>301.95999999999998</v>
      </c>
      <c r="AD275">
        <v>60.39</v>
      </c>
      <c r="AE275">
        <v>0</v>
      </c>
      <c r="AF275" t="s">
        <v>1603</v>
      </c>
      <c r="AG275">
        <v>7</v>
      </c>
      <c r="AH275">
        <v>2015</v>
      </c>
      <c r="AI275" t="str" cm="1">
        <f t="array" ref="AI275">_xlfn.IFS(AE275=0,"No_discount",OR(AE275&lt;0.2,AE275=0.2),"Low",OR(AE275=0.3,AND(AE275&gt;0.2, AE275&lt;0.3)),"Medium",AND(AE275&gt;0.3,AE275&lt;0.5),"High",OR(AE275=0.5,AE275&gt;0.5),"Extreme")</f>
        <v>No_discount</v>
      </c>
      <c r="AK275" t="s">
        <v>1016</v>
      </c>
      <c r="AL275" t="s">
        <v>1620</v>
      </c>
      <c r="AM275" t="s">
        <v>41</v>
      </c>
      <c r="AN275">
        <v>349.95</v>
      </c>
      <c r="AO275">
        <v>118.98</v>
      </c>
      <c r="AQ275" t="s">
        <v>2784</v>
      </c>
      <c r="AR275" t="s">
        <v>1618</v>
      </c>
      <c r="AS275" t="s">
        <v>1606</v>
      </c>
      <c r="AT275">
        <v>2241.87</v>
      </c>
      <c r="AU275">
        <v>-795.98</v>
      </c>
    </row>
    <row r="276" spans="15:47" x14ac:dyDescent="0.3">
      <c r="O276" t="s">
        <v>121</v>
      </c>
      <c r="P276" t="s">
        <v>30</v>
      </c>
      <c r="Q276">
        <v>84.3</v>
      </c>
      <c r="R276">
        <v>0.6</v>
      </c>
      <c r="S276">
        <v>-75.84</v>
      </c>
      <c r="T276" t="str" cm="1">
        <f t="array" ref="T276">_xlfn.IFS(R276=0,"No_discount",OR(R276&lt;0.2,R276=0.2),"Low",OR(R276=0.3,AND(R276&gt;0.2, R276&lt;0.3)),"Medium",AND(R276&gt;0.3,R276&lt;0.5),"High",OR(R276=0.5,R276&gt;0.5),"Extreme")</f>
        <v>Extreme</v>
      </c>
      <c r="V276" t="s">
        <v>1053</v>
      </c>
      <c r="W276" t="s">
        <v>1052</v>
      </c>
      <c r="X276">
        <v>1</v>
      </c>
      <c r="AC276">
        <v>545.85</v>
      </c>
      <c r="AD276">
        <v>114.63</v>
      </c>
      <c r="AE276">
        <v>0</v>
      </c>
      <c r="AF276" t="s">
        <v>44</v>
      </c>
      <c r="AG276">
        <v>7</v>
      </c>
      <c r="AH276">
        <v>2017</v>
      </c>
      <c r="AI276" t="str" cm="1">
        <f t="array" ref="AI276">_xlfn.IFS(AE276=0,"No_discount",OR(AE276&lt;0.2,AE276=0.2),"Low",OR(AE276=0.3,AND(AE276&gt;0.2, AE276&lt;0.3)),"Medium",AND(AE276&gt;0.3,AE276&lt;0.5),"High",OR(AE276=0.5,AE276&gt;0.5),"Extreme")</f>
        <v>No_discount</v>
      </c>
      <c r="AK276" t="s">
        <v>1014</v>
      </c>
      <c r="AL276" t="s">
        <v>1620</v>
      </c>
      <c r="AM276" t="s">
        <v>1609</v>
      </c>
      <c r="AN276">
        <v>377.93</v>
      </c>
      <c r="AO276">
        <v>141.72</v>
      </c>
      <c r="AQ276" t="s">
        <v>2783</v>
      </c>
      <c r="AR276" t="s">
        <v>1620</v>
      </c>
      <c r="AS276" t="s">
        <v>1609</v>
      </c>
      <c r="AT276">
        <v>2227.0100000000002</v>
      </c>
      <c r="AU276">
        <v>250.54</v>
      </c>
    </row>
    <row r="277" spans="15:47" x14ac:dyDescent="0.3">
      <c r="O277" t="s">
        <v>119</v>
      </c>
      <c r="P277" t="s">
        <v>30</v>
      </c>
      <c r="Q277">
        <v>7</v>
      </c>
      <c r="R277">
        <v>0</v>
      </c>
      <c r="S277">
        <v>2.04</v>
      </c>
      <c r="T277" t="str" cm="1">
        <f t="array" ref="T277">_xlfn.IFS(R277=0,"No_discount",OR(R277&lt;0.2,R277=0.2),"Low",OR(R277=0.3,AND(R277&gt;0.2, R277&lt;0.3)),"Medium",AND(R277&gt;0.3,R277&lt;0.5),"High",OR(R277=0.5,R277&gt;0.5),"Extreme")</f>
        <v>No_discount</v>
      </c>
      <c r="V277" t="s">
        <v>1051</v>
      </c>
      <c r="W277" t="s">
        <v>1050</v>
      </c>
      <c r="X277">
        <v>1</v>
      </c>
      <c r="AC277">
        <v>7.9</v>
      </c>
      <c r="AD277">
        <v>2.17</v>
      </c>
      <c r="AE277">
        <v>0.2</v>
      </c>
      <c r="AF277" t="s">
        <v>44</v>
      </c>
      <c r="AG277">
        <v>7</v>
      </c>
      <c r="AH277">
        <v>2017</v>
      </c>
      <c r="AI277" t="str" cm="1">
        <f t="array" ref="AI277">_xlfn.IFS(AE277=0,"No_discount",OR(AE277&lt;0.2,AE277=0.2),"Low",OR(AE277=0.3,AND(AE277&gt;0.2, AE277&lt;0.3)),"Medium",AND(AE277&gt;0.3,AE277&lt;0.5),"High",OR(AE277=0.5,AE277&gt;0.5),"Extreme")</f>
        <v>Low</v>
      </c>
      <c r="AK277" t="s">
        <v>1012</v>
      </c>
      <c r="AL277" t="s">
        <v>1619</v>
      </c>
      <c r="AM277" t="s">
        <v>40</v>
      </c>
      <c r="AN277">
        <v>375.34</v>
      </c>
      <c r="AO277">
        <v>18.77</v>
      </c>
      <c r="AQ277" t="s">
        <v>2782</v>
      </c>
      <c r="AR277" t="s">
        <v>1620</v>
      </c>
      <c r="AS277" t="s">
        <v>1609</v>
      </c>
      <c r="AT277">
        <v>2221.59</v>
      </c>
      <c r="AU277">
        <v>324.7</v>
      </c>
    </row>
    <row r="278" spans="15:47" x14ac:dyDescent="0.3">
      <c r="O278" t="s">
        <v>113</v>
      </c>
      <c r="P278" t="s">
        <v>73</v>
      </c>
      <c r="Q278">
        <v>81.2</v>
      </c>
      <c r="R278">
        <v>0</v>
      </c>
      <c r="S278">
        <v>12.18</v>
      </c>
      <c r="T278" t="str" cm="1">
        <f t="array" ref="T278">_xlfn.IFS(R278=0,"No_discount",OR(R278&lt;0.2,R278=0.2),"Low",OR(R278=0.3,AND(R278&gt;0.2, R278&lt;0.3)),"Medium",AND(R278&gt;0.3,R278&lt;0.5),"High",OR(R278=0.5,R278&gt;0.5),"Extreme")</f>
        <v>No_discount</v>
      </c>
      <c r="V278" t="s">
        <v>1049</v>
      </c>
      <c r="W278" t="s">
        <v>1048</v>
      </c>
      <c r="X278">
        <v>1</v>
      </c>
      <c r="AC278">
        <v>29.97</v>
      </c>
      <c r="AD278">
        <v>13.49</v>
      </c>
      <c r="AE278">
        <v>0</v>
      </c>
      <c r="AF278" t="s">
        <v>37</v>
      </c>
      <c r="AG278">
        <v>7</v>
      </c>
      <c r="AH278">
        <v>2015</v>
      </c>
      <c r="AI278" t="str" cm="1">
        <f t="array" ref="AI278">_xlfn.IFS(AE278=0,"No_discount",OR(AE278&lt;0.2,AE278=0.2),"Low",OR(AE278=0.3,AND(AE278&gt;0.2, AE278&lt;0.3)),"Medium",AND(AE278&gt;0.3,AE278&lt;0.5),"High",OR(AE278=0.5,AE278&gt;0.5),"Extreme")</f>
        <v>No_discount</v>
      </c>
      <c r="AK278" t="s">
        <v>1010</v>
      </c>
      <c r="AL278" t="s">
        <v>1619</v>
      </c>
      <c r="AM278" t="s">
        <v>39</v>
      </c>
      <c r="AN278">
        <v>25.34</v>
      </c>
      <c r="AO278">
        <v>8.8699999999999992</v>
      </c>
      <c r="AQ278" t="s">
        <v>2781</v>
      </c>
      <c r="AR278" t="s">
        <v>1619</v>
      </c>
      <c r="AS278" t="s">
        <v>1607</v>
      </c>
      <c r="AT278">
        <v>2221.56</v>
      </c>
      <c r="AU278">
        <v>476.63</v>
      </c>
    </row>
    <row r="279" spans="15:47" x14ac:dyDescent="0.3">
      <c r="O279" t="s">
        <v>115</v>
      </c>
      <c r="P279" t="s">
        <v>73</v>
      </c>
      <c r="Q279">
        <v>1040.2</v>
      </c>
      <c r="R279">
        <v>0</v>
      </c>
      <c r="S279">
        <v>291.99</v>
      </c>
      <c r="T279" t="str" cm="1">
        <f t="array" ref="T279">_xlfn.IFS(R279=0,"No_discount",OR(R279&lt;0.2,R279=0.2),"Low",OR(R279=0.3,AND(R279&gt;0.2, R279&lt;0.3)),"Medium",AND(R279&gt;0.3,R279&lt;0.5),"High",OR(R279=0.5,R279&gt;0.5),"Extreme")</f>
        <v>No_discount</v>
      </c>
      <c r="V279" t="s">
        <v>1047</v>
      </c>
      <c r="W279" t="s">
        <v>1046</v>
      </c>
      <c r="X279">
        <v>1</v>
      </c>
      <c r="AC279">
        <v>98.35</v>
      </c>
      <c r="AD279">
        <v>34.42</v>
      </c>
      <c r="AE279">
        <v>0.2</v>
      </c>
      <c r="AF279" t="s">
        <v>39</v>
      </c>
      <c r="AG279">
        <v>7</v>
      </c>
      <c r="AH279">
        <v>2015</v>
      </c>
      <c r="AI279" t="str" cm="1">
        <f t="array" ref="AI279">_xlfn.IFS(AE279=0,"No_discount",OR(AE279&lt;0.2,AE279=0.2),"Low",OR(AE279=0.3,AND(AE279&gt;0.2, AE279&lt;0.3)),"Medium",AND(AE279&gt;0.3,AE279&lt;0.5),"High",OR(AE279=0.5,AE279&gt;0.5),"Extreme")</f>
        <v>Low</v>
      </c>
      <c r="AK279" t="s">
        <v>1594</v>
      </c>
      <c r="AL279" t="s">
        <v>1619</v>
      </c>
      <c r="AM279" t="s">
        <v>39</v>
      </c>
      <c r="AN279">
        <v>896.99</v>
      </c>
      <c r="AO279">
        <v>-1480.03</v>
      </c>
      <c r="AQ279" t="s">
        <v>2780</v>
      </c>
      <c r="AR279" t="s">
        <v>1618</v>
      </c>
      <c r="AS279" t="s">
        <v>1608</v>
      </c>
      <c r="AT279">
        <v>2207.96</v>
      </c>
      <c r="AU279">
        <v>231.65</v>
      </c>
    </row>
    <row r="280" spans="15:47" x14ac:dyDescent="0.3">
      <c r="O280" t="s">
        <v>111</v>
      </c>
      <c r="P280" t="s">
        <v>73</v>
      </c>
      <c r="Q280">
        <v>170.9</v>
      </c>
      <c r="R280">
        <v>0.2</v>
      </c>
      <c r="S280">
        <v>20.61</v>
      </c>
      <c r="T280" t="str" cm="1">
        <f t="array" ref="T280">_xlfn.IFS(R280=0,"No_discount",OR(R280&lt;0.2,R280=0.2),"Low",OR(R280=0.3,AND(R280&gt;0.2, R280&lt;0.3)),"Medium",AND(R280&gt;0.3,R280&lt;0.5),"High",OR(R280=0.5,R280&gt;0.5),"Extreme")</f>
        <v>Low</v>
      </c>
      <c r="V280" t="s">
        <v>1045</v>
      </c>
      <c r="W280" t="s">
        <v>1044</v>
      </c>
      <c r="X280">
        <v>1</v>
      </c>
      <c r="AC280">
        <v>14.27</v>
      </c>
      <c r="AD280">
        <v>4.28</v>
      </c>
      <c r="AE280">
        <v>0.2</v>
      </c>
      <c r="AF280" t="s">
        <v>44</v>
      </c>
      <c r="AG280">
        <v>1</v>
      </c>
      <c r="AH280">
        <v>2016</v>
      </c>
      <c r="AI280" t="str" cm="1">
        <f t="array" ref="AI280">_xlfn.IFS(AE280=0,"No_discount",OR(AE280&lt;0.2,AE280=0.2),"Low",OR(AE280=0.3,AND(AE280&gt;0.2, AE280&lt;0.3)),"Medium",AND(AE280&gt;0.3,AE280&lt;0.5),"High",OR(AE280=0.5,AE280&gt;0.5),"Extreme")</f>
        <v>Low</v>
      </c>
      <c r="AK280" t="s">
        <v>1008</v>
      </c>
      <c r="AL280" t="s">
        <v>1619</v>
      </c>
      <c r="AM280" t="s">
        <v>39</v>
      </c>
      <c r="AN280">
        <v>1.23</v>
      </c>
      <c r="AO280">
        <v>-1.97</v>
      </c>
      <c r="AQ280" t="s">
        <v>1477</v>
      </c>
      <c r="AR280" t="s">
        <v>1618</v>
      </c>
      <c r="AS280" t="s">
        <v>1608</v>
      </c>
      <c r="AT280">
        <v>2204.85</v>
      </c>
      <c r="AU280">
        <v>246.01</v>
      </c>
    </row>
    <row r="281" spans="15:47" x14ac:dyDescent="0.3">
      <c r="O281" t="s">
        <v>112</v>
      </c>
      <c r="P281" t="s">
        <v>73</v>
      </c>
      <c r="Q281">
        <v>719.4</v>
      </c>
      <c r="R281">
        <v>0.2</v>
      </c>
      <c r="S281">
        <v>197.94</v>
      </c>
      <c r="T281" t="str" cm="1">
        <f t="array" ref="T281">_xlfn.IFS(R281=0,"No_discount",OR(R281&lt;0.2,R281=0.2),"Low",OR(R281=0.3,AND(R281&gt;0.2, R281&lt;0.3)),"Medium",AND(R281&gt;0.3,R281&lt;0.5),"High",OR(R281=0.5,R281&gt;0.5),"Extreme")</f>
        <v>Low</v>
      </c>
      <c r="V281" t="s">
        <v>1043</v>
      </c>
      <c r="W281" t="s">
        <v>1042</v>
      </c>
      <c r="X281">
        <v>1</v>
      </c>
      <c r="AC281">
        <v>451.14</v>
      </c>
      <c r="AD281">
        <v>-67.67</v>
      </c>
      <c r="AE281">
        <v>0.2</v>
      </c>
      <c r="AF281" t="s">
        <v>1603</v>
      </c>
      <c r="AG281">
        <v>1</v>
      </c>
      <c r="AH281">
        <v>2016</v>
      </c>
      <c r="AI281" t="str" cm="1">
        <f t="array" ref="AI281">_xlfn.IFS(AE281=0,"No_discount",OR(AE281&lt;0.2,AE281=0.2),"Low",OR(AE281=0.3,AND(AE281&gt;0.2, AE281&lt;0.3)),"Medium",AND(AE281&gt;0.3,AE281&lt;0.5),"High",OR(AE281=0.5,AE281&gt;0.5),"Extreme")</f>
        <v>Low</v>
      </c>
      <c r="AK281" t="s">
        <v>1459</v>
      </c>
      <c r="AL281" t="s">
        <v>1619</v>
      </c>
      <c r="AM281" t="s">
        <v>47</v>
      </c>
      <c r="AN281">
        <v>67.56</v>
      </c>
      <c r="AO281">
        <v>6.76</v>
      </c>
      <c r="AQ281" t="s">
        <v>2779</v>
      </c>
      <c r="AR281" t="s">
        <v>1618</v>
      </c>
      <c r="AS281" t="s">
        <v>1608</v>
      </c>
      <c r="AT281">
        <v>2200.46</v>
      </c>
      <c r="AU281">
        <v>-130.97999999999999</v>
      </c>
    </row>
    <row r="282" spans="15:47" x14ac:dyDescent="0.3">
      <c r="O282" t="s">
        <v>114</v>
      </c>
      <c r="P282" t="s">
        <v>73</v>
      </c>
      <c r="Q282">
        <v>7000</v>
      </c>
      <c r="R282">
        <v>0</v>
      </c>
      <c r="S282">
        <v>2239.9899999999998</v>
      </c>
      <c r="T282" t="str" cm="1">
        <f t="array" ref="T282">_xlfn.IFS(R282=0,"No_discount",OR(R282&lt;0.2,R282=0.2),"Low",OR(R282=0.3,AND(R282&gt;0.2, R282&lt;0.3)),"Medium",AND(R282&gt;0.3,R282&lt;0.5),"High",OR(R282=0.5,R282&gt;0.5),"Extreme")</f>
        <v>No_discount</v>
      </c>
      <c r="V282" t="s">
        <v>1041</v>
      </c>
      <c r="W282" t="s">
        <v>1040</v>
      </c>
      <c r="X282">
        <v>1</v>
      </c>
      <c r="AC282">
        <v>64.86</v>
      </c>
      <c r="AD282">
        <v>6.49</v>
      </c>
      <c r="AE282">
        <v>0.2</v>
      </c>
      <c r="AF282" t="s">
        <v>1607</v>
      </c>
      <c r="AG282">
        <v>1</v>
      </c>
      <c r="AH282">
        <v>2016</v>
      </c>
      <c r="AI282" t="str" cm="1">
        <f t="array" ref="AI282">_xlfn.IFS(AE282=0,"No_discount",OR(AE282&lt;0.2,AE282=0.2),"Low",OR(AE282=0.3,AND(AE282&gt;0.2, AE282&lt;0.3)),"Medium",AND(AE282&gt;0.3,AE282&lt;0.5),"High",OR(AE282=0.5,AE282&gt;0.5),"Extreme")</f>
        <v>Low</v>
      </c>
      <c r="AK282" t="s">
        <v>1006</v>
      </c>
      <c r="AL282" t="s">
        <v>1619</v>
      </c>
      <c r="AM282" t="s">
        <v>37</v>
      </c>
      <c r="AN282">
        <v>21.72</v>
      </c>
      <c r="AO282">
        <v>7.87</v>
      </c>
      <c r="AQ282" t="s">
        <v>1487</v>
      </c>
      <c r="AR282" t="s">
        <v>1618</v>
      </c>
      <c r="AS282" t="s">
        <v>44</v>
      </c>
      <c r="AT282">
        <v>2191.6799999999998</v>
      </c>
      <c r="AU282">
        <v>569.84</v>
      </c>
    </row>
    <row r="283" spans="15:47" x14ac:dyDescent="0.3">
      <c r="O283" t="s">
        <v>116</v>
      </c>
      <c r="P283" t="s">
        <v>73</v>
      </c>
      <c r="Q283">
        <v>97.1</v>
      </c>
      <c r="R283">
        <v>0.2</v>
      </c>
      <c r="S283">
        <v>31.56</v>
      </c>
      <c r="T283" t="str" cm="1">
        <f t="array" ref="T283">_xlfn.IFS(R283=0,"No_discount",OR(R283&lt;0.2,R283=0.2),"Low",OR(R283=0.3,AND(R283&gt;0.2, R283&lt;0.3)),"Medium",AND(R283&gt;0.3,R283&lt;0.5),"High",OR(R283=0.5,R283&gt;0.5),"Extreme")</f>
        <v>Low</v>
      </c>
      <c r="V283" t="s">
        <v>1039</v>
      </c>
      <c r="W283" t="s">
        <v>1038</v>
      </c>
      <c r="X283">
        <v>1</v>
      </c>
      <c r="AC283">
        <v>85.52</v>
      </c>
      <c r="AD283">
        <v>22.24</v>
      </c>
      <c r="AE283">
        <v>0</v>
      </c>
      <c r="AF283" t="s">
        <v>40</v>
      </c>
      <c r="AG283">
        <v>1</v>
      </c>
      <c r="AH283">
        <v>2015</v>
      </c>
      <c r="AI283" t="str" cm="1">
        <f t="array" ref="AI283">_xlfn.IFS(AE283=0,"No_discount",OR(AE283&lt;0.2,AE283=0.2),"Low",OR(AE283=0.3,AND(AE283&gt;0.2, AE283&lt;0.3)),"Medium",AND(AE283&gt;0.3,AE283&lt;0.5),"High",OR(AE283=0.5,AE283&gt;0.5),"Extreme")</f>
        <v>No_discount</v>
      </c>
      <c r="AK283" t="s">
        <v>1004</v>
      </c>
      <c r="AL283" t="s">
        <v>1619</v>
      </c>
      <c r="AM283" t="s">
        <v>37</v>
      </c>
      <c r="AN283">
        <v>262.33999999999997</v>
      </c>
      <c r="AO283">
        <v>95.1</v>
      </c>
      <c r="AQ283" t="s">
        <v>2778</v>
      </c>
      <c r="AR283" t="s">
        <v>1618</v>
      </c>
      <c r="AS283" t="s">
        <v>1608</v>
      </c>
      <c r="AT283">
        <v>2185.96</v>
      </c>
      <c r="AU283">
        <v>283.74</v>
      </c>
    </row>
    <row r="284" spans="15:47" x14ac:dyDescent="0.3">
      <c r="O284" t="s">
        <v>117</v>
      </c>
      <c r="P284" t="s">
        <v>73</v>
      </c>
      <c r="Q284">
        <v>25.3</v>
      </c>
      <c r="R284">
        <v>0.2</v>
      </c>
      <c r="S284">
        <v>4.0999999999999996</v>
      </c>
      <c r="T284" t="str" cm="1">
        <f t="array" ref="T284">_xlfn.IFS(R284=0,"No_discount",OR(R284&lt;0.2,R284=0.2),"Low",OR(R284=0.3,AND(R284&gt;0.2, R284&lt;0.3)),"Medium",AND(R284&gt;0.3,R284&lt;0.5),"High",OR(R284=0.5,R284&gt;0.5),"Extreme")</f>
        <v>Low</v>
      </c>
      <c r="V284" t="s">
        <v>1037</v>
      </c>
      <c r="W284" t="s">
        <v>1036</v>
      </c>
      <c r="X284">
        <v>1</v>
      </c>
      <c r="AC284">
        <v>9.84</v>
      </c>
      <c r="AD284">
        <v>2.66</v>
      </c>
      <c r="AE284">
        <v>0</v>
      </c>
      <c r="AF284" t="s">
        <v>47</v>
      </c>
      <c r="AG284">
        <v>1</v>
      </c>
      <c r="AH284">
        <v>2015</v>
      </c>
      <c r="AI284" t="str" cm="1">
        <f t="array" ref="AI284">_xlfn.IFS(AE284=0,"No_discount",OR(AE284&lt;0.2,AE284=0.2),"Low",OR(AE284=0.3,AND(AE284&gt;0.2, AE284&lt;0.3)),"Medium",AND(AE284&gt;0.3,AE284&lt;0.5),"High",OR(AE284=0.5,AE284&gt;0.5),"Extreme")</f>
        <v>No_discount</v>
      </c>
      <c r="AK284" t="s">
        <v>1002</v>
      </c>
      <c r="AL284" t="s">
        <v>1620</v>
      </c>
      <c r="AM284" t="s">
        <v>1609</v>
      </c>
      <c r="AN284">
        <v>148.47999999999999</v>
      </c>
      <c r="AO284">
        <v>16.7</v>
      </c>
      <c r="AQ284" t="s">
        <v>537</v>
      </c>
      <c r="AR284" t="s">
        <v>1619</v>
      </c>
      <c r="AS284" t="s">
        <v>37</v>
      </c>
      <c r="AT284">
        <v>2167.35</v>
      </c>
      <c r="AU284">
        <v>1006.42</v>
      </c>
    </row>
    <row r="285" spans="15:47" x14ac:dyDescent="0.3">
      <c r="O285" t="s">
        <v>106</v>
      </c>
      <c r="P285" t="s">
        <v>32</v>
      </c>
      <c r="Q285">
        <v>7.3</v>
      </c>
      <c r="R285">
        <v>0.2</v>
      </c>
      <c r="S285">
        <v>2.56</v>
      </c>
      <c r="T285" t="str" cm="1">
        <f t="array" ref="T285">_xlfn.IFS(R285=0,"No_discount",OR(R285&lt;0.2,R285=0.2),"Low",OR(R285=0.3,AND(R285&gt;0.2, R285&lt;0.3)),"Medium",AND(R285&gt;0.3,R285&lt;0.5),"High",OR(R285=0.5,R285&gt;0.5),"Extreme")</f>
        <v>Low</v>
      </c>
      <c r="V285" t="s">
        <v>1035</v>
      </c>
      <c r="W285" t="s">
        <v>1034</v>
      </c>
      <c r="X285">
        <v>1</v>
      </c>
      <c r="AC285">
        <v>20.04</v>
      </c>
      <c r="AD285">
        <v>9.6199999999999992</v>
      </c>
      <c r="AE285">
        <v>0</v>
      </c>
      <c r="AF285" t="s">
        <v>37</v>
      </c>
      <c r="AG285">
        <v>1</v>
      </c>
      <c r="AH285">
        <v>2015</v>
      </c>
      <c r="AI285" t="str" cm="1">
        <f t="array" ref="AI285">_xlfn.IFS(AE285=0,"No_discount",OR(AE285&lt;0.2,AE285=0.2),"Low",OR(AE285=0.3,AND(AE285&gt;0.2, AE285&lt;0.3)),"Medium",AND(AE285&gt;0.3,AE285&lt;0.5),"High",OR(AE285=0.5,AE285&gt;0.5),"Extreme")</f>
        <v>No_discount</v>
      </c>
      <c r="AK285" t="s">
        <v>1000</v>
      </c>
      <c r="AL285" t="s">
        <v>1620</v>
      </c>
      <c r="AM285" t="s">
        <v>1609</v>
      </c>
      <c r="AN285">
        <v>241.18</v>
      </c>
      <c r="AO285">
        <v>15.07</v>
      </c>
      <c r="AQ285" t="s">
        <v>2777</v>
      </c>
      <c r="AR285" t="s">
        <v>1620</v>
      </c>
      <c r="AS285" t="s">
        <v>1609</v>
      </c>
      <c r="AT285">
        <v>2159.8200000000002</v>
      </c>
      <c r="AU285">
        <v>259.18</v>
      </c>
    </row>
    <row r="286" spans="15:47" x14ac:dyDescent="0.3">
      <c r="O286" t="s">
        <v>110</v>
      </c>
      <c r="P286" t="s">
        <v>32</v>
      </c>
      <c r="Q286">
        <v>100.4</v>
      </c>
      <c r="R286">
        <v>0.8</v>
      </c>
      <c r="S286">
        <v>-17.329999999999998</v>
      </c>
      <c r="T286" t="str" cm="1">
        <f t="array" ref="T286">_xlfn.IFS(R286=0,"No_discount",OR(R286&lt;0.2,R286=0.2),"Low",OR(R286=0.3,AND(R286&gt;0.2, R286&lt;0.3)),"Medium",AND(R286&gt;0.3,R286&lt;0.5),"High",OR(R286=0.5,R286&gt;0.5),"Extreme")</f>
        <v>Extreme</v>
      </c>
      <c r="V286" t="s">
        <v>1033</v>
      </c>
      <c r="W286" t="s">
        <v>1032</v>
      </c>
      <c r="X286">
        <v>1</v>
      </c>
      <c r="AC286">
        <v>53.72</v>
      </c>
      <c r="AD286">
        <v>15.04</v>
      </c>
      <c r="AE286">
        <v>0</v>
      </c>
      <c r="AF286" t="s">
        <v>40</v>
      </c>
      <c r="AG286">
        <v>7</v>
      </c>
      <c r="AH286">
        <v>2014</v>
      </c>
      <c r="AI286" t="str" cm="1">
        <f t="array" ref="AI286">_xlfn.IFS(AE286=0,"No_discount",OR(AE286&lt;0.2,AE286=0.2),"Low",OR(AE286=0.3,AND(AE286&gt;0.2, AE286&lt;0.3)),"Medium",AND(AE286&gt;0.3,AE286&lt;0.5),"High",OR(AE286=0.5,AE286&gt;0.5),"Extreme")</f>
        <v>No_discount</v>
      </c>
      <c r="AK286" t="s">
        <v>1457</v>
      </c>
      <c r="AL286" t="s">
        <v>1619</v>
      </c>
      <c r="AM286" t="s">
        <v>40</v>
      </c>
      <c r="AN286">
        <v>443.92</v>
      </c>
      <c r="AO286">
        <v>13.32</v>
      </c>
      <c r="AQ286" t="s">
        <v>833</v>
      </c>
      <c r="AR286" t="s">
        <v>1620</v>
      </c>
      <c r="AS286" t="s">
        <v>41</v>
      </c>
      <c r="AT286">
        <v>2159.73</v>
      </c>
      <c r="AU286">
        <v>479.94</v>
      </c>
    </row>
    <row r="287" spans="15:47" x14ac:dyDescent="0.3">
      <c r="O287" t="s">
        <v>108</v>
      </c>
      <c r="P287" t="s">
        <v>32</v>
      </c>
      <c r="Q287">
        <v>85.9</v>
      </c>
      <c r="R287">
        <v>0.2</v>
      </c>
      <c r="S287">
        <v>37.72</v>
      </c>
      <c r="T287" t="str" cm="1">
        <f t="array" ref="T287">_xlfn.IFS(R287=0,"No_discount",OR(R287&lt;0.2,R287=0.2),"Low",OR(R287=0.3,AND(R287&gt;0.2, R287&lt;0.3)),"Medium",AND(R287&gt;0.3,R287&lt;0.5),"High",OR(R287=0.5,R287&gt;0.5),"Extreme")</f>
        <v>Low</v>
      </c>
      <c r="V287" t="s">
        <v>1031</v>
      </c>
      <c r="W287" t="s">
        <v>1030</v>
      </c>
      <c r="X287">
        <v>1</v>
      </c>
      <c r="AC287">
        <v>8187.65</v>
      </c>
      <c r="AD287">
        <v>327.51</v>
      </c>
      <c r="AE287">
        <v>0</v>
      </c>
      <c r="AF287" t="s">
        <v>42</v>
      </c>
      <c r="AG287">
        <v>7</v>
      </c>
      <c r="AH287">
        <v>2014</v>
      </c>
      <c r="AI287" t="str" cm="1">
        <f t="array" ref="AI287">_xlfn.IFS(AE287=0,"No_discount",OR(AE287&lt;0.2,AE287=0.2),"Low",OR(AE287=0.3,AND(AE287&gt;0.2, AE287&lt;0.3)),"Medium",AND(AE287&gt;0.3,AE287&lt;0.5),"High",OR(AE287=0.5,AE287&gt;0.5),"Extreme")</f>
        <v>No_discount</v>
      </c>
      <c r="AK287" t="s">
        <v>998</v>
      </c>
      <c r="AL287" t="s">
        <v>1619</v>
      </c>
      <c r="AM287" t="s">
        <v>39</v>
      </c>
      <c r="AN287">
        <v>169.99</v>
      </c>
      <c r="AO287">
        <v>78.2</v>
      </c>
      <c r="AQ287" t="s">
        <v>756</v>
      </c>
      <c r="AR287" t="s">
        <v>1620</v>
      </c>
      <c r="AS287" t="s">
        <v>41</v>
      </c>
      <c r="AT287">
        <v>2157.83</v>
      </c>
      <c r="AU287">
        <v>699.35</v>
      </c>
    </row>
    <row r="288" spans="15:47" x14ac:dyDescent="0.3">
      <c r="O288" t="s">
        <v>109</v>
      </c>
      <c r="P288" t="s">
        <v>32</v>
      </c>
      <c r="Q288">
        <v>521.9</v>
      </c>
      <c r="R288">
        <v>0</v>
      </c>
      <c r="S288">
        <v>195.98</v>
      </c>
      <c r="T288" t="str" cm="1">
        <f t="array" ref="T288">_xlfn.IFS(R288=0,"No_discount",OR(R288&lt;0.2,R288=0.2),"Low",OR(R288=0.3,AND(R288&gt;0.2, R288&lt;0.3)),"Medium",AND(R288&gt;0.3,R288&lt;0.5),"High",OR(R288=0.5,R288&gt;0.5),"Extreme")</f>
        <v>No_discount</v>
      </c>
      <c r="V288" t="s">
        <v>1029</v>
      </c>
      <c r="W288" t="s">
        <v>1028</v>
      </c>
      <c r="X288">
        <v>1</v>
      </c>
      <c r="AC288">
        <v>77.92</v>
      </c>
      <c r="AD288">
        <v>34.28</v>
      </c>
      <c r="AE288">
        <v>0</v>
      </c>
      <c r="AF288" t="s">
        <v>44</v>
      </c>
      <c r="AG288">
        <v>7</v>
      </c>
      <c r="AH288">
        <v>2014</v>
      </c>
      <c r="AI288" t="str" cm="1">
        <f t="array" ref="AI288">_xlfn.IFS(AE288=0,"No_discount",OR(AE288&lt;0.2,AE288=0.2),"Low",OR(AE288=0.3,AND(AE288&gt;0.2, AE288&lt;0.3)),"Medium",AND(AE288&gt;0.3,AE288&lt;0.5),"High",OR(AE288=0.5,AE288&gt;0.5),"Extreme")</f>
        <v>No_discount</v>
      </c>
      <c r="AK288" t="s">
        <v>996</v>
      </c>
      <c r="AL288" t="s">
        <v>1619</v>
      </c>
      <c r="AM288" t="s">
        <v>37</v>
      </c>
      <c r="AN288">
        <v>25.92</v>
      </c>
      <c r="AO288">
        <v>12.44</v>
      </c>
      <c r="AQ288" t="s">
        <v>2776</v>
      </c>
      <c r="AR288" t="s">
        <v>1620</v>
      </c>
      <c r="AS288" t="s">
        <v>1609</v>
      </c>
      <c r="AT288">
        <v>2155.9</v>
      </c>
      <c r="AU288">
        <v>154</v>
      </c>
    </row>
    <row r="289" spans="15:47" x14ac:dyDescent="0.3">
      <c r="O289" t="s">
        <v>107</v>
      </c>
      <c r="P289" t="s">
        <v>32</v>
      </c>
      <c r="Q289">
        <v>18336.7</v>
      </c>
      <c r="R289">
        <v>0</v>
      </c>
      <c r="S289">
        <v>8762.39</v>
      </c>
      <c r="T289" t="str" cm="1">
        <f t="array" ref="T289">_xlfn.IFS(R289=0,"No_discount",OR(R289&lt;0.2,R289=0.2),"Low",OR(R289=0.3,AND(R289&gt;0.2, R289&lt;0.3)),"Medium",AND(R289&gt;0.3,R289&lt;0.5),"High",OR(R289=0.5,R289&gt;0.5),"Extreme")</f>
        <v>No_discount</v>
      </c>
      <c r="V289" t="s">
        <v>1027</v>
      </c>
      <c r="W289" t="s">
        <v>1026</v>
      </c>
      <c r="X289">
        <v>1</v>
      </c>
      <c r="AC289">
        <v>32.78</v>
      </c>
      <c r="AD289">
        <v>-85.24</v>
      </c>
      <c r="AE289">
        <v>0.8</v>
      </c>
      <c r="AF289" t="s">
        <v>1607</v>
      </c>
      <c r="AG289">
        <v>7</v>
      </c>
      <c r="AH289">
        <v>2015</v>
      </c>
      <c r="AI289" t="str" cm="1">
        <f t="array" ref="AI289">_xlfn.IFS(AE289=0,"No_discount",OR(AE289&lt;0.2,AE289=0.2),"Low",OR(AE289=0.3,AND(AE289&gt;0.2, AE289&lt;0.3)),"Medium",AND(AE289&gt;0.3,AE289&lt;0.5),"High",OR(AE289=0.5,AE289&gt;0.5),"Extreme")</f>
        <v>Extreme</v>
      </c>
      <c r="AK289" t="s">
        <v>1497</v>
      </c>
      <c r="AL289" t="s">
        <v>1618</v>
      </c>
      <c r="AM289" t="s">
        <v>44</v>
      </c>
      <c r="AN289">
        <v>22.29</v>
      </c>
      <c r="AO289">
        <v>-8.92</v>
      </c>
      <c r="AQ289" t="s">
        <v>2775</v>
      </c>
      <c r="AR289" t="s">
        <v>1618</v>
      </c>
      <c r="AS289" t="s">
        <v>1603</v>
      </c>
      <c r="AT289">
        <v>2154.35</v>
      </c>
      <c r="AU289">
        <v>311.18</v>
      </c>
    </row>
    <row r="290" spans="15:47" x14ac:dyDescent="0.3">
      <c r="O290" t="s">
        <v>102</v>
      </c>
      <c r="P290" t="s">
        <v>86</v>
      </c>
      <c r="Q290">
        <v>983.2</v>
      </c>
      <c r="R290">
        <v>0.1</v>
      </c>
      <c r="S290">
        <v>176.62</v>
      </c>
      <c r="T290" t="str" cm="1">
        <f t="array" ref="T290">_xlfn.IFS(R290=0,"No_discount",OR(R290&lt;0.2,R290=0.2),"Low",OR(R290=0.3,AND(R290&gt;0.2, R290&lt;0.3)),"Medium",AND(R290&gt;0.3,R290&lt;0.5),"High",OR(R290=0.5,R290&gt;0.5),"Extreme")</f>
        <v>Low</v>
      </c>
      <c r="V290" t="s">
        <v>1025</v>
      </c>
      <c r="W290" t="s">
        <v>1024</v>
      </c>
      <c r="X290">
        <v>1</v>
      </c>
      <c r="AC290">
        <v>181.99</v>
      </c>
      <c r="AD290">
        <v>-54.6</v>
      </c>
      <c r="AE290">
        <v>0.3</v>
      </c>
      <c r="AF290" t="s">
        <v>1608</v>
      </c>
      <c r="AG290">
        <v>1</v>
      </c>
      <c r="AH290">
        <v>2015</v>
      </c>
      <c r="AI290" t="str" cm="1">
        <f t="array" ref="AI290">_xlfn.IFS(AE290=0,"No_discount",OR(AE290&lt;0.2,AE290=0.2),"Low",OR(AE290=0.3,AND(AE290&gt;0.2, AE290&lt;0.3)),"Medium",AND(AE290&gt;0.3,AE290&lt;0.5),"High",OR(AE290=0.5,AE290&gt;0.5),"Extreme")</f>
        <v>Medium</v>
      </c>
      <c r="AK290" t="s">
        <v>994</v>
      </c>
      <c r="AL290" t="s">
        <v>1619</v>
      </c>
      <c r="AM290" t="s">
        <v>1607</v>
      </c>
      <c r="AN290">
        <v>262.24</v>
      </c>
      <c r="AO290">
        <v>78.67</v>
      </c>
      <c r="AQ290" t="s">
        <v>2774</v>
      </c>
      <c r="AR290" t="s">
        <v>1619</v>
      </c>
      <c r="AS290" t="s">
        <v>37</v>
      </c>
      <c r="AT290">
        <v>2141.64</v>
      </c>
      <c r="AU290">
        <v>947.54</v>
      </c>
    </row>
    <row r="291" spans="15:47" x14ac:dyDescent="0.3">
      <c r="O291" t="s">
        <v>101</v>
      </c>
      <c r="P291" t="s">
        <v>86</v>
      </c>
      <c r="Q291">
        <v>2800</v>
      </c>
      <c r="R291">
        <v>0.2</v>
      </c>
      <c r="S291">
        <v>874.99</v>
      </c>
      <c r="T291" t="str" cm="1">
        <f t="array" ref="T291">_xlfn.IFS(R291=0,"No_discount",OR(R291&lt;0.2,R291=0.2),"Low",OR(R291=0.3,AND(R291&gt;0.2, R291&lt;0.3)),"Medium",AND(R291&gt;0.3,R291&lt;0.5),"High",OR(R291=0.5,R291&gt;0.5),"Extreme")</f>
        <v>Low</v>
      </c>
      <c r="V291" t="s">
        <v>1023</v>
      </c>
      <c r="W291" t="s">
        <v>1022</v>
      </c>
      <c r="X291">
        <v>1</v>
      </c>
      <c r="AC291">
        <v>431.98</v>
      </c>
      <c r="AD291">
        <v>-100.79</v>
      </c>
      <c r="AE291">
        <v>0.4</v>
      </c>
      <c r="AF291" t="s">
        <v>1609</v>
      </c>
      <c r="AG291">
        <v>1</v>
      </c>
      <c r="AH291">
        <v>2015</v>
      </c>
      <c r="AI291" t="str" cm="1">
        <f t="array" ref="AI291">_xlfn.IFS(AE291=0,"No_discount",OR(AE291&lt;0.2,AE291=0.2),"Low",OR(AE291=0.3,AND(AE291&gt;0.2, AE291&lt;0.3)),"Medium",AND(AE291&gt;0.3,AE291&lt;0.5),"High",OR(AE291=0.5,AE291&gt;0.5),"Extreme")</f>
        <v>High</v>
      </c>
      <c r="AK291" t="s">
        <v>992</v>
      </c>
      <c r="AL291" t="s">
        <v>1619</v>
      </c>
      <c r="AM291" t="s">
        <v>37</v>
      </c>
      <c r="AN291">
        <v>182.72</v>
      </c>
      <c r="AO291">
        <v>84.05</v>
      </c>
      <c r="AQ291" t="s">
        <v>1358</v>
      </c>
      <c r="AR291" t="s">
        <v>1618</v>
      </c>
      <c r="AS291" t="s">
        <v>1606</v>
      </c>
      <c r="AT291">
        <v>2140.9</v>
      </c>
      <c r="AU291">
        <v>-479.21</v>
      </c>
    </row>
    <row r="292" spans="15:47" x14ac:dyDescent="0.3">
      <c r="O292" t="s">
        <v>103</v>
      </c>
      <c r="P292" t="s">
        <v>86</v>
      </c>
      <c r="Q292">
        <v>5509.1</v>
      </c>
      <c r="R292">
        <v>0.1</v>
      </c>
      <c r="S292">
        <v>1398.35</v>
      </c>
      <c r="T292" t="str" cm="1">
        <f t="array" ref="T292">_xlfn.IFS(R292=0,"No_discount",OR(R292&lt;0.2,R292=0.2),"Low",OR(R292=0.3,AND(R292&gt;0.2, R292&lt;0.3)),"Medium",AND(R292&gt;0.3,R292&lt;0.5),"High",OR(R292=0.5,R292&gt;0.5),"Extreme")</f>
        <v>Low</v>
      </c>
      <c r="V292" t="s">
        <v>1021</v>
      </c>
      <c r="W292" t="s">
        <v>1020</v>
      </c>
      <c r="X292">
        <v>1</v>
      </c>
      <c r="AC292">
        <v>155.37</v>
      </c>
      <c r="AD292">
        <v>-36.25</v>
      </c>
      <c r="AE292">
        <v>0.4</v>
      </c>
      <c r="AF292" t="s">
        <v>1609</v>
      </c>
      <c r="AG292">
        <v>1</v>
      </c>
      <c r="AH292">
        <v>2015</v>
      </c>
      <c r="AI292" t="str" cm="1">
        <f t="array" ref="AI292">_xlfn.IFS(AE292=0,"No_discount",OR(AE292&lt;0.2,AE292=0.2),"Low",OR(AE292=0.3,AND(AE292&gt;0.2, AE292&lt;0.3)),"Medium",AND(AE292&gt;0.3,AE292&lt;0.5),"High",OR(AE292=0.5,AE292&gt;0.5),"Extreme")</f>
        <v>High</v>
      </c>
      <c r="AK292" t="s">
        <v>990</v>
      </c>
      <c r="AL292" t="s">
        <v>1620</v>
      </c>
      <c r="AM292" t="s">
        <v>41</v>
      </c>
      <c r="AN292">
        <v>131.6</v>
      </c>
      <c r="AO292">
        <v>7.9</v>
      </c>
      <c r="AQ292" t="s">
        <v>2773</v>
      </c>
      <c r="AR292" t="s">
        <v>1620</v>
      </c>
      <c r="AS292" t="s">
        <v>1609</v>
      </c>
      <c r="AT292">
        <v>2116.6799999999998</v>
      </c>
      <c r="AU292">
        <v>211.68</v>
      </c>
    </row>
    <row r="293" spans="15:47" x14ac:dyDescent="0.3">
      <c r="O293" t="s">
        <v>104</v>
      </c>
      <c r="P293" t="s">
        <v>86</v>
      </c>
      <c r="Q293">
        <v>1136.9000000000001</v>
      </c>
      <c r="R293">
        <v>0.3</v>
      </c>
      <c r="S293">
        <v>260.11</v>
      </c>
      <c r="T293" t="str" cm="1">
        <f t="array" ref="T293">_xlfn.IFS(R293=0,"No_discount",OR(R293&lt;0.2,R293=0.2),"Low",OR(R293=0.3,AND(R293&gt;0.2, R293&lt;0.3)),"Medium",AND(R293&gt;0.3,R293&lt;0.5),"High",OR(R293=0.5,R293&gt;0.5),"Extreme")</f>
        <v>Medium</v>
      </c>
      <c r="V293" t="s">
        <v>1019</v>
      </c>
      <c r="W293" t="s">
        <v>1018</v>
      </c>
      <c r="X293">
        <v>1</v>
      </c>
      <c r="AC293">
        <v>1348.7</v>
      </c>
      <c r="AD293">
        <v>-219.16</v>
      </c>
      <c r="AE293">
        <v>0.2</v>
      </c>
      <c r="AF293" t="s">
        <v>1608</v>
      </c>
      <c r="AG293">
        <v>7</v>
      </c>
      <c r="AH293">
        <v>2015</v>
      </c>
      <c r="AI293" t="str" cm="1">
        <f t="array" ref="AI293">_xlfn.IFS(AE293=0,"No_discount",OR(AE293&lt;0.2,AE293=0.2),"Low",OR(AE293=0.3,AND(AE293&gt;0.2, AE293&lt;0.3)),"Medium",AND(AE293&gt;0.3,AE293&lt;0.5),"High",OR(AE293=0.5,AE293&gt;0.5),"Extreme")</f>
        <v>Low</v>
      </c>
      <c r="AK293" t="s">
        <v>1662</v>
      </c>
      <c r="AL293" t="s">
        <v>1619</v>
      </c>
      <c r="AM293" t="s">
        <v>39</v>
      </c>
      <c r="AN293">
        <v>22.72</v>
      </c>
      <c r="AO293">
        <v>7.38</v>
      </c>
      <c r="AQ293" t="s">
        <v>2772</v>
      </c>
      <c r="AR293" t="s">
        <v>1620</v>
      </c>
      <c r="AS293" t="s">
        <v>41</v>
      </c>
      <c r="AT293">
        <v>2098.88</v>
      </c>
      <c r="AU293">
        <v>881.53</v>
      </c>
    </row>
    <row r="294" spans="15:47" x14ac:dyDescent="0.3">
      <c r="O294" t="s">
        <v>100</v>
      </c>
      <c r="P294" t="s">
        <v>86</v>
      </c>
      <c r="Q294">
        <v>210</v>
      </c>
      <c r="R294">
        <v>0.7</v>
      </c>
      <c r="S294">
        <v>-356.96</v>
      </c>
      <c r="T294" t="str" cm="1">
        <f t="array" ref="T294">_xlfn.IFS(R294=0,"No_discount",OR(R294&lt;0.2,R294=0.2),"Low",OR(R294=0.3,AND(R294&gt;0.2, R294&lt;0.3)),"Medium",AND(R294&gt;0.3,R294&lt;0.5),"High",OR(R294=0.5,R294&gt;0.5),"Extreme")</f>
        <v>Extreme</v>
      </c>
      <c r="V294" t="s">
        <v>1017</v>
      </c>
      <c r="W294" t="s">
        <v>1016</v>
      </c>
      <c r="X294">
        <v>1</v>
      </c>
      <c r="AC294">
        <v>700.15</v>
      </c>
      <c r="AD294">
        <v>78.77</v>
      </c>
      <c r="AE294">
        <v>0.2</v>
      </c>
      <c r="AF294" t="s">
        <v>1608</v>
      </c>
      <c r="AG294">
        <v>7</v>
      </c>
      <c r="AH294">
        <v>2015</v>
      </c>
      <c r="AI294" t="str" cm="1">
        <f t="array" ref="AI294">_xlfn.IFS(AE294=0,"No_discount",OR(AE294&lt;0.2,AE294=0.2),"Low",OR(AE294=0.3,AND(AE294&gt;0.2, AE294&lt;0.3)),"Medium",AND(AE294&gt;0.3,AE294&lt;0.5),"High",OR(AE294=0.5,AE294&gt;0.5),"Extreme")</f>
        <v>Low</v>
      </c>
      <c r="AK294" t="s">
        <v>988</v>
      </c>
      <c r="AL294" t="s">
        <v>1620</v>
      </c>
      <c r="AM294" t="s">
        <v>48</v>
      </c>
      <c r="AN294">
        <v>558.4</v>
      </c>
      <c r="AO294">
        <v>41.88</v>
      </c>
      <c r="AQ294" t="s">
        <v>2771</v>
      </c>
      <c r="AR294" t="s">
        <v>1618</v>
      </c>
      <c r="AS294" t="s">
        <v>1606</v>
      </c>
      <c r="AT294">
        <v>2096.17</v>
      </c>
      <c r="AU294">
        <v>-206.54</v>
      </c>
    </row>
    <row r="295" spans="15:47" x14ac:dyDescent="0.3">
      <c r="O295" t="s">
        <v>105</v>
      </c>
      <c r="P295" t="s">
        <v>86</v>
      </c>
      <c r="Q295">
        <v>1252.5999999999999</v>
      </c>
      <c r="R295">
        <v>0.2</v>
      </c>
      <c r="S295">
        <v>18.62</v>
      </c>
      <c r="T295" t="str" cm="1">
        <f t="array" ref="T295">_xlfn.IFS(R295=0,"No_discount",OR(R295&lt;0.2,R295=0.2),"Low",OR(R295=0.3,AND(R295&gt;0.2, R295&lt;0.3)),"Medium",AND(R295&gt;0.3,R295&lt;0.5),"High",OR(R295=0.5,R295&gt;0.5),"Extreme")</f>
        <v>Low</v>
      </c>
      <c r="V295" t="s">
        <v>1015</v>
      </c>
      <c r="W295" t="s">
        <v>1014</v>
      </c>
      <c r="X295">
        <v>1</v>
      </c>
      <c r="AC295">
        <v>2.91</v>
      </c>
      <c r="AD295">
        <v>0.91</v>
      </c>
      <c r="AE295">
        <v>0.2</v>
      </c>
      <c r="AF295" t="s">
        <v>47</v>
      </c>
      <c r="AG295">
        <v>7</v>
      </c>
      <c r="AH295">
        <v>2017</v>
      </c>
      <c r="AI295" t="str" cm="1">
        <f t="array" ref="AI295">_xlfn.IFS(AE295=0,"No_discount",OR(AE295&lt;0.2,AE295=0.2),"Low",OR(AE295=0.3,AND(AE295&gt;0.2, AE295&lt;0.3)),"Medium",AND(AE295&gt;0.3,AE295&lt;0.5),"High",OR(AE295=0.5,AE295&gt;0.5),"Extreme")</f>
        <v>Low</v>
      </c>
      <c r="AK295" t="s">
        <v>1546</v>
      </c>
      <c r="AL295" t="s">
        <v>1619</v>
      </c>
      <c r="AM295" t="s">
        <v>1604</v>
      </c>
      <c r="AN295">
        <v>16.739999999999998</v>
      </c>
      <c r="AO295">
        <v>8.3699999999999992</v>
      </c>
      <c r="AQ295" t="s">
        <v>2770</v>
      </c>
      <c r="AR295" t="s">
        <v>1619</v>
      </c>
      <c r="AS295" t="s">
        <v>39</v>
      </c>
      <c r="AT295">
        <v>2068.8199999999902</v>
      </c>
      <c r="AU295">
        <v>349.63</v>
      </c>
    </row>
    <row r="296" spans="15:47" x14ac:dyDescent="0.3">
      <c r="O296" t="s">
        <v>97</v>
      </c>
      <c r="P296" t="s">
        <v>59</v>
      </c>
      <c r="Q296">
        <v>18.100000000000001</v>
      </c>
      <c r="R296">
        <v>0.7</v>
      </c>
      <c r="S296">
        <v>4.29</v>
      </c>
      <c r="T296" t="str" cm="1">
        <f t="array" ref="T296">_xlfn.IFS(R296=0,"No_discount",OR(R296&lt;0.2,R296=0.2),"Low",OR(R296=0.3,AND(R296&gt;0.2, R296&lt;0.3)),"Medium",AND(R296&gt;0.3,R296&lt;0.5),"High",OR(R296=0.5,R296&gt;0.5),"Extreme")</f>
        <v>Extreme</v>
      </c>
      <c r="V296" t="s">
        <v>1013</v>
      </c>
      <c r="W296" t="s">
        <v>1012</v>
      </c>
      <c r="X296">
        <v>1</v>
      </c>
      <c r="AC296">
        <v>526.45000000000005</v>
      </c>
      <c r="AD296">
        <v>31.59</v>
      </c>
      <c r="AE296">
        <v>0</v>
      </c>
      <c r="AF296" t="s">
        <v>44</v>
      </c>
      <c r="AG296">
        <v>7</v>
      </c>
      <c r="AH296">
        <v>2017</v>
      </c>
      <c r="AI296" t="str" cm="1">
        <f t="array" ref="AI296">_xlfn.IFS(AE296=0,"No_discount",OR(AE296&lt;0.2,AE296=0.2),"Low",OR(AE296=0.3,AND(AE296&gt;0.2, AE296&lt;0.3)),"Medium",AND(AE296&gt;0.3,AE296&lt;0.5),"High",OR(AE296=0.5,AE296&gt;0.5),"Extreme")</f>
        <v>No_discount</v>
      </c>
      <c r="AK296" t="s">
        <v>986</v>
      </c>
      <c r="AL296" t="s">
        <v>1619</v>
      </c>
      <c r="AM296" t="s">
        <v>1607</v>
      </c>
      <c r="AN296">
        <v>2504.7399999999998</v>
      </c>
      <c r="AO296">
        <v>626.19000000000005</v>
      </c>
      <c r="AQ296" t="s">
        <v>2769</v>
      </c>
      <c r="AR296" t="s">
        <v>1618</v>
      </c>
      <c r="AS296" t="s">
        <v>44</v>
      </c>
      <c r="AT296">
        <v>2064.2199999999998</v>
      </c>
      <c r="AU296">
        <v>-173.14</v>
      </c>
    </row>
    <row r="297" spans="15:47" x14ac:dyDescent="0.3">
      <c r="O297" t="s">
        <v>87</v>
      </c>
      <c r="P297" t="s">
        <v>59</v>
      </c>
      <c r="Q297">
        <v>148.9</v>
      </c>
      <c r="R297">
        <v>0.8</v>
      </c>
      <c r="S297">
        <v>41.19</v>
      </c>
      <c r="T297" t="str" cm="1">
        <f t="array" ref="T297">_xlfn.IFS(R297=0,"No_discount",OR(R297&lt;0.2,R297=0.2),"Low",OR(R297=0.3,AND(R297&gt;0.2, R297&lt;0.3)),"Medium",AND(R297&gt;0.3,R297&lt;0.5),"High",OR(R297=0.5,R297&gt;0.5),"Extreme")</f>
        <v>Extreme</v>
      </c>
      <c r="V297" t="s">
        <v>1011</v>
      </c>
      <c r="W297" t="s">
        <v>1010</v>
      </c>
      <c r="X297">
        <v>1</v>
      </c>
      <c r="AC297">
        <v>62.82</v>
      </c>
      <c r="AD297">
        <v>30.78</v>
      </c>
      <c r="AE297">
        <v>0</v>
      </c>
      <c r="AF297" t="s">
        <v>44</v>
      </c>
      <c r="AG297">
        <v>1</v>
      </c>
      <c r="AH297">
        <v>2014</v>
      </c>
      <c r="AI297" t="str" cm="1">
        <f t="array" ref="AI297">_xlfn.IFS(AE297=0,"No_discount",OR(AE297&lt;0.2,AE297=0.2),"Low",OR(AE297=0.3,AND(AE297&gt;0.2, AE297&lt;0.3)),"Medium",AND(AE297&gt;0.3,AE297&lt;0.5),"High",OR(AE297=0.5,AE297&gt;0.5),"Extreme")</f>
        <v>No_discount</v>
      </c>
      <c r="AK297" t="s">
        <v>1641</v>
      </c>
      <c r="AL297" t="s">
        <v>1619</v>
      </c>
      <c r="AM297" t="s">
        <v>1607</v>
      </c>
      <c r="AN297">
        <v>61.96</v>
      </c>
      <c r="AO297">
        <v>16.11</v>
      </c>
      <c r="AQ297" t="s">
        <v>1411</v>
      </c>
      <c r="AR297" t="s">
        <v>1620</v>
      </c>
      <c r="AS297" t="s">
        <v>1609</v>
      </c>
      <c r="AT297">
        <v>2063.14</v>
      </c>
      <c r="AU297">
        <v>299.89</v>
      </c>
    </row>
    <row r="298" spans="15:47" x14ac:dyDescent="0.3">
      <c r="O298" t="s">
        <v>94</v>
      </c>
      <c r="P298" t="s">
        <v>59</v>
      </c>
      <c r="Q298">
        <v>910.8</v>
      </c>
      <c r="R298">
        <v>0.2</v>
      </c>
      <c r="S298">
        <v>-27.75</v>
      </c>
      <c r="T298" t="str" cm="1">
        <f t="array" ref="T298">_xlfn.IFS(R298=0,"No_discount",OR(R298&lt;0.2,R298=0.2),"Low",OR(R298=0.3,AND(R298&gt;0.2, R298&lt;0.3)),"Medium",AND(R298&gt;0.3,R298&lt;0.5),"High",OR(R298=0.5,R298&gt;0.5),"Extreme")</f>
        <v>Low</v>
      </c>
      <c r="V298" t="s">
        <v>1009</v>
      </c>
      <c r="W298" t="s">
        <v>1008</v>
      </c>
      <c r="X298">
        <v>1</v>
      </c>
      <c r="AC298">
        <v>489.92</v>
      </c>
      <c r="AD298">
        <v>0</v>
      </c>
      <c r="AE298">
        <v>0</v>
      </c>
      <c r="AF298" t="s">
        <v>40</v>
      </c>
      <c r="AG298">
        <v>1</v>
      </c>
      <c r="AH298">
        <v>2014</v>
      </c>
      <c r="AI298" t="str" cm="1">
        <f t="array" ref="AI298">_xlfn.IFS(AE298=0,"No_discount",OR(AE298&lt;0.2,AE298=0.2),"Low",OR(AE298=0.3,AND(AE298&gt;0.2, AE298&lt;0.3)),"Medium",AND(AE298&gt;0.3,AE298&lt;0.5),"High",OR(AE298=0.5,AE298&gt;0.5),"Extreme")</f>
        <v>No_discount</v>
      </c>
      <c r="AK298" t="s">
        <v>1640</v>
      </c>
      <c r="AL298" t="s">
        <v>1618</v>
      </c>
      <c r="AM298" t="s">
        <v>1603</v>
      </c>
      <c r="AN298">
        <v>361.96</v>
      </c>
      <c r="AO298">
        <v>83.25</v>
      </c>
      <c r="AQ298" t="s">
        <v>552</v>
      </c>
      <c r="AR298" t="s">
        <v>1618</v>
      </c>
      <c r="AS298" t="s">
        <v>44</v>
      </c>
      <c r="AT298">
        <v>2058.5</v>
      </c>
      <c r="AU298">
        <v>-529.76</v>
      </c>
    </row>
    <row r="299" spans="15:47" x14ac:dyDescent="0.3">
      <c r="O299" t="s">
        <v>91</v>
      </c>
      <c r="P299" t="s">
        <v>59</v>
      </c>
      <c r="Q299">
        <v>29.7</v>
      </c>
      <c r="R299">
        <v>0</v>
      </c>
      <c r="S299">
        <v>12.22</v>
      </c>
      <c r="T299" t="str" cm="1">
        <f t="array" ref="T299">_xlfn.IFS(R299=0,"No_discount",OR(R299&lt;0.2,R299=0.2),"Low",OR(R299=0.3,AND(R299&gt;0.2, R299&lt;0.3)),"Medium",AND(R299&gt;0.3,R299&lt;0.5),"High",OR(R299=0.5,R299&gt;0.5),"Extreme")</f>
        <v>No_discount</v>
      </c>
      <c r="V299" t="s">
        <v>1007</v>
      </c>
      <c r="W299" t="s">
        <v>1006</v>
      </c>
      <c r="X299">
        <v>1</v>
      </c>
      <c r="AC299">
        <v>19.440000000000001</v>
      </c>
      <c r="AD299">
        <v>9.33</v>
      </c>
      <c r="AE299">
        <v>0</v>
      </c>
      <c r="AF299" t="s">
        <v>37</v>
      </c>
      <c r="AG299">
        <v>1</v>
      </c>
      <c r="AH299">
        <v>2014</v>
      </c>
      <c r="AI299" t="str" cm="1">
        <f t="array" ref="AI299">_xlfn.IFS(AE299=0,"No_discount",OR(AE299&lt;0.2,AE299=0.2),"Low",OR(AE299=0.3,AND(AE299&gt;0.2, AE299&lt;0.3)),"Medium",AND(AE299&gt;0.3,AE299&lt;0.5),"High",OR(AE299=0.5,AE299&gt;0.5),"Extreme")</f>
        <v>No_discount</v>
      </c>
      <c r="AK299" t="s">
        <v>1639</v>
      </c>
      <c r="AL299" t="s">
        <v>1619</v>
      </c>
      <c r="AM299" t="s">
        <v>37</v>
      </c>
      <c r="AN299">
        <v>278.82</v>
      </c>
      <c r="AO299">
        <v>125.47</v>
      </c>
      <c r="AQ299" t="s">
        <v>2768</v>
      </c>
      <c r="AR299" t="s">
        <v>1620</v>
      </c>
      <c r="AS299" t="s">
        <v>1609</v>
      </c>
      <c r="AT299">
        <v>2041.03</v>
      </c>
      <c r="AU299">
        <v>317.5</v>
      </c>
    </row>
    <row r="300" spans="15:47" x14ac:dyDescent="0.3">
      <c r="O300" t="s">
        <v>98</v>
      </c>
      <c r="P300" t="s">
        <v>59</v>
      </c>
      <c r="Q300">
        <v>1549.8</v>
      </c>
      <c r="R300">
        <v>0</v>
      </c>
      <c r="S300">
        <v>379.5</v>
      </c>
      <c r="T300" t="str" cm="1">
        <f t="array" ref="T300">_xlfn.IFS(R300=0,"No_discount",OR(R300&lt;0.2,R300=0.2),"Low",OR(R300=0.3,AND(R300&gt;0.2, R300&lt;0.3)),"Medium",AND(R300&gt;0.3,R300&lt;0.5),"High",OR(R300=0.5,R300&gt;0.5),"Extreme")</f>
        <v>No_discount</v>
      </c>
      <c r="V300" t="s">
        <v>1005</v>
      </c>
      <c r="W300" t="s">
        <v>1004</v>
      </c>
      <c r="X300">
        <v>1</v>
      </c>
      <c r="AC300">
        <v>16.68</v>
      </c>
      <c r="AD300">
        <v>8.34</v>
      </c>
      <c r="AE300">
        <v>0</v>
      </c>
      <c r="AF300" t="s">
        <v>37</v>
      </c>
      <c r="AG300">
        <v>1</v>
      </c>
      <c r="AH300">
        <v>2014</v>
      </c>
      <c r="AI300" t="str" cm="1">
        <f t="array" ref="AI300">_xlfn.IFS(AE300=0,"No_discount",OR(AE300&lt;0.2,AE300=0.2),"Low",OR(AE300=0.3,AND(AE300&gt;0.2, AE300&lt;0.3)),"Medium",AND(AE300&gt;0.3,AE300&lt;0.5),"High",OR(AE300=0.5,AE300&gt;0.5),"Extreme")</f>
        <v>No_discount</v>
      </c>
      <c r="AK300" t="s">
        <v>984</v>
      </c>
      <c r="AL300" t="s">
        <v>1618</v>
      </c>
      <c r="AM300" t="s">
        <v>1603</v>
      </c>
      <c r="AN300">
        <v>825.17</v>
      </c>
      <c r="AO300">
        <v>-117.88</v>
      </c>
      <c r="AQ300" t="s">
        <v>2767</v>
      </c>
      <c r="AR300" t="s">
        <v>1618</v>
      </c>
      <c r="AS300" t="s">
        <v>1606</v>
      </c>
      <c r="AT300">
        <v>2040.06</v>
      </c>
      <c r="AU300">
        <v>-115.31</v>
      </c>
    </row>
    <row r="301" spans="15:47" x14ac:dyDescent="0.3">
      <c r="O301" t="s">
        <v>89</v>
      </c>
      <c r="P301" t="s">
        <v>59</v>
      </c>
      <c r="Q301">
        <v>4.5999999999999996</v>
      </c>
      <c r="R301">
        <v>0.7</v>
      </c>
      <c r="S301">
        <v>-3.81</v>
      </c>
      <c r="T301" t="str" cm="1">
        <f t="array" ref="T301">_xlfn.IFS(R301=0,"No_discount",OR(R301&lt;0.2,R301=0.2),"Low",OR(R301=0.3,AND(R301&gt;0.2, R301&lt;0.3)),"Medium",AND(R301&gt;0.3,R301&lt;0.5),"High",OR(R301=0.5,R301&gt;0.5),"Extreme")</f>
        <v>Extreme</v>
      </c>
      <c r="V301" t="s">
        <v>1003</v>
      </c>
      <c r="W301" t="s">
        <v>1002</v>
      </c>
      <c r="X301">
        <v>1</v>
      </c>
      <c r="AC301">
        <v>155.35</v>
      </c>
      <c r="AD301">
        <v>0</v>
      </c>
      <c r="AE301">
        <v>0</v>
      </c>
      <c r="AF301" t="s">
        <v>1609</v>
      </c>
      <c r="AG301">
        <v>1</v>
      </c>
      <c r="AH301">
        <v>2014</v>
      </c>
      <c r="AI301" t="str" cm="1">
        <f t="array" ref="AI301">_xlfn.IFS(AE301=0,"No_discount",OR(AE301&lt;0.2,AE301=0.2),"Low",OR(AE301=0.3,AND(AE301&gt;0.2, AE301&lt;0.3)),"Medium",AND(AE301&gt;0.3,AE301&lt;0.5),"High",OR(AE301=0.5,AE301&gt;0.5),"Extreme")</f>
        <v>No_discount</v>
      </c>
      <c r="AK301" t="s">
        <v>1519</v>
      </c>
      <c r="AL301" t="s">
        <v>1619</v>
      </c>
      <c r="AM301" t="s">
        <v>37</v>
      </c>
      <c r="AN301">
        <v>17.760000000000002</v>
      </c>
      <c r="AO301">
        <v>5.55</v>
      </c>
      <c r="AQ301" t="s">
        <v>2766</v>
      </c>
      <c r="AR301" t="s">
        <v>1618</v>
      </c>
      <c r="AS301" t="s">
        <v>1606</v>
      </c>
      <c r="AT301">
        <v>2033.5</v>
      </c>
      <c r="AU301">
        <v>-456.71</v>
      </c>
    </row>
    <row r="302" spans="15:47" x14ac:dyDescent="0.3">
      <c r="O302" t="s">
        <v>88</v>
      </c>
      <c r="P302" t="s">
        <v>59</v>
      </c>
      <c r="Q302">
        <v>132.69999999999999</v>
      </c>
      <c r="R302">
        <v>0.7</v>
      </c>
      <c r="S302">
        <v>-22.15</v>
      </c>
      <c r="T302" t="str" cm="1">
        <f t="array" ref="T302">_xlfn.IFS(R302=0,"No_discount",OR(R302&lt;0.2,R302=0.2),"Low",OR(R302=0.3,AND(R302&gt;0.2, R302&lt;0.3)),"Medium",AND(R302&gt;0.3,R302&lt;0.5),"High",OR(R302=0.5,R302&gt;0.5),"Extreme")</f>
        <v>Extreme</v>
      </c>
      <c r="V302" t="s">
        <v>1001</v>
      </c>
      <c r="W302" t="s">
        <v>1000</v>
      </c>
      <c r="X302">
        <v>1</v>
      </c>
      <c r="AC302">
        <v>12.42</v>
      </c>
      <c r="AD302">
        <v>4.47</v>
      </c>
      <c r="AE302">
        <v>0</v>
      </c>
      <c r="AF302" t="s">
        <v>44</v>
      </c>
      <c r="AG302">
        <v>1</v>
      </c>
      <c r="AH302">
        <v>2014</v>
      </c>
      <c r="AI302" t="str" cm="1">
        <f t="array" ref="AI302">_xlfn.IFS(AE302=0,"No_discount",OR(AE302&lt;0.2,AE302=0.2),"Low",OR(AE302=0.3,AND(AE302&gt;0.2, AE302&lt;0.3)),"Medium",AND(AE302&gt;0.3,AE302&lt;0.5),"High",OR(AE302=0.5,AE302&gt;0.5),"Extreme")</f>
        <v>No_discount</v>
      </c>
      <c r="AK302" t="s">
        <v>959</v>
      </c>
      <c r="AL302" t="s">
        <v>1619</v>
      </c>
      <c r="AM302" t="s">
        <v>47</v>
      </c>
      <c r="AN302">
        <v>6.91</v>
      </c>
      <c r="AO302">
        <v>0.86</v>
      </c>
      <c r="AQ302" t="s">
        <v>2765</v>
      </c>
      <c r="AR302" t="s">
        <v>1618</v>
      </c>
      <c r="AS302" t="s">
        <v>1608</v>
      </c>
      <c r="AT302">
        <v>2032.35</v>
      </c>
      <c r="AU302">
        <v>-460.67</v>
      </c>
    </row>
    <row r="303" spans="15:47" x14ac:dyDescent="0.3">
      <c r="O303" t="s">
        <v>95</v>
      </c>
      <c r="P303" t="s">
        <v>59</v>
      </c>
      <c r="Q303">
        <v>349.1</v>
      </c>
      <c r="R303">
        <v>0.3</v>
      </c>
      <c r="S303">
        <v>-79.040000000000006</v>
      </c>
      <c r="T303" t="str" cm="1">
        <f t="array" ref="T303">_xlfn.IFS(R303=0,"No_discount",OR(R303&lt;0.2,R303=0.2),"Low",OR(R303=0.3,AND(R303&gt;0.2, R303&lt;0.3)),"Medium",AND(R303&gt;0.3,R303&lt;0.5),"High",OR(R303=0.5,R303&gt;0.5),"Extreme")</f>
        <v>Medium</v>
      </c>
      <c r="V303" t="s">
        <v>999</v>
      </c>
      <c r="W303" t="s">
        <v>998</v>
      </c>
      <c r="X303">
        <v>1</v>
      </c>
      <c r="AC303">
        <v>187.98</v>
      </c>
      <c r="AD303">
        <v>52.63</v>
      </c>
      <c r="AE303">
        <v>0</v>
      </c>
      <c r="AF303" t="s">
        <v>1609</v>
      </c>
      <c r="AG303">
        <v>1</v>
      </c>
      <c r="AH303">
        <v>2014</v>
      </c>
      <c r="AI303" t="str" cm="1">
        <f t="array" ref="AI303">_xlfn.IFS(AE303=0,"No_discount",OR(AE303&lt;0.2,AE303=0.2),"Low",OR(AE303=0.3,AND(AE303&gt;0.2, AE303&lt;0.3)),"Medium",AND(AE303&gt;0.3,AE303&lt;0.5),"High",OR(AE303=0.5,AE303&gt;0.5),"Extreme")</f>
        <v>No_discount</v>
      </c>
      <c r="AK303" t="s">
        <v>664</v>
      </c>
      <c r="AL303" t="s">
        <v>1619</v>
      </c>
      <c r="AM303" t="s">
        <v>42</v>
      </c>
      <c r="AN303">
        <v>54.9</v>
      </c>
      <c r="AO303">
        <v>15.37</v>
      </c>
      <c r="AQ303" t="s">
        <v>2764</v>
      </c>
      <c r="AR303" t="s">
        <v>1620</v>
      </c>
      <c r="AS303" t="s">
        <v>1609</v>
      </c>
      <c r="AT303">
        <v>2027.31</v>
      </c>
      <c r="AU303">
        <v>-339.71</v>
      </c>
    </row>
    <row r="304" spans="15:47" x14ac:dyDescent="0.3">
      <c r="O304" t="s">
        <v>99</v>
      </c>
      <c r="P304" t="s">
        <v>59</v>
      </c>
      <c r="Q304">
        <v>39</v>
      </c>
      <c r="R304">
        <v>0.6</v>
      </c>
      <c r="S304">
        <v>-50.67</v>
      </c>
      <c r="T304" t="str" cm="1">
        <f t="array" ref="T304">_xlfn.IFS(R304=0,"No_discount",OR(R304&lt;0.2,R304=0.2),"Low",OR(R304=0.3,AND(R304&gt;0.2, R304&lt;0.3)),"Medium",AND(R304&gt;0.3,R304&lt;0.5),"High",OR(R304=0.5,R304&gt;0.5),"Extreme")</f>
        <v>Extreme</v>
      </c>
      <c r="V304" t="s">
        <v>997</v>
      </c>
      <c r="W304" t="s">
        <v>996</v>
      </c>
      <c r="X304">
        <v>1</v>
      </c>
      <c r="AC304">
        <v>4.93</v>
      </c>
      <c r="AD304">
        <v>0.74</v>
      </c>
      <c r="AE304">
        <v>0.2</v>
      </c>
      <c r="AF304" t="s">
        <v>44</v>
      </c>
      <c r="AG304">
        <v>7</v>
      </c>
      <c r="AH304">
        <v>2015</v>
      </c>
      <c r="AI304" t="str" cm="1">
        <f t="array" ref="AI304">_xlfn.IFS(AE304=0,"No_discount",OR(AE304&lt;0.2,AE304=0.2),"Low",OR(AE304=0.3,AND(AE304&gt;0.2, AE304&lt;0.3)),"Medium",AND(AE304&gt;0.3,AE304&lt;0.5),"High",OR(AE304=0.5,AE304&gt;0.5),"Extreme")</f>
        <v>Low</v>
      </c>
      <c r="AK304" t="s">
        <v>981</v>
      </c>
      <c r="AL304" t="s">
        <v>1620</v>
      </c>
      <c r="AM304" t="s">
        <v>48</v>
      </c>
      <c r="AN304">
        <v>287.97000000000003</v>
      </c>
      <c r="AO304">
        <v>97.19</v>
      </c>
      <c r="AQ304" t="s">
        <v>447</v>
      </c>
      <c r="AR304" t="s">
        <v>1620</v>
      </c>
      <c r="AS304" t="s">
        <v>1609</v>
      </c>
      <c r="AT304">
        <v>2022.27</v>
      </c>
      <c r="AU304">
        <v>872.1</v>
      </c>
    </row>
    <row r="305" spans="15:47" x14ac:dyDescent="0.3">
      <c r="O305" t="s">
        <v>90</v>
      </c>
      <c r="P305" t="s">
        <v>59</v>
      </c>
      <c r="Q305">
        <v>43.9</v>
      </c>
      <c r="R305">
        <v>0</v>
      </c>
      <c r="S305">
        <v>12.74</v>
      </c>
      <c r="T305" t="str" cm="1">
        <f t="array" ref="T305">_xlfn.IFS(R305=0,"No_discount",OR(R305&lt;0.2,R305=0.2),"Low",OR(R305=0.3,AND(R305&gt;0.2, R305&lt;0.3)),"Medium",AND(R305&gt;0.3,R305&lt;0.5),"High",OR(R305=0.5,R305&gt;0.5),"Extreme")</f>
        <v>No_discount</v>
      </c>
      <c r="V305" t="s">
        <v>995</v>
      </c>
      <c r="W305" t="s">
        <v>994</v>
      </c>
      <c r="X305">
        <v>1</v>
      </c>
      <c r="AC305">
        <v>7.23</v>
      </c>
      <c r="AD305">
        <v>-5.78</v>
      </c>
      <c r="AE305">
        <v>0.7</v>
      </c>
      <c r="AF305" t="s">
        <v>39</v>
      </c>
      <c r="AG305">
        <v>7</v>
      </c>
      <c r="AH305">
        <v>2015</v>
      </c>
      <c r="AI305" t="str" cm="1">
        <f t="array" ref="AI305">_xlfn.IFS(AE305=0,"No_discount",OR(AE305&lt;0.2,AE305=0.2),"Low",OR(AE305=0.3,AND(AE305&gt;0.2, AE305&lt;0.3)),"Medium",AND(AE305&gt;0.3,AE305&lt;0.5),"High",OR(AE305=0.5,AE305&gt;0.5),"Extreme")</f>
        <v>Extreme</v>
      </c>
      <c r="AK305" t="s">
        <v>1525</v>
      </c>
      <c r="AL305" t="s">
        <v>1619</v>
      </c>
      <c r="AM305" t="s">
        <v>47</v>
      </c>
      <c r="AN305">
        <v>13.12</v>
      </c>
      <c r="AO305">
        <v>3.8</v>
      </c>
      <c r="AQ305" t="s">
        <v>2763</v>
      </c>
      <c r="AR305" t="s">
        <v>1620</v>
      </c>
      <c r="AS305" t="s">
        <v>1609</v>
      </c>
      <c r="AT305">
        <v>2018.7</v>
      </c>
      <c r="AU305">
        <v>10.3</v>
      </c>
    </row>
    <row r="306" spans="15:47" x14ac:dyDescent="0.3">
      <c r="O306" t="s">
        <v>96</v>
      </c>
      <c r="P306" t="s">
        <v>59</v>
      </c>
      <c r="Q306">
        <v>1716.2</v>
      </c>
      <c r="R306">
        <v>0</v>
      </c>
      <c r="S306">
        <v>410.21</v>
      </c>
      <c r="T306" t="str" cm="1">
        <f t="array" ref="T306">_xlfn.IFS(R306=0,"No_discount",OR(R306&lt;0.2,R306=0.2),"Low",OR(R306=0.3,AND(R306&gt;0.2, R306&lt;0.3)),"Medium",AND(R306&gt;0.3,R306&lt;0.5),"High",OR(R306=0.5,R306&gt;0.5),"Extreme")</f>
        <v>No_discount</v>
      </c>
      <c r="V306" t="s">
        <v>993</v>
      </c>
      <c r="W306" t="s">
        <v>992</v>
      </c>
      <c r="X306">
        <v>1</v>
      </c>
      <c r="AC306">
        <v>14.4</v>
      </c>
      <c r="AD306">
        <v>7.06</v>
      </c>
      <c r="AE306">
        <v>0</v>
      </c>
      <c r="AF306" t="s">
        <v>39</v>
      </c>
      <c r="AG306">
        <v>1</v>
      </c>
      <c r="AH306">
        <v>2017</v>
      </c>
      <c r="AI306" t="str" cm="1">
        <f t="array" ref="AI306">_xlfn.IFS(AE306=0,"No_discount",OR(AE306&lt;0.2,AE306=0.2),"Low",OR(AE306=0.3,AND(AE306&gt;0.2, AE306&lt;0.3)),"Medium",AND(AE306&gt;0.3,AE306&lt;0.5),"High",OR(AE306=0.5,AE306&gt;0.5),"Extreme")</f>
        <v>No_discount</v>
      </c>
      <c r="AK306" t="s">
        <v>979</v>
      </c>
      <c r="AL306" t="s">
        <v>1619</v>
      </c>
      <c r="AM306" t="s">
        <v>47</v>
      </c>
      <c r="AN306">
        <v>10.75</v>
      </c>
      <c r="AO306">
        <v>3.55</v>
      </c>
      <c r="AQ306" t="s">
        <v>2762</v>
      </c>
      <c r="AR306" t="s">
        <v>1620</v>
      </c>
      <c r="AS306" t="s">
        <v>1609</v>
      </c>
      <c r="AT306">
        <v>2015.83</v>
      </c>
      <c r="AU306">
        <v>314.98</v>
      </c>
    </row>
    <row r="307" spans="15:47" x14ac:dyDescent="0.3">
      <c r="O307" t="s">
        <v>93</v>
      </c>
      <c r="P307" t="s">
        <v>59</v>
      </c>
      <c r="Q307">
        <v>1616.7</v>
      </c>
      <c r="R307">
        <v>0.8</v>
      </c>
      <c r="S307">
        <v>-1790.27</v>
      </c>
      <c r="T307" t="str" cm="1">
        <f t="array" ref="T307">_xlfn.IFS(R307=0,"No_discount",OR(R307&lt;0.2,R307=0.2),"Low",OR(R307=0.3,AND(R307&gt;0.2, R307&lt;0.3)),"Medium",AND(R307&gt;0.3,R307&lt;0.5),"High",OR(R307=0.5,R307&gt;0.5),"Extreme")</f>
        <v>Extreme</v>
      </c>
      <c r="V307" t="s">
        <v>991</v>
      </c>
      <c r="W307" t="s">
        <v>990</v>
      </c>
      <c r="X307">
        <v>1</v>
      </c>
      <c r="AC307">
        <v>619.95000000000005</v>
      </c>
      <c r="AD307">
        <v>111.59</v>
      </c>
      <c r="AE307">
        <v>0</v>
      </c>
      <c r="AF307" t="s">
        <v>41</v>
      </c>
      <c r="AG307">
        <v>1</v>
      </c>
      <c r="AH307">
        <v>2017</v>
      </c>
      <c r="AI307" t="str" cm="1">
        <f t="array" ref="AI307">_xlfn.IFS(AE307=0,"No_discount",OR(AE307&lt;0.2,AE307=0.2),"Low",OR(AE307=0.3,AND(AE307&gt;0.2, AE307&lt;0.3)),"Medium",AND(AE307&gt;0.3,AE307&lt;0.5),"High",OR(AE307=0.5,AE307&gt;0.5),"Extreme")</f>
        <v>No_discount</v>
      </c>
      <c r="AK307" t="s">
        <v>1552</v>
      </c>
      <c r="AL307" t="s">
        <v>1619</v>
      </c>
      <c r="AM307" t="s">
        <v>46</v>
      </c>
      <c r="AN307">
        <v>11.62</v>
      </c>
      <c r="AO307">
        <v>3.6</v>
      </c>
      <c r="AQ307" t="s">
        <v>1288</v>
      </c>
      <c r="AR307" t="s">
        <v>1619</v>
      </c>
      <c r="AS307" t="s">
        <v>1607</v>
      </c>
      <c r="AT307">
        <v>2010.86</v>
      </c>
      <c r="AU307">
        <v>376.5</v>
      </c>
    </row>
    <row r="308" spans="15:47" x14ac:dyDescent="0.3">
      <c r="O308" t="s">
        <v>92</v>
      </c>
      <c r="P308" t="s">
        <v>59</v>
      </c>
      <c r="Q308">
        <v>1466.3</v>
      </c>
      <c r="R308">
        <v>0.2</v>
      </c>
      <c r="S308">
        <v>81.41</v>
      </c>
      <c r="T308" t="str" cm="1">
        <f t="array" ref="T308">_xlfn.IFS(R308=0,"No_discount",OR(R308&lt;0.2,R308=0.2),"Low",OR(R308=0.3,AND(R308&gt;0.2, R308&lt;0.3)),"Medium",AND(R308&gt;0.3,R308&lt;0.5),"High",OR(R308=0.5,R308&gt;0.5),"Extreme")</f>
        <v>Low</v>
      </c>
      <c r="V308" t="s">
        <v>989</v>
      </c>
      <c r="W308" t="s">
        <v>988</v>
      </c>
      <c r="X308">
        <v>1</v>
      </c>
      <c r="AC308">
        <v>89.52</v>
      </c>
      <c r="AD308">
        <v>42.07</v>
      </c>
      <c r="AE308">
        <v>0</v>
      </c>
      <c r="AF308" t="s">
        <v>39</v>
      </c>
      <c r="AG308">
        <v>1</v>
      </c>
      <c r="AH308">
        <v>2017</v>
      </c>
      <c r="AI308" t="str" cm="1">
        <f t="array" ref="AI308">_xlfn.IFS(AE308=0,"No_discount",OR(AE308&lt;0.2,AE308=0.2),"Low",OR(AE308=0.3,AND(AE308&gt;0.2, AE308&lt;0.3)),"Medium",AND(AE308&gt;0.3,AE308&lt;0.5),"High",OR(AE308=0.5,AE308&gt;0.5),"Extreme")</f>
        <v>No_discount</v>
      </c>
      <c r="AK308" t="s">
        <v>977</v>
      </c>
      <c r="AL308" t="s">
        <v>1619</v>
      </c>
      <c r="AM308" t="s">
        <v>40</v>
      </c>
      <c r="AN308">
        <v>83.25</v>
      </c>
      <c r="AO308">
        <v>14.99</v>
      </c>
      <c r="AQ308" t="s">
        <v>2761</v>
      </c>
      <c r="AR308" t="s">
        <v>1620</v>
      </c>
      <c r="AS308" t="s">
        <v>41</v>
      </c>
      <c r="AT308">
        <v>1999.74</v>
      </c>
      <c r="AU308">
        <v>515.14</v>
      </c>
    </row>
    <row r="309" spans="15:47" x14ac:dyDescent="0.3">
      <c r="V309" t="s">
        <v>987</v>
      </c>
      <c r="W309" t="s">
        <v>986</v>
      </c>
      <c r="X309">
        <v>1</v>
      </c>
      <c r="AC309">
        <v>350.97</v>
      </c>
      <c r="AD309">
        <v>152.09</v>
      </c>
      <c r="AE309">
        <v>0.1</v>
      </c>
      <c r="AF309" t="s">
        <v>48</v>
      </c>
      <c r="AG309">
        <v>1</v>
      </c>
      <c r="AH309">
        <v>2017</v>
      </c>
      <c r="AI309" t="str" cm="1">
        <f t="array" ref="AI309">_xlfn.IFS(AE309=0,"No_discount",OR(AE309&lt;0.2,AE309=0.2),"Low",OR(AE309=0.3,AND(AE309&gt;0.2, AE309&lt;0.3)),"Medium",AND(AE309&gt;0.3,AE309&lt;0.5),"High",OR(AE309=0.5,AE309&gt;0.5),"Extreme")</f>
        <v>Low</v>
      </c>
      <c r="AK309" t="s">
        <v>975</v>
      </c>
      <c r="AL309" t="s">
        <v>1619</v>
      </c>
      <c r="AM309" t="s">
        <v>1605</v>
      </c>
      <c r="AN309">
        <v>9.4499999999999993</v>
      </c>
      <c r="AO309">
        <v>4.54</v>
      </c>
      <c r="AQ309" t="s">
        <v>2760</v>
      </c>
      <c r="AR309" t="s">
        <v>1620</v>
      </c>
      <c r="AS309" t="s">
        <v>1609</v>
      </c>
      <c r="AT309">
        <v>1990.65</v>
      </c>
      <c r="AU309">
        <v>312.45999999999998</v>
      </c>
    </row>
    <row r="310" spans="15:47" x14ac:dyDescent="0.3">
      <c r="V310" t="s">
        <v>985</v>
      </c>
      <c r="W310" t="s">
        <v>984</v>
      </c>
      <c r="X310">
        <v>1</v>
      </c>
      <c r="AC310">
        <v>164.99</v>
      </c>
      <c r="AD310">
        <v>49.5</v>
      </c>
      <c r="AE310">
        <v>0</v>
      </c>
      <c r="AF310" t="s">
        <v>1609</v>
      </c>
      <c r="AG310">
        <v>1</v>
      </c>
      <c r="AH310">
        <v>2017</v>
      </c>
      <c r="AI310" t="str" cm="1">
        <f t="array" ref="AI310">_xlfn.IFS(AE310=0,"No_discount",OR(AE310&lt;0.2,AE310=0.2),"Low",OR(AE310=0.3,AND(AE310&gt;0.2, AE310&lt;0.3)),"Medium",AND(AE310&gt;0.3,AE310&lt;0.5),"High",OR(AE310=0.5,AE310&gt;0.5),"Extreme")</f>
        <v>No_discount</v>
      </c>
      <c r="AK310" t="s">
        <v>973</v>
      </c>
      <c r="AL310" t="s">
        <v>1619</v>
      </c>
      <c r="AM310" t="s">
        <v>1605</v>
      </c>
      <c r="AN310">
        <v>20.65</v>
      </c>
      <c r="AO310">
        <v>9.5</v>
      </c>
      <c r="AQ310" t="s">
        <v>2759</v>
      </c>
      <c r="AR310" t="s">
        <v>1620</v>
      </c>
      <c r="AS310" t="s">
        <v>1609</v>
      </c>
      <c r="AT310">
        <v>1979.88</v>
      </c>
      <c r="AU310">
        <v>593.97</v>
      </c>
    </row>
    <row r="311" spans="15:47" x14ac:dyDescent="0.3">
      <c r="V311" t="s">
        <v>983</v>
      </c>
      <c r="W311" t="s">
        <v>959</v>
      </c>
      <c r="X311">
        <v>1</v>
      </c>
      <c r="AC311">
        <v>109.9</v>
      </c>
      <c r="AD311">
        <v>37.369999999999997</v>
      </c>
      <c r="AE311">
        <v>0</v>
      </c>
      <c r="AF311" t="s">
        <v>44</v>
      </c>
      <c r="AG311">
        <v>1</v>
      </c>
      <c r="AH311">
        <v>2016</v>
      </c>
      <c r="AI311" t="str" cm="1">
        <f t="array" ref="AI311">_xlfn.IFS(AE311=0,"No_discount",OR(AE311&lt;0.2,AE311=0.2),"Low",OR(AE311=0.3,AND(AE311&gt;0.2, AE311&lt;0.3)),"Medium",AND(AE311&gt;0.3,AE311&lt;0.5),"High",OR(AE311=0.5,AE311&gt;0.5),"Extreme")</f>
        <v>No_discount</v>
      </c>
      <c r="AK311" t="s">
        <v>971</v>
      </c>
      <c r="AL311" t="s">
        <v>1619</v>
      </c>
      <c r="AM311" t="s">
        <v>37</v>
      </c>
      <c r="AN311">
        <v>45.36</v>
      </c>
      <c r="AO311">
        <v>21.77</v>
      </c>
      <c r="AQ311" t="s">
        <v>2758</v>
      </c>
      <c r="AR311" t="s">
        <v>1619</v>
      </c>
      <c r="AS311" t="s">
        <v>40</v>
      </c>
      <c r="AT311">
        <v>1952.43</v>
      </c>
      <c r="AU311">
        <v>-74.33</v>
      </c>
    </row>
    <row r="312" spans="15:47" x14ac:dyDescent="0.3">
      <c r="V312" t="s">
        <v>982</v>
      </c>
      <c r="W312" t="s">
        <v>981</v>
      </c>
      <c r="X312">
        <v>1</v>
      </c>
      <c r="AC312">
        <v>132.6</v>
      </c>
      <c r="AD312">
        <v>17.239999999999998</v>
      </c>
      <c r="AE312">
        <v>0</v>
      </c>
      <c r="AF312" t="s">
        <v>41</v>
      </c>
      <c r="AG312">
        <v>7</v>
      </c>
      <c r="AH312">
        <v>2017</v>
      </c>
      <c r="AI312" t="str" cm="1">
        <f t="array" ref="AI312">_xlfn.IFS(AE312=0,"No_discount",OR(AE312&lt;0.2,AE312=0.2),"Low",OR(AE312=0.3,AND(AE312&gt;0.2, AE312&lt;0.3)),"Medium",AND(AE312&gt;0.3,AE312&lt;0.5),"High",OR(AE312=0.5,AE312&gt;0.5),"Extreme")</f>
        <v>No_discount</v>
      </c>
      <c r="AK312" t="s">
        <v>969</v>
      </c>
      <c r="AL312" t="s">
        <v>1618</v>
      </c>
      <c r="AM312" t="s">
        <v>44</v>
      </c>
      <c r="AN312">
        <v>5.35</v>
      </c>
      <c r="AO312">
        <v>1.61</v>
      </c>
      <c r="AQ312" t="s">
        <v>2757</v>
      </c>
      <c r="AR312" t="s">
        <v>1618</v>
      </c>
      <c r="AS312" t="s">
        <v>1608</v>
      </c>
      <c r="AT312">
        <v>1947.1799999999901</v>
      </c>
      <c r="AU312">
        <v>413.64</v>
      </c>
    </row>
    <row r="313" spans="15:47" x14ac:dyDescent="0.3">
      <c r="V313" t="s">
        <v>980</v>
      </c>
      <c r="W313" t="s">
        <v>979</v>
      </c>
      <c r="X313">
        <v>1</v>
      </c>
      <c r="AC313">
        <v>227.36</v>
      </c>
      <c r="AD313">
        <v>81.849999999999994</v>
      </c>
      <c r="AE313">
        <v>0</v>
      </c>
      <c r="AF313" t="s">
        <v>44</v>
      </c>
      <c r="AG313">
        <v>1</v>
      </c>
      <c r="AH313">
        <v>2015</v>
      </c>
      <c r="AI313" t="str" cm="1">
        <f t="array" ref="AI313">_xlfn.IFS(AE313=0,"No_discount",OR(AE313&lt;0.2,AE313=0.2),"Low",OR(AE313=0.3,AND(AE313&gt;0.2, AE313&lt;0.3)),"Medium",AND(AE313&gt;0.3,AE313&lt;0.5),"High",OR(AE313=0.5,AE313&gt;0.5),"Extreme")</f>
        <v>No_discount</v>
      </c>
      <c r="AK313" t="s">
        <v>1455</v>
      </c>
      <c r="AL313" t="s">
        <v>1618</v>
      </c>
      <c r="AM313" t="s">
        <v>1608</v>
      </c>
      <c r="AN313">
        <v>99.37</v>
      </c>
      <c r="AO313">
        <v>-7.1</v>
      </c>
      <c r="AQ313" t="s">
        <v>2756</v>
      </c>
      <c r="AR313" t="s">
        <v>1619</v>
      </c>
      <c r="AS313" t="s">
        <v>1607</v>
      </c>
      <c r="AT313">
        <v>1946.69999999999</v>
      </c>
      <c r="AU313">
        <v>374.22</v>
      </c>
    </row>
    <row r="314" spans="15:47" x14ac:dyDescent="0.3">
      <c r="V314" t="s">
        <v>978</v>
      </c>
      <c r="W314" t="s">
        <v>977</v>
      </c>
      <c r="X314">
        <v>1</v>
      </c>
      <c r="AC314">
        <v>1919.98</v>
      </c>
      <c r="AD314">
        <v>216</v>
      </c>
      <c r="AE314">
        <v>0.2</v>
      </c>
      <c r="AF314" t="s">
        <v>48</v>
      </c>
      <c r="AG314">
        <v>1</v>
      </c>
      <c r="AH314">
        <v>2015</v>
      </c>
      <c r="AI314" t="str" cm="1">
        <f t="array" ref="AI314">_xlfn.IFS(AE314=0,"No_discount",OR(AE314&lt;0.2,AE314=0.2),"Low",OR(AE314=0.3,AND(AE314&gt;0.2, AE314&lt;0.3)),"Medium",AND(AE314&gt;0.3,AE314&lt;0.5),"High",OR(AE314=0.5,AE314&gt;0.5),"Extreme")</f>
        <v>Low</v>
      </c>
      <c r="AK314" t="s">
        <v>967</v>
      </c>
      <c r="AL314" t="s">
        <v>1619</v>
      </c>
      <c r="AM314" t="s">
        <v>47</v>
      </c>
      <c r="AN314">
        <v>2.67</v>
      </c>
      <c r="AO314">
        <v>0.37</v>
      </c>
      <c r="AQ314" t="s">
        <v>2755</v>
      </c>
      <c r="AR314" t="s">
        <v>1620</v>
      </c>
      <c r="AS314" t="s">
        <v>1609</v>
      </c>
      <c r="AT314">
        <v>1945.26</v>
      </c>
      <c r="AU314">
        <v>145.22</v>
      </c>
    </row>
    <row r="315" spans="15:47" x14ac:dyDescent="0.3">
      <c r="V315" t="s">
        <v>976</v>
      </c>
      <c r="W315" t="s">
        <v>975</v>
      </c>
      <c r="X315">
        <v>1</v>
      </c>
      <c r="AC315">
        <v>60.12</v>
      </c>
      <c r="AD315">
        <v>22.24</v>
      </c>
      <c r="AE315">
        <v>0</v>
      </c>
      <c r="AF315" t="s">
        <v>47</v>
      </c>
      <c r="AG315">
        <v>7</v>
      </c>
      <c r="AH315">
        <v>2017</v>
      </c>
      <c r="AI315" t="str" cm="1">
        <f t="array" ref="AI315">_xlfn.IFS(AE315=0,"No_discount",OR(AE315&lt;0.2,AE315=0.2),"Low",OR(AE315=0.3,AND(AE315&gt;0.2, AE315&lt;0.3)),"Medium",AND(AE315&gt;0.3,AE315&lt;0.5),"High",OR(AE315=0.5,AE315&gt;0.5),"Extreme")</f>
        <v>No_discount</v>
      </c>
      <c r="AK315" t="s">
        <v>965</v>
      </c>
      <c r="AL315" t="s">
        <v>1619</v>
      </c>
      <c r="AM315" t="s">
        <v>37</v>
      </c>
      <c r="AN315">
        <v>45.53</v>
      </c>
      <c r="AO315">
        <v>15.93</v>
      </c>
      <c r="AQ315" t="s">
        <v>582</v>
      </c>
      <c r="AR315" t="s">
        <v>1620</v>
      </c>
      <c r="AS315" t="s">
        <v>1609</v>
      </c>
      <c r="AT315">
        <v>1936.3</v>
      </c>
      <c r="AU315">
        <v>473.78</v>
      </c>
    </row>
    <row r="316" spans="15:47" x14ac:dyDescent="0.3">
      <c r="V316" t="s">
        <v>974</v>
      </c>
      <c r="W316" t="s">
        <v>973</v>
      </c>
      <c r="X316">
        <v>1</v>
      </c>
      <c r="AC316">
        <v>73.98</v>
      </c>
      <c r="AD316">
        <v>19.97</v>
      </c>
      <c r="AE316">
        <v>0</v>
      </c>
      <c r="AF316" t="s">
        <v>1609</v>
      </c>
      <c r="AG316">
        <v>7</v>
      </c>
      <c r="AH316">
        <v>2014</v>
      </c>
      <c r="AI316" t="str" cm="1">
        <f t="array" ref="AI316">_xlfn.IFS(AE316=0,"No_discount",OR(AE316&lt;0.2,AE316=0.2),"Low",OR(AE316=0.3,AND(AE316&gt;0.2, AE316&lt;0.3)),"Medium",AND(AE316&gt;0.3,AE316&lt;0.5),"High",OR(AE316=0.5,AE316&gt;0.5),"Extreme")</f>
        <v>No_discount</v>
      </c>
      <c r="AK316" t="s">
        <v>963</v>
      </c>
      <c r="AL316" t="s">
        <v>1618</v>
      </c>
      <c r="AM316" t="s">
        <v>1608</v>
      </c>
      <c r="AN316">
        <v>844.12</v>
      </c>
      <c r="AO316">
        <v>-36.18</v>
      </c>
      <c r="AQ316" t="s">
        <v>2754</v>
      </c>
      <c r="AR316" t="s">
        <v>1620</v>
      </c>
      <c r="AS316" t="s">
        <v>41</v>
      </c>
      <c r="AT316">
        <v>1926.92</v>
      </c>
      <c r="AU316">
        <v>408.75</v>
      </c>
    </row>
    <row r="317" spans="15:47" x14ac:dyDescent="0.3">
      <c r="V317" t="s">
        <v>972</v>
      </c>
      <c r="W317" t="s">
        <v>971</v>
      </c>
      <c r="X317">
        <v>1</v>
      </c>
      <c r="AC317">
        <v>5.58</v>
      </c>
      <c r="AD317">
        <v>2.1800000000000002</v>
      </c>
      <c r="AE317">
        <v>0</v>
      </c>
      <c r="AF317" t="s">
        <v>47</v>
      </c>
      <c r="AG317">
        <v>7</v>
      </c>
      <c r="AH317">
        <v>2014</v>
      </c>
      <c r="AI317" t="str" cm="1">
        <f t="array" ref="AI317">_xlfn.IFS(AE317=0,"No_discount",OR(AE317&lt;0.2,AE317=0.2),"Low",OR(AE317=0.3,AND(AE317&gt;0.2, AE317&lt;0.3)),"Medium",AND(AE317&gt;0.3,AE317&lt;0.5),"High",OR(AE317=0.5,AE317&gt;0.5),"Extreme")</f>
        <v>No_discount</v>
      </c>
      <c r="AK317" t="s">
        <v>961</v>
      </c>
      <c r="AL317" t="s">
        <v>1620</v>
      </c>
      <c r="AM317" t="s">
        <v>1609</v>
      </c>
      <c r="AN317">
        <v>812.74</v>
      </c>
      <c r="AO317">
        <v>60.96</v>
      </c>
      <c r="AQ317" t="s">
        <v>1290</v>
      </c>
      <c r="AR317" t="s">
        <v>1620</v>
      </c>
      <c r="AS317" t="s">
        <v>1609</v>
      </c>
      <c r="AT317">
        <v>1916.71</v>
      </c>
      <c r="AU317">
        <v>241.61</v>
      </c>
    </row>
    <row r="318" spans="15:47" x14ac:dyDescent="0.3">
      <c r="V318" t="s">
        <v>970</v>
      </c>
      <c r="W318" t="s">
        <v>969</v>
      </c>
      <c r="X318">
        <v>1</v>
      </c>
      <c r="AC318">
        <v>34.380000000000003</v>
      </c>
      <c r="AD318">
        <v>3.87</v>
      </c>
      <c r="AE318">
        <v>0.2</v>
      </c>
      <c r="AF318" t="s">
        <v>1607</v>
      </c>
      <c r="AG318">
        <v>1</v>
      </c>
      <c r="AH318">
        <v>2017</v>
      </c>
      <c r="AI318" t="str" cm="1">
        <f t="array" ref="AI318">_xlfn.IFS(AE318=0,"No_discount",OR(AE318&lt;0.2,AE318=0.2),"Low",OR(AE318=0.3,AND(AE318&gt;0.2, AE318&lt;0.3)),"Medium",AND(AE318&gt;0.3,AE318&lt;0.5),"High",OR(AE318=0.5,AE318&gt;0.5),"Extreme")</f>
        <v>Low</v>
      </c>
      <c r="AK318" t="s">
        <v>959</v>
      </c>
      <c r="AL318" t="s">
        <v>1619</v>
      </c>
      <c r="AM318" t="s">
        <v>47</v>
      </c>
      <c r="AN318">
        <v>3.9</v>
      </c>
      <c r="AO318">
        <v>1.52</v>
      </c>
      <c r="AQ318" t="s">
        <v>2753</v>
      </c>
      <c r="AR318" t="s">
        <v>1620</v>
      </c>
      <c r="AS318" t="s">
        <v>41</v>
      </c>
      <c r="AT318">
        <v>1913.13</v>
      </c>
      <c r="AU318">
        <v>587.13</v>
      </c>
    </row>
    <row r="319" spans="15:47" x14ac:dyDescent="0.3">
      <c r="V319" t="s">
        <v>968</v>
      </c>
      <c r="W319" t="s">
        <v>967</v>
      </c>
      <c r="X319">
        <v>1</v>
      </c>
      <c r="AC319">
        <v>1924.16</v>
      </c>
      <c r="AD319">
        <v>312.68</v>
      </c>
      <c r="AE319">
        <v>0.2</v>
      </c>
      <c r="AF319" t="s">
        <v>1607</v>
      </c>
      <c r="AG319">
        <v>1</v>
      </c>
      <c r="AH319">
        <v>2017</v>
      </c>
      <c r="AI319" t="str" cm="1">
        <f t="array" ref="AI319">_xlfn.IFS(AE319=0,"No_discount",OR(AE319&lt;0.2,AE319=0.2),"Low",OR(AE319=0.3,AND(AE319&gt;0.2, AE319&lt;0.3)),"Medium",AND(AE319&gt;0.3,AE319&lt;0.5),"High",OR(AE319=0.5,AE319&gt;0.5),"Extreme")</f>
        <v>Low</v>
      </c>
      <c r="AK319" t="s">
        <v>1483</v>
      </c>
      <c r="AL319" t="s">
        <v>1618</v>
      </c>
      <c r="AM319" t="s">
        <v>1606</v>
      </c>
      <c r="AN319">
        <v>801.96</v>
      </c>
      <c r="AO319">
        <v>200.49</v>
      </c>
      <c r="AQ319" t="s">
        <v>2752</v>
      </c>
      <c r="AR319" t="s">
        <v>1618</v>
      </c>
      <c r="AS319" t="s">
        <v>1603</v>
      </c>
      <c r="AT319">
        <v>1912.31</v>
      </c>
      <c r="AU319">
        <v>-68.11</v>
      </c>
    </row>
    <row r="320" spans="15:47" x14ac:dyDescent="0.3">
      <c r="V320" t="s">
        <v>966</v>
      </c>
      <c r="W320" t="s">
        <v>965</v>
      </c>
      <c r="X320">
        <v>1</v>
      </c>
      <c r="AC320">
        <v>195.47</v>
      </c>
      <c r="AD320">
        <v>-13.8</v>
      </c>
      <c r="AE320">
        <v>0.15</v>
      </c>
      <c r="AF320" t="s">
        <v>1603</v>
      </c>
      <c r="AG320">
        <v>7</v>
      </c>
      <c r="AH320">
        <v>2015</v>
      </c>
      <c r="AI320" t="str" cm="1">
        <f t="array" ref="AI320">_xlfn.IFS(AE320=0,"No_discount",OR(AE320&lt;0.2,AE320=0.2),"Low",OR(AE320=0.3,AND(AE320&gt;0.2, AE320&lt;0.3)),"Medium",AND(AE320&gt;0.3,AE320&lt;0.5),"High",OR(AE320=0.5,AE320&gt;0.5),"Extreme")</f>
        <v>Low</v>
      </c>
      <c r="AK320" t="s">
        <v>957</v>
      </c>
      <c r="AL320" t="s">
        <v>1618</v>
      </c>
      <c r="AM320" t="s">
        <v>1608</v>
      </c>
      <c r="AN320">
        <v>191.96</v>
      </c>
      <c r="AO320">
        <v>32.630000000000003</v>
      </c>
      <c r="AQ320" t="s">
        <v>2751</v>
      </c>
      <c r="AR320" t="s">
        <v>1618</v>
      </c>
      <c r="AS320" t="s">
        <v>1603</v>
      </c>
      <c r="AT320">
        <v>1909.82</v>
      </c>
      <c r="AU320">
        <v>-78.2</v>
      </c>
    </row>
    <row r="321" spans="22:47" x14ac:dyDescent="0.3">
      <c r="V321" t="s">
        <v>964</v>
      </c>
      <c r="W321" t="s">
        <v>963</v>
      </c>
      <c r="X321">
        <v>1</v>
      </c>
      <c r="AC321">
        <v>9.42</v>
      </c>
      <c r="AD321">
        <v>0.47</v>
      </c>
      <c r="AE321">
        <v>0</v>
      </c>
      <c r="AF321" t="s">
        <v>46</v>
      </c>
      <c r="AG321">
        <v>7</v>
      </c>
      <c r="AH321">
        <v>2015</v>
      </c>
      <c r="AI321" t="str" cm="1">
        <f t="array" ref="AI321">_xlfn.IFS(AE321=0,"No_discount",OR(AE321&lt;0.2,AE321=0.2),"Low",OR(AE321=0.3,AND(AE321&gt;0.2, AE321&lt;0.3)),"Medium",AND(AE321&gt;0.3,AE321&lt;0.5),"High",OR(AE321=0.5,AE321&gt;0.5),"Extreme")</f>
        <v>No_discount</v>
      </c>
      <c r="AK321" t="s">
        <v>955</v>
      </c>
      <c r="AL321" t="s">
        <v>1619</v>
      </c>
      <c r="AM321" t="s">
        <v>1605</v>
      </c>
      <c r="AN321">
        <v>2.61</v>
      </c>
      <c r="AO321">
        <v>1.2</v>
      </c>
      <c r="AQ321" t="s">
        <v>851</v>
      </c>
      <c r="AR321" t="s">
        <v>1620</v>
      </c>
      <c r="AS321" t="s">
        <v>1609</v>
      </c>
      <c r="AT321">
        <v>1903.84</v>
      </c>
      <c r="AU321">
        <v>276.05</v>
      </c>
    </row>
    <row r="322" spans="22:47" x14ac:dyDescent="0.3">
      <c r="V322" t="s">
        <v>962</v>
      </c>
      <c r="W322" t="s">
        <v>961</v>
      </c>
      <c r="X322">
        <v>1</v>
      </c>
      <c r="AC322">
        <v>12.96</v>
      </c>
      <c r="AD322">
        <v>6.22</v>
      </c>
      <c r="AE322">
        <v>0</v>
      </c>
      <c r="AF322" t="s">
        <v>37</v>
      </c>
      <c r="AG322">
        <v>7</v>
      </c>
      <c r="AH322">
        <v>2015</v>
      </c>
      <c r="AI322" t="str" cm="1">
        <f t="array" ref="AI322">_xlfn.IFS(AE322=0,"No_discount",OR(AE322&lt;0.2,AE322=0.2),"Low",OR(AE322=0.3,AND(AE322&gt;0.2, AE322&lt;0.3)),"Medium",AND(AE322&gt;0.3,AE322&lt;0.5),"High",OR(AE322=0.5,AE322&gt;0.5),"Extreme")</f>
        <v>No_discount</v>
      </c>
      <c r="AK322" t="s">
        <v>1523</v>
      </c>
      <c r="AL322" t="s">
        <v>1620</v>
      </c>
      <c r="AM322" t="s">
        <v>41</v>
      </c>
      <c r="AN322">
        <v>431.93</v>
      </c>
      <c r="AO322">
        <v>64.790000000000006</v>
      </c>
      <c r="AQ322" t="s">
        <v>1582</v>
      </c>
      <c r="AR322" t="s">
        <v>1618</v>
      </c>
      <c r="AS322" t="s">
        <v>1603</v>
      </c>
      <c r="AT322">
        <v>1897.81</v>
      </c>
      <c r="AU322">
        <v>-612.92999999999995</v>
      </c>
    </row>
    <row r="323" spans="22:47" x14ac:dyDescent="0.3">
      <c r="V323" t="s">
        <v>960</v>
      </c>
      <c r="W323" t="s">
        <v>959</v>
      </c>
      <c r="X323">
        <v>1</v>
      </c>
      <c r="AC323">
        <v>704.9</v>
      </c>
      <c r="AD323">
        <v>56.39</v>
      </c>
      <c r="AE323">
        <v>0</v>
      </c>
      <c r="AF323" t="s">
        <v>1603</v>
      </c>
      <c r="AG323">
        <v>7</v>
      </c>
      <c r="AH323">
        <v>2015</v>
      </c>
      <c r="AI323" t="str" cm="1">
        <f t="array" ref="AI323">_xlfn.IFS(AE323=0,"No_discount",OR(AE323&lt;0.2,AE323=0.2),"Low",OR(AE323=0.3,AND(AE323&gt;0.2, AE323&lt;0.3)),"Medium",AND(AE323&gt;0.3,AE323&lt;0.5),"High",OR(AE323=0.5,AE323&gt;0.5),"Extreme")</f>
        <v>No_discount</v>
      </c>
      <c r="AK323" t="s">
        <v>953</v>
      </c>
      <c r="AL323" t="s">
        <v>1620</v>
      </c>
      <c r="AM323" t="s">
        <v>41</v>
      </c>
      <c r="AN323">
        <v>58.42</v>
      </c>
      <c r="AO323">
        <v>16.79</v>
      </c>
      <c r="AQ323" t="s">
        <v>2750</v>
      </c>
      <c r="AR323" t="s">
        <v>1618</v>
      </c>
      <c r="AS323" t="s">
        <v>1608</v>
      </c>
      <c r="AT323">
        <v>1890.39</v>
      </c>
      <c r="AU323">
        <v>-131.13</v>
      </c>
    </row>
    <row r="324" spans="22:47" x14ac:dyDescent="0.3">
      <c r="V324" t="s">
        <v>958</v>
      </c>
      <c r="W324" t="s">
        <v>957</v>
      </c>
      <c r="X324">
        <v>1</v>
      </c>
      <c r="AC324">
        <v>561.57000000000005</v>
      </c>
      <c r="AD324">
        <v>28.08</v>
      </c>
      <c r="AE324">
        <v>0.2</v>
      </c>
      <c r="AF324" t="s">
        <v>1608</v>
      </c>
      <c r="AG324">
        <v>7</v>
      </c>
      <c r="AH324">
        <v>2015</v>
      </c>
      <c r="AI324" t="str" cm="1">
        <f t="array" ref="AI324">_xlfn.IFS(AE324=0,"No_discount",OR(AE324&lt;0.2,AE324=0.2),"Low",OR(AE324=0.3,AND(AE324&gt;0.2, AE324&lt;0.3)),"Medium",AND(AE324&gt;0.3,AE324&lt;0.5),"High",OR(AE324=0.5,AE324&gt;0.5),"Extreme")</f>
        <v>Low</v>
      </c>
      <c r="AK324" t="s">
        <v>1570</v>
      </c>
      <c r="AL324" t="s">
        <v>1619</v>
      </c>
      <c r="AM324" t="s">
        <v>39</v>
      </c>
      <c r="AN324">
        <v>2060.7399999999998</v>
      </c>
      <c r="AO324">
        <v>643.98</v>
      </c>
      <c r="AQ324" t="s">
        <v>2749</v>
      </c>
      <c r="AR324" t="s">
        <v>1620</v>
      </c>
      <c r="AS324" t="s">
        <v>41</v>
      </c>
      <c r="AT324">
        <v>1890</v>
      </c>
      <c r="AU324">
        <v>622.79999999999995</v>
      </c>
    </row>
    <row r="325" spans="22:47" x14ac:dyDescent="0.3">
      <c r="V325" t="s">
        <v>956</v>
      </c>
      <c r="W325" t="s">
        <v>955</v>
      </c>
      <c r="X325">
        <v>1</v>
      </c>
      <c r="AC325">
        <v>15.47</v>
      </c>
      <c r="AD325">
        <v>4.18</v>
      </c>
      <c r="AE325">
        <v>0</v>
      </c>
      <c r="AF325" t="s">
        <v>47</v>
      </c>
      <c r="AG325">
        <v>1</v>
      </c>
      <c r="AH325">
        <v>2017</v>
      </c>
      <c r="AI325" t="str" cm="1">
        <f t="array" ref="AI325">_xlfn.IFS(AE325=0,"No_discount",OR(AE325&lt;0.2,AE325=0.2),"Low",OR(AE325=0.3,AND(AE325&gt;0.2, AE325&lt;0.3)),"Medium",AND(AE325&gt;0.3,AE325&lt;0.5),"High",OR(AE325=0.5,AE325&gt;0.5),"Extreme")</f>
        <v>No_discount</v>
      </c>
      <c r="AK325" t="s">
        <v>951</v>
      </c>
      <c r="AL325" t="s">
        <v>1619</v>
      </c>
      <c r="AM325" t="s">
        <v>1605</v>
      </c>
      <c r="AN325">
        <v>25.06</v>
      </c>
      <c r="AO325">
        <v>11.78</v>
      </c>
      <c r="AQ325" t="s">
        <v>1501</v>
      </c>
      <c r="AR325" t="s">
        <v>1619</v>
      </c>
      <c r="AS325" t="s">
        <v>37</v>
      </c>
      <c r="AT325">
        <v>1887.29999999999</v>
      </c>
      <c r="AU325">
        <v>851.38</v>
      </c>
    </row>
    <row r="326" spans="22:47" x14ac:dyDescent="0.3">
      <c r="V326" t="s">
        <v>954</v>
      </c>
      <c r="W326" t="s">
        <v>953</v>
      </c>
      <c r="X326">
        <v>1</v>
      </c>
      <c r="AC326">
        <v>7.16</v>
      </c>
      <c r="AD326">
        <v>3.44</v>
      </c>
      <c r="AE326">
        <v>0</v>
      </c>
      <c r="AF326" t="s">
        <v>39</v>
      </c>
      <c r="AG326">
        <v>1</v>
      </c>
      <c r="AH326">
        <v>2017</v>
      </c>
      <c r="AI326" t="str" cm="1">
        <f t="array" ref="AI326">_xlfn.IFS(AE326=0,"No_discount",OR(AE326&lt;0.2,AE326=0.2),"Low",OR(AE326=0.3,AND(AE326&gt;0.2, AE326&lt;0.3)),"Medium",AND(AE326&gt;0.3,AE326&lt;0.5),"High",OR(AE326=0.5,AE326&gt;0.5),"Extreme")</f>
        <v>No_discount</v>
      </c>
      <c r="AK326" t="s">
        <v>950</v>
      </c>
      <c r="AL326" t="s">
        <v>1619</v>
      </c>
      <c r="AM326" t="s">
        <v>39</v>
      </c>
      <c r="AN326">
        <v>7.18</v>
      </c>
      <c r="AO326">
        <v>2.25</v>
      </c>
      <c r="AQ326" t="s">
        <v>2748</v>
      </c>
      <c r="AR326" t="s">
        <v>1620</v>
      </c>
      <c r="AS326" t="s">
        <v>1609</v>
      </c>
      <c r="AT326">
        <v>1876.52</v>
      </c>
      <c r="AU326">
        <v>397.75</v>
      </c>
    </row>
    <row r="327" spans="22:47" x14ac:dyDescent="0.3">
      <c r="V327" t="s">
        <v>952</v>
      </c>
      <c r="W327" t="s">
        <v>951</v>
      </c>
      <c r="X327">
        <v>1</v>
      </c>
      <c r="AC327">
        <v>20.23</v>
      </c>
      <c r="AD327">
        <v>9.51</v>
      </c>
      <c r="AE327">
        <v>0</v>
      </c>
      <c r="AF327" t="s">
        <v>1605</v>
      </c>
      <c r="AG327">
        <v>7</v>
      </c>
      <c r="AH327">
        <v>2017</v>
      </c>
      <c r="AI327" t="str" cm="1">
        <f t="array" ref="AI327">_xlfn.IFS(AE327=0,"No_discount",OR(AE327&lt;0.2,AE327=0.2),"Low",OR(AE327=0.3,AND(AE327&gt;0.2, AE327&lt;0.3)),"Medium",AND(AE327&gt;0.3,AE327&lt;0.5),"High",OR(AE327=0.5,AE327&gt;0.5),"Extreme")</f>
        <v>No_discount</v>
      </c>
      <c r="AK327" t="s">
        <v>948</v>
      </c>
      <c r="AL327" t="s">
        <v>1619</v>
      </c>
      <c r="AM327" t="s">
        <v>42</v>
      </c>
      <c r="AN327">
        <v>6.28</v>
      </c>
      <c r="AO327">
        <v>0.06</v>
      </c>
      <c r="AQ327" t="s">
        <v>2747</v>
      </c>
      <c r="AR327" t="s">
        <v>1619</v>
      </c>
      <c r="AS327" t="s">
        <v>40</v>
      </c>
      <c r="AT327">
        <v>1857.26</v>
      </c>
      <c r="AU327">
        <v>414.93</v>
      </c>
    </row>
    <row r="328" spans="22:47" x14ac:dyDescent="0.3">
      <c r="V328" t="s">
        <v>625</v>
      </c>
      <c r="W328" t="s">
        <v>950</v>
      </c>
      <c r="X328">
        <v>1</v>
      </c>
      <c r="AC328">
        <v>153.57</v>
      </c>
      <c r="AD328">
        <v>-5.76</v>
      </c>
      <c r="AE328">
        <v>0.2</v>
      </c>
      <c r="AF328" t="s">
        <v>1608</v>
      </c>
      <c r="AG328">
        <v>1</v>
      </c>
      <c r="AH328">
        <v>2016</v>
      </c>
      <c r="AI328" t="str" cm="1">
        <f t="array" ref="AI328">_xlfn.IFS(AE328=0,"No_discount",OR(AE328&lt;0.2,AE328=0.2),"Low",OR(AE328=0.3,AND(AE328&gt;0.2, AE328&lt;0.3)),"Medium",AND(AE328&gt;0.3,AE328&lt;0.5),"High",OR(AE328=0.5,AE328&gt;0.5),"Extreme")</f>
        <v>Low</v>
      </c>
      <c r="AK328" t="s">
        <v>946</v>
      </c>
      <c r="AL328" t="s">
        <v>1619</v>
      </c>
      <c r="AM328" t="s">
        <v>42</v>
      </c>
      <c r="AN328">
        <v>480.74</v>
      </c>
      <c r="AO328">
        <v>14.42</v>
      </c>
      <c r="AQ328" t="s">
        <v>1216</v>
      </c>
      <c r="AR328" t="s">
        <v>1618</v>
      </c>
      <c r="AS328" t="s">
        <v>1608</v>
      </c>
      <c r="AT328">
        <v>1842.25999999999</v>
      </c>
      <c r="AU328">
        <v>155.37</v>
      </c>
    </row>
    <row r="329" spans="22:47" x14ac:dyDescent="0.3">
      <c r="V329" t="s">
        <v>949</v>
      </c>
      <c r="W329" t="s">
        <v>948</v>
      </c>
      <c r="X329">
        <v>1</v>
      </c>
      <c r="AC329">
        <v>1013.49</v>
      </c>
      <c r="AD329">
        <v>76.010000000000005</v>
      </c>
      <c r="AE329">
        <v>0.2</v>
      </c>
      <c r="AF329" t="s">
        <v>1608</v>
      </c>
      <c r="AG329">
        <v>1</v>
      </c>
      <c r="AH329">
        <v>2016</v>
      </c>
      <c r="AI329" t="str" cm="1">
        <f t="array" ref="AI329">_xlfn.IFS(AE329=0,"No_discount",OR(AE329&lt;0.2,AE329=0.2),"Low",OR(AE329=0.3,AND(AE329&gt;0.2, AE329&lt;0.3)),"Medium",AND(AE329&gt;0.3,AE329&lt;0.5),"High",OR(AE329=0.5,AE329&gt;0.5),"Extreme")</f>
        <v>Low</v>
      </c>
      <c r="AK329" t="s">
        <v>944</v>
      </c>
      <c r="AL329" t="s">
        <v>1618</v>
      </c>
      <c r="AM329" t="s">
        <v>1603</v>
      </c>
      <c r="AN329">
        <v>617</v>
      </c>
      <c r="AO329">
        <v>-36.29</v>
      </c>
      <c r="AQ329" t="s">
        <v>1313</v>
      </c>
      <c r="AR329" t="s">
        <v>1618</v>
      </c>
      <c r="AS329" t="s">
        <v>44</v>
      </c>
      <c r="AT329">
        <v>1834.82</v>
      </c>
      <c r="AU329">
        <v>436.43</v>
      </c>
    </row>
    <row r="330" spans="22:47" x14ac:dyDescent="0.3">
      <c r="V330" t="s">
        <v>947</v>
      </c>
      <c r="W330" t="s">
        <v>946</v>
      </c>
      <c r="X330">
        <v>1</v>
      </c>
      <c r="AC330">
        <v>52.34</v>
      </c>
      <c r="AD330">
        <v>24.6</v>
      </c>
      <c r="AE330">
        <v>0</v>
      </c>
      <c r="AF330" t="s">
        <v>1604</v>
      </c>
      <c r="AG330">
        <v>1</v>
      </c>
      <c r="AH330">
        <v>2016</v>
      </c>
      <c r="AI330" t="str" cm="1">
        <f t="array" ref="AI330">_xlfn.IFS(AE330=0,"No_discount",OR(AE330&lt;0.2,AE330=0.2),"Low",OR(AE330=0.3,AND(AE330&gt;0.2, AE330&lt;0.3)),"Medium",AND(AE330&gt;0.3,AE330&lt;0.5),"High",OR(AE330=0.5,AE330&gt;0.5),"Extreme")</f>
        <v>No_discount</v>
      </c>
      <c r="AK330" t="s">
        <v>942</v>
      </c>
      <c r="AL330" t="s">
        <v>1619</v>
      </c>
      <c r="AM330" t="s">
        <v>40</v>
      </c>
      <c r="AN330">
        <v>141.4</v>
      </c>
      <c r="AO330">
        <v>38.18</v>
      </c>
      <c r="AQ330" t="s">
        <v>2746</v>
      </c>
      <c r="AR330" t="s">
        <v>1618</v>
      </c>
      <c r="AS330" t="s">
        <v>1608</v>
      </c>
      <c r="AT330">
        <v>1830.1399999999901</v>
      </c>
      <c r="AU330">
        <v>80.98</v>
      </c>
    </row>
    <row r="331" spans="22:47" x14ac:dyDescent="0.3">
      <c r="V331" t="s">
        <v>945</v>
      </c>
      <c r="W331" t="s">
        <v>944</v>
      </c>
      <c r="X331">
        <v>1</v>
      </c>
      <c r="AC331">
        <v>4.66</v>
      </c>
      <c r="AD331">
        <v>1.35</v>
      </c>
      <c r="AE331">
        <v>0</v>
      </c>
      <c r="AF331" t="s">
        <v>47</v>
      </c>
      <c r="AG331">
        <v>1</v>
      </c>
      <c r="AH331">
        <v>2016</v>
      </c>
      <c r="AI331" t="str" cm="1">
        <f t="array" ref="AI331">_xlfn.IFS(AE331=0,"No_discount",OR(AE331&lt;0.2,AE331=0.2),"Low",OR(AE331=0.3,AND(AE331&gt;0.2, AE331&lt;0.3)),"Medium",AND(AE331&gt;0.3,AE331&lt;0.5),"High",OR(AE331=0.5,AE331&gt;0.5),"Extreme")</f>
        <v>No_discount</v>
      </c>
      <c r="AK331" t="s">
        <v>940</v>
      </c>
      <c r="AL331" t="s">
        <v>1619</v>
      </c>
      <c r="AM331" t="s">
        <v>37</v>
      </c>
      <c r="AN331">
        <v>9.57</v>
      </c>
      <c r="AO331">
        <v>2.99</v>
      </c>
      <c r="AQ331" t="s">
        <v>936</v>
      </c>
      <c r="AR331" t="s">
        <v>1620</v>
      </c>
      <c r="AS331" t="s">
        <v>1609</v>
      </c>
      <c r="AT331">
        <v>1803.11</v>
      </c>
      <c r="AU331">
        <v>411.58</v>
      </c>
    </row>
    <row r="332" spans="22:47" x14ac:dyDescent="0.3">
      <c r="V332" t="s">
        <v>943</v>
      </c>
      <c r="W332" t="s">
        <v>942</v>
      </c>
      <c r="X332">
        <v>1</v>
      </c>
      <c r="AC332">
        <v>254.97</v>
      </c>
      <c r="AD332">
        <v>91.79</v>
      </c>
      <c r="AE332">
        <v>0</v>
      </c>
      <c r="AF332" t="s">
        <v>41</v>
      </c>
      <c r="AG332">
        <v>1</v>
      </c>
      <c r="AH332">
        <v>2016</v>
      </c>
      <c r="AI332" t="str" cm="1">
        <f t="array" ref="AI332">_xlfn.IFS(AE332=0,"No_discount",OR(AE332&lt;0.2,AE332=0.2),"Low",OR(AE332=0.3,AND(AE332&gt;0.2, AE332&lt;0.3)),"Medium",AND(AE332&gt;0.3,AE332&lt;0.5),"High",OR(AE332=0.5,AE332&gt;0.5),"Extreme")</f>
        <v>No_discount</v>
      </c>
      <c r="AK332" t="s">
        <v>1453</v>
      </c>
      <c r="AL332" t="s">
        <v>1619</v>
      </c>
      <c r="AM332" t="s">
        <v>40</v>
      </c>
      <c r="AN332">
        <v>82.37</v>
      </c>
      <c r="AO332">
        <v>-19.559999999999999</v>
      </c>
      <c r="AQ332" t="s">
        <v>2745</v>
      </c>
      <c r="AR332" t="s">
        <v>1620</v>
      </c>
      <c r="AS332" t="s">
        <v>41</v>
      </c>
      <c r="AT332">
        <v>1799.82</v>
      </c>
      <c r="AU332">
        <v>497.95</v>
      </c>
    </row>
    <row r="333" spans="22:47" x14ac:dyDescent="0.3">
      <c r="V333" t="s">
        <v>941</v>
      </c>
      <c r="W333" t="s">
        <v>940</v>
      </c>
      <c r="X333">
        <v>1</v>
      </c>
      <c r="AC333">
        <v>17.46</v>
      </c>
      <c r="AD333">
        <v>5.89</v>
      </c>
      <c r="AE333">
        <v>0.2</v>
      </c>
      <c r="AF333" t="s">
        <v>39</v>
      </c>
      <c r="AG333">
        <v>1</v>
      </c>
      <c r="AH333">
        <v>2016</v>
      </c>
      <c r="AI333" t="str" cm="1">
        <f t="array" ref="AI333">_xlfn.IFS(AE333=0,"No_discount",OR(AE333&lt;0.2,AE333=0.2),"Low",OR(AE333=0.3,AND(AE333&gt;0.2, AE333&lt;0.3)),"Medium",AND(AE333&gt;0.3,AE333&lt;0.5),"High",OR(AE333=0.5,AE333&gt;0.5),"Extreme")</f>
        <v>Low</v>
      </c>
      <c r="AK333" t="s">
        <v>1451</v>
      </c>
      <c r="AL333" t="s">
        <v>1618</v>
      </c>
      <c r="AM333" t="s">
        <v>44</v>
      </c>
      <c r="AN333">
        <v>364.7</v>
      </c>
      <c r="AO333">
        <v>-36.47</v>
      </c>
      <c r="AQ333" t="s">
        <v>2744</v>
      </c>
      <c r="AR333" t="s">
        <v>1618</v>
      </c>
      <c r="AS333" t="s">
        <v>1606</v>
      </c>
      <c r="AT333">
        <v>1788.3799999999901</v>
      </c>
      <c r="AU333">
        <v>-22.36</v>
      </c>
    </row>
    <row r="334" spans="22:47" x14ac:dyDescent="0.3">
      <c r="V334" t="s">
        <v>939</v>
      </c>
      <c r="W334" t="s">
        <v>938</v>
      </c>
      <c r="X334">
        <v>1</v>
      </c>
      <c r="AC334">
        <v>959.97</v>
      </c>
      <c r="AD334">
        <v>120</v>
      </c>
      <c r="AE334">
        <v>0.2</v>
      </c>
      <c r="AF334" t="s">
        <v>1602</v>
      </c>
      <c r="AG334">
        <v>1</v>
      </c>
      <c r="AH334">
        <v>2016</v>
      </c>
      <c r="AI334" t="str" cm="1">
        <f t="array" ref="AI334">_xlfn.IFS(AE334=0,"No_discount",OR(AE334&lt;0.2,AE334=0.2),"Low",OR(AE334=0.3,AND(AE334&gt;0.2, AE334&lt;0.3)),"Medium",AND(AE334&gt;0.3,AE334&lt;0.5),"High",OR(AE334=0.5,AE334&gt;0.5),"Extreme")</f>
        <v>Low</v>
      </c>
      <c r="AK334" t="s">
        <v>938</v>
      </c>
      <c r="AL334" t="s">
        <v>1618</v>
      </c>
      <c r="AM334" t="s">
        <v>44</v>
      </c>
      <c r="AN334">
        <v>40.26</v>
      </c>
      <c r="AO334">
        <v>11.07</v>
      </c>
      <c r="AQ334" t="s">
        <v>2743</v>
      </c>
      <c r="AR334" t="s">
        <v>1619</v>
      </c>
      <c r="AS334" t="s">
        <v>37</v>
      </c>
      <c r="AT334">
        <v>1782.44999999999</v>
      </c>
      <c r="AU334">
        <v>746.53</v>
      </c>
    </row>
    <row r="335" spans="22:47" x14ac:dyDescent="0.3">
      <c r="V335" t="s">
        <v>937</v>
      </c>
      <c r="W335" t="s">
        <v>936</v>
      </c>
      <c r="X335">
        <v>1</v>
      </c>
      <c r="AC335">
        <v>129.30000000000001</v>
      </c>
      <c r="AD335">
        <v>6.47</v>
      </c>
      <c r="AE335">
        <v>0</v>
      </c>
      <c r="AF335" t="s">
        <v>40</v>
      </c>
      <c r="AG335">
        <v>1</v>
      </c>
      <c r="AH335">
        <v>2017</v>
      </c>
      <c r="AI335" t="str" cm="1">
        <f t="array" ref="AI335">_xlfn.IFS(AE335=0,"No_discount",OR(AE335&lt;0.2,AE335=0.2),"Low",OR(AE335=0.3,AND(AE335&gt;0.2, AE335&lt;0.3)),"Medium",AND(AE335&gt;0.3,AE335&lt;0.5),"High",OR(AE335=0.5,AE335&gt;0.5),"Extreme")</f>
        <v>No_discount</v>
      </c>
      <c r="AK335" t="s">
        <v>936</v>
      </c>
      <c r="AL335" t="s">
        <v>1620</v>
      </c>
      <c r="AM335" t="s">
        <v>1609</v>
      </c>
      <c r="AN335">
        <v>470.38</v>
      </c>
      <c r="AO335">
        <v>52.92</v>
      </c>
      <c r="AQ335" t="s">
        <v>2742</v>
      </c>
      <c r="AR335" t="s">
        <v>1619</v>
      </c>
      <c r="AS335" t="s">
        <v>1607</v>
      </c>
      <c r="AT335">
        <v>1776.05</v>
      </c>
      <c r="AU335">
        <v>207.02</v>
      </c>
    </row>
    <row r="336" spans="22:47" x14ac:dyDescent="0.3">
      <c r="V336" t="s">
        <v>935</v>
      </c>
      <c r="W336" t="s">
        <v>934</v>
      </c>
      <c r="X336">
        <v>1</v>
      </c>
      <c r="AC336">
        <v>18.84</v>
      </c>
      <c r="AD336">
        <v>7.91</v>
      </c>
      <c r="AE336">
        <v>0</v>
      </c>
      <c r="AF336" t="s">
        <v>44</v>
      </c>
      <c r="AG336">
        <v>7</v>
      </c>
      <c r="AH336">
        <v>2017</v>
      </c>
      <c r="AI336" t="str" cm="1">
        <f t="array" ref="AI336">_xlfn.IFS(AE336=0,"No_discount",OR(AE336&lt;0.2,AE336=0.2),"Low",OR(AE336=0.3,AND(AE336&gt;0.2, AE336&lt;0.3)),"Medium",AND(AE336&gt;0.3,AE336&lt;0.5),"High",OR(AE336=0.5,AE336&gt;0.5),"Extreme")</f>
        <v>No_discount</v>
      </c>
      <c r="AK336" t="s">
        <v>934</v>
      </c>
      <c r="AL336" t="s">
        <v>1619</v>
      </c>
      <c r="AM336" t="s">
        <v>40</v>
      </c>
      <c r="AN336">
        <v>61.68</v>
      </c>
      <c r="AO336">
        <v>16.649999999999999</v>
      </c>
      <c r="AQ336" t="s">
        <v>734</v>
      </c>
      <c r="AR336" t="s">
        <v>1618</v>
      </c>
      <c r="AS336" t="s">
        <v>1608</v>
      </c>
      <c r="AT336">
        <v>1775.67</v>
      </c>
      <c r="AU336">
        <v>-228.6</v>
      </c>
    </row>
    <row r="337" spans="22:47" x14ac:dyDescent="0.3">
      <c r="V337" t="s">
        <v>933</v>
      </c>
      <c r="W337" t="s">
        <v>932</v>
      </c>
      <c r="X337">
        <v>1</v>
      </c>
      <c r="AC337">
        <v>545.94000000000005</v>
      </c>
      <c r="AD337">
        <v>87.35</v>
      </c>
      <c r="AE337">
        <v>0</v>
      </c>
      <c r="AF337" t="s">
        <v>1608</v>
      </c>
      <c r="AG337">
        <v>1</v>
      </c>
      <c r="AH337">
        <v>2014</v>
      </c>
      <c r="AI337" t="str" cm="1">
        <f t="array" ref="AI337">_xlfn.IFS(AE337=0,"No_discount",OR(AE337&lt;0.2,AE337=0.2),"Low",OR(AE337=0.3,AND(AE337&gt;0.2, AE337&lt;0.3)),"Medium",AND(AE337&gt;0.3,AE337&lt;0.5),"High",OR(AE337=0.5,AE337&gt;0.5),"Extreme")</f>
        <v>No_discount</v>
      </c>
      <c r="AK337" t="s">
        <v>932</v>
      </c>
      <c r="AL337" t="s">
        <v>1619</v>
      </c>
      <c r="AM337" t="s">
        <v>39</v>
      </c>
      <c r="AN337">
        <v>63.96</v>
      </c>
      <c r="AO337">
        <v>30.7</v>
      </c>
      <c r="AQ337" t="s">
        <v>2741</v>
      </c>
      <c r="AR337" t="s">
        <v>1618</v>
      </c>
      <c r="AS337" t="s">
        <v>1608</v>
      </c>
      <c r="AT337">
        <v>1775.08</v>
      </c>
      <c r="AU337">
        <v>117.07</v>
      </c>
    </row>
    <row r="338" spans="22:47" x14ac:dyDescent="0.3">
      <c r="V338" t="s">
        <v>931</v>
      </c>
      <c r="W338" t="s">
        <v>930</v>
      </c>
      <c r="X338">
        <v>1</v>
      </c>
      <c r="AC338">
        <v>123.14</v>
      </c>
      <c r="AD338">
        <v>13.85</v>
      </c>
      <c r="AE338">
        <v>0.2</v>
      </c>
      <c r="AF338" t="s">
        <v>1608</v>
      </c>
      <c r="AG338">
        <v>7</v>
      </c>
      <c r="AH338">
        <v>2014</v>
      </c>
      <c r="AI338" t="str" cm="1">
        <f t="array" ref="AI338">_xlfn.IFS(AE338=0,"No_discount",OR(AE338&lt;0.2,AE338=0.2),"Low",OR(AE338=0.3,AND(AE338&gt;0.2, AE338&lt;0.3)),"Medium",AND(AE338&gt;0.3,AE338&lt;0.5),"High",OR(AE338=0.5,AE338&gt;0.5),"Extreme")</f>
        <v>Low</v>
      </c>
      <c r="AK338" t="s">
        <v>930</v>
      </c>
      <c r="AL338" t="s">
        <v>1619</v>
      </c>
      <c r="AM338" t="s">
        <v>37</v>
      </c>
      <c r="AN338">
        <v>12.7</v>
      </c>
      <c r="AO338">
        <v>5.84</v>
      </c>
      <c r="AQ338" t="s">
        <v>2740</v>
      </c>
      <c r="AR338" t="s">
        <v>1620</v>
      </c>
      <c r="AS338" t="s">
        <v>1609</v>
      </c>
      <c r="AT338">
        <v>1771.52</v>
      </c>
      <c r="AU338">
        <v>94.76</v>
      </c>
    </row>
    <row r="339" spans="22:47" x14ac:dyDescent="0.3">
      <c r="V339" t="s">
        <v>929</v>
      </c>
      <c r="W339" t="s">
        <v>928</v>
      </c>
      <c r="X339">
        <v>1</v>
      </c>
      <c r="AC339">
        <v>11.26</v>
      </c>
      <c r="AD339">
        <v>3.8</v>
      </c>
      <c r="AE339">
        <v>0.2</v>
      </c>
      <c r="AF339" t="s">
        <v>39</v>
      </c>
      <c r="AG339">
        <v>7</v>
      </c>
      <c r="AH339">
        <v>2014</v>
      </c>
      <c r="AI339" t="str" cm="1">
        <f t="array" ref="AI339">_xlfn.IFS(AE339=0,"No_discount",OR(AE339&lt;0.2,AE339=0.2),"Low",OR(AE339=0.3,AND(AE339&gt;0.2, AE339&lt;0.3)),"Medium",AND(AE339&gt;0.3,AE339&lt;0.5),"High",OR(AE339=0.5,AE339&gt;0.5),"Extreme")</f>
        <v>Low</v>
      </c>
      <c r="AK339" t="s">
        <v>928</v>
      </c>
      <c r="AL339" t="s">
        <v>1619</v>
      </c>
      <c r="AM339" t="s">
        <v>39</v>
      </c>
      <c r="AN339">
        <v>11.28</v>
      </c>
      <c r="AO339">
        <v>-8.65</v>
      </c>
      <c r="AQ339" t="s">
        <v>2739</v>
      </c>
      <c r="AR339" t="s">
        <v>1618</v>
      </c>
      <c r="AS339" t="s">
        <v>1608</v>
      </c>
      <c r="AT339">
        <v>1770.53</v>
      </c>
      <c r="AU339">
        <v>-216.29</v>
      </c>
    </row>
    <row r="340" spans="22:47" x14ac:dyDescent="0.3">
      <c r="V340" t="s">
        <v>927</v>
      </c>
      <c r="W340" t="s">
        <v>926</v>
      </c>
      <c r="X340">
        <v>1</v>
      </c>
      <c r="AC340">
        <v>55.92</v>
      </c>
      <c r="AD340">
        <v>6.29</v>
      </c>
      <c r="AE340">
        <v>0.2</v>
      </c>
      <c r="AF340" t="s">
        <v>40</v>
      </c>
      <c r="AG340">
        <v>7</v>
      </c>
      <c r="AH340">
        <v>2014</v>
      </c>
      <c r="AI340" t="str" cm="1">
        <f t="array" ref="AI340">_xlfn.IFS(AE340=0,"No_discount",OR(AE340&lt;0.2,AE340=0.2),"Low",OR(AE340=0.3,AND(AE340&gt;0.2, AE340&lt;0.3)),"Medium",AND(AE340&gt;0.3,AE340&lt;0.5),"High",OR(AE340=0.5,AE340&gt;0.5),"Extreme")</f>
        <v>Low</v>
      </c>
      <c r="AK340" t="s">
        <v>926</v>
      </c>
      <c r="AL340" t="s">
        <v>1619</v>
      </c>
      <c r="AM340" t="s">
        <v>47</v>
      </c>
      <c r="AN340">
        <v>4.45</v>
      </c>
      <c r="AO340">
        <v>0.33</v>
      </c>
      <c r="AQ340" t="s">
        <v>2738</v>
      </c>
      <c r="AR340" t="s">
        <v>1619</v>
      </c>
      <c r="AS340" t="s">
        <v>40</v>
      </c>
      <c r="AT340">
        <v>1764.53</v>
      </c>
      <c r="AU340">
        <v>-6.08</v>
      </c>
    </row>
    <row r="341" spans="22:47" x14ac:dyDescent="0.3">
      <c r="V341" t="s">
        <v>925</v>
      </c>
      <c r="W341" t="s">
        <v>924</v>
      </c>
      <c r="X341">
        <v>1</v>
      </c>
      <c r="AC341">
        <v>19</v>
      </c>
      <c r="AD341">
        <v>8.93</v>
      </c>
      <c r="AE341">
        <v>0</v>
      </c>
      <c r="AF341" t="s">
        <v>39</v>
      </c>
      <c r="AG341">
        <v>7</v>
      </c>
      <c r="AH341">
        <v>2015</v>
      </c>
      <c r="AI341" t="str" cm="1">
        <f t="array" ref="AI341">_xlfn.IFS(AE341=0,"No_discount",OR(AE341&lt;0.2,AE341=0.2),"Low",OR(AE341=0.3,AND(AE341&gt;0.2, AE341&lt;0.3)),"Medium",AND(AE341&gt;0.3,AE341&lt;0.5),"High",OR(AE341=0.5,AE341&gt;0.5),"Extreme")</f>
        <v>No_discount</v>
      </c>
      <c r="AK341" t="s">
        <v>924</v>
      </c>
      <c r="AL341" t="s">
        <v>1618</v>
      </c>
      <c r="AM341" t="s">
        <v>44</v>
      </c>
      <c r="AN341">
        <v>44.76</v>
      </c>
      <c r="AO341">
        <v>14.55</v>
      </c>
      <c r="AQ341" t="s">
        <v>855</v>
      </c>
      <c r="AR341" t="s">
        <v>1619</v>
      </c>
      <c r="AS341" t="s">
        <v>1607</v>
      </c>
      <c r="AT341">
        <v>1761.75999999999</v>
      </c>
      <c r="AU341">
        <v>549.76</v>
      </c>
    </row>
    <row r="342" spans="22:47" x14ac:dyDescent="0.3">
      <c r="V342" t="s">
        <v>923</v>
      </c>
      <c r="W342" t="s">
        <v>922</v>
      </c>
      <c r="X342">
        <v>1</v>
      </c>
      <c r="AC342">
        <v>243.88</v>
      </c>
      <c r="AD342">
        <v>27.44</v>
      </c>
      <c r="AE342">
        <v>0.2</v>
      </c>
      <c r="AF342" t="s">
        <v>1607</v>
      </c>
      <c r="AG342">
        <v>7</v>
      </c>
      <c r="AH342">
        <v>2016</v>
      </c>
      <c r="AI342" t="str" cm="1">
        <f t="array" ref="AI342">_xlfn.IFS(AE342=0,"No_discount",OR(AE342&lt;0.2,AE342=0.2),"Low",OR(AE342=0.3,AND(AE342&gt;0.2, AE342&lt;0.3)),"Medium",AND(AE342&gt;0.3,AE342&lt;0.5),"High",OR(AE342=0.5,AE342&gt;0.5),"Extreme")</f>
        <v>Low</v>
      </c>
      <c r="AK342" t="s">
        <v>1568</v>
      </c>
      <c r="AL342" t="s">
        <v>1618</v>
      </c>
      <c r="AM342" t="s">
        <v>1608</v>
      </c>
      <c r="AN342">
        <v>287.97000000000003</v>
      </c>
      <c r="AO342">
        <v>-3.6</v>
      </c>
      <c r="AQ342" t="s">
        <v>1321</v>
      </c>
      <c r="AR342" t="s">
        <v>1618</v>
      </c>
      <c r="AS342" t="s">
        <v>1608</v>
      </c>
      <c r="AT342">
        <v>1757.26</v>
      </c>
      <c r="AU342">
        <v>-166.02</v>
      </c>
    </row>
    <row r="343" spans="22:47" x14ac:dyDescent="0.3">
      <c r="V343" t="s">
        <v>921</v>
      </c>
      <c r="W343" t="s">
        <v>920</v>
      </c>
      <c r="X343">
        <v>1</v>
      </c>
      <c r="AC343">
        <v>114.46</v>
      </c>
      <c r="AD343">
        <v>28.62</v>
      </c>
      <c r="AE343">
        <v>0</v>
      </c>
      <c r="AF343" t="s">
        <v>40</v>
      </c>
      <c r="AG343">
        <v>1</v>
      </c>
      <c r="AH343">
        <v>2016</v>
      </c>
      <c r="AI343" t="str" cm="1">
        <f t="array" ref="AI343">_xlfn.IFS(AE343=0,"No_discount",OR(AE343&lt;0.2,AE343=0.2),"Low",OR(AE343=0.3,AND(AE343&gt;0.2, AE343&lt;0.3)),"Medium",AND(AE343&gt;0.3,AE343&lt;0.5),"High",OR(AE343=0.5,AE343&gt;0.5),"Extreme")</f>
        <v>No_discount</v>
      </c>
      <c r="AK343" t="s">
        <v>1449</v>
      </c>
      <c r="AL343" t="s">
        <v>1620</v>
      </c>
      <c r="AM343" t="s">
        <v>1602</v>
      </c>
      <c r="AN343">
        <v>2799.96</v>
      </c>
      <c r="AO343">
        <v>944.99</v>
      </c>
      <c r="AQ343" t="s">
        <v>2737</v>
      </c>
      <c r="AR343" t="s">
        <v>1618</v>
      </c>
      <c r="AS343" t="s">
        <v>1608</v>
      </c>
      <c r="AT343">
        <v>1746.95</v>
      </c>
      <c r="AU343">
        <v>-246.38</v>
      </c>
    </row>
    <row r="344" spans="22:47" x14ac:dyDescent="0.3">
      <c r="V344" t="s">
        <v>919</v>
      </c>
      <c r="W344" t="s">
        <v>918</v>
      </c>
      <c r="X344">
        <v>1</v>
      </c>
      <c r="AC344">
        <v>342.86</v>
      </c>
      <c r="AD344">
        <v>38.57</v>
      </c>
      <c r="AE344">
        <v>0.2</v>
      </c>
      <c r="AF344" t="s">
        <v>40</v>
      </c>
      <c r="AG344">
        <v>7</v>
      </c>
      <c r="AH344">
        <v>2014</v>
      </c>
      <c r="AI344" t="str" cm="1">
        <f t="array" ref="AI344">_xlfn.IFS(AE344=0,"No_discount",OR(AE344&lt;0.2,AE344=0.2),"Low",OR(AE344=0.3,AND(AE344&gt;0.2, AE344&lt;0.3)),"Medium",AND(AE344&gt;0.3,AE344&lt;0.5),"High",OR(AE344=0.5,AE344&gt;0.5),"Extreme")</f>
        <v>Low</v>
      </c>
      <c r="AK344" t="s">
        <v>922</v>
      </c>
      <c r="AL344" t="s">
        <v>1619</v>
      </c>
      <c r="AM344" t="s">
        <v>37</v>
      </c>
      <c r="AN344">
        <v>48.94</v>
      </c>
      <c r="AO344">
        <v>24.47</v>
      </c>
      <c r="AQ344" t="s">
        <v>2736</v>
      </c>
      <c r="AR344" t="s">
        <v>1619</v>
      </c>
      <c r="AS344" t="s">
        <v>37</v>
      </c>
      <c r="AT344">
        <v>1740.51</v>
      </c>
      <c r="AU344">
        <v>704.59</v>
      </c>
    </row>
    <row r="345" spans="22:47" x14ac:dyDescent="0.3">
      <c r="V345" t="s">
        <v>917</v>
      </c>
      <c r="W345" t="s">
        <v>916</v>
      </c>
      <c r="X345">
        <v>1</v>
      </c>
      <c r="AC345">
        <v>16.739999999999998</v>
      </c>
      <c r="AD345">
        <v>-14.23</v>
      </c>
      <c r="AE345">
        <v>0.6</v>
      </c>
      <c r="AF345" t="s">
        <v>44</v>
      </c>
      <c r="AG345">
        <v>7</v>
      </c>
      <c r="AH345">
        <v>2014</v>
      </c>
      <c r="AI345" t="str" cm="1">
        <f t="array" ref="AI345">_xlfn.IFS(AE345=0,"No_discount",OR(AE345&lt;0.2,AE345=0.2),"Low",OR(AE345=0.3,AND(AE345&gt;0.2, AE345&lt;0.3)),"Medium",AND(AE345&gt;0.3,AE345&lt;0.5),"High",OR(AE345=0.5,AE345&gt;0.5),"Extreme")</f>
        <v>Extreme</v>
      </c>
      <c r="AK345" t="s">
        <v>920</v>
      </c>
      <c r="AL345" t="s">
        <v>1619</v>
      </c>
      <c r="AM345" t="s">
        <v>40</v>
      </c>
      <c r="AN345">
        <v>2591.56</v>
      </c>
      <c r="AO345">
        <v>621.97</v>
      </c>
      <c r="AQ345" t="s">
        <v>510</v>
      </c>
      <c r="AR345" t="s">
        <v>1620</v>
      </c>
      <c r="AS345" t="s">
        <v>1609</v>
      </c>
      <c r="AT345">
        <v>1738.67</v>
      </c>
      <c r="AU345">
        <v>340.18</v>
      </c>
    </row>
    <row r="346" spans="22:47" x14ac:dyDescent="0.3">
      <c r="V346" t="s">
        <v>915</v>
      </c>
      <c r="W346" t="s">
        <v>914</v>
      </c>
      <c r="X346">
        <v>1</v>
      </c>
      <c r="AC346">
        <v>981.37</v>
      </c>
      <c r="AD346">
        <v>-140.19999999999999</v>
      </c>
      <c r="AE346">
        <v>0.3</v>
      </c>
      <c r="AF346" t="s">
        <v>1608</v>
      </c>
      <c r="AG346">
        <v>7</v>
      </c>
      <c r="AH346">
        <v>2014</v>
      </c>
      <c r="AI346" t="str" cm="1">
        <f t="array" ref="AI346">_xlfn.IFS(AE346=0,"No_discount",OR(AE346&lt;0.2,AE346=0.2),"Low",OR(AE346=0.3,AND(AE346&gt;0.2, AE346&lt;0.3)),"Medium",AND(AE346&gt;0.3,AE346&lt;0.5),"High",OR(AE346=0.5,AE346&gt;0.5),"Extreme")</f>
        <v>Medium</v>
      </c>
      <c r="AK346" t="s">
        <v>918</v>
      </c>
      <c r="AL346" t="s">
        <v>1619</v>
      </c>
      <c r="AM346" t="s">
        <v>1607</v>
      </c>
      <c r="AN346">
        <v>41.95</v>
      </c>
      <c r="AO346">
        <v>10.49</v>
      </c>
      <c r="AQ346" t="s">
        <v>961</v>
      </c>
      <c r="AR346" t="s">
        <v>1620</v>
      </c>
      <c r="AS346" t="s">
        <v>1609</v>
      </c>
      <c r="AT346">
        <v>1727.07</v>
      </c>
      <c r="AU346">
        <v>129.54</v>
      </c>
    </row>
    <row r="347" spans="22:47" x14ac:dyDescent="0.3">
      <c r="V347" t="s">
        <v>913</v>
      </c>
      <c r="W347" t="s">
        <v>912</v>
      </c>
      <c r="X347">
        <v>1</v>
      </c>
      <c r="AC347">
        <v>3.93</v>
      </c>
      <c r="AD347">
        <v>1.33</v>
      </c>
      <c r="AE347">
        <v>0.2</v>
      </c>
      <c r="AF347" t="s">
        <v>39</v>
      </c>
      <c r="AG347">
        <v>1</v>
      </c>
      <c r="AH347">
        <v>2014</v>
      </c>
      <c r="AI347" t="str" cm="1">
        <f t="array" ref="AI347">_xlfn.IFS(AE347=0,"No_discount",OR(AE347&lt;0.2,AE347=0.2),"Low",OR(AE347=0.3,AND(AE347&gt;0.2, AE347&lt;0.3)),"Medium",AND(AE347&gt;0.3,AE347&lt;0.5),"High",OR(AE347=0.5,AE347&gt;0.5),"Extreme")</f>
        <v>Low</v>
      </c>
      <c r="AK347" t="s">
        <v>1447</v>
      </c>
      <c r="AL347" t="s">
        <v>1619</v>
      </c>
      <c r="AM347" t="s">
        <v>37</v>
      </c>
      <c r="AN347">
        <v>32.4</v>
      </c>
      <c r="AO347">
        <v>15.55</v>
      </c>
      <c r="AQ347" t="s">
        <v>2735</v>
      </c>
      <c r="AR347" t="s">
        <v>1620</v>
      </c>
      <c r="AS347" t="s">
        <v>41</v>
      </c>
      <c r="AT347">
        <v>1722.2</v>
      </c>
      <c r="AU347">
        <v>15.8</v>
      </c>
    </row>
    <row r="348" spans="22:47" x14ac:dyDescent="0.3">
      <c r="V348" t="s">
        <v>911</v>
      </c>
      <c r="W348" t="s">
        <v>910</v>
      </c>
      <c r="X348">
        <v>1</v>
      </c>
      <c r="AC348">
        <v>15.71</v>
      </c>
      <c r="AD348">
        <v>5.7</v>
      </c>
      <c r="AE348">
        <v>0.2</v>
      </c>
      <c r="AF348" t="s">
        <v>1605</v>
      </c>
      <c r="AG348">
        <v>7</v>
      </c>
      <c r="AH348">
        <v>2016</v>
      </c>
      <c r="AI348" t="str" cm="1">
        <f t="array" ref="AI348">_xlfn.IFS(AE348=0,"No_discount",OR(AE348&lt;0.2,AE348=0.2),"Low",OR(AE348=0.3,AND(AE348&gt;0.2, AE348&lt;0.3)),"Medium",AND(AE348&gt;0.3,AE348&lt;0.5),"High",OR(AE348=0.5,AE348&gt;0.5),"Extreme")</f>
        <v>Low</v>
      </c>
      <c r="AK348" t="s">
        <v>1532</v>
      </c>
      <c r="AL348" t="s">
        <v>1619</v>
      </c>
      <c r="AM348" t="s">
        <v>40</v>
      </c>
      <c r="AN348">
        <v>404.9</v>
      </c>
      <c r="AO348">
        <v>16.2</v>
      </c>
      <c r="AQ348" t="s">
        <v>2734</v>
      </c>
      <c r="AR348" t="s">
        <v>1619</v>
      </c>
      <c r="AS348" t="s">
        <v>40</v>
      </c>
      <c r="AT348">
        <v>1706.51</v>
      </c>
      <c r="AU348">
        <v>222.59</v>
      </c>
    </row>
    <row r="349" spans="22:47" x14ac:dyDescent="0.3">
      <c r="V349" t="s">
        <v>909</v>
      </c>
      <c r="W349" t="s">
        <v>908</v>
      </c>
      <c r="X349">
        <v>1</v>
      </c>
      <c r="AC349">
        <v>298.45999999999998</v>
      </c>
      <c r="AD349">
        <v>26.12</v>
      </c>
      <c r="AE349">
        <v>0.2</v>
      </c>
      <c r="AF349" t="s">
        <v>40</v>
      </c>
      <c r="AG349">
        <v>7</v>
      </c>
      <c r="AH349">
        <v>2017</v>
      </c>
      <c r="AI349" t="str" cm="1">
        <f t="array" ref="AI349">_xlfn.IFS(AE349=0,"No_discount",OR(AE349&lt;0.2,AE349=0.2),"Low",OR(AE349=0.3,AND(AE349&gt;0.2, AE349&lt;0.3)),"Medium",AND(AE349&gt;0.3,AE349&lt;0.5),"High",OR(AE349=0.5,AE349&gt;0.5),"Extreme")</f>
        <v>Low</v>
      </c>
      <c r="AK349" t="s">
        <v>916</v>
      </c>
      <c r="AL349" t="s">
        <v>1619</v>
      </c>
      <c r="AM349" t="s">
        <v>39</v>
      </c>
      <c r="AN349">
        <v>9449.9500000000007</v>
      </c>
      <c r="AO349">
        <v>4630.4799999999996</v>
      </c>
      <c r="AQ349" t="s">
        <v>2733</v>
      </c>
      <c r="AR349" t="s">
        <v>1618</v>
      </c>
      <c r="AS349" t="s">
        <v>1606</v>
      </c>
      <c r="AT349">
        <v>1706.26</v>
      </c>
      <c r="AU349">
        <v>-1148.44</v>
      </c>
    </row>
    <row r="350" spans="22:47" x14ac:dyDescent="0.3">
      <c r="V350" t="s">
        <v>907</v>
      </c>
      <c r="W350" t="s">
        <v>906</v>
      </c>
      <c r="X350">
        <v>1</v>
      </c>
      <c r="AC350">
        <v>21.93</v>
      </c>
      <c r="AD350">
        <v>10.09</v>
      </c>
      <c r="AE350">
        <v>0</v>
      </c>
      <c r="AF350" t="s">
        <v>37</v>
      </c>
      <c r="AG350">
        <v>7</v>
      </c>
      <c r="AH350">
        <v>2016</v>
      </c>
      <c r="AI350" t="str" cm="1">
        <f t="array" ref="AI350">_xlfn.IFS(AE350=0,"No_discount",OR(AE350&lt;0.2,AE350=0.2),"Low",OR(AE350=0.3,AND(AE350&gt;0.2, AE350&lt;0.3)),"Medium",AND(AE350&gt;0.3,AE350&lt;0.5),"High",OR(AE350=0.5,AE350&gt;0.5),"Extreme")</f>
        <v>No_discount</v>
      </c>
      <c r="AK350" t="s">
        <v>914</v>
      </c>
      <c r="AL350" t="s">
        <v>1619</v>
      </c>
      <c r="AM350" t="s">
        <v>39</v>
      </c>
      <c r="AN350">
        <v>12.94</v>
      </c>
      <c r="AO350">
        <v>6.47</v>
      </c>
      <c r="AQ350" t="s">
        <v>1523</v>
      </c>
      <c r="AR350" t="s">
        <v>1620</v>
      </c>
      <c r="AS350" t="s">
        <v>41</v>
      </c>
      <c r="AT350">
        <v>1703.72</v>
      </c>
      <c r="AU350">
        <v>357.55</v>
      </c>
    </row>
    <row r="351" spans="22:47" x14ac:dyDescent="0.3">
      <c r="V351" t="s">
        <v>905</v>
      </c>
      <c r="W351" t="s">
        <v>904</v>
      </c>
      <c r="X351">
        <v>1</v>
      </c>
      <c r="AC351">
        <v>242.94</v>
      </c>
      <c r="AD351">
        <v>4.8600000000000003</v>
      </c>
      <c r="AE351">
        <v>0</v>
      </c>
      <c r="AF351" t="s">
        <v>40</v>
      </c>
      <c r="AG351">
        <v>7</v>
      </c>
      <c r="AH351">
        <v>2016</v>
      </c>
      <c r="AI351" t="str" cm="1">
        <f t="array" ref="AI351">_xlfn.IFS(AE351=0,"No_discount",OR(AE351&lt;0.2,AE351=0.2),"Low",OR(AE351=0.3,AND(AE351&gt;0.2, AE351&lt;0.3)),"Medium",AND(AE351&gt;0.3,AE351&lt;0.5),"High",OR(AE351=0.5,AE351&gt;0.5),"Extreme")</f>
        <v>No_discount</v>
      </c>
      <c r="AK351" t="s">
        <v>912</v>
      </c>
      <c r="AL351" t="s">
        <v>1619</v>
      </c>
      <c r="AM351" t="s">
        <v>1607</v>
      </c>
      <c r="AN351">
        <v>2.2599999999999998</v>
      </c>
      <c r="AO351">
        <v>-5.21</v>
      </c>
      <c r="AQ351" t="s">
        <v>2732</v>
      </c>
      <c r="AR351" t="s">
        <v>1619</v>
      </c>
      <c r="AS351" t="s">
        <v>37</v>
      </c>
      <c r="AT351">
        <v>1696.98</v>
      </c>
      <c r="AU351">
        <v>756.29</v>
      </c>
    </row>
    <row r="352" spans="22:47" x14ac:dyDescent="0.3">
      <c r="V352" t="s">
        <v>903</v>
      </c>
      <c r="W352" t="s">
        <v>902</v>
      </c>
      <c r="X352">
        <v>1</v>
      </c>
      <c r="AC352">
        <v>7.64</v>
      </c>
      <c r="AD352">
        <v>3.74</v>
      </c>
      <c r="AE352">
        <v>0</v>
      </c>
      <c r="AF352" t="s">
        <v>37</v>
      </c>
      <c r="AG352">
        <v>7</v>
      </c>
      <c r="AH352">
        <v>2016</v>
      </c>
      <c r="AI352" t="str" cm="1">
        <f t="array" ref="AI352">_xlfn.IFS(AE352=0,"No_discount",OR(AE352&lt;0.2,AE352=0.2),"Low",OR(AE352=0.3,AND(AE352&gt;0.2, AE352&lt;0.3)),"Medium",AND(AE352&gt;0.3,AE352&lt;0.5),"High",OR(AE352=0.5,AE352&gt;0.5),"Extreme")</f>
        <v>No_discount</v>
      </c>
      <c r="AK352" t="s">
        <v>910</v>
      </c>
      <c r="AL352" t="s">
        <v>1619</v>
      </c>
      <c r="AM352" t="s">
        <v>1607</v>
      </c>
      <c r="AN352">
        <v>0.44</v>
      </c>
      <c r="AO352">
        <v>-1.1100000000000001</v>
      </c>
      <c r="AQ352" t="s">
        <v>2731</v>
      </c>
      <c r="AR352" t="s">
        <v>1620</v>
      </c>
      <c r="AS352" t="s">
        <v>41</v>
      </c>
      <c r="AT352">
        <v>1690.83</v>
      </c>
      <c r="AU352">
        <v>360.98</v>
      </c>
    </row>
    <row r="353" spans="22:47" x14ac:dyDescent="0.3">
      <c r="V353" t="s">
        <v>901</v>
      </c>
      <c r="W353" t="s">
        <v>900</v>
      </c>
      <c r="X353">
        <v>1</v>
      </c>
      <c r="AC353">
        <v>51.84</v>
      </c>
      <c r="AD353">
        <v>25.4</v>
      </c>
      <c r="AE353">
        <v>0</v>
      </c>
      <c r="AF353" t="s">
        <v>37</v>
      </c>
      <c r="AG353">
        <v>7</v>
      </c>
      <c r="AH353">
        <v>2016</v>
      </c>
      <c r="AI353" t="str" cm="1">
        <f t="array" ref="AI353">_xlfn.IFS(AE353=0,"No_discount",OR(AE353&lt;0.2,AE353=0.2),"Low",OR(AE353=0.3,AND(AE353&gt;0.2, AE353&lt;0.3)),"Medium",AND(AE353&gt;0.3,AE353&lt;0.5),"High",OR(AE353=0.5,AE353&gt;0.5),"Extreme")</f>
        <v>No_discount</v>
      </c>
      <c r="AK353" t="s">
        <v>908</v>
      </c>
      <c r="AL353" t="s">
        <v>1619</v>
      </c>
      <c r="AM353" t="s">
        <v>37</v>
      </c>
      <c r="AN353">
        <v>146.18</v>
      </c>
      <c r="AO353">
        <v>47.51</v>
      </c>
      <c r="AQ353" t="s">
        <v>1384</v>
      </c>
      <c r="AR353" t="s">
        <v>1618</v>
      </c>
      <c r="AS353" t="s">
        <v>1608</v>
      </c>
      <c r="AT353">
        <v>1689.97</v>
      </c>
      <c r="AU353">
        <v>-114.67</v>
      </c>
    </row>
    <row r="354" spans="22:47" x14ac:dyDescent="0.3">
      <c r="V354" t="s">
        <v>899</v>
      </c>
      <c r="W354" t="s">
        <v>898</v>
      </c>
      <c r="X354">
        <v>1</v>
      </c>
      <c r="AC354">
        <v>265.17</v>
      </c>
      <c r="AD354">
        <v>47.73</v>
      </c>
      <c r="AE354">
        <v>0</v>
      </c>
      <c r="AF354" t="s">
        <v>40</v>
      </c>
      <c r="AG354">
        <v>7</v>
      </c>
      <c r="AH354">
        <v>2016</v>
      </c>
      <c r="AI354" t="str" cm="1">
        <f t="array" ref="AI354">_xlfn.IFS(AE354=0,"No_discount",OR(AE354&lt;0.2,AE354=0.2),"Low",OR(AE354=0.3,AND(AE354&gt;0.2, AE354&lt;0.3)),"Medium",AND(AE354&gt;0.3,AE354&lt;0.5),"High",OR(AE354=0.5,AE354&gt;0.5),"Extreme")</f>
        <v>No_discount</v>
      </c>
      <c r="AK354" t="s">
        <v>906</v>
      </c>
      <c r="AL354" t="s">
        <v>1619</v>
      </c>
      <c r="AM354" t="s">
        <v>40</v>
      </c>
      <c r="AN354">
        <v>67.34</v>
      </c>
      <c r="AO354">
        <v>7.58</v>
      </c>
      <c r="AQ354" t="s">
        <v>2730</v>
      </c>
      <c r="AR354" t="s">
        <v>1618</v>
      </c>
      <c r="AS354" t="s">
        <v>1608</v>
      </c>
      <c r="AT354">
        <v>1686.9</v>
      </c>
      <c r="AU354">
        <v>-36.47</v>
      </c>
    </row>
    <row r="355" spans="22:47" x14ac:dyDescent="0.3">
      <c r="V355" t="s">
        <v>897</v>
      </c>
      <c r="W355" t="s">
        <v>896</v>
      </c>
      <c r="X355">
        <v>1</v>
      </c>
      <c r="AC355">
        <v>735.98</v>
      </c>
      <c r="AD355">
        <v>331.19</v>
      </c>
      <c r="AE355">
        <v>0</v>
      </c>
      <c r="AF355" t="s">
        <v>39</v>
      </c>
      <c r="AG355">
        <v>7</v>
      </c>
      <c r="AH355">
        <v>2017</v>
      </c>
      <c r="AI355" t="str" cm="1">
        <f t="array" ref="AI355">_xlfn.IFS(AE355=0,"No_discount",OR(AE355&lt;0.2,AE355=0.2),"Low",OR(AE355=0.3,AND(AE355&gt;0.2, AE355&lt;0.3)),"Medium",AND(AE355&gt;0.3,AE355&lt;0.5),"High",OR(AE355=0.5,AE355&gt;0.5),"Extreme")</f>
        <v>No_discount</v>
      </c>
      <c r="AK355" t="s">
        <v>1566</v>
      </c>
      <c r="AL355" t="s">
        <v>1620</v>
      </c>
      <c r="AM355" t="s">
        <v>48</v>
      </c>
      <c r="AN355">
        <v>2624.99</v>
      </c>
      <c r="AO355">
        <v>-944.99</v>
      </c>
      <c r="AQ355" t="s">
        <v>640</v>
      </c>
      <c r="AR355" t="s">
        <v>1618</v>
      </c>
      <c r="AS355" t="s">
        <v>44</v>
      </c>
      <c r="AT355">
        <v>1685.44</v>
      </c>
      <c r="AU355">
        <v>244.38</v>
      </c>
    </row>
    <row r="356" spans="22:47" x14ac:dyDescent="0.3">
      <c r="V356" t="s">
        <v>895</v>
      </c>
      <c r="W356" t="s">
        <v>894</v>
      </c>
      <c r="X356">
        <v>1</v>
      </c>
      <c r="AC356">
        <v>29.97</v>
      </c>
      <c r="AD356">
        <v>14.09</v>
      </c>
      <c r="AE356">
        <v>0</v>
      </c>
      <c r="AF356" t="s">
        <v>1609</v>
      </c>
      <c r="AG356">
        <v>7</v>
      </c>
      <c r="AH356">
        <v>2017</v>
      </c>
      <c r="AI356" t="str" cm="1">
        <f t="array" ref="AI356">_xlfn.IFS(AE356=0,"No_discount",OR(AE356&lt;0.2,AE356=0.2),"Low",OR(AE356=0.3,AND(AE356&gt;0.2, AE356&lt;0.3)),"Medium",AND(AE356&gt;0.3,AE356&lt;0.5),"High",OR(AE356=0.5,AE356&gt;0.5),"Extreme")</f>
        <v>No_discount</v>
      </c>
      <c r="AK356" t="s">
        <v>904</v>
      </c>
      <c r="AL356" t="s">
        <v>1619</v>
      </c>
      <c r="AM356" t="s">
        <v>39</v>
      </c>
      <c r="AN356">
        <v>6.92</v>
      </c>
      <c r="AO356">
        <v>-10.39</v>
      </c>
      <c r="AQ356" t="s">
        <v>853</v>
      </c>
      <c r="AR356" t="s">
        <v>1620</v>
      </c>
      <c r="AS356" t="s">
        <v>1609</v>
      </c>
      <c r="AT356">
        <v>1685.3</v>
      </c>
      <c r="AU356">
        <v>273.47000000000003</v>
      </c>
    </row>
    <row r="357" spans="22:47" x14ac:dyDescent="0.3">
      <c r="V357" t="s">
        <v>893</v>
      </c>
      <c r="W357" t="s">
        <v>892</v>
      </c>
      <c r="X357">
        <v>1</v>
      </c>
      <c r="AC357">
        <v>3.37</v>
      </c>
      <c r="AD357">
        <v>-2.2400000000000002</v>
      </c>
      <c r="AE357">
        <v>0.7</v>
      </c>
      <c r="AF357" t="s">
        <v>39</v>
      </c>
      <c r="AG357">
        <v>7</v>
      </c>
      <c r="AH357">
        <v>2015</v>
      </c>
      <c r="AI357" t="str" cm="1">
        <f t="array" ref="AI357">_xlfn.IFS(AE357=0,"No_discount",OR(AE357&lt;0.2,AE357=0.2),"Low",OR(AE357=0.3,AND(AE357&gt;0.2, AE357&lt;0.3)),"Medium",AND(AE357&gt;0.3,AE357&lt;0.5),"High",OR(AE357=0.5,AE357&gt;0.5),"Extreme")</f>
        <v>Extreme</v>
      </c>
      <c r="AK357" t="s">
        <v>1596</v>
      </c>
      <c r="AL357" t="s">
        <v>1620</v>
      </c>
      <c r="AM357" t="s">
        <v>1602</v>
      </c>
      <c r="AN357">
        <v>10499.97</v>
      </c>
      <c r="AO357">
        <v>5039.99</v>
      </c>
      <c r="AQ357" t="s">
        <v>2729</v>
      </c>
      <c r="AR357" t="s">
        <v>1620</v>
      </c>
      <c r="AS357" t="s">
        <v>1609</v>
      </c>
      <c r="AT357">
        <v>1679.88</v>
      </c>
      <c r="AU357">
        <v>60</v>
      </c>
    </row>
    <row r="358" spans="22:47" x14ac:dyDescent="0.3">
      <c r="V358" t="s">
        <v>891</v>
      </c>
      <c r="W358" t="s">
        <v>890</v>
      </c>
      <c r="X358">
        <v>1</v>
      </c>
      <c r="AC358">
        <v>349.95</v>
      </c>
      <c r="AD358">
        <v>118.98</v>
      </c>
      <c r="AE358">
        <v>0</v>
      </c>
      <c r="AF358" t="s">
        <v>41</v>
      </c>
      <c r="AG358">
        <v>1</v>
      </c>
      <c r="AH358">
        <v>2016</v>
      </c>
      <c r="AI358" t="str" cm="1">
        <f t="array" ref="AI358">_xlfn.IFS(AE358=0,"No_discount",OR(AE358&lt;0.2,AE358=0.2),"Low",OR(AE358=0.3,AND(AE358&gt;0.2, AE358&lt;0.3)),"Medium",AND(AE358&gt;0.3,AE358&lt;0.5),"High",OR(AE358=0.5,AE358&gt;0.5),"Extreme")</f>
        <v>No_discount</v>
      </c>
      <c r="AK358" t="s">
        <v>902</v>
      </c>
      <c r="AL358" t="s">
        <v>1619</v>
      </c>
      <c r="AM358" t="s">
        <v>1607</v>
      </c>
      <c r="AN358">
        <v>394.82</v>
      </c>
      <c r="AO358">
        <v>93.77</v>
      </c>
      <c r="AQ358" t="s">
        <v>1292</v>
      </c>
      <c r="AR358" t="s">
        <v>1619</v>
      </c>
      <c r="AS358" t="s">
        <v>1607</v>
      </c>
      <c r="AT358">
        <v>1674.3999999999901</v>
      </c>
      <c r="AU358">
        <v>146.51</v>
      </c>
    </row>
    <row r="359" spans="22:47" x14ac:dyDescent="0.3">
      <c r="V359" t="s">
        <v>479</v>
      </c>
      <c r="W359" t="s">
        <v>889</v>
      </c>
      <c r="X359" t="s">
        <v>888</v>
      </c>
      <c r="AC359">
        <v>377.93</v>
      </c>
      <c r="AD359">
        <v>141.72</v>
      </c>
      <c r="AE359">
        <v>0.2</v>
      </c>
      <c r="AF359" t="s">
        <v>1609</v>
      </c>
      <c r="AG359">
        <v>1</v>
      </c>
      <c r="AH359">
        <v>2016</v>
      </c>
      <c r="AI359" t="str" cm="1">
        <f t="array" ref="AI359">_xlfn.IFS(AE359=0,"No_discount",OR(AE359&lt;0.2,AE359=0.2),"Low",OR(AE359=0.3,AND(AE359&gt;0.2, AE359&lt;0.3)),"Medium",AND(AE359&gt;0.3,AE359&lt;0.5),"High",OR(AE359=0.5,AE359&gt;0.5),"Extreme")</f>
        <v>Low</v>
      </c>
      <c r="AK359" t="s">
        <v>900</v>
      </c>
      <c r="AL359" t="s">
        <v>1619</v>
      </c>
      <c r="AM359" t="s">
        <v>39</v>
      </c>
      <c r="AN359">
        <v>18.190000000000001</v>
      </c>
      <c r="AO359">
        <v>-14.55</v>
      </c>
      <c r="AQ359" t="s">
        <v>1024</v>
      </c>
      <c r="AR359" t="s">
        <v>1620</v>
      </c>
      <c r="AS359" t="s">
        <v>1609</v>
      </c>
      <c r="AT359">
        <v>1665.8</v>
      </c>
      <c r="AU359">
        <v>178.49</v>
      </c>
    </row>
    <row r="360" spans="22:47" x14ac:dyDescent="0.3">
      <c r="V360" t="s">
        <v>887</v>
      </c>
      <c r="W360" t="s">
        <v>886</v>
      </c>
      <c r="X360">
        <v>1</v>
      </c>
      <c r="AC360">
        <v>75.180000000000007</v>
      </c>
      <c r="AD360">
        <v>35.33</v>
      </c>
      <c r="AE360">
        <v>0</v>
      </c>
      <c r="AF360" t="s">
        <v>1605</v>
      </c>
      <c r="AG360">
        <v>7</v>
      </c>
      <c r="AH360">
        <v>2017</v>
      </c>
      <c r="AI360" t="str" cm="1">
        <f t="array" ref="AI360">_xlfn.IFS(AE360=0,"No_discount",OR(AE360&lt;0.2,AE360=0.2),"Low",OR(AE360=0.3,AND(AE360&gt;0.2, AE360&lt;0.3)),"Medium",AND(AE360&gt;0.3,AE360&lt;0.5),"High",OR(AE360=0.5,AE360&gt;0.5),"Extreme")</f>
        <v>No_discount</v>
      </c>
      <c r="AK360" t="s">
        <v>898</v>
      </c>
      <c r="AL360" t="s">
        <v>1619</v>
      </c>
      <c r="AM360" t="s">
        <v>37</v>
      </c>
      <c r="AN360">
        <v>9.42</v>
      </c>
      <c r="AO360">
        <v>4.24</v>
      </c>
      <c r="AQ360" t="s">
        <v>2728</v>
      </c>
      <c r="AR360" t="s">
        <v>1618</v>
      </c>
      <c r="AS360" t="s">
        <v>1603</v>
      </c>
      <c r="AT360">
        <v>1646.9199999999901</v>
      </c>
      <c r="AU360">
        <v>-285.95</v>
      </c>
    </row>
    <row r="361" spans="22:47" x14ac:dyDescent="0.3">
      <c r="V361" t="s">
        <v>885</v>
      </c>
      <c r="W361" t="s">
        <v>884</v>
      </c>
      <c r="X361">
        <v>1</v>
      </c>
      <c r="AC361">
        <v>181.8</v>
      </c>
      <c r="AD361">
        <v>-15.58</v>
      </c>
      <c r="AE361">
        <v>0.3</v>
      </c>
      <c r="AF361" t="s">
        <v>1606</v>
      </c>
      <c r="AG361">
        <v>1</v>
      </c>
      <c r="AH361">
        <v>2016</v>
      </c>
      <c r="AI361" t="str" cm="1">
        <f t="array" ref="AI361">_xlfn.IFS(AE361=0,"No_discount",OR(AE361&lt;0.2,AE361=0.2),"Low",OR(AE361=0.3,AND(AE361&gt;0.2, AE361&lt;0.3)),"Medium",AND(AE361&gt;0.3,AE361&lt;0.5),"High",OR(AE361=0.5,AE361&gt;0.5),"Extreme")</f>
        <v>Medium</v>
      </c>
      <c r="AK361" t="s">
        <v>896</v>
      </c>
      <c r="AL361" t="s">
        <v>1619</v>
      </c>
      <c r="AM361" t="s">
        <v>47</v>
      </c>
      <c r="AN361">
        <v>6.56</v>
      </c>
      <c r="AO361">
        <v>1.9</v>
      </c>
      <c r="AQ361" t="s">
        <v>1521</v>
      </c>
      <c r="AR361" t="s">
        <v>1620</v>
      </c>
      <c r="AS361" t="s">
        <v>41</v>
      </c>
      <c r="AT361">
        <v>1641.15</v>
      </c>
      <c r="AU361">
        <v>722.12</v>
      </c>
    </row>
    <row r="362" spans="22:47" x14ac:dyDescent="0.3">
      <c r="V362" t="s">
        <v>883</v>
      </c>
      <c r="W362" t="s">
        <v>882</v>
      </c>
      <c r="X362">
        <v>1</v>
      </c>
      <c r="AC362">
        <v>107.98</v>
      </c>
      <c r="AD362">
        <v>9.4499999999999993</v>
      </c>
      <c r="AE362">
        <v>0.2</v>
      </c>
      <c r="AF362" t="s">
        <v>1609</v>
      </c>
      <c r="AG362">
        <v>7</v>
      </c>
      <c r="AH362">
        <v>2016</v>
      </c>
      <c r="AI362" t="str" cm="1">
        <f t="array" ref="AI362">_xlfn.IFS(AE362=0,"No_discount",OR(AE362&lt;0.2,AE362=0.2),"Low",OR(AE362=0.3,AND(AE362&gt;0.2, AE362&lt;0.3)),"Medium",AND(AE362&gt;0.3,AE362&lt;0.5),"High",OR(AE362=0.5,AE362&gt;0.5),"Extreme")</f>
        <v>Low</v>
      </c>
      <c r="AK362" t="s">
        <v>894</v>
      </c>
      <c r="AL362" t="s">
        <v>1619</v>
      </c>
      <c r="AM362" t="s">
        <v>37</v>
      </c>
      <c r="AN362">
        <v>24.56</v>
      </c>
      <c r="AO362">
        <v>11.54</v>
      </c>
      <c r="AQ362" t="s">
        <v>1171</v>
      </c>
      <c r="AR362" t="s">
        <v>1619</v>
      </c>
      <c r="AS362" t="s">
        <v>40</v>
      </c>
      <c r="AT362">
        <v>1635.78999999999</v>
      </c>
      <c r="AU362">
        <v>-110.14</v>
      </c>
    </row>
    <row r="363" spans="22:47" x14ac:dyDescent="0.3">
      <c r="V363" t="s">
        <v>881</v>
      </c>
      <c r="W363" t="s">
        <v>880</v>
      </c>
      <c r="X363" t="s">
        <v>879</v>
      </c>
      <c r="AC363">
        <v>19.3</v>
      </c>
      <c r="AD363">
        <v>6.03</v>
      </c>
      <c r="AE363">
        <v>0.2</v>
      </c>
      <c r="AF363" t="s">
        <v>39</v>
      </c>
      <c r="AG363">
        <v>7</v>
      </c>
      <c r="AH363">
        <v>2016</v>
      </c>
      <c r="AI363" t="str" cm="1">
        <f t="array" ref="AI363">_xlfn.IFS(AE363=0,"No_discount",OR(AE363&lt;0.2,AE363=0.2),"Low",OR(AE363=0.3,AND(AE363&gt;0.2, AE363&lt;0.3)),"Medium",AND(AE363&gt;0.3,AE363&lt;0.5),"High",OR(AE363=0.5,AE363&gt;0.5),"Extreme")</f>
        <v>Low</v>
      </c>
      <c r="AK363" t="s">
        <v>892</v>
      </c>
      <c r="AL363" t="s">
        <v>1618</v>
      </c>
      <c r="AM363" t="s">
        <v>1603</v>
      </c>
      <c r="AN363">
        <v>482.66</v>
      </c>
      <c r="AO363">
        <v>85.18</v>
      </c>
      <c r="AQ363" t="s">
        <v>2727</v>
      </c>
      <c r="AR363" t="s">
        <v>1620</v>
      </c>
      <c r="AS363" t="s">
        <v>1609</v>
      </c>
      <c r="AT363">
        <v>1631.95</v>
      </c>
      <c r="AU363">
        <v>142.80000000000001</v>
      </c>
    </row>
    <row r="364" spans="22:47" x14ac:dyDescent="0.3">
      <c r="V364" t="s">
        <v>878</v>
      </c>
      <c r="W364" t="s">
        <v>877</v>
      </c>
      <c r="X364">
        <v>1</v>
      </c>
      <c r="AC364">
        <v>2.97</v>
      </c>
      <c r="AD364">
        <v>1.31</v>
      </c>
      <c r="AE364">
        <v>0</v>
      </c>
      <c r="AF364" t="s">
        <v>41</v>
      </c>
      <c r="AG364">
        <v>7</v>
      </c>
      <c r="AH364">
        <v>2014</v>
      </c>
      <c r="AI364" t="str" cm="1">
        <f t="array" ref="AI364">_xlfn.IFS(AE364=0,"No_discount",OR(AE364&lt;0.2,AE364=0.2),"Low",OR(AE364=0.3,AND(AE364&gt;0.2, AE364&lt;0.3)),"Medium",AND(AE364&gt;0.3,AE364&lt;0.5),"High",OR(AE364=0.5,AE364&gt;0.5),"Extreme")</f>
        <v>No_discount</v>
      </c>
      <c r="AK364" t="s">
        <v>1463</v>
      </c>
      <c r="AL364" t="s">
        <v>1620</v>
      </c>
      <c r="AM364" t="s">
        <v>48</v>
      </c>
      <c r="AN364">
        <v>4799.9799999999996</v>
      </c>
      <c r="AO364">
        <v>360</v>
      </c>
      <c r="AQ364" t="s">
        <v>2726</v>
      </c>
      <c r="AR364" t="s">
        <v>1618</v>
      </c>
      <c r="AS364" t="s">
        <v>44</v>
      </c>
      <c r="AT364">
        <v>1623.25</v>
      </c>
      <c r="AU364">
        <v>-343.1</v>
      </c>
    </row>
    <row r="365" spans="22:47" x14ac:dyDescent="0.3">
      <c r="V365" t="s">
        <v>876</v>
      </c>
      <c r="W365" t="s">
        <v>875</v>
      </c>
      <c r="X365">
        <v>1</v>
      </c>
      <c r="AC365">
        <v>6.54</v>
      </c>
      <c r="AD365">
        <v>2.68</v>
      </c>
      <c r="AE365">
        <v>0</v>
      </c>
      <c r="AF365" t="s">
        <v>46</v>
      </c>
      <c r="AG365">
        <v>7</v>
      </c>
      <c r="AH365">
        <v>2014</v>
      </c>
      <c r="AI365" t="str" cm="1">
        <f t="array" ref="AI365">_xlfn.IFS(AE365=0,"No_discount",OR(AE365&lt;0.2,AE365=0.2),"Low",OR(AE365=0.3,AND(AE365&gt;0.2, AE365&lt;0.3)),"Medium",AND(AE365&gt;0.3,AE365&lt;0.5),"High",OR(AE365=0.5,AE365&gt;0.5),"Extreme")</f>
        <v>No_discount</v>
      </c>
      <c r="AK365" t="s">
        <v>890</v>
      </c>
      <c r="AL365" t="s">
        <v>1619</v>
      </c>
      <c r="AM365" t="s">
        <v>37</v>
      </c>
      <c r="AN365">
        <v>37.94</v>
      </c>
      <c r="AO365">
        <v>18.21</v>
      </c>
      <c r="AQ365" t="s">
        <v>2725</v>
      </c>
      <c r="AR365" t="s">
        <v>1620</v>
      </c>
      <c r="AS365" t="s">
        <v>48</v>
      </c>
      <c r="AT365">
        <v>1619.82</v>
      </c>
      <c r="AU365">
        <v>-22.5</v>
      </c>
    </row>
    <row r="366" spans="22:47" x14ac:dyDescent="0.3">
      <c r="V366" t="s">
        <v>874</v>
      </c>
      <c r="W366" t="s">
        <v>873</v>
      </c>
      <c r="X366">
        <v>1</v>
      </c>
      <c r="AC366">
        <v>68.94</v>
      </c>
      <c r="AD366">
        <v>20.68</v>
      </c>
      <c r="AE366">
        <v>0</v>
      </c>
      <c r="AF366" t="s">
        <v>1607</v>
      </c>
      <c r="AG366">
        <v>7</v>
      </c>
      <c r="AH366">
        <v>2015</v>
      </c>
      <c r="AI366" t="str" cm="1">
        <f t="array" ref="AI366">_xlfn.IFS(AE366=0,"No_discount",OR(AE366&lt;0.2,AE366=0.2),"Low",OR(AE366=0.3,AND(AE366&gt;0.2, AE366&lt;0.3)),"Medium",AND(AE366&gt;0.3,AE366&lt;0.5),"High",OR(AE366=0.5,AE366&gt;0.5),"Extreme")</f>
        <v>No_discount</v>
      </c>
      <c r="AK366" t="s">
        <v>888</v>
      </c>
      <c r="AL366" t="s">
        <v>1619</v>
      </c>
      <c r="AM366" t="s">
        <v>39</v>
      </c>
      <c r="AN366">
        <v>18.29</v>
      </c>
      <c r="AO366">
        <v>6.63</v>
      </c>
      <c r="AQ366" t="s">
        <v>1151</v>
      </c>
      <c r="AR366" t="s">
        <v>1620</v>
      </c>
      <c r="AS366" t="s">
        <v>41</v>
      </c>
      <c r="AT366">
        <v>1619.68</v>
      </c>
      <c r="AU366">
        <v>514.9</v>
      </c>
    </row>
    <row r="367" spans="22:47" x14ac:dyDescent="0.3">
      <c r="V367" t="s">
        <v>872</v>
      </c>
      <c r="W367" t="s">
        <v>871</v>
      </c>
      <c r="X367">
        <v>1</v>
      </c>
      <c r="AC367">
        <v>128.82</v>
      </c>
      <c r="AD367">
        <v>50.24</v>
      </c>
      <c r="AE367">
        <v>0</v>
      </c>
      <c r="AF367" t="s">
        <v>44</v>
      </c>
      <c r="AG367">
        <v>7</v>
      </c>
      <c r="AH367">
        <v>2015</v>
      </c>
      <c r="AI367" t="str" cm="1">
        <f t="array" ref="AI367">_xlfn.IFS(AE367=0,"No_discount",OR(AE367&lt;0.2,AE367=0.2),"Low",OR(AE367=0.3,AND(AE367&gt;0.2, AE367&lt;0.3)),"Medium",AND(AE367&gt;0.3,AE367&lt;0.5),"High",OR(AE367=0.5,AE367&gt;0.5),"Extreme")</f>
        <v>No_discount</v>
      </c>
      <c r="AK367" t="s">
        <v>886</v>
      </c>
      <c r="AL367" t="s">
        <v>1620</v>
      </c>
      <c r="AM367" t="s">
        <v>48</v>
      </c>
      <c r="AN367">
        <v>385.8</v>
      </c>
      <c r="AO367">
        <v>130.21</v>
      </c>
      <c r="AQ367" t="s">
        <v>1562</v>
      </c>
      <c r="AR367" t="s">
        <v>1619</v>
      </c>
      <c r="AS367" t="s">
        <v>47</v>
      </c>
      <c r="AT367">
        <v>1617.95</v>
      </c>
      <c r="AU367">
        <v>448.17</v>
      </c>
    </row>
    <row r="368" spans="22:47" x14ac:dyDescent="0.3">
      <c r="V368" t="s">
        <v>870</v>
      </c>
      <c r="W368" t="s">
        <v>869</v>
      </c>
      <c r="X368">
        <v>1</v>
      </c>
      <c r="AC368">
        <v>359.98</v>
      </c>
      <c r="AD368">
        <v>93.59</v>
      </c>
      <c r="AE368">
        <v>0</v>
      </c>
      <c r="AF368" t="s">
        <v>1609</v>
      </c>
      <c r="AG368">
        <v>7</v>
      </c>
      <c r="AH368">
        <v>2014</v>
      </c>
      <c r="AI368" t="str" cm="1">
        <f t="array" ref="AI368">_xlfn.IFS(AE368=0,"No_discount",OR(AE368&lt;0.2,AE368=0.2),"Low",OR(AE368=0.3,AND(AE368&gt;0.2, AE368&lt;0.3)),"Medium",AND(AE368&gt;0.3,AE368&lt;0.5),"High",OR(AE368=0.5,AE368&gt;0.5),"Extreme")</f>
        <v>No_discount</v>
      </c>
      <c r="AK368" t="s">
        <v>1453</v>
      </c>
      <c r="AL368" t="s">
        <v>1619</v>
      </c>
      <c r="AM368" t="s">
        <v>40</v>
      </c>
      <c r="AN368">
        <v>102.96</v>
      </c>
      <c r="AO368">
        <v>1.03</v>
      </c>
      <c r="AQ368" t="s">
        <v>2724</v>
      </c>
      <c r="AR368" t="s">
        <v>1620</v>
      </c>
      <c r="AS368" t="s">
        <v>41</v>
      </c>
      <c r="AT368">
        <v>1615.8</v>
      </c>
      <c r="AU368">
        <v>540.73</v>
      </c>
    </row>
    <row r="369" spans="22:47" x14ac:dyDescent="0.3">
      <c r="V369" t="s">
        <v>868</v>
      </c>
      <c r="W369" t="s">
        <v>867</v>
      </c>
      <c r="X369">
        <v>1</v>
      </c>
      <c r="AC369">
        <v>70.56</v>
      </c>
      <c r="AD369">
        <v>-4.03</v>
      </c>
      <c r="AE369">
        <v>0.3</v>
      </c>
      <c r="AF369" t="s">
        <v>1606</v>
      </c>
      <c r="AG369">
        <v>7</v>
      </c>
      <c r="AH369">
        <v>2014</v>
      </c>
      <c r="AI369" t="str" cm="1">
        <f t="array" ref="AI369">_xlfn.IFS(AE369=0,"No_discount",OR(AE369&lt;0.2,AE369=0.2),"Low",OR(AE369=0.3,AND(AE369&gt;0.2, AE369&lt;0.3)),"Medium",AND(AE369&gt;0.3,AE369&lt;0.5),"High",OR(AE369=0.5,AE369&gt;0.5),"Extreme")</f>
        <v>Medium</v>
      </c>
      <c r="AK369" t="s">
        <v>884</v>
      </c>
      <c r="AL369" t="s">
        <v>1618</v>
      </c>
      <c r="AM369" t="s">
        <v>1603</v>
      </c>
      <c r="AN369">
        <v>174.42</v>
      </c>
      <c r="AO369">
        <v>41.86</v>
      </c>
      <c r="AQ369" t="s">
        <v>2723</v>
      </c>
      <c r="AR369" t="s">
        <v>1620</v>
      </c>
      <c r="AS369" t="s">
        <v>1609</v>
      </c>
      <c r="AT369">
        <v>1614.6</v>
      </c>
      <c r="AU369">
        <v>165.6</v>
      </c>
    </row>
    <row r="370" spans="22:47" x14ac:dyDescent="0.3">
      <c r="V370" t="s">
        <v>866</v>
      </c>
      <c r="W370" t="s">
        <v>865</v>
      </c>
      <c r="X370">
        <v>1</v>
      </c>
      <c r="AC370">
        <v>20.88</v>
      </c>
      <c r="AD370">
        <v>9.6</v>
      </c>
      <c r="AE370">
        <v>0</v>
      </c>
      <c r="AF370" t="s">
        <v>39</v>
      </c>
      <c r="AG370">
        <v>7</v>
      </c>
      <c r="AH370">
        <v>2014</v>
      </c>
      <c r="AI370" t="str" cm="1">
        <f t="array" ref="AI370">_xlfn.IFS(AE370=0,"No_discount",OR(AE370&lt;0.2,AE370=0.2),"Low",OR(AE370=0.3,AND(AE370&gt;0.2, AE370&lt;0.3)),"Medium",AND(AE370&gt;0.3,AE370&lt;0.5),"High",OR(AE370=0.5,AE370&gt;0.5),"Extreme")</f>
        <v>No_discount</v>
      </c>
      <c r="AK370" t="s">
        <v>882</v>
      </c>
      <c r="AL370" t="s">
        <v>1620</v>
      </c>
      <c r="AM370" t="s">
        <v>1609</v>
      </c>
      <c r="AN370">
        <v>149.97</v>
      </c>
      <c r="AO370">
        <v>6</v>
      </c>
      <c r="AQ370" t="s">
        <v>2722</v>
      </c>
      <c r="AR370" t="s">
        <v>1618</v>
      </c>
      <c r="AS370" t="s">
        <v>1608</v>
      </c>
      <c r="AT370">
        <v>1589.41</v>
      </c>
      <c r="AU370">
        <v>253.85</v>
      </c>
    </row>
    <row r="371" spans="22:47" x14ac:dyDescent="0.3">
      <c r="V371" t="s">
        <v>864</v>
      </c>
      <c r="W371" t="s">
        <v>863</v>
      </c>
      <c r="X371">
        <v>1</v>
      </c>
      <c r="AC371">
        <v>3.81</v>
      </c>
      <c r="AD371">
        <v>1.83</v>
      </c>
      <c r="AE371">
        <v>0</v>
      </c>
      <c r="AF371" t="s">
        <v>39</v>
      </c>
      <c r="AG371">
        <v>7</v>
      </c>
      <c r="AH371">
        <v>2014</v>
      </c>
      <c r="AI371" t="str" cm="1">
        <f t="array" ref="AI371">_xlfn.IFS(AE371=0,"No_discount",OR(AE371&lt;0.2,AE371=0.2),"Low",OR(AE371=0.3,AND(AE371&gt;0.2, AE371&lt;0.3)),"Medium",AND(AE371&gt;0.3,AE371&lt;0.5),"High",OR(AE371=0.5,AE371&gt;0.5),"Extreme")</f>
        <v>No_discount</v>
      </c>
      <c r="AK371" t="s">
        <v>879</v>
      </c>
      <c r="AL371" t="s">
        <v>1619</v>
      </c>
      <c r="AM371" t="s">
        <v>37</v>
      </c>
      <c r="AN371">
        <v>27.81</v>
      </c>
      <c r="AO371">
        <v>13.07</v>
      </c>
      <c r="AQ371" t="s">
        <v>2721</v>
      </c>
      <c r="AR371" t="s">
        <v>1620</v>
      </c>
      <c r="AS371" t="s">
        <v>1609</v>
      </c>
      <c r="AT371">
        <v>1589.08</v>
      </c>
      <c r="AU371">
        <v>271.24</v>
      </c>
    </row>
    <row r="372" spans="22:47" x14ac:dyDescent="0.3">
      <c r="V372" t="s">
        <v>862</v>
      </c>
      <c r="W372" t="s">
        <v>861</v>
      </c>
      <c r="X372">
        <v>1</v>
      </c>
      <c r="AC372">
        <v>9.5500000000000007</v>
      </c>
      <c r="AD372">
        <v>-3.82</v>
      </c>
      <c r="AE372">
        <v>0.6</v>
      </c>
      <c r="AF372" t="s">
        <v>44</v>
      </c>
      <c r="AG372">
        <v>7</v>
      </c>
      <c r="AH372">
        <v>2016</v>
      </c>
      <c r="AI372" t="str" cm="1">
        <f t="array" ref="AI372">_xlfn.IFS(AE372=0,"No_discount",OR(AE372&lt;0.2,AE372=0.2),"Low",OR(AE372=0.3,AND(AE372&gt;0.2, AE372&lt;0.3)),"Medium",AND(AE372&gt;0.3,AE372&lt;0.5),"High",OR(AE372=0.5,AE372&gt;0.5),"Extreme")</f>
        <v>Extreme</v>
      </c>
      <c r="AK372" t="s">
        <v>1475</v>
      </c>
      <c r="AL372" t="s">
        <v>1618</v>
      </c>
      <c r="AM372" t="s">
        <v>1608</v>
      </c>
      <c r="AN372">
        <v>887.1</v>
      </c>
      <c r="AO372">
        <v>177.42</v>
      </c>
      <c r="AQ372" t="s">
        <v>2720</v>
      </c>
      <c r="AR372" t="s">
        <v>1620</v>
      </c>
      <c r="AS372" t="s">
        <v>1609</v>
      </c>
      <c r="AT372">
        <v>1583.81</v>
      </c>
      <c r="AU372">
        <v>201.57</v>
      </c>
    </row>
    <row r="373" spans="22:47" x14ac:dyDescent="0.3">
      <c r="V373" t="s">
        <v>860</v>
      </c>
      <c r="W373" t="s">
        <v>859</v>
      </c>
      <c r="X373">
        <v>1</v>
      </c>
      <c r="AC373">
        <v>290.67</v>
      </c>
      <c r="AD373">
        <v>3.42</v>
      </c>
      <c r="AE373">
        <v>0.15</v>
      </c>
      <c r="AF373" t="s">
        <v>1603</v>
      </c>
      <c r="AG373">
        <v>1</v>
      </c>
      <c r="AH373">
        <v>2014</v>
      </c>
      <c r="AI373" t="str" cm="1">
        <f t="array" ref="AI373">_xlfn.IFS(AE373=0,"No_discount",OR(AE373&lt;0.2,AE373=0.2),"Low",OR(AE373=0.3,AND(AE373&gt;0.2, AE373&lt;0.3)),"Medium",AND(AE373&gt;0.3,AE373&lt;0.5),"High",OR(AE373=0.5,AE373&gt;0.5),"Extreme")</f>
        <v>Low</v>
      </c>
      <c r="AK373" t="s">
        <v>877</v>
      </c>
      <c r="AL373" t="s">
        <v>1618</v>
      </c>
      <c r="AM373" t="s">
        <v>44</v>
      </c>
      <c r="AN373">
        <v>207.76</v>
      </c>
      <c r="AO373">
        <v>85.18</v>
      </c>
      <c r="AQ373" t="s">
        <v>1062</v>
      </c>
      <c r="AR373" t="s">
        <v>1618</v>
      </c>
      <c r="AS373" t="s">
        <v>44</v>
      </c>
      <c r="AT373">
        <v>1579.37</v>
      </c>
      <c r="AU373">
        <v>318.37</v>
      </c>
    </row>
    <row r="374" spans="22:47" x14ac:dyDescent="0.3">
      <c r="V374" t="s">
        <v>858</v>
      </c>
      <c r="W374" t="s">
        <v>857</v>
      </c>
      <c r="X374">
        <v>1</v>
      </c>
      <c r="AC374">
        <v>10.37</v>
      </c>
      <c r="AD374">
        <v>3.63</v>
      </c>
      <c r="AE374">
        <v>0.2</v>
      </c>
      <c r="AF374" t="s">
        <v>37</v>
      </c>
      <c r="AG374">
        <v>7</v>
      </c>
      <c r="AH374">
        <v>2014</v>
      </c>
      <c r="AI374" t="str" cm="1">
        <f t="array" ref="AI374">_xlfn.IFS(AE374=0,"No_discount",OR(AE374&lt;0.2,AE374=0.2),"Low",OR(AE374=0.3,AND(AE374&gt;0.2, AE374&lt;0.3)),"Medium",AND(AE374&gt;0.3,AE374&lt;0.5),"High",OR(AE374=0.5,AE374&gt;0.5),"Extreme")</f>
        <v>Low</v>
      </c>
      <c r="AK374" t="s">
        <v>1445</v>
      </c>
      <c r="AL374" t="s">
        <v>1620</v>
      </c>
      <c r="AM374" t="s">
        <v>48</v>
      </c>
      <c r="AN374">
        <v>9099.93</v>
      </c>
      <c r="AO374">
        <v>2365.98</v>
      </c>
      <c r="AQ374" t="s">
        <v>2719</v>
      </c>
      <c r="AR374" t="s">
        <v>1620</v>
      </c>
      <c r="AS374" t="s">
        <v>41</v>
      </c>
      <c r="AT374">
        <v>1574.03</v>
      </c>
      <c r="AU374">
        <v>634.4</v>
      </c>
    </row>
    <row r="375" spans="22:47" x14ac:dyDescent="0.3">
      <c r="V375" t="s">
        <v>856</v>
      </c>
      <c r="W375" t="s">
        <v>855</v>
      </c>
      <c r="X375">
        <v>1</v>
      </c>
      <c r="AC375">
        <v>14.35</v>
      </c>
      <c r="AD375">
        <v>4.49</v>
      </c>
      <c r="AE375">
        <v>0.2</v>
      </c>
      <c r="AF375" t="s">
        <v>37</v>
      </c>
      <c r="AG375">
        <v>7</v>
      </c>
      <c r="AH375">
        <v>2014</v>
      </c>
      <c r="AI375" t="str" cm="1">
        <f t="array" ref="AI375">_xlfn.IFS(AE375=0,"No_discount",OR(AE375&lt;0.2,AE375=0.2),"Low",OR(AE375=0.3,AND(AE375&gt;0.2, AE375&lt;0.3)),"Medium",AND(AE375&gt;0.3,AE375&lt;0.5),"High",OR(AE375=0.5,AE375&gt;0.5),"Extreme")</f>
        <v>Low</v>
      </c>
      <c r="AK375" t="s">
        <v>875</v>
      </c>
      <c r="AL375" t="s">
        <v>1618</v>
      </c>
      <c r="AM375" t="s">
        <v>44</v>
      </c>
      <c r="AN375">
        <v>9.9600000000000009</v>
      </c>
      <c r="AO375">
        <v>3.29</v>
      </c>
      <c r="AQ375" t="s">
        <v>2718</v>
      </c>
      <c r="AR375" t="s">
        <v>1619</v>
      </c>
      <c r="AS375" t="s">
        <v>39</v>
      </c>
      <c r="AT375">
        <v>1573.91</v>
      </c>
      <c r="AU375">
        <v>562.38</v>
      </c>
    </row>
    <row r="376" spans="22:47" x14ac:dyDescent="0.3">
      <c r="V376" t="s">
        <v>854</v>
      </c>
      <c r="W376" t="s">
        <v>853</v>
      </c>
      <c r="X376">
        <v>1</v>
      </c>
      <c r="AC376">
        <v>443.92</v>
      </c>
      <c r="AD376">
        <v>13.32</v>
      </c>
      <c r="AE376">
        <v>0</v>
      </c>
      <c r="AF376" t="s">
        <v>40</v>
      </c>
      <c r="AG376">
        <v>7</v>
      </c>
      <c r="AH376">
        <v>2017</v>
      </c>
      <c r="AI376" t="str" cm="1">
        <f t="array" ref="AI376">_xlfn.IFS(AE376=0,"No_discount",OR(AE376&lt;0.2,AE376=0.2),"Low",OR(AE376=0.3,AND(AE376&gt;0.2, AE376&lt;0.3)),"Medium",AND(AE376&gt;0.3,AE376&lt;0.5),"High",OR(AE376=0.5,AE376&gt;0.5),"Extreme")</f>
        <v>No_discount</v>
      </c>
      <c r="AK376" t="s">
        <v>873</v>
      </c>
      <c r="AL376" t="s">
        <v>1619</v>
      </c>
      <c r="AM376" t="s">
        <v>39</v>
      </c>
      <c r="AN376">
        <v>25.3</v>
      </c>
      <c r="AO376">
        <v>11.89</v>
      </c>
      <c r="AQ376" t="s">
        <v>2717</v>
      </c>
      <c r="AR376" t="s">
        <v>1618</v>
      </c>
      <c r="AS376" t="s">
        <v>1603</v>
      </c>
      <c r="AT376">
        <v>1570.08</v>
      </c>
      <c r="AU376">
        <v>-26.96</v>
      </c>
    </row>
    <row r="377" spans="22:47" x14ac:dyDescent="0.3">
      <c r="V377" t="s">
        <v>852</v>
      </c>
      <c r="W377" t="s">
        <v>851</v>
      </c>
      <c r="X377">
        <v>1</v>
      </c>
      <c r="AC377">
        <v>169.99</v>
      </c>
      <c r="AD377">
        <v>78.2</v>
      </c>
      <c r="AE377">
        <v>0</v>
      </c>
      <c r="AF377" t="s">
        <v>39</v>
      </c>
      <c r="AG377">
        <v>7</v>
      </c>
      <c r="AH377">
        <v>2017</v>
      </c>
      <c r="AI377" t="str" cm="1">
        <f t="array" ref="AI377">_xlfn.IFS(AE377=0,"No_discount",OR(AE377&lt;0.2,AE377=0.2),"Low",OR(AE377=0.3,AND(AE377&gt;0.2, AE377&lt;0.3)),"Medium",AND(AE377&gt;0.3,AE377&lt;0.5),"High",OR(AE377=0.5,AE377&gt;0.5),"Extreme")</f>
        <v>No_discount</v>
      </c>
      <c r="AK377" t="s">
        <v>871</v>
      </c>
      <c r="AL377" t="s">
        <v>1619</v>
      </c>
      <c r="AM377" t="s">
        <v>1605</v>
      </c>
      <c r="AN377">
        <v>3.69</v>
      </c>
      <c r="AO377">
        <v>1.73</v>
      </c>
      <c r="AQ377" t="s">
        <v>2716</v>
      </c>
      <c r="AR377" t="s">
        <v>1619</v>
      </c>
      <c r="AS377" t="s">
        <v>37</v>
      </c>
      <c r="AT377">
        <v>1565.81</v>
      </c>
      <c r="AU377">
        <v>729.64</v>
      </c>
    </row>
    <row r="378" spans="22:47" x14ac:dyDescent="0.3">
      <c r="V378" t="s">
        <v>850</v>
      </c>
      <c r="W378" t="s">
        <v>849</v>
      </c>
      <c r="X378">
        <v>1</v>
      </c>
      <c r="AC378">
        <v>25.92</v>
      </c>
      <c r="AD378">
        <v>12.44</v>
      </c>
      <c r="AE378">
        <v>0</v>
      </c>
      <c r="AF378" t="s">
        <v>37</v>
      </c>
      <c r="AG378">
        <v>7</v>
      </c>
      <c r="AH378">
        <v>2017</v>
      </c>
      <c r="AI378" t="str" cm="1">
        <f t="array" ref="AI378">_xlfn.IFS(AE378=0,"No_discount",OR(AE378&lt;0.2,AE378=0.2),"Low",OR(AE378=0.3,AND(AE378&gt;0.2, AE378&lt;0.3)),"Medium",AND(AE378&gt;0.3,AE378&lt;0.5),"High",OR(AE378=0.5,AE378&gt;0.5),"Extreme")</f>
        <v>No_discount</v>
      </c>
      <c r="AK378" t="s">
        <v>1570</v>
      </c>
      <c r="AL378" t="s">
        <v>1619</v>
      </c>
      <c r="AM378" t="s">
        <v>39</v>
      </c>
      <c r="AN378">
        <v>1103.97</v>
      </c>
      <c r="AO378">
        <v>496.79</v>
      </c>
      <c r="AQ378" t="s">
        <v>2715</v>
      </c>
      <c r="AR378" t="s">
        <v>1619</v>
      </c>
      <c r="AS378" t="s">
        <v>1604</v>
      </c>
      <c r="AT378">
        <v>1555.74999999999</v>
      </c>
      <c r="AU378">
        <v>632.25</v>
      </c>
    </row>
    <row r="379" spans="22:47" x14ac:dyDescent="0.3">
      <c r="V379" t="s">
        <v>848</v>
      </c>
      <c r="W379" t="s">
        <v>847</v>
      </c>
      <c r="X379">
        <v>1</v>
      </c>
      <c r="AC379">
        <v>32.9</v>
      </c>
      <c r="AD379">
        <v>11.1</v>
      </c>
      <c r="AE379">
        <v>0.2</v>
      </c>
      <c r="AF379" t="s">
        <v>37</v>
      </c>
      <c r="AG379">
        <v>7</v>
      </c>
      <c r="AH379">
        <v>2017</v>
      </c>
      <c r="AI379" t="str" cm="1">
        <f t="array" ref="AI379">_xlfn.IFS(AE379=0,"No_discount",OR(AE379&lt;0.2,AE379=0.2),"Low",OR(AE379=0.3,AND(AE379&gt;0.2, AE379&lt;0.3)),"Medium",AND(AE379&gt;0.3,AE379&lt;0.5),"High",OR(AE379=0.5,AE379&gt;0.5),"Extreme")</f>
        <v>Low</v>
      </c>
      <c r="AK379" t="s">
        <v>1443</v>
      </c>
      <c r="AL379" t="s">
        <v>1619</v>
      </c>
      <c r="AM379" t="s">
        <v>1607</v>
      </c>
      <c r="AN379">
        <v>103.97</v>
      </c>
      <c r="AO379">
        <v>16.89</v>
      </c>
      <c r="AQ379" t="s">
        <v>2714</v>
      </c>
      <c r="AR379" t="s">
        <v>1618</v>
      </c>
      <c r="AS379" t="s">
        <v>44</v>
      </c>
      <c r="AT379">
        <v>1545.82</v>
      </c>
      <c r="AU379">
        <v>362.47</v>
      </c>
    </row>
    <row r="380" spans="22:47" x14ac:dyDescent="0.3">
      <c r="V380" t="s">
        <v>846</v>
      </c>
      <c r="W380" t="s">
        <v>845</v>
      </c>
      <c r="X380">
        <v>1</v>
      </c>
      <c r="AC380">
        <v>215.15</v>
      </c>
      <c r="AD380">
        <v>-103.99</v>
      </c>
      <c r="AE380">
        <v>0.4</v>
      </c>
      <c r="AF380" t="s">
        <v>1606</v>
      </c>
      <c r="AG380">
        <v>7</v>
      </c>
      <c r="AH380">
        <v>2017</v>
      </c>
      <c r="AI380" t="str" cm="1">
        <f t="array" ref="AI380">_xlfn.IFS(AE380=0,"No_discount",OR(AE380&lt;0.2,AE380=0.2),"Low",OR(AE380=0.3,AND(AE380&gt;0.2, AE380&lt;0.3)),"Medium",AND(AE380&gt;0.3,AE380&lt;0.5),"High",OR(AE380=0.5,AE380&gt;0.5),"Extreme")</f>
        <v>High</v>
      </c>
      <c r="AK380" t="s">
        <v>1576</v>
      </c>
      <c r="AL380" t="s">
        <v>1618</v>
      </c>
      <c r="AM380" t="s">
        <v>1608</v>
      </c>
      <c r="AN380">
        <v>172.19</v>
      </c>
      <c r="AO380">
        <v>-46.74</v>
      </c>
      <c r="AQ380" t="s">
        <v>2713</v>
      </c>
      <c r="AR380" t="s">
        <v>1620</v>
      </c>
      <c r="AS380" t="s">
        <v>1609</v>
      </c>
      <c r="AT380">
        <v>1538.8899999999901</v>
      </c>
      <c r="AU380">
        <v>323.98</v>
      </c>
    </row>
    <row r="381" spans="22:47" x14ac:dyDescent="0.3">
      <c r="V381" t="s">
        <v>844</v>
      </c>
      <c r="W381" t="s">
        <v>843</v>
      </c>
      <c r="X381">
        <v>1</v>
      </c>
      <c r="AC381">
        <v>30.96</v>
      </c>
      <c r="AD381">
        <v>11.22</v>
      </c>
      <c r="AE381">
        <v>0.2</v>
      </c>
      <c r="AF381" t="s">
        <v>37</v>
      </c>
      <c r="AG381">
        <v>7</v>
      </c>
      <c r="AH381">
        <v>2017</v>
      </c>
      <c r="AI381" t="str" cm="1">
        <f t="array" ref="AI381">_xlfn.IFS(AE381=0,"No_discount",OR(AE381&lt;0.2,AE381=0.2),"Low",OR(AE381=0.3,AND(AE381&gt;0.2, AE381&lt;0.3)),"Medium",AND(AE381&gt;0.3,AE381&lt;0.5),"High",OR(AE381=0.5,AE381&gt;0.5),"Extreme")</f>
        <v>Low</v>
      </c>
      <c r="AK381" t="s">
        <v>1441</v>
      </c>
      <c r="AL381" t="s">
        <v>1618</v>
      </c>
      <c r="AM381" t="s">
        <v>44</v>
      </c>
      <c r="AN381">
        <v>69.010000000000005</v>
      </c>
      <c r="AO381">
        <v>12.08</v>
      </c>
      <c r="AQ381" t="s">
        <v>2712</v>
      </c>
      <c r="AR381" t="s">
        <v>1619</v>
      </c>
      <c r="AS381" t="s">
        <v>1607</v>
      </c>
      <c r="AT381">
        <v>1524.53</v>
      </c>
      <c r="AU381">
        <v>53.03</v>
      </c>
    </row>
    <row r="382" spans="22:47" x14ac:dyDescent="0.3">
      <c r="V382" t="s">
        <v>842</v>
      </c>
      <c r="W382" t="s">
        <v>841</v>
      </c>
      <c r="X382">
        <v>1</v>
      </c>
      <c r="AC382">
        <v>84.78</v>
      </c>
      <c r="AD382">
        <v>-16.96</v>
      </c>
      <c r="AE382">
        <v>0.2</v>
      </c>
      <c r="AF382" t="s">
        <v>40</v>
      </c>
      <c r="AG382">
        <v>7</v>
      </c>
      <c r="AH382">
        <v>2016</v>
      </c>
      <c r="AI382" t="str" cm="1">
        <f t="array" ref="AI382">_xlfn.IFS(AE382=0,"No_discount",OR(AE382&lt;0.2,AE382=0.2),"Low",OR(AE382=0.3,AND(AE382&gt;0.2, AE382&lt;0.3)),"Medium",AND(AE382&gt;0.3,AE382&lt;0.5),"High",OR(AE382=0.5,AE382&gt;0.5),"Extreme")</f>
        <v>Low</v>
      </c>
      <c r="AK382" t="s">
        <v>869</v>
      </c>
      <c r="AL382" t="s">
        <v>1619</v>
      </c>
      <c r="AM382" t="s">
        <v>47</v>
      </c>
      <c r="AN382">
        <v>21.24</v>
      </c>
      <c r="AO382">
        <v>8.07</v>
      </c>
      <c r="AQ382" t="s">
        <v>843</v>
      </c>
      <c r="AR382" t="s">
        <v>1618</v>
      </c>
      <c r="AS382" t="s">
        <v>1608</v>
      </c>
      <c r="AT382">
        <v>1501.9</v>
      </c>
      <c r="AU382">
        <v>254.84</v>
      </c>
    </row>
    <row r="383" spans="22:47" x14ac:dyDescent="0.3">
      <c r="V383" t="s">
        <v>840</v>
      </c>
      <c r="W383" t="s">
        <v>839</v>
      </c>
      <c r="X383">
        <v>1</v>
      </c>
      <c r="AC383">
        <v>5.16</v>
      </c>
      <c r="AD383">
        <v>0.84</v>
      </c>
      <c r="AE383">
        <v>0.2</v>
      </c>
      <c r="AF383" t="s">
        <v>47</v>
      </c>
      <c r="AG383">
        <v>7</v>
      </c>
      <c r="AH383">
        <v>2015</v>
      </c>
      <c r="AI383" t="str" cm="1">
        <f t="array" ref="AI383">_xlfn.IFS(AE383=0,"No_discount",OR(AE383&lt;0.2,AE383=0.2),"Low",OR(AE383=0.3,AND(AE383&gt;0.2, AE383&lt;0.3)),"Medium",AND(AE383&gt;0.3,AE383&lt;0.5),"High",OR(AE383=0.5,AE383&gt;0.5),"Extreme")</f>
        <v>Low</v>
      </c>
      <c r="AK383" t="s">
        <v>867</v>
      </c>
      <c r="AL383" t="s">
        <v>1619</v>
      </c>
      <c r="AM383" t="s">
        <v>39</v>
      </c>
      <c r="AN383">
        <v>478.24</v>
      </c>
      <c r="AO383">
        <v>219.99</v>
      </c>
      <c r="AQ383" t="s">
        <v>2711</v>
      </c>
      <c r="AR383" t="s">
        <v>1620</v>
      </c>
      <c r="AS383" t="s">
        <v>1609</v>
      </c>
      <c r="AT383">
        <v>1499.97</v>
      </c>
      <c r="AU383">
        <v>-374.99</v>
      </c>
    </row>
    <row r="384" spans="22:47" x14ac:dyDescent="0.3">
      <c r="V384" t="s">
        <v>838</v>
      </c>
      <c r="W384" t="s">
        <v>837</v>
      </c>
      <c r="X384">
        <v>1</v>
      </c>
      <c r="AC384">
        <v>408.42</v>
      </c>
      <c r="AD384">
        <v>-5.83</v>
      </c>
      <c r="AE384">
        <v>0.3</v>
      </c>
      <c r="AF384" t="s">
        <v>1608</v>
      </c>
      <c r="AG384">
        <v>7</v>
      </c>
      <c r="AH384">
        <v>2015</v>
      </c>
      <c r="AI384" t="str" cm="1">
        <f t="array" ref="AI384">_xlfn.IFS(AE384=0,"No_discount",OR(AE384&lt;0.2,AE384=0.2),"Low",OR(AE384=0.3,AND(AE384&gt;0.2, AE384&lt;0.3)),"Medium",AND(AE384&gt;0.3,AE384&lt;0.5),"High",OR(AE384=0.5,AE384&gt;0.5),"Extreme")</f>
        <v>Medium</v>
      </c>
      <c r="AK384" t="s">
        <v>865</v>
      </c>
      <c r="AL384" t="s">
        <v>1619</v>
      </c>
      <c r="AM384" t="s">
        <v>47</v>
      </c>
      <c r="AN384">
        <v>15.55</v>
      </c>
      <c r="AO384">
        <v>2.33</v>
      </c>
      <c r="AQ384" t="s">
        <v>2710</v>
      </c>
      <c r="AR384" t="s">
        <v>1620</v>
      </c>
      <c r="AS384" t="s">
        <v>41</v>
      </c>
      <c r="AT384">
        <v>1497</v>
      </c>
      <c r="AU384">
        <v>20.96</v>
      </c>
    </row>
    <row r="385" spans="22:47" x14ac:dyDescent="0.3">
      <c r="V385" t="s">
        <v>836</v>
      </c>
      <c r="W385" t="s">
        <v>835</v>
      </c>
      <c r="X385">
        <v>1</v>
      </c>
      <c r="AC385">
        <v>382.12</v>
      </c>
      <c r="AD385">
        <v>-92.8</v>
      </c>
      <c r="AE385">
        <v>0.3</v>
      </c>
      <c r="AF385" t="s">
        <v>1608</v>
      </c>
      <c r="AG385">
        <v>7</v>
      </c>
      <c r="AH385">
        <v>2015</v>
      </c>
      <c r="AI385" t="str" cm="1">
        <f t="array" ref="AI385">_xlfn.IFS(AE385=0,"No_discount",OR(AE385&lt;0.2,AE385=0.2),"Low",OR(AE385=0.3,AND(AE385&gt;0.2, AE385&lt;0.3)),"Medium",AND(AE385&gt;0.3,AE385&lt;0.5),"High",OR(AE385=0.5,AE385&gt;0.5),"Extreme")</f>
        <v>Medium</v>
      </c>
      <c r="AK385" t="s">
        <v>863</v>
      </c>
      <c r="AL385" t="s">
        <v>1618</v>
      </c>
      <c r="AM385" t="s">
        <v>1608</v>
      </c>
      <c r="AN385">
        <v>1805.88</v>
      </c>
      <c r="AO385">
        <v>523.71</v>
      </c>
      <c r="AQ385" t="s">
        <v>632</v>
      </c>
      <c r="AR385" t="s">
        <v>1620</v>
      </c>
      <c r="AS385" t="s">
        <v>41</v>
      </c>
      <c r="AT385">
        <v>1489.33</v>
      </c>
      <c r="AU385">
        <v>255.32</v>
      </c>
    </row>
    <row r="386" spans="22:47" x14ac:dyDescent="0.3">
      <c r="V386" t="s">
        <v>834</v>
      </c>
      <c r="W386" t="s">
        <v>833</v>
      </c>
      <c r="X386">
        <v>1</v>
      </c>
      <c r="AC386">
        <v>68.599999999999994</v>
      </c>
      <c r="AD386">
        <v>6</v>
      </c>
      <c r="AE386">
        <v>0.2</v>
      </c>
      <c r="AF386" t="s">
        <v>40</v>
      </c>
      <c r="AG386">
        <v>7</v>
      </c>
      <c r="AH386">
        <v>2015</v>
      </c>
      <c r="AI386" t="str" cm="1">
        <f t="array" ref="AI386">_xlfn.IFS(AE386=0,"No_discount",OR(AE386&lt;0.2,AE386=0.2),"Low",OR(AE386=0.3,AND(AE386&gt;0.2, AE386&lt;0.3)),"Medium",AND(AE386&gt;0.3,AE386&lt;0.5),"High",OR(AE386=0.5,AE386&gt;0.5),"Extreme")</f>
        <v>Low</v>
      </c>
      <c r="AK386" t="s">
        <v>861</v>
      </c>
      <c r="AL386" t="s">
        <v>1619</v>
      </c>
      <c r="AM386" t="s">
        <v>42</v>
      </c>
      <c r="AN386">
        <v>1332.5</v>
      </c>
      <c r="AO386">
        <v>-299.81</v>
      </c>
      <c r="AQ386" t="s">
        <v>2709</v>
      </c>
      <c r="AR386" t="s">
        <v>1618</v>
      </c>
      <c r="AS386" t="s">
        <v>1603</v>
      </c>
      <c r="AT386">
        <v>1474.31</v>
      </c>
      <c r="AU386">
        <v>-191.85</v>
      </c>
    </row>
    <row r="387" spans="22:47" x14ac:dyDescent="0.3">
      <c r="V387" t="s">
        <v>832</v>
      </c>
      <c r="W387" t="s">
        <v>831</v>
      </c>
      <c r="X387">
        <v>1</v>
      </c>
      <c r="AC387">
        <v>435.5</v>
      </c>
      <c r="AD387">
        <v>48.99</v>
      </c>
      <c r="AE387">
        <v>0.2</v>
      </c>
      <c r="AF387" t="s">
        <v>40</v>
      </c>
      <c r="AG387">
        <v>7</v>
      </c>
      <c r="AH387">
        <v>2015</v>
      </c>
      <c r="AI387" t="str" cm="1">
        <f t="array" ref="AI387">_xlfn.IFS(AE387=0,"No_discount",OR(AE387&lt;0.2,AE387=0.2),"Low",OR(AE387=0.3,AND(AE387&gt;0.2, AE387&lt;0.3)),"Medium",AND(AE387&gt;0.3,AE387&lt;0.5),"High",OR(AE387=0.5,AE387&gt;0.5),"Extreme")</f>
        <v>Low</v>
      </c>
      <c r="AK387" t="s">
        <v>1439</v>
      </c>
      <c r="AL387" t="s">
        <v>1619</v>
      </c>
      <c r="AM387" t="s">
        <v>1604</v>
      </c>
      <c r="AN387">
        <v>271.44</v>
      </c>
      <c r="AO387">
        <v>122.15</v>
      </c>
      <c r="AQ387" t="s">
        <v>2708</v>
      </c>
      <c r="AR387" t="s">
        <v>1618</v>
      </c>
      <c r="AS387" t="s">
        <v>1603</v>
      </c>
      <c r="AT387">
        <v>1473.3</v>
      </c>
      <c r="AU387">
        <v>73.73</v>
      </c>
    </row>
    <row r="388" spans="22:47" x14ac:dyDescent="0.3">
      <c r="V388" t="s">
        <v>830</v>
      </c>
      <c r="W388" t="s">
        <v>829</v>
      </c>
      <c r="X388">
        <v>1</v>
      </c>
      <c r="AC388">
        <v>11.17</v>
      </c>
      <c r="AD388">
        <v>3.77</v>
      </c>
      <c r="AE388">
        <v>0.2</v>
      </c>
      <c r="AF388" t="s">
        <v>37</v>
      </c>
      <c r="AG388">
        <v>7</v>
      </c>
      <c r="AH388">
        <v>2015</v>
      </c>
      <c r="AI388" t="str" cm="1">
        <f t="array" ref="AI388">_xlfn.IFS(AE388=0,"No_discount",OR(AE388&lt;0.2,AE388=0.2),"Low",OR(AE388=0.3,AND(AE388&gt;0.2, AE388&lt;0.3)),"Medium",AND(AE388&gt;0.3,AE388&lt;0.5),"High",OR(AE388=0.5,AE388&gt;0.5),"Extreme")</f>
        <v>Low</v>
      </c>
      <c r="AK388" t="s">
        <v>1437</v>
      </c>
      <c r="AL388" t="s">
        <v>1620</v>
      </c>
      <c r="AM388" t="s">
        <v>1609</v>
      </c>
      <c r="AN388">
        <v>110.35</v>
      </c>
      <c r="AO388">
        <v>8.2799999999999994</v>
      </c>
      <c r="AQ388" t="s">
        <v>2707</v>
      </c>
      <c r="AR388" t="s">
        <v>1619</v>
      </c>
      <c r="AS388" t="s">
        <v>1607</v>
      </c>
      <c r="AT388">
        <v>1473.11</v>
      </c>
      <c r="AU388">
        <v>311.22000000000003</v>
      </c>
    </row>
    <row r="389" spans="22:47" x14ac:dyDescent="0.3">
      <c r="V389" t="s">
        <v>828</v>
      </c>
      <c r="W389" t="s">
        <v>827</v>
      </c>
      <c r="X389">
        <v>1</v>
      </c>
      <c r="AC389">
        <v>12.96</v>
      </c>
      <c r="AD389">
        <v>6.22</v>
      </c>
      <c r="AE389">
        <v>0</v>
      </c>
      <c r="AF389" t="s">
        <v>37</v>
      </c>
      <c r="AG389">
        <v>7</v>
      </c>
      <c r="AH389">
        <v>2016</v>
      </c>
      <c r="AI389" t="str" cm="1">
        <f t="array" ref="AI389">_xlfn.IFS(AE389=0,"No_discount",OR(AE389&lt;0.2,AE389=0.2),"Low",OR(AE389=0.3,AND(AE389&gt;0.2, AE389&lt;0.3)),"Medium",AND(AE389&gt;0.3,AE389&lt;0.5),"High",OR(AE389=0.5,AE389&gt;0.5),"Extreme")</f>
        <v>No_discount</v>
      </c>
      <c r="AK389" t="s">
        <v>859</v>
      </c>
      <c r="AL389" t="s">
        <v>1618</v>
      </c>
      <c r="AM389" t="s">
        <v>44</v>
      </c>
      <c r="AN389">
        <v>36.4</v>
      </c>
      <c r="AO389">
        <v>13.83</v>
      </c>
      <c r="AQ389" t="s">
        <v>2706</v>
      </c>
      <c r="AR389" t="s">
        <v>1618</v>
      </c>
      <c r="AS389" t="s">
        <v>44</v>
      </c>
      <c r="AT389">
        <v>1469.1599999999901</v>
      </c>
      <c r="AU389">
        <v>-40.57</v>
      </c>
    </row>
    <row r="390" spans="22:47" x14ac:dyDescent="0.3">
      <c r="V390" t="s">
        <v>826</v>
      </c>
      <c r="W390" t="s">
        <v>825</v>
      </c>
      <c r="X390">
        <v>1</v>
      </c>
      <c r="AC390">
        <v>3.96</v>
      </c>
      <c r="AD390">
        <v>0.08</v>
      </c>
      <c r="AE390">
        <v>0</v>
      </c>
      <c r="AF390" t="s">
        <v>46</v>
      </c>
      <c r="AG390">
        <v>7</v>
      </c>
      <c r="AH390">
        <v>2016</v>
      </c>
      <c r="AI390" t="str" cm="1">
        <f t="array" ref="AI390">_xlfn.IFS(AE390=0,"No_discount",OR(AE390&lt;0.2,AE390=0.2),"Low",OR(AE390=0.3,AND(AE390&gt;0.2, AE390&lt;0.3)),"Medium",AND(AE390&gt;0.3,AE390&lt;0.5),"High",OR(AE390=0.5,AE390&gt;0.5),"Extreme")</f>
        <v>No_discount</v>
      </c>
      <c r="AK390" t="s">
        <v>857</v>
      </c>
      <c r="AL390" t="s">
        <v>1619</v>
      </c>
      <c r="AM390" t="s">
        <v>39</v>
      </c>
      <c r="AN390">
        <v>9.58</v>
      </c>
      <c r="AO390">
        <v>3.35</v>
      </c>
      <c r="AQ390" t="s">
        <v>2705</v>
      </c>
      <c r="AR390" t="s">
        <v>1620</v>
      </c>
      <c r="AS390" t="s">
        <v>1609</v>
      </c>
      <c r="AT390">
        <v>1468.68</v>
      </c>
      <c r="AU390">
        <v>178.16</v>
      </c>
    </row>
    <row r="391" spans="22:47" x14ac:dyDescent="0.3">
      <c r="V391" t="s">
        <v>824</v>
      </c>
      <c r="W391" t="s">
        <v>823</v>
      </c>
      <c r="X391">
        <v>1</v>
      </c>
      <c r="AC391">
        <v>59.98</v>
      </c>
      <c r="AD391">
        <v>26.39</v>
      </c>
      <c r="AE391">
        <v>0</v>
      </c>
      <c r="AF391" t="s">
        <v>41</v>
      </c>
      <c r="AG391">
        <v>7</v>
      </c>
      <c r="AH391">
        <v>2017</v>
      </c>
      <c r="AI391" t="str" cm="1">
        <f t="array" ref="AI391">_xlfn.IFS(AE391=0,"No_discount",OR(AE391&lt;0.2,AE391=0.2),"Low",OR(AE391=0.3,AND(AE391&gt;0.2, AE391&lt;0.3)),"Medium",AND(AE391&gt;0.3,AE391&lt;0.5),"High",OR(AE391=0.5,AE391&gt;0.5),"Extreme")</f>
        <v>No_discount</v>
      </c>
      <c r="AK391" t="s">
        <v>855</v>
      </c>
      <c r="AL391" t="s">
        <v>1619</v>
      </c>
      <c r="AM391" t="s">
        <v>1607</v>
      </c>
      <c r="AN391">
        <v>283.14</v>
      </c>
      <c r="AO391">
        <v>72.36</v>
      </c>
      <c r="AQ391" t="s">
        <v>2704</v>
      </c>
      <c r="AR391" t="s">
        <v>1619</v>
      </c>
      <c r="AS391" t="s">
        <v>40</v>
      </c>
      <c r="AT391">
        <v>1465.75</v>
      </c>
      <c r="AU391">
        <v>287.92</v>
      </c>
    </row>
    <row r="392" spans="22:47" x14ac:dyDescent="0.3">
      <c r="V392" t="s">
        <v>822</v>
      </c>
      <c r="W392" t="s">
        <v>821</v>
      </c>
      <c r="X392">
        <v>1</v>
      </c>
      <c r="AC392">
        <v>2395.1999999999998</v>
      </c>
      <c r="AD392">
        <v>209.58</v>
      </c>
      <c r="AE392">
        <v>0.2</v>
      </c>
      <c r="AF392" t="s">
        <v>48</v>
      </c>
      <c r="AG392">
        <v>7</v>
      </c>
      <c r="AH392">
        <v>2017</v>
      </c>
      <c r="AI392" t="str" cm="1">
        <f t="array" ref="AI392">_xlfn.IFS(AE392=0,"No_discount",OR(AE392&lt;0.2,AE392=0.2),"Low",OR(AE392=0.3,AND(AE392&gt;0.2, AE392&lt;0.3)),"Medium",AND(AE392&gt;0.3,AE392&lt;0.5),"High",OR(AE392=0.5,AE392&gt;0.5),"Extreme")</f>
        <v>Low</v>
      </c>
      <c r="AK392" t="s">
        <v>853</v>
      </c>
      <c r="AL392" t="s">
        <v>1620</v>
      </c>
      <c r="AM392" t="s">
        <v>1609</v>
      </c>
      <c r="AN392">
        <v>635.96</v>
      </c>
      <c r="AO392">
        <v>165.35</v>
      </c>
      <c r="AQ392" t="s">
        <v>1568</v>
      </c>
      <c r="AR392" t="s">
        <v>1618</v>
      </c>
      <c r="AS392" t="s">
        <v>1608</v>
      </c>
      <c r="AT392">
        <v>1448.85</v>
      </c>
      <c r="AU392">
        <v>63.89</v>
      </c>
    </row>
    <row r="393" spans="22:47" x14ac:dyDescent="0.3">
      <c r="V393" t="s">
        <v>820</v>
      </c>
      <c r="W393" t="s">
        <v>819</v>
      </c>
      <c r="X393">
        <v>1</v>
      </c>
      <c r="AC393">
        <v>1687.8</v>
      </c>
      <c r="AD393">
        <v>742.63</v>
      </c>
      <c r="AE393">
        <v>0</v>
      </c>
      <c r="AF393" t="s">
        <v>41</v>
      </c>
      <c r="AG393">
        <v>7</v>
      </c>
      <c r="AH393">
        <v>2017</v>
      </c>
      <c r="AI393" t="str" cm="1">
        <f t="array" ref="AI393">_xlfn.IFS(AE393=0,"No_discount",OR(AE393&lt;0.2,AE393=0.2),"Low",OR(AE393=0.3,AND(AE393&gt;0.2, AE393&lt;0.3)),"Medium",AND(AE393&gt;0.3,AE393&lt;0.5),"High",OR(AE393=0.5,AE393&gt;0.5),"Extreme")</f>
        <v>No_discount</v>
      </c>
      <c r="AK393" t="s">
        <v>851</v>
      </c>
      <c r="AL393" t="s">
        <v>1620</v>
      </c>
      <c r="AM393" t="s">
        <v>1609</v>
      </c>
      <c r="AN393">
        <v>118.99</v>
      </c>
      <c r="AO393">
        <v>33.32</v>
      </c>
      <c r="AQ393" t="s">
        <v>2703</v>
      </c>
      <c r="AR393" t="s">
        <v>1619</v>
      </c>
      <c r="AS393" t="s">
        <v>40</v>
      </c>
      <c r="AT393">
        <v>1445.26</v>
      </c>
      <c r="AU393">
        <v>-24.5</v>
      </c>
    </row>
    <row r="394" spans="22:47" x14ac:dyDescent="0.3">
      <c r="V394" t="s">
        <v>818</v>
      </c>
      <c r="W394" t="s">
        <v>817</v>
      </c>
      <c r="X394">
        <v>1</v>
      </c>
      <c r="AC394">
        <v>7.99</v>
      </c>
      <c r="AD394">
        <v>2.7</v>
      </c>
      <c r="AE394">
        <v>0.2</v>
      </c>
      <c r="AF394" t="s">
        <v>1609</v>
      </c>
      <c r="AG394">
        <v>7</v>
      </c>
      <c r="AH394">
        <v>2017</v>
      </c>
      <c r="AI394" t="str" cm="1">
        <f t="array" ref="AI394">_xlfn.IFS(AE394=0,"No_discount",OR(AE394&lt;0.2,AE394=0.2),"Low",OR(AE394=0.3,AND(AE394&gt;0.2, AE394&lt;0.3)),"Medium",AND(AE394&gt;0.3,AE394&lt;0.5),"High",OR(AE394=0.5,AE394&gt;0.5),"Extreme")</f>
        <v>Low</v>
      </c>
      <c r="AK394" t="s">
        <v>849</v>
      </c>
      <c r="AL394" t="s">
        <v>1618</v>
      </c>
      <c r="AM394" t="s">
        <v>44</v>
      </c>
      <c r="AN394">
        <v>272.94</v>
      </c>
      <c r="AO394">
        <v>30.02</v>
      </c>
      <c r="AQ394" t="s">
        <v>2702</v>
      </c>
      <c r="AR394" t="s">
        <v>1620</v>
      </c>
      <c r="AS394" t="s">
        <v>1609</v>
      </c>
      <c r="AT394">
        <v>1439.97</v>
      </c>
      <c r="AU394">
        <v>144</v>
      </c>
    </row>
    <row r="395" spans="22:47" x14ac:dyDescent="0.3">
      <c r="V395" t="s">
        <v>816</v>
      </c>
      <c r="W395" t="s">
        <v>815</v>
      </c>
      <c r="X395">
        <v>1</v>
      </c>
      <c r="AC395">
        <v>7.89</v>
      </c>
      <c r="AD395">
        <v>0.32</v>
      </c>
      <c r="AE395">
        <v>0</v>
      </c>
      <c r="AF395" t="s">
        <v>40</v>
      </c>
      <c r="AG395">
        <v>7</v>
      </c>
      <c r="AH395">
        <v>2016</v>
      </c>
      <c r="AI395" t="str" cm="1">
        <f t="array" ref="AI395">_xlfn.IFS(AE395=0,"No_discount",OR(AE395&lt;0.2,AE395=0.2),"Low",OR(AE395=0.3,AND(AE395&gt;0.2, AE395&lt;0.3)),"Medium",AND(AE395&gt;0.3,AE395&lt;0.5),"High",OR(AE395=0.5,AE395&gt;0.5),"Extreme")</f>
        <v>No_discount</v>
      </c>
      <c r="AK395" t="s">
        <v>847</v>
      </c>
      <c r="AL395" t="s">
        <v>1620</v>
      </c>
      <c r="AM395" t="s">
        <v>1609</v>
      </c>
      <c r="AN395">
        <v>440.91</v>
      </c>
      <c r="AO395">
        <v>123.45</v>
      </c>
      <c r="AQ395" t="s">
        <v>2701</v>
      </c>
      <c r="AR395" t="s">
        <v>1618</v>
      </c>
      <c r="AS395" t="s">
        <v>44</v>
      </c>
      <c r="AT395">
        <v>1438.1299999999901</v>
      </c>
      <c r="AU395">
        <v>235.17</v>
      </c>
    </row>
    <row r="396" spans="22:47" x14ac:dyDescent="0.3">
      <c r="V396" t="s">
        <v>814</v>
      </c>
      <c r="W396" t="s">
        <v>813</v>
      </c>
      <c r="X396">
        <v>1</v>
      </c>
      <c r="AC396">
        <v>65.5</v>
      </c>
      <c r="AD396">
        <v>32.1</v>
      </c>
      <c r="AE396">
        <v>0</v>
      </c>
      <c r="AF396" t="s">
        <v>37</v>
      </c>
      <c r="AG396">
        <v>7</v>
      </c>
      <c r="AH396">
        <v>2016</v>
      </c>
      <c r="AI396" t="str" cm="1">
        <f t="array" ref="AI396">_xlfn.IFS(AE396=0,"No_discount",OR(AE396&lt;0.2,AE396=0.2),"Low",OR(AE396=0.3,AND(AE396&gt;0.2, AE396&lt;0.3)),"Medium",AND(AE396&gt;0.3,AE396&lt;0.5),"High",OR(AE396=0.5,AE396&gt;0.5),"Extreme")</f>
        <v>No_discount</v>
      </c>
      <c r="AK396" t="s">
        <v>845</v>
      </c>
      <c r="AL396" t="s">
        <v>1619</v>
      </c>
      <c r="AM396" t="s">
        <v>39</v>
      </c>
      <c r="AN396">
        <v>29.52</v>
      </c>
      <c r="AO396">
        <v>14.46</v>
      </c>
      <c r="AQ396" t="s">
        <v>2700</v>
      </c>
      <c r="AR396" t="s">
        <v>1618</v>
      </c>
      <c r="AS396" t="s">
        <v>1608</v>
      </c>
      <c r="AT396">
        <v>1437.48</v>
      </c>
      <c r="AU396">
        <v>54.59</v>
      </c>
    </row>
    <row r="397" spans="22:47" x14ac:dyDescent="0.3">
      <c r="V397" t="s">
        <v>812</v>
      </c>
      <c r="W397" t="s">
        <v>811</v>
      </c>
      <c r="X397">
        <v>1</v>
      </c>
      <c r="AC397">
        <v>2430.08</v>
      </c>
      <c r="AD397">
        <v>388.81</v>
      </c>
      <c r="AE397">
        <v>0</v>
      </c>
      <c r="AF397" t="s">
        <v>1606</v>
      </c>
      <c r="AG397">
        <v>7</v>
      </c>
      <c r="AH397">
        <v>2016</v>
      </c>
      <c r="AI397" t="str" cm="1">
        <f t="array" ref="AI397">_xlfn.IFS(AE397=0,"No_discount",OR(AE397&lt;0.2,AE397=0.2),"Low",OR(AE397=0.3,AND(AE397&gt;0.2, AE397&lt;0.3)),"Medium",AND(AE397&gt;0.3,AE397&lt;0.5),"High",OR(AE397=0.5,AE397&gt;0.5),"Extreme")</f>
        <v>No_discount</v>
      </c>
      <c r="AK397" t="s">
        <v>1435</v>
      </c>
      <c r="AL397" t="s">
        <v>1618</v>
      </c>
      <c r="AM397" t="s">
        <v>1608</v>
      </c>
      <c r="AN397">
        <v>302.94</v>
      </c>
      <c r="AO397">
        <v>48.47</v>
      </c>
      <c r="AQ397" t="s">
        <v>2699</v>
      </c>
      <c r="AR397" t="s">
        <v>1618</v>
      </c>
      <c r="AS397" t="s">
        <v>1606</v>
      </c>
      <c r="AT397">
        <v>1436.24</v>
      </c>
      <c r="AU397">
        <v>-143.62</v>
      </c>
    </row>
    <row r="398" spans="22:47" x14ac:dyDescent="0.3">
      <c r="V398" t="s">
        <v>810</v>
      </c>
      <c r="W398" t="s">
        <v>809</v>
      </c>
      <c r="X398">
        <v>1</v>
      </c>
      <c r="AC398">
        <v>6.48</v>
      </c>
      <c r="AD398">
        <v>3.18</v>
      </c>
      <c r="AE398">
        <v>0</v>
      </c>
      <c r="AF398" t="s">
        <v>37</v>
      </c>
      <c r="AG398">
        <v>7</v>
      </c>
      <c r="AH398">
        <v>2014</v>
      </c>
      <c r="AI398" t="str" cm="1">
        <f t="array" ref="AI398">_xlfn.IFS(AE398=0,"No_discount",OR(AE398&lt;0.2,AE398=0.2),"Low",OR(AE398=0.3,AND(AE398&gt;0.2, AE398&lt;0.3)),"Medium",AND(AE398&gt;0.3,AE398&lt;0.5),"High",OR(AE398=0.5,AE398&gt;0.5),"Extreme")</f>
        <v>No_discount</v>
      </c>
      <c r="AK398" t="s">
        <v>843</v>
      </c>
      <c r="AL398" t="s">
        <v>1618</v>
      </c>
      <c r="AM398" t="s">
        <v>1608</v>
      </c>
      <c r="AN398">
        <v>142.36000000000001</v>
      </c>
      <c r="AO398">
        <v>38.44</v>
      </c>
      <c r="AQ398" t="s">
        <v>1004</v>
      </c>
      <c r="AR398" t="s">
        <v>1619</v>
      </c>
      <c r="AS398" t="s">
        <v>37</v>
      </c>
      <c r="AT398">
        <v>1434.6499999999901</v>
      </c>
      <c r="AU398">
        <v>619.37</v>
      </c>
    </row>
    <row r="399" spans="22:47" x14ac:dyDescent="0.3">
      <c r="V399" t="s">
        <v>808</v>
      </c>
      <c r="W399" t="s">
        <v>807</v>
      </c>
      <c r="X399">
        <v>1</v>
      </c>
      <c r="AC399">
        <v>15.52</v>
      </c>
      <c r="AD399">
        <v>4.5</v>
      </c>
      <c r="AE399">
        <v>0</v>
      </c>
      <c r="AF399" t="s">
        <v>42</v>
      </c>
      <c r="AG399">
        <v>7</v>
      </c>
      <c r="AH399">
        <v>2014</v>
      </c>
      <c r="AI399" t="str" cm="1">
        <f t="array" ref="AI399">_xlfn.IFS(AE399=0,"No_discount",OR(AE399&lt;0.2,AE399=0.2),"Low",OR(AE399=0.3,AND(AE399&gt;0.2, AE399&lt;0.3)),"Medium",AND(AE399&gt;0.3,AE399&lt;0.5),"High",OR(AE399=0.5,AE399&gt;0.5),"Extreme")</f>
        <v>No_discount</v>
      </c>
      <c r="AK399" t="s">
        <v>1477</v>
      </c>
      <c r="AL399" t="s">
        <v>1618</v>
      </c>
      <c r="AM399" t="s">
        <v>1608</v>
      </c>
      <c r="AN399">
        <v>546.66</v>
      </c>
      <c r="AO399">
        <v>136.66999999999999</v>
      </c>
      <c r="AQ399" t="s">
        <v>1100</v>
      </c>
      <c r="AR399" t="s">
        <v>1618</v>
      </c>
      <c r="AS399" t="s">
        <v>44</v>
      </c>
      <c r="AT399">
        <v>1431.94</v>
      </c>
      <c r="AU399">
        <v>46.33</v>
      </c>
    </row>
    <row r="400" spans="22:47" x14ac:dyDescent="0.3">
      <c r="V400" t="s">
        <v>806</v>
      </c>
      <c r="W400" t="s">
        <v>805</v>
      </c>
      <c r="X400">
        <v>1</v>
      </c>
      <c r="AC400">
        <v>33.799999999999997</v>
      </c>
      <c r="AD400">
        <v>4.2300000000000004</v>
      </c>
      <c r="AE400">
        <v>0.2</v>
      </c>
      <c r="AF400" t="s">
        <v>42</v>
      </c>
      <c r="AG400">
        <v>7</v>
      </c>
      <c r="AH400">
        <v>2016</v>
      </c>
      <c r="AI400" t="str" cm="1">
        <f t="array" ref="AI400">_xlfn.IFS(AE400=0,"No_discount",OR(AE400&lt;0.2,AE400=0.2),"Low",OR(AE400=0.3,AND(AE400&gt;0.2, AE400&lt;0.3)),"Medium",AND(AE400&gt;0.3,AE400&lt;0.5),"High",OR(AE400=0.5,AE400&gt;0.5),"Extreme")</f>
        <v>Low</v>
      </c>
      <c r="AK400" t="s">
        <v>1433</v>
      </c>
      <c r="AL400" t="s">
        <v>1618</v>
      </c>
      <c r="AM400" t="s">
        <v>44</v>
      </c>
      <c r="AN400">
        <v>212.13</v>
      </c>
      <c r="AO400">
        <v>14.85</v>
      </c>
      <c r="AQ400" t="s">
        <v>2698</v>
      </c>
      <c r="AR400" t="s">
        <v>1618</v>
      </c>
      <c r="AS400" t="s">
        <v>1603</v>
      </c>
      <c r="AT400">
        <v>1427.69</v>
      </c>
      <c r="AU400">
        <v>-8.5500000000000007</v>
      </c>
    </row>
    <row r="401" spans="22:47" x14ac:dyDescent="0.3">
      <c r="V401" t="s">
        <v>804</v>
      </c>
      <c r="W401" t="s">
        <v>803</v>
      </c>
      <c r="X401">
        <v>1</v>
      </c>
      <c r="AC401">
        <v>258.89999999999998</v>
      </c>
      <c r="AD401">
        <v>93.2</v>
      </c>
      <c r="AE401">
        <v>0</v>
      </c>
      <c r="AF401" t="s">
        <v>41</v>
      </c>
      <c r="AG401">
        <v>7</v>
      </c>
      <c r="AH401">
        <v>2017</v>
      </c>
      <c r="AI401" t="str" cm="1">
        <f t="array" ref="AI401">_xlfn.IFS(AE401=0,"No_discount",OR(AE401&lt;0.2,AE401=0.2),"Low",OR(AE401=0.3,AND(AE401&gt;0.2, AE401&lt;0.3)),"Medium",AND(AE401&gt;0.3,AE401&lt;0.5),"High",OR(AE401=0.5,AE401&gt;0.5),"Extreme")</f>
        <v>No_discount</v>
      </c>
      <c r="AK401" t="s">
        <v>841</v>
      </c>
      <c r="AL401" t="s">
        <v>1620</v>
      </c>
      <c r="AM401" t="s">
        <v>1609</v>
      </c>
      <c r="AN401">
        <v>344.7</v>
      </c>
      <c r="AO401">
        <v>38.78</v>
      </c>
      <c r="AQ401" t="s">
        <v>2697</v>
      </c>
      <c r="AR401" t="s">
        <v>1618</v>
      </c>
      <c r="AS401" t="s">
        <v>1603</v>
      </c>
      <c r="AT401">
        <v>1426.88</v>
      </c>
      <c r="AU401">
        <v>-20.29</v>
      </c>
    </row>
    <row r="402" spans="22:47" x14ac:dyDescent="0.3">
      <c r="V402" t="s">
        <v>802</v>
      </c>
      <c r="W402" t="s">
        <v>801</v>
      </c>
      <c r="X402">
        <v>1</v>
      </c>
      <c r="AC402">
        <v>24.56</v>
      </c>
      <c r="AD402">
        <v>11.54</v>
      </c>
      <c r="AE402">
        <v>0</v>
      </c>
      <c r="AF402" t="s">
        <v>37</v>
      </c>
      <c r="AG402">
        <v>7</v>
      </c>
      <c r="AH402">
        <v>2017</v>
      </c>
      <c r="AI402" t="str" cm="1">
        <f t="array" ref="AI402">_xlfn.IFS(AE402=0,"No_discount",OR(AE402&lt;0.2,AE402=0.2),"Low",OR(AE402=0.3,AND(AE402&gt;0.2, AE402&lt;0.3)),"Medium",AND(AE402&gt;0.3,AE402&lt;0.5),"High",OR(AE402=0.5,AE402&gt;0.5),"Extreme")</f>
        <v>No_discount</v>
      </c>
      <c r="AK402" t="s">
        <v>839</v>
      </c>
      <c r="AL402" t="s">
        <v>1618</v>
      </c>
      <c r="AM402" t="s">
        <v>44</v>
      </c>
      <c r="AN402">
        <v>6.46</v>
      </c>
      <c r="AO402">
        <v>-4.04</v>
      </c>
      <c r="AQ402" t="s">
        <v>2696</v>
      </c>
      <c r="AR402" t="s">
        <v>1619</v>
      </c>
      <c r="AS402" t="s">
        <v>40</v>
      </c>
      <c r="AT402">
        <v>1426.31</v>
      </c>
      <c r="AU402">
        <v>-12.8</v>
      </c>
    </row>
    <row r="403" spans="22:47" x14ac:dyDescent="0.3">
      <c r="V403" t="s">
        <v>800</v>
      </c>
      <c r="W403" t="s">
        <v>799</v>
      </c>
      <c r="X403">
        <v>1</v>
      </c>
      <c r="AC403">
        <v>15.8</v>
      </c>
      <c r="AD403">
        <v>5.0599999999999996</v>
      </c>
      <c r="AE403">
        <v>0</v>
      </c>
      <c r="AF403" t="s">
        <v>46</v>
      </c>
      <c r="AG403">
        <v>7</v>
      </c>
      <c r="AH403">
        <v>2015</v>
      </c>
      <c r="AI403" t="str" cm="1">
        <f t="array" ref="AI403">_xlfn.IFS(AE403=0,"No_discount",OR(AE403&lt;0.2,AE403=0.2),"Low",OR(AE403=0.3,AND(AE403&gt;0.2, AE403&lt;0.3)),"Medium",AND(AE403&gt;0.3,AE403&lt;0.5),"High",OR(AE403=0.5,AE403&gt;0.5),"Extreme")</f>
        <v>No_discount</v>
      </c>
      <c r="AK403" t="s">
        <v>1493</v>
      </c>
      <c r="AL403" t="s">
        <v>1619</v>
      </c>
      <c r="AM403" t="s">
        <v>1605</v>
      </c>
      <c r="AN403">
        <v>11.52</v>
      </c>
      <c r="AO403">
        <v>4.18</v>
      </c>
      <c r="AQ403" t="s">
        <v>2695</v>
      </c>
      <c r="AR403" t="s">
        <v>1618</v>
      </c>
      <c r="AS403" t="s">
        <v>1608</v>
      </c>
      <c r="AT403">
        <v>1420.5</v>
      </c>
      <c r="AU403">
        <v>229.39</v>
      </c>
    </row>
    <row r="404" spans="22:47" x14ac:dyDescent="0.3">
      <c r="V404" t="s">
        <v>798</v>
      </c>
      <c r="W404" t="s">
        <v>797</v>
      </c>
      <c r="X404">
        <v>1</v>
      </c>
      <c r="AC404">
        <v>464.97</v>
      </c>
      <c r="AD404">
        <v>209.24</v>
      </c>
      <c r="AE404">
        <v>0</v>
      </c>
      <c r="AF404" t="s">
        <v>48</v>
      </c>
      <c r="AG404">
        <v>7</v>
      </c>
      <c r="AH404">
        <v>2015</v>
      </c>
      <c r="AI404" t="str" cm="1">
        <f t="array" ref="AI404">_xlfn.IFS(AE404=0,"No_discount",OR(AE404&lt;0.2,AE404=0.2),"Low",OR(AE404=0.3,AND(AE404&gt;0.2, AE404&lt;0.3)),"Medium",AND(AE404&gt;0.3,AE404&lt;0.5),"High",OR(AE404=0.5,AE404&gt;0.5),"Extreme")</f>
        <v>No_discount</v>
      </c>
      <c r="AK404" t="s">
        <v>837</v>
      </c>
      <c r="AL404" t="s">
        <v>1620</v>
      </c>
      <c r="AM404" t="s">
        <v>1609</v>
      </c>
      <c r="AN404">
        <v>222.38</v>
      </c>
      <c r="AO404">
        <v>16.68</v>
      </c>
      <c r="AQ404" t="s">
        <v>546</v>
      </c>
      <c r="AR404" t="s">
        <v>1620</v>
      </c>
      <c r="AS404" t="s">
        <v>41</v>
      </c>
      <c r="AT404">
        <v>1409.71</v>
      </c>
      <c r="AU404">
        <v>554.88</v>
      </c>
    </row>
    <row r="405" spans="22:47" x14ac:dyDescent="0.3">
      <c r="V405" t="s">
        <v>796</v>
      </c>
      <c r="W405" t="s">
        <v>795</v>
      </c>
      <c r="X405">
        <v>1</v>
      </c>
      <c r="AC405">
        <v>181.96</v>
      </c>
      <c r="AD405">
        <v>20.02</v>
      </c>
      <c r="AE405">
        <v>0</v>
      </c>
      <c r="AF405" t="s">
        <v>44</v>
      </c>
      <c r="AG405">
        <v>7</v>
      </c>
      <c r="AH405">
        <v>2015</v>
      </c>
      <c r="AI405" t="str" cm="1">
        <f t="array" ref="AI405">_xlfn.IFS(AE405=0,"No_discount",OR(AE405&lt;0.2,AE405=0.2),"Low",OR(AE405=0.3,AND(AE405&gt;0.2, AE405&lt;0.3)),"Medium",AND(AE405&gt;0.3,AE405&lt;0.5),"High",OR(AE405=0.5,AE405&gt;0.5),"Extreme")</f>
        <v>No_discount</v>
      </c>
      <c r="AK405" t="s">
        <v>1431</v>
      </c>
      <c r="AL405" t="s">
        <v>1619</v>
      </c>
      <c r="AM405" t="s">
        <v>1607</v>
      </c>
      <c r="AN405">
        <v>100.94</v>
      </c>
      <c r="AO405">
        <v>33.31</v>
      </c>
      <c r="AQ405" t="s">
        <v>1026</v>
      </c>
      <c r="AR405" t="s">
        <v>1620</v>
      </c>
      <c r="AS405" t="s">
        <v>41</v>
      </c>
      <c r="AT405">
        <v>1409.52</v>
      </c>
      <c r="AU405">
        <v>536.24</v>
      </c>
    </row>
    <row r="406" spans="22:47" x14ac:dyDescent="0.3">
      <c r="V406" t="s">
        <v>794</v>
      </c>
      <c r="W406" t="s">
        <v>793</v>
      </c>
      <c r="X406">
        <v>1</v>
      </c>
      <c r="AC406">
        <v>12.39</v>
      </c>
      <c r="AD406">
        <v>5.7</v>
      </c>
      <c r="AE406">
        <v>0</v>
      </c>
      <c r="AF406" t="s">
        <v>1605</v>
      </c>
      <c r="AG406">
        <v>7</v>
      </c>
      <c r="AH406">
        <v>2015</v>
      </c>
      <c r="AI406" t="str" cm="1">
        <f t="array" ref="AI406">_xlfn.IFS(AE406=0,"No_discount",OR(AE406&lt;0.2,AE406=0.2),"Low",OR(AE406=0.3,AND(AE406&gt;0.2, AE406&lt;0.3)),"Medium",AND(AE406&gt;0.3,AE406&lt;0.5),"High",OR(AE406=0.5,AE406&gt;0.5),"Extreme")</f>
        <v>No_discount</v>
      </c>
      <c r="AK406" t="s">
        <v>835</v>
      </c>
      <c r="AL406" t="s">
        <v>1619</v>
      </c>
      <c r="AM406" t="s">
        <v>1607</v>
      </c>
      <c r="AN406">
        <v>463.25</v>
      </c>
      <c r="AO406">
        <v>-1181.28</v>
      </c>
      <c r="AQ406" t="s">
        <v>1453</v>
      </c>
      <c r="AR406" t="s">
        <v>1619</v>
      </c>
      <c r="AS406" t="s">
        <v>40</v>
      </c>
      <c r="AT406">
        <v>1400.25999999999</v>
      </c>
      <c r="AU406">
        <v>-179.66</v>
      </c>
    </row>
    <row r="407" spans="22:47" x14ac:dyDescent="0.3">
      <c r="V407" t="s">
        <v>792</v>
      </c>
      <c r="W407" t="s">
        <v>791</v>
      </c>
      <c r="X407">
        <v>1</v>
      </c>
      <c r="AC407">
        <v>84.09</v>
      </c>
      <c r="AD407">
        <v>42.05</v>
      </c>
      <c r="AE407">
        <v>0</v>
      </c>
      <c r="AF407" t="s">
        <v>39</v>
      </c>
      <c r="AG407">
        <v>7</v>
      </c>
      <c r="AH407">
        <v>2015</v>
      </c>
      <c r="AI407" t="str" cm="1">
        <f t="array" ref="AI407">_xlfn.IFS(AE407=0,"No_discount",OR(AE407&lt;0.2,AE407=0.2),"Low",OR(AE407=0.3,AND(AE407&gt;0.2, AE407&lt;0.3)),"Medium",AND(AE407&gt;0.3,AE407&lt;0.5),"High",OR(AE407=0.5,AE407&gt;0.5),"Extreme")</f>
        <v>No_discount</v>
      </c>
      <c r="AK407" t="s">
        <v>833</v>
      </c>
      <c r="AL407" t="s">
        <v>1620</v>
      </c>
      <c r="AM407" t="s">
        <v>41</v>
      </c>
      <c r="AN407">
        <v>383.95</v>
      </c>
      <c r="AO407">
        <v>47.99</v>
      </c>
      <c r="AQ407" t="s">
        <v>1016</v>
      </c>
      <c r="AR407" t="s">
        <v>1620</v>
      </c>
      <c r="AS407" t="s">
        <v>41</v>
      </c>
      <c r="AT407">
        <v>1399.8</v>
      </c>
      <c r="AU407">
        <v>429.73</v>
      </c>
    </row>
    <row r="408" spans="22:47" x14ac:dyDescent="0.3">
      <c r="V408" t="s">
        <v>790</v>
      </c>
      <c r="W408" t="s">
        <v>789</v>
      </c>
      <c r="X408">
        <v>1</v>
      </c>
      <c r="AC408">
        <v>79.36</v>
      </c>
      <c r="AD408">
        <v>32.54</v>
      </c>
      <c r="AE408">
        <v>0</v>
      </c>
      <c r="AF408" t="s">
        <v>47</v>
      </c>
      <c r="AG408">
        <v>7</v>
      </c>
      <c r="AH408">
        <v>2015</v>
      </c>
      <c r="AI408" t="str" cm="1">
        <f t="array" ref="AI408">_xlfn.IFS(AE408=0,"No_discount",OR(AE408&lt;0.2,AE408=0.2),"Low",OR(AE408=0.3,AND(AE408&gt;0.2, AE408&lt;0.3)),"Medium",AND(AE408&gt;0.3,AE408&lt;0.5),"High",OR(AE408=0.5,AE408&gt;0.5),"Extreme")</f>
        <v>No_discount</v>
      </c>
      <c r="AK408" t="s">
        <v>831</v>
      </c>
      <c r="AL408" t="s">
        <v>1619</v>
      </c>
      <c r="AM408" t="s">
        <v>46</v>
      </c>
      <c r="AN408">
        <v>1.82</v>
      </c>
      <c r="AO408">
        <v>0.62</v>
      </c>
      <c r="AQ408" t="s">
        <v>636</v>
      </c>
      <c r="AR408" t="s">
        <v>1618</v>
      </c>
      <c r="AS408" t="s">
        <v>1608</v>
      </c>
      <c r="AT408">
        <v>1396.44</v>
      </c>
      <c r="AU408">
        <v>-20.73</v>
      </c>
    </row>
    <row r="409" spans="22:47" x14ac:dyDescent="0.3">
      <c r="V409" t="s">
        <v>788</v>
      </c>
      <c r="W409" t="s">
        <v>787</v>
      </c>
      <c r="X409">
        <v>1</v>
      </c>
      <c r="AC409">
        <v>153.36000000000001</v>
      </c>
      <c r="AD409">
        <v>70.55</v>
      </c>
      <c r="AE409">
        <v>0</v>
      </c>
      <c r="AF409" t="s">
        <v>39</v>
      </c>
      <c r="AG409">
        <v>7</v>
      </c>
      <c r="AH409">
        <v>2015</v>
      </c>
      <c r="AI409" t="str" cm="1">
        <f t="array" ref="AI409">_xlfn.IFS(AE409=0,"No_discount",OR(AE409&lt;0.2,AE409=0.2),"Low",OR(AE409=0.3,AND(AE409&gt;0.2, AE409&lt;0.3)),"Medium",AND(AE409&gt;0.3,AE409&lt;0.5),"High",OR(AE409=0.5,AE409&gt;0.5),"Extreme")</f>
        <v>No_discount</v>
      </c>
      <c r="AK409" t="s">
        <v>829</v>
      </c>
      <c r="AL409" t="s">
        <v>1619</v>
      </c>
      <c r="AM409" t="s">
        <v>1607</v>
      </c>
      <c r="AN409">
        <v>18.32</v>
      </c>
      <c r="AO409">
        <v>-46.72</v>
      </c>
      <c r="AQ409" t="s">
        <v>1080</v>
      </c>
      <c r="AR409" t="s">
        <v>1620</v>
      </c>
      <c r="AS409" t="s">
        <v>48</v>
      </c>
      <c r="AT409">
        <v>1396.21</v>
      </c>
      <c r="AU409">
        <v>139.62</v>
      </c>
    </row>
    <row r="410" spans="22:47" x14ac:dyDescent="0.3">
      <c r="V410" t="s">
        <v>786</v>
      </c>
      <c r="W410" t="s">
        <v>785</v>
      </c>
      <c r="X410">
        <v>1</v>
      </c>
      <c r="AC410">
        <v>43.68</v>
      </c>
      <c r="AD410">
        <v>21.4</v>
      </c>
      <c r="AE410">
        <v>0</v>
      </c>
      <c r="AF410" t="s">
        <v>39</v>
      </c>
      <c r="AG410">
        <v>7</v>
      </c>
      <c r="AH410">
        <v>2015</v>
      </c>
      <c r="AI410" t="str" cm="1">
        <f t="array" ref="AI410">_xlfn.IFS(AE410=0,"No_discount",OR(AE410&lt;0.2,AE410=0.2),"Low",OR(AE410=0.3,AND(AE410&gt;0.2, AE410&lt;0.3)),"Medium",AND(AE410&gt;0.3,AE410&lt;0.5),"High",OR(AE410=0.5,AE410&gt;0.5),"Extreme")</f>
        <v>No_discount</v>
      </c>
      <c r="AK410" t="s">
        <v>1429</v>
      </c>
      <c r="AL410" t="s">
        <v>1619</v>
      </c>
      <c r="AM410" t="s">
        <v>40</v>
      </c>
      <c r="AN410">
        <v>48.82</v>
      </c>
      <c r="AO410">
        <v>-11.59</v>
      </c>
      <c r="AQ410" t="s">
        <v>2694</v>
      </c>
      <c r="AR410" t="s">
        <v>1620</v>
      </c>
      <c r="AS410" t="s">
        <v>1609</v>
      </c>
      <c r="AT410">
        <v>1394.95</v>
      </c>
      <c r="AU410">
        <v>362.69</v>
      </c>
    </row>
    <row r="411" spans="22:47" x14ac:dyDescent="0.3">
      <c r="V411" t="s">
        <v>784</v>
      </c>
      <c r="W411" t="s">
        <v>783</v>
      </c>
      <c r="X411">
        <v>1</v>
      </c>
      <c r="AC411">
        <v>98.21</v>
      </c>
      <c r="AD411">
        <v>28.48</v>
      </c>
      <c r="AE411">
        <v>0</v>
      </c>
      <c r="AF411" t="s">
        <v>40</v>
      </c>
      <c r="AG411">
        <v>7</v>
      </c>
      <c r="AH411">
        <v>2015</v>
      </c>
      <c r="AI411" t="str" cm="1">
        <f t="array" ref="AI411">_xlfn.IFS(AE411=0,"No_discount",OR(AE411&lt;0.2,AE411=0.2),"Low",OR(AE411=0.3,AND(AE411&gt;0.2, AE411&lt;0.3)),"Medium",AND(AE411&gt;0.3,AE411&lt;0.5),"High",OR(AE411=0.5,AE411&gt;0.5),"Extreme")</f>
        <v>No_discount</v>
      </c>
      <c r="AK411" t="s">
        <v>827</v>
      </c>
      <c r="AL411" t="s">
        <v>1619</v>
      </c>
      <c r="AM411" t="s">
        <v>39</v>
      </c>
      <c r="AN411">
        <v>1.19</v>
      </c>
      <c r="AO411">
        <v>-1.96</v>
      </c>
      <c r="AQ411" t="s">
        <v>2693</v>
      </c>
      <c r="AR411" t="s">
        <v>1620</v>
      </c>
      <c r="AS411" t="s">
        <v>48</v>
      </c>
      <c r="AT411">
        <v>1391.4</v>
      </c>
      <c r="AU411">
        <v>-55.66</v>
      </c>
    </row>
    <row r="412" spans="22:47" x14ac:dyDescent="0.3">
      <c r="V412" t="s">
        <v>782</v>
      </c>
      <c r="W412" t="s">
        <v>781</v>
      </c>
      <c r="X412">
        <v>1</v>
      </c>
      <c r="AC412">
        <v>15.17</v>
      </c>
      <c r="AD412">
        <v>3.79</v>
      </c>
      <c r="AE412">
        <v>0.2</v>
      </c>
      <c r="AF412" t="s">
        <v>44</v>
      </c>
      <c r="AG412">
        <v>1</v>
      </c>
      <c r="AH412">
        <v>2016</v>
      </c>
      <c r="AI412" t="str" cm="1">
        <f t="array" ref="AI412">_xlfn.IFS(AE412=0,"No_discount",OR(AE412&lt;0.2,AE412=0.2),"Low",OR(AE412=0.3,AND(AE412&gt;0.2, AE412&lt;0.3)),"Medium",AND(AE412&gt;0.3,AE412&lt;0.5),"High",OR(AE412=0.5,AE412&gt;0.5),"Extreme")</f>
        <v>Low</v>
      </c>
      <c r="AK412" t="s">
        <v>1638</v>
      </c>
      <c r="AL412" t="s">
        <v>1619</v>
      </c>
      <c r="AM412" t="s">
        <v>47</v>
      </c>
      <c r="AN412">
        <v>8.82</v>
      </c>
      <c r="AO412">
        <v>2.56</v>
      </c>
      <c r="AQ412" t="s">
        <v>2692</v>
      </c>
      <c r="AR412" t="s">
        <v>1620</v>
      </c>
      <c r="AS412" t="s">
        <v>1609</v>
      </c>
      <c r="AT412">
        <v>1386.69</v>
      </c>
      <c r="AU412">
        <v>228.4</v>
      </c>
    </row>
    <row r="413" spans="22:47" x14ac:dyDescent="0.3">
      <c r="V413" t="s">
        <v>780</v>
      </c>
      <c r="W413" t="s">
        <v>779</v>
      </c>
      <c r="X413">
        <v>1</v>
      </c>
      <c r="AC413">
        <v>16.52</v>
      </c>
      <c r="AD413">
        <v>7.6</v>
      </c>
      <c r="AE413">
        <v>0</v>
      </c>
      <c r="AF413" t="s">
        <v>1604</v>
      </c>
      <c r="AG413">
        <v>1</v>
      </c>
      <c r="AH413">
        <v>2016</v>
      </c>
      <c r="AI413" t="str" cm="1">
        <f t="array" ref="AI413">_xlfn.IFS(AE413=0,"No_discount",OR(AE413&lt;0.2,AE413=0.2),"Low",OR(AE413=0.3,AND(AE413&gt;0.2, AE413&lt;0.3)),"Medium",AND(AE413&gt;0.3,AE413&lt;0.5),"High",OR(AE413=0.5,AE413&gt;0.5),"Extreme")</f>
        <v>No_discount</v>
      </c>
      <c r="AK413" t="s">
        <v>965</v>
      </c>
      <c r="AL413" t="s">
        <v>1619</v>
      </c>
      <c r="AM413" t="s">
        <v>37</v>
      </c>
      <c r="AN413">
        <v>37.94</v>
      </c>
      <c r="AO413">
        <v>18.21</v>
      </c>
      <c r="AQ413" t="s">
        <v>2691</v>
      </c>
      <c r="AR413" t="s">
        <v>1620</v>
      </c>
      <c r="AS413" t="s">
        <v>1609</v>
      </c>
      <c r="AT413">
        <v>1385.79999999999</v>
      </c>
      <c r="AU413">
        <v>229.65</v>
      </c>
    </row>
    <row r="414" spans="22:47" x14ac:dyDescent="0.3">
      <c r="V414" t="s">
        <v>778</v>
      </c>
      <c r="W414" t="s">
        <v>777</v>
      </c>
      <c r="X414">
        <v>1</v>
      </c>
      <c r="AC414">
        <v>60.12</v>
      </c>
      <c r="AD414">
        <v>28.86</v>
      </c>
      <c r="AE414">
        <v>0</v>
      </c>
      <c r="AF414" t="s">
        <v>37</v>
      </c>
      <c r="AG414">
        <v>1</v>
      </c>
      <c r="AH414">
        <v>2016</v>
      </c>
      <c r="AI414" t="str" cm="1">
        <f t="array" ref="AI414">_xlfn.IFS(AE414=0,"No_discount",OR(AE414&lt;0.2,AE414=0.2),"Low",OR(AE414=0.3,AND(AE414&gt;0.2, AE414&lt;0.3)),"Medium",AND(AE414&gt;0.3,AE414&lt;0.5),"High",OR(AE414=0.5,AE414&gt;0.5),"Extreme")</f>
        <v>No_discount</v>
      </c>
      <c r="AK414" t="s">
        <v>1637</v>
      </c>
      <c r="AL414" t="s">
        <v>1619</v>
      </c>
      <c r="AM414" t="s">
        <v>47</v>
      </c>
      <c r="AN414">
        <v>4.2</v>
      </c>
      <c r="AO414">
        <v>1.18</v>
      </c>
      <c r="AQ414" t="s">
        <v>2690</v>
      </c>
      <c r="AR414" t="s">
        <v>1619</v>
      </c>
      <c r="AS414" t="s">
        <v>1607</v>
      </c>
      <c r="AT414">
        <v>1383.09</v>
      </c>
      <c r="AU414">
        <v>381.21</v>
      </c>
    </row>
    <row r="415" spans="22:47" x14ac:dyDescent="0.3">
      <c r="V415" t="s">
        <v>776</v>
      </c>
      <c r="W415" t="s">
        <v>775</v>
      </c>
      <c r="X415">
        <v>1</v>
      </c>
      <c r="AC415">
        <v>49.54</v>
      </c>
      <c r="AD415">
        <v>17.34</v>
      </c>
      <c r="AE415">
        <v>0.2</v>
      </c>
      <c r="AF415" t="s">
        <v>39</v>
      </c>
      <c r="AG415">
        <v>1</v>
      </c>
      <c r="AH415">
        <v>2016</v>
      </c>
      <c r="AI415" t="str" cm="1">
        <f t="array" ref="AI415">_xlfn.IFS(AE415=0,"No_discount",OR(AE415&lt;0.2,AE415=0.2),"Low",OR(AE415=0.3,AND(AE415&gt;0.2, AE415&lt;0.3)),"Medium",AND(AE415&gt;0.3,AE415&lt;0.5),"High",OR(AE415=0.5,AE415&gt;0.5),"Extreme")</f>
        <v>Low</v>
      </c>
      <c r="AK415" t="s">
        <v>1636</v>
      </c>
      <c r="AL415" t="s">
        <v>1619</v>
      </c>
      <c r="AM415" t="s">
        <v>40</v>
      </c>
      <c r="AN415">
        <v>227.28</v>
      </c>
      <c r="AO415">
        <v>2.27</v>
      </c>
      <c r="AQ415" t="s">
        <v>1262</v>
      </c>
      <c r="AR415" t="s">
        <v>1620</v>
      </c>
      <c r="AS415" t="s">
        <v>48</v>
      </c>
      <c r="AT415">
        <v>1379.92</v>
      </c>
      <c r="AU415">
        <v>648.55999999999995</v>
      </c>
    </row>
    <row r="416" spans="22:47" x14ac:dyDescent="0.3">
      <c r="V416" t="s">
        <v>774</v>
      </c>
      <c r="W416" t="s">
        <v>773</v>
      </c>
      <c r="X416">
        <v>1</v>
      </c>
      <c r="AC416">
        <v>269.98</v>
      </c>
      <c r="AD416">
        <v>40.5</v>
      </c>
      <c r="AE416">
        <v>0.4</v>
      </c>
      <c r="AF416" t="s">
        <v>1609</v>
      </c>
      <c r="AG416">
        <v>7</v>
      </c>
      <c r="AH416">
        <v>2015</v>
      </c>
      <c r="AI416" t="str" cm="1">
        <f t="array" ref="AI416">_xlfn.IFS(AE416=0,"No_discount",OR(AE416&lt;0.2,AE416=0.2),"Low",OR(AE416=0.3,AND(AE416&gt;0.2, AE416&lt;0.3)),"Medium",AND(AE416&gt;0.3,AE416&lt;0.5),"High",OR(AE416=0.5,AE416&gt;0.5),"Extreme")</f>
        <v>High</v>
      </c>
      <c r="AK416" t="s">
        <v>1635</v>
      </c>
      <c r="AL416" t="s">
        <v>1619</v>
      </c>
      <c r="AM416" t="s">
        <v>37</v>
      </c>
      <c r="AN416">
        <v>47.9</v>
      </c>
      <c r="AO416">
        <v>22.99</v>
      </c>
      <c r="AQ416" t="s">
        <v>2689</v>
      </c>
      <c r="AR416" t="s">
        <v>1618</v>
      </c>
      <c r="AS416" t="s">
        <v>1603</v>
      </c>
      <c r="AT416">
        <v>1368.26</v>
      </c>
      <c r="AU416">
        <v>-103.49</v>
      </c>
    </row>
    <row r="417" spans="22:47" x14ac:dyDescent="0.3">
      <c r="V417" t="s">
        <v>772</v>
      </c>
      <c r="W417" t="s">
        <v>771</v>
      </c>
      <c r="X417">
        <v>1</v>
      </c>
      <c r="AC417">
        <v>41.42</v>
      </c>
      <c r="AD417">
        <v>8.2799999999999994</v>
      </c>
      <c r="AE417">
        <v>0.2</v>
      </c>
      <c r="AF417" t="s">
        <v>41</v>
      </c>
      <c r="AG417">
        <v>7</v>
      </c>
      <c r="AH417">
        <v>2017</v>
      </c>
      <c r="AI417" t="str" cm="1">
        <f t="array" ref="AI417">_xlfn.IFS(AE417=0,"No_discount",OR(AE417&lt;0.2,AE417=0.2),"Low",OR(AE417=0.3,AND(AE417&gt;0.2, AE417&lt;0.3)),"Medium",AND(AE417&gt;0.3,AE417&lt;0.5),"High",OR(AE417=0.5,AE417&gt;0.5),"Extreme")</f>
        <v>Low</v>
      </c>
      <c r="AK417" t="s">
        <v>1020</v>
      </c>
      <c r="AL417" t="s">
        <v>1619</v>
      </c>
      <c r="AM417" t="s">
        <v>1604</v>
      </c>
      <c r="AN417">
        <v>61.96</v>
      </c>
      <c r="AO417">
        <v>30.36</v>
      </c>
      <c r="AQ417" t="s">
        <v>2688</v>
      </c>
      <c r="AR417" t="s">
        <v>1619</v>
      </c>
      <c r="AS417" t="s">
        <v>40</v>
      </c>
      <c r="AT417">
        <v>1363.06</v>
      </c>
      <c r="AU417">
        <v>-126.7</v>
      </c>
    </row>
    <row r="418" spans="22:47" x14ac:dyDescent="0.3">
      <c r="V418" t="s">
        <v>770</v>
      </c>
      <c r="W418" t="s">
        <v>769</v>
      </c>
      <c r="X418">
        <v>1</v>
      </c>
      <c r="AC418">
        <v>180.96</v>
      </c>
      <c r="AD418">
        <v>67.86</v>
      </c>
      <c r="AE418">
        <v>0.2</v>
      </c>
      <c r="AF418" t="s">
        <v>39</v>
      </c>
      <c r="AG418">
        <v>7</v>
      </c>
      <c r="AH418">
        <v>2014</v>
      </c>
      <c r="AI418" t="str" cm="1">
        <f t="array" ref="AI418">_xlfn.IFS(AE418=0,"No_discount",OR(AE418&lt;0.2,AE418=0.2),"Low",OR(AE418=0.3,AND(AE418&gt;0.2, AE418&lt;0.3)),"Medium",AND(AE418&gt;0.3,AE418&lt;0.5),"High",OR(AE418=0.5,AE418&gt;0.5),"Extreme")</f>
        <v>Low</v>
      </c>
      <c r="AK418" t="s">
        <v>1634</v>
      </c>
      <c r="AL418" t="s">
        <v>1619</v>
      </c>
      <c r="AM418" t="s">
        <v>40</v>
      </c>
      <c r="AN418">
        <v>1117.92</v>
      </c>
      <c r="AO418">
        <v>55.9</v>
      </c>
      <c r="AQ418" t="s">
        <v>2687</v>
      </c>
      <c r="AR418" t="s">
        <v>1620</v>
      </c>
      <c r="AS418" t="s">
        <v>48</v>
      </c>
      <c r="AT418">
        <v>1362.9</v>
      </c>
      <c r="AU418">
        <v>-19.47</v>
      </c>
    </row>
    <row r="419" spans="22:47" x14ac:dyDescent="0.3">
      <c r="V419" t="s">
        <v>768</v>
      </c>
      <c r="W419" t="s">
        <v>767</v>
      </c>
      <c r="X419" t="s">
        <v>766</v>
      </c>
      <c r="AC419">
        <v>57.23</v>
      </c>
      <c r="AD419">
        <v>14.31</v>
      </c>
      <c r="AE419">
        <v>0</v>
      </c>
      <c r="AF419" t="s">
        <v>40</v>
      </c>
      <c r="AG419">
        <v>1</v>
      </c>
      <c r="AH419">
        <v>2014</v>
      </c>
      <c r="AI419" t="str" cm="1">
        <f t="array" ref="AI419">_xlfn.IFS(AE419=0,"No_discount",OR(AE419&lt;0.2,AE419=0.2),"Low",OR(AE419=0.3,AND(AE419&gt;0.2, AE419&lt;0.3)),"Medium",AND(AE419&gt;0.3,AE419&lt;0.5),"High",OR(AE419=0.5,AE419&gt;0.5),"Extreme")</f>
        <v>No_discount</v>
      </c>
      <c r="AK419" t="s">
        <v>825</v>
      </c>
      <c r="AL419" t="s">
        <v>1619</v>
      </c>
      <c r="AM419" t="s">
        <v>1604</v>
      </c>
      <c r="AN419">
        <v>12.54</v>
      </c>
      <c r="AO419">
        <v>4.2300000000000004</v>
      </c>
      <c r="AQ419" t="s">
        <v>2686</v>
      </c>
      <c r="AR419" t="s">
        <v>1619</v>
      </c>
      <c r="AS419" t="s">
        <v>1604</v>
      </c>
      <c r="AT419">
        <v>1360.48</v>
      </c>
      <c r="AU419">
        <v>559.29999999999995</v>
      </c>
    </row>
    <row r="420" spans="22:47" x14ac:dyDescent="0.3">
      <c r="V420" t="s">
        <v>765</v>
      </c>
      <c r="W420" t="s">
        <v>764</v>
      </c>
      <c r="X420">
        <v>1</v>
      </c>
      <c r="AC420">
        <v>333</v>
      </c>
      <c r="AD420">
        <v>-16.649999999999999</v>
      </c>
      <c r="AE420">
        <v>0.2</v>
      </c>
      <c r="AF420" t="s">
        <v>1606</v>
      </c>
      <c r="AG420">
        <v>1</v>
      </c>
      <c r="AH420">
        <v>2014</v>
      </c>
      <c r="AI420" t="str" cm="1">
        <f t="array" ref="AI420">_xlfn.IFS(AE420=0,"No_discount",OR(AE420&lt;0.2,AE420=0.2),"Low",OR(AE420=0.3,AND(AE420&gt;0.2, AE420&lt;0.3)),"Medium",AND(AE420&gt;0.3,AE420&lt;0.5),"High",OR(AE420=0.5,AE420&gt;0.5),"Extreme")</f>
        <v>Low</v>
      </c>
      <c r="AK420" t="s">
        <v>823</v>
      </c>
      <c r="AL420" t="s">
        <v>1619</v>
      </c>
      <c r="AM420" t="s">
        <v>39</v>
      </c>
      <c r="AN420">
        <v>1.08</v>
      </c>
      <c r="AO420">
        <v>-0.79</v>
      </c>
      <c r="AQ420" t="s">
        <v>2685</v>
      </c>
      <c r="AR420" t="s">
        <v>1619</v>
      </c>
      <c r="AS420" t="s">
        <v>1604</v>
      </c>
      <c r="AT420">
        <v>1359.67</v>
      </c>
      <c r="AU420">
        <v>514.48</v>
      </c>
    </row>
    <row r="421" spans="22:47" x14ac:dyDescent="0.3">
      <c r="V421" t="s">
        <v>763</v>
      </c>
      <c r="W421" t="s">
        <v>762</v>
      </c>
      <c r="X421">
        <v>1</v>
      </c>
      <c r="AC421">
        <v>36.44</v>
      </c>
      <c r="AD421">
        <v>12.03</v>
      </c>
      <c r="AE421">
        <v>0</v>
      </c>
      <c r="AF421" t="s">
        <v>47</v>
      </c>
      <c r="AG421">
        <v>1</v>
      </c>
      <c r="AH421">
        <v>2014</v>
      </c>
      <c r="AI421" t="str" cm="1">
        <f t="array" ref="AI421">_xlfn.IFS(AE421=0,"No_discount",OR(AE421&lt;0.2,AE421=0.2),"Low",OR(AE421=0.3,AND(AE421&gt;0.2, AE421&lt;0.3)),"Medium",AND(AE421&gt;0.3,AE421&lt;0.5),"High",OR(AE421=0.5,AE421&gt;0.5),"Extreme")</f>
        <v>No_discount</v>
      </c>
      <c r="AK421" t="s">
        <v>821</v>
      </c>
      <c r="AL421" t="s">
        <v>1619</v>
      </c>
      <c r="AM421" t="s">
        <v>46</v>
      </c>
      <c r="AN421">
        <v>4.51</v>
      </c>
      <c r="AO421">
        <v>0.85</v>
      </c>
      <c r="AQ421" t="s">
        <v>2684</v>
      </c>
      <c r="AR421" t="s">
        <v>1620</v>
      </c>
      <c r="AS421" t="s">
        <v>48</v>
      </c>
      <c r="AT421">
        <v>1343.91</v>
      </c>
      <c r="AU421">
        <v>463.97</v>
      </c>
    </row>
    <row r="422" spans="22:47" x14ac:dyDescent="0.3">
      <c r="V422" t="s">
        <v>761</v>
      </c>
      <c r="W422" t="s">
        <v>760</v>
      </c>
      <c r="X422">
        <v>1</v>
      </c>
      <c r="AC422">
        <v>823.96</v>
      </c>
      <c r="AD422">
        <v>51.5</v>
      </c>
      <c r="AE422">
        <v>0.2</v>
      </c>
      <c r="AF422" t="s">
        <v>1609</v>
      </c>
      <c r="AG422">
        <v>7</v>
      </c>
      <c r="AH422">
        <v>2016</v>
      </c>
      <c r="AI422" t="str" cm="1">
        <f t="array" ref="AI422">_xlfn.IFS(AE422=0,"No_discount",OR(AE422&lt;0.2,AE422=0.2),"Low",OR(AE422=0.3,AND(AE422&gt;0.2, AE422&lt;0.3)),"Medium",AND(AE422&gt;0.3,AE422&lt;0.5),"High",OR(AE422=0.5,AE422&gt;0.5),"Extreme")</f>
        <v>Low</v>
      </c>
      <c r="AK422" t="s">
        <v>819</v>
      </c>
      <c r="AL422" t="s">
        <v>1619</v>
      </c>
      <c r="AM422" t="s">
        <v>37</v>
      </c>
      <c r="AN422">
        <v>96.08</v>
      </c>
      <c r="AO422">
        <v>46.12</v>
      </c>
      <c r="AQ422" t="s">
        <v>2683</v>
      </c>
      <c r="AR422" t="s">
        <v>1618</v>
      </c>
      <c r="AS422" t="s">
        <v>1608</v>
      </c>
      <c r="AT422">
        <v>1341.51</v>
      </c>
      <c r="AU422">
        <v>-32.659999999999997</v>
      </c>
    </row>
    <row r="423" spans="22:47" x14ac:dyDescent="0.3">
      <c r="V423" t="s">
        <v>759</v>
      </c>
      <c r="W423" t="s">
        <v>758</v>
      </c>
      <c r="X423">
        <v>1</v>
      </c>
      <c r="AC423">
        <v>15.98</v>
      </c>
      <c r="AD423">
        <v>5</v>
      </c>
      <c r="AE423">
        <v>0.2</v>
      </c>
      <c r="AF423" t="s">
        <v>37</v>
      </c>
      <c r="AG423">
        <v>7</v>
      </c>
      <c r="AH423">
        <v>2016</v>
      </c>
      <c r="AI423" t="str" cm="1">
        <f t="array" ref="AI423">_xlfn.IFS(AE423=0,"No_discount",OR(AE423&lt;0.2,AE423=0.2),"Low",OR(AE423=0.3,AND(AE423&gt;0.2, AE423&lt;0.3)),"Medium",AND(AE423&gt;0.3,AE423&lt;0.5),"High",OR(AE423=0.5,AE423&gt;0.5),"Extreme")</f>
        <v>Low</v>
      </c>
      <c r="AK423" t="s">
        <v>817</v>
      </c>
      <c r="AL423" t="s">
        <v>1619</v>
      </c>
      <c r="AM423" t="s">
        <v>39</v>
      </c>
      <c r="AN423">
        <v>11.68</v>
      </c>
      <c r="AO423">
        <v>3.94</v>
      </c>
      <c r="AQ423" t="s">
        <v>1245</v>
      </c>
      <c r="AR423" t="s">
        <v>1620</v>
      </c>
      <c r="AS423" t="s">
        <v>1609</v>
      </c>
      <c r="AT423">
        <v>1339.87</v>
      </c>
      <c r="AU423">
        <v>229.98</v>
      </c>
    </row>
    <row r="424" spans="22:47" x14ac:dyDescent="0.3">
      <c r="V424" t="s">
        <v>757</v>
      </c>
      <c r="W424" t="s">
        <v>756</v>
      </c>
      <c r="X424">
        <v>1</v>
      </c>
      <c r="AC424">
        <v>911.98</v>
      </c>
      <c r="AD424">
        <v>114</v>
      </c>
      <c r="AE424">
        <v>0.2</v>
      </c>
      <c r="AF424" t="s">
        <v>1609</v>
      </c>
      <c r="AG424">
        <v>7</v>
      </c>
      <c r="AH424">
        <v>2014</v>
      </c>
      <c r="AI424" t="str" cm="1">
        <f t="array" ref="AI424">_xlfn.IFS(AE424=0,"No_discount",OR(AE424&lt;0.2,AE424=0.2),"Low",OR(AE424=0.3,AND(AE424&gt;0.2, AE424&lt;0.3)),"Medium",AND(AE424&gt;0.3,AE424&lt;0.5),"High",OR(AE424=0.5,AE424&gt;0.5),"Extreme")</f>
        <v>Low</v>
      </c>
      <c r="AK424" t="s">
        <v>1427</v>
      </c>
      <c r="AL424" t="s">
        <v>1619</v>
      </c>
      <c r="AM424" t="s">
        <v>46</v>
      </c>
      <c r="AN424">
        <v>4.3600000000000003</v>
      </c>
      <c r="AO424">
        <v>1.79</v>
      </c>
      <c r="AQ424" t="s">
        <v>2682</v>
      </c>
      <c r="AR424" t="s">
        <v>1620</v>
      </c>
      <c r="AS424" t="s">
        <v>1609</v>
      </c>
      <c r="AT424">
        <v>1339.11</v>
      </c>
      <c r="AU424">
        <v>167.37</v>
      </c>
    </row>
    <row r="425" spans="22:47" x14ac:dyDescent="0.3">
      <c r="V425" t="s">
        <v>755</v>
      </c>
      <c r="W425" t="s">
        <v>754</v>
      </c>
      <c r="X425" t="s">
        <v>753</v>
      </c>
      <c r="AC425">
        <v>674.35</v>
      </c>
      <c r="AD425">
        <v>-109.58</v>
      </c>
      <c r="AE425">
        <v>0.2</v>
      </c>
      <c r="AF425" t="s">
        <v>1608</v>
      </c>
      <c r="AG425">
        <v>7</v>
      </c>
      <c r="AH425">
        <v>2014</v>
      </c>
      <c r="AI425" t="str" cm="1">
        <f t="array" ref="AI425">_xlfn.IFS(AE425=0,"No_discount",OR(AE425&lt;0.2,AE425=0.2),"Low",OR(AE425=0.3,AND(AE425&gt;0.2, AE425&lt;0.3)),"Medium",AND(AE425&gt;0.3,AE425&lt;0.5),"High",OR(AE425=0.5,AE425&gt;0.5),"Extreme")</f>
        <v>Low</v>
      </c>
      <c r="AK425" t="s">
        <v>1582</v>
      </c>
      <c r="AL425" t="s">
        <v>1618</v>
      </c>
      <c r="AM425" t="s">
        <v>1603</v>
      </c>
      <c r="AN425">
        <v>209.98</v>
      </c>
      <c r="AO425">
        <v>-356.96</v>
      </c>
      <c r="AQ425" t="s">
        <v>2681</v>
      </c>
      <c r="AR425" t="s">
        <v>1618</v>
      </c>
      <c r="AS425" t="s">
        <v>44</v>
      </c>
      <c r="AT425">
        <v>1329.8999999999901</v>
      </c>
      <c r="AU425">
        <v>345.78</v>
      </c>
    </row>
    <row r="426" spans="22:47" x14ac:dyDescent="0.3">
      <c r="V426" t="s">
        <v>751</v>
      </c>
      <c r="W426" t="s">
        <v>750</v>
      </c>
      <c r="X426">
        <v>1</v>
      </c>
      <c r="AC426">
        <v>134.01</v>
      </c>
      <c r="AD426">
        <v>36.18</v>
      </c>
      <c r="AE426">
        <v>0</v>
      </c>
      <c r="AF426" t="s">
        <v>44</v>
      </c>
      <c r="AG426">
        <v>7</v>
      </c>
      <c r="AH426">
        <v>2014</v>
      </c>
      <c r="AI426" t="str" cm="1">
        <f t="array" ref="AI426">_xlfn.IFS(AE426=0,"No_discount",OR(AE426&lt;0.2,AE426=0.2),"Low",OR(AE426=0.3,AND(AE426&gt;0.2, AE426&lt;0.3)),"Medium",AND(AE426&gt;0.3,AE426&lt;0.5),"High",OR(AE426=0.5,AE426&gt;0.5),"Extreme")</f>
        <v>No_discount</v>
      </c>
      <c r="AK426" t="s">
        <v>815</v>
      </c>
      <c r="AL426" t="s">
        <v>1618</v>
      </c>
      <c r="AM426" t="s">
        <v>1606</v>
      </c>
      <c r="AN426">
        <v>199.84</v>
      </c>
      <c r="AO426">
        <v>-37.11</v>
      </c>
      <c r="AQ426" t="s">
        <v>2680</v>
      </c>
      <c r="AR426" t="s">
        <v>1618</v>
      </c>
      <c r="AS426" t="s">
        <v>44</v>
      </c>
      <c r="AT426">
        <v>1322.1699999999901</v>
      </c>
      <c r="AU426">
        <v>172.24</v>
      </c>
    </row>
    <row r="427" spans="22:47" x14ac:dyDescent="0.3">
      <c r="V427" t="s">
        <v>749</v>
      </c>
      <c r="W427" t="s">
        <v>748</v>
      </c>
      <c r="X427">
        <v>1</v>
      </c>
      <c r="AC427">
        <v>170.97</v>
      </c>
      <c r="AD427">
        <v>70.099999999999994</v>
      </c>
      <c r="AE427">
        <v>0</v>
      </c>
      <c r="AF427" t="s">
        <v>41</v>
      </c>
      <c r="AG427">
        <v>7</v>
      </c>
      <c r="AH427">
        <v>2014</v>
      </c>
      <c r="AI427" t="str" cm="1">
        <f t="array" ref="AI427">_xlfn.IFS(AE427=0,"No_discount",OR(AE427&lt;0.2,AE427=0.2),"Low",OR(AE427=0.3,AND(AE427&gt;0.2, AE427&lt;0.3)),"Medium",AND(AE427&gt;0.3,AE427&lt;0.5),"High",OR(AE427=0.5,AE427&gt;0.5),"Extreme")</f>
        <v>No_discount</v>
      </c>
      <c r="AK427" t="s">
        <v>813</v>
      </c>
      <c r="AL427" t="s">
        <v>1620</v>
      </c>
      <c r="AM427" t="s">
        <v>1609</v>
      </c>
      <c r="AN427">
        <v>716</v>
      </c>
      <c r="AO427">
        <v>193.32</v>
      </c>
      <c r="AQ427" t="s">
        <v>2679</v>
      </c>
      <c r="AR427" t="s">
        <v>1619</v>
      </c>
      <c r="AS427" t="s">
        <v>37</v>
      </c>
      <c r="AT427">
        <v>1320.57</v>
      </c>
      <c r="AU427">
        <v>542.91999999999996</v>
      </c>
    </row>
    <row r="428" spans="22:47" x14ac:dyDescent="0.3">
      <c r="V428" t="s">
        <v>747</v>
      </c>
      <c r="W428" t="s">
        <v>746</v>
      </c>
      <c r="X428">
        <v>1</v>
      </c>
      <c r="AC428">
        <v>238</v>
      </c>
      <c r="AD428">
        <v>38.08</v>
      </c>
      <c r="AE428">
        <v>0</v>
      </c>
      <c r="AF428" t="s">
        <v>41</v>
      </c>
      <c r="AG428">
        <v>7</v>
      </c>
      <c r="AH428">
        <v>2014</v>
      </c>
      <c r="AI428" t="str" cm="1">
        <f t="array" ref="AI428">_xlfn.IFS(AE428=0,"No_discount",OR(AE428&lt;0.2,AE428=0.2),"Low",OR(AE428=0.3,AND(AE428&gt;0.2, AE428&lt;0.3)),"Medium",AND(AE428&gt;0.3,AE428&lt;0.5),"High",OR(AE428=0.5,AE428&gt;0.5),"Extreme")</f>
        <v>No_discount</v>
      </c>
      <c r="AK428" t="s">
        <v>811</v>
      </c>
      <c r="AL428" t="s">
        <v>1619</v>
      </c>
      <c r="AM428" t="s">
        <v>39</v>
      </c>
      <c r="AN428">
        <v>221.06</v>
      </c>
      <c r="AO428">
        <v>103.9</v>
      </c>
      <c r="AQ428" t="s">
        <v>2678</v>
      </c>
      <c r="AR428" t="s">
        <v>1618</v>
      </c>
      <c r="AS428" t="s">
        <v>1603</v>
      </c>
      <c r="AT428">
        <v>1320.23</v>
      </c>
      <c r="AU428">
        <v>362.72</v>
      </c>
    </row>
    <row r="429" spans="22:47" x14ac:dyDescent="0.3">
      <c r="V429" t="s">
        <v>745</v>
      </c>
      <c r="W429" t="s">
        <v>744</v>
      </c>
      <c r="X429">
        <v>1</v>
      </c>
      <c r="AC429">
        <v>4.37</v>
      </c>
      <c r="AD429">
        <v>0.38</v>
      </c>
      <c r="AE429">
        <v>0.2</v>
      </c>
      <c r="AF429" t="s">
        <v>47</v>
      </c>
      <c r="AG429">
        <v>7</v>
      </c>
      <c r="AH429">
        <v>2014</v>
      </c>
      <c r="AI429" t="str" cm="1">
        <f t="array" ref="AI429">_xlfn.IFS(AE429=0,"No_discount",OR(AE429&lt;0.2,AE429=0.2),"Low",OR(AE429=0.3,AND(AE429&gt;0.2, AE429&lt;0.3)),"Medium",AND(AE429&gt;0.3,AE429&lt;0.5),"High",OR(AE429=0.5,AE429&gt;0.5),"Extreme")</f>
        <v>Low</v>
      </c>
      <c r="AK429" t="s">
        <v>809</v>
      </c>
      <c r="AL429" t="s">
        <v>1618</v>
      </c>
      <c r="AM429" t="s">
        <v>1606</v>
      </c>
      <c r="AN429">
        <v>744.1</v>
      </c>
      <c r="AO429">
        <v>-95.67</v>
      </c>
      <c r="AQ429" t="s">
        <v>902</v>
      </c>
      <c r="AR429" t="s">
        <v>1619</v>
      </c>
      <c r="AS429" t="s">
        <v>1607</v>
      </c>
      <c r="AT429">
        <v>1320.17</v>
      </c>
      <c r="AU429">
        <v>417.02</v>
      </c>
    </row>
    <row r="430" spans="22:47" x14ac:dyDescent="0.3">
      <c r="V430" t="s">
        <v>743</v>
      </c>
      <c r="W430" t="s">
        <v>742</v>
      </c>
      <c r="X430">
        <v>1</v>
      </c>
      <c r="AC430">
        <v>12.13</v>
      </c>
      <c r="AD430">
        <v>-20.62</v>
      </c>
      <c r="AE430">
        <v>0.8</v>
      </c>
      <c r="AF430" t="s">
        <v>39</v>
      </c>
      <c r="AG430">
        <v>1</v>
      </c>
      <c r="AH430">
        <v>2017</v>
      </c>
      <c r="AI430" t="str" cm="1">
        <f t="array" ref="AI430">_xlfn.IFS(AE430=0,"No_discount",OR(AE430&lt;0.2,AE430=0.2),"Low",OR(AE430=0.3,AND(AE430&gt;0.2, AE430&lt;0.3)),"Medium",AND(AE430&gt;0.3,AE430&lt;0.5),"High",OR(AE430=0.5,AE430&gt;0.5),"Extreme")</f>
        <v>Extreme</v>
      </c>
      <c r="AK430" t="s">
        <v>807</v>
      </c>
      <c r="AL430" t="s">
        <v>1619</v>
      </c>
      <c r="AM430" t="s">
        <v>40</v>
      </c>
      <c r="AN430">
        <v>44.84</v>
      </c>
      <c r="AO430">
        <v>5.61</v>
      </c>
      <c r="AQ430" t="s">
        <v>1337</v>
      </c>
      <c r="AR430" t="s">
        <v>1618</v>
      </c>
      <c r="AS430" t="s">
        <v>1608</v>
      </c>
      <c r="AT430">
        <v>1311.8799999999901</v>
      </c>
      <c r="AU430">
        <v>-42.11</v>
      </c>
    </row>
    <row r="431" spans="22:47" x14ac:dyDescent="0.3">
      <c r="V431" t="s">
        <v>741</v>
      </c>
      <c r="W431" t="s">
        <v>740</v>
      </c>
      <c r="X431">
        <v>1</v>
      </c>
      <c r="AC431">
        <v>10.37</v>
      </c>
      <c r="AD431">
        <v>3.63</v>
      </c>
      <c r="AE431">
        <v>0.2</v>
      </c>
      <c r="AF431" t="s">
        <v>37</v>
      </c>
      <c r="AG431">
        <v>1</v>
      </c>
      <c r="AH431">
        <v>2015</v>
      </c>
      <c r="AI431" t="str" cm="1">
        <f t="array" ref="AI431">_xlfn.IFS(AE431=0,"No_discount",OR(AE431&lt;0.2,AE431=0.2),"Low",OR(AE431=0.3,AND(AE431&gt;0.2, AE431&lt;0.3)),"Medium",AND(AE431&gt;0.3,AE431&lt;0.5),"High",OR(AE431=0.5,AE431&gt;0.5),"Extreme")</f>
        <v>Low</v>
      </c>
      <c r="AK431" t="s">
        <v>805</v>
      </c>
      <c r="AL431" t="s">
        <v>1618</v>
      </c>
      <c r="AM431" t="s">
        <v>1606</v>
      </c>
      <c r="AN431">
        <v>401.59</v>
      </c>
      <c r="AO431">
        <v>-131.94999999999999</v>
      </c>
      <c r="AQ431" t="s">
        <v>2677</v>
      </c>
      <c r="AR431" t="s">
        <v>1620</v>
      </c>
      <c r="AS431" t="s">
        <v>1609</v>
      </c>
      <c r="AT431">
        <v>1310.3</v>
      </c>
      <c r="AU431">
        <v>284.74</v>
      </c>
    </row>
    <row r="432" spans="22:47" x14ac:dyDescent="0.3">
      <c r="V432" t="s">
        <v>739</v>
      </c>
      <c r="W432" t="s">
        <v>738</v>
      </c>
      <c r="X432">
        <v>1</v>
      </c>
      <c r="AC432">
        <v>801.6</v>
      </c>
      <c r="AD432">
        <v>-448.9</v>
      </c>
      <c r="AE432">
        <v>0.5</v>
      </c>
      <c r="AF432" t="s">
        <v>1606</v>
      </c>
      <c r="AG432">
        <v>7</v>
      </c>
      <c r="AH432">
        <v>2017</v>
      </c>
      <c r="AI432" t="str" cm="1">
        <f t="array" ref="AI432">_xlfn.IFS(AE432=0,"No_discount",OR(AE432&lt;0.2,AE432=0.2),"Low",OR(AE432=0.3,AND(AE432&gt;0.2, AE432&lt;0.3)),"Medium",AND(AE432&gt;0.3,AE432&lt;0.5),"High",OR(AE432=0.5,AE432&gt;0.5),"Extreme")</f>
        <v>Extreme</v>
      </c>
      <c r="AK432" t="s">
        <v>803</v>
      </c>
      <c r="AL432" t="s">
        <v>1619</v>
      </c>
      <c r="AM432" t="s">
        <v>39</v>
      </c>
      <c r="AN432">
        <v>5.79</v>
      </c>
      <c r="AO432">
        <v>-9.56</v>
      </c>
      <c r="AQ432" t="s">
        <v>2676</v>
      </c>
      <c r="AR432" t="s">
        <v>1618</v>
      </c>
      <c r="AS432" t="s">
        <v>44</v>
      </c>
      <c r="AT432">
        <v>1304.1299999999901</v>
      </c>
      <c r="AU432">
        <v>-111.32</v>
      </c>
    </row>
    <row r="433" spans="22:47" x14ac:dyDescent="0.3">
      <c r="V433" t="s">
        <v>737</v>
      </c>
      <c r="W433" t="s">
        <v>736</v>
      </c>
      <c r="X433">
        <v>1</v>
      </c>
      <c r="AC433">
        <v>161.57</v>
      </c>
      <c r="AD433">
        <v>10.1</v>
      </c>
      <c r="AE433">
        <v>0.2</v>
      </c>
      <c r="AF433" t="s">
        <v>1608</v>
      </c>
      <c r="AG433">
        <v>7</v>
      </c>
      <c r="AH433">
        <v>2017</v>
      </c>
      <c r="AI433" t="str" cm="1">
        <f t="array" ref="AI433">_xlfn.IFS(AE433=0,"No_discount",OR(AE433&lt;0.2,AE433=0.2),"Low",OR(AE433=0.3,AND(AE433&gt;0.2, AE433&lt;0.3)),"Medium",AND(AE433&gt;0.3,AE433&lt;0.5),"High",OR(AE433=0.5,AE433&gt;0.5),"Extreme")</f>
        <v>Low</v>
      </c>
      <c r="AK433" t="s">
        <v>801</v>
      </c>
      <c r="AL433" t="s">
        <v>1619</v>
      </c>
      <c r="AM433" t="s">
        <v>37</v>
      </c>
      <c r="AN433">
        <v>7.97</v>
      </c>
      <c r="AO433">
        <v>2.89</v>
      </c>
      <c r="AQ433" t="s">
        <v>2675</v>
      </c>
      <c r="AR433" t="s">
        <v>1618</v>
      </c>
      <c r="AS433" t="s">
        <v>1606</v>
      </c>
      <c r="AT433">
        <v>1296.03</v>
      </c>
      <c r="AU433">
        <v>-177.35</v>
      </c>
    </row>
    <row r="434" spans="22:47" x14ac:dyDescent="0.3">
      <c r="V434" t="s">
        <v>735</v>
      </c>
      <c r="W434" t="s">
        <v>734</v>
      </c>
      <c r="X434">
        <v>1</v>
      </c>
      <c r="AC434">
        <v>16.100000000000001</v>
      </c>
      <c r="AD434">
        <v>5.23</v>
      </c>
      <c r="AE434">
        <v>0.2</v>
      </c>
      <c r="AF434" t="s">
        <v>37</v>
      </c>
      <c r="AG434">
        <v>7</v>
      </c>
      <c r="AH434">
        <v>2017</v>
      </c>
      <c r="AI434" t="str" cm="1">
        <f t="array" ref="AI434">_xlfn.IFS(AE434=0,"No_discount",OR(AE434&lt;0.2,AE434=0.2),"Low",OR(AE434=0.3,AND(AE434&gt;0.2, AE434&lt;0.3)),"Medium",AND(AE434&gt;0.3,AE434&lt;0.5),"High",OR(AE434=0.5,AE434&gt;0.5),"Extreme")</f>
        <v>Low</v>
      </c>
      <c r="AK434" t="s">
        <v>799</v>
      </c>
      <c r="AL434" t="s">
        <v>1619</v>
      </c>
      <c r="AM434" t="s">
        <v>1604</v>
      </c>
      <c r="AN434">
        <v>8.7799999999999994</v>
      </c>
      <c r="AO434">
        <v>3.18</v>
      </c>
      <c r="AQ434" t="s">
        <v>867</v>
      </c>
      <c r="AR434" t="s">
        <v>1619</v>
      </c>
      <c r="AS434" t="s">
        <v>39</v>
      </c>
      <c r="AT434">
        <v>1291.25</v>
      </c>
      <c r="AU434">
        <v>451.94</v>
      </c>
    </row>
    <row r="435" spans="22:47" x14ac:dyDescent="0.3">
      <c r="V435" t="s">
        <v>733</v>
      </c>
      <c r="W435" t="s">
        <v>732</v>
      </c>
      <c r="X435">
        <v>1</v>
      </c>
      <c r="AC435">
        <v>7.66</v>
      </c>
      <c r="AD435">
        <v>-6.12</v>
      </c>
      <c r="AE435">
        <v>0.7</v>
      </c>
      <c r="AF435" t="s">
        <v>39</v>
      </c>
      <c r="AG435">
        <v>7</v>
      </c>
      <c r="AH435">
        <v>2017</v>
      </c>
      <c r="AI435" t="str" cm="1">
        <f t="array" ref="AI435">_xlfn.IFS(AE435=0,"No_discount",OR(AE435&lt;0.2,AE435=0.2),"Low",OR(AE435=0.3,AND(AE435&gt;0.2, AE435&lt;0.3)),"Medium",AND(AE435&gt;0.3,AE435&lt;0.5),"High",OR(AE435=0.5,AE435&gt;0.5),"Extreme")</f>
        <v>Extreme</v>
      </c>
      <c r="AK435" t="s">
        <v>1633</v>
      </c>
      <c r="AL435" t="s">
        <v>1619</v>
      </c>
      <c r="AM435" t="s">
        <v>1604</v>
      </c>
      <c r="AN435">
        <v>52.51</v>
      </c>
      <c r="AO435">
        <v>19.690000000000001</v>
      </c>
      <c r="AQ435" t="s">
        <v>461</v>
      </c>
      <c r="AR435" t="s">
        <v>1619</v>
      </c>
      <c r="AS435" t="s">
        <v>40</v>
      </c>
      <c r="AT435">
        <v>1287.95</v>
      </c>
      <c r="AU435">
        <v>48.85</v>
      </c>
    </row>
    <row r="436" spans="22:47" x14ac:dyDescent="0.3">
      <c r="V436" t="s">
        <v>731</v>
      </c>
      <c r="W436" t="s">
        <v>730</v>
      </c>
      <c r="X436">
        <v>1</v>
      </c>
      <c r="AC436">
        <v>311.98</v>
      </c>
      <c r="AD436">
        <v>-42.9</v>
      </c>
      <c r="AE436">
        <v>0.2</v>
      </c>
      <c r="AF436" t="s">
        <v>1608</v>
      </c>
      <c r="AG436">
        <v>7</v>
      </c>
      <c r="AH436">
        <v>2017</v>
      </c>
      <c r="AI436" t="str" cm="1">
        <f t="array" ref="AI436">_xlfn.IFS(AE436=0,"No_discount",OR(AE436&lt;0.2,AE436=0.2),"Low",OR(AE436=0.3,AND(AE436&gt;0.2, AE436&lt;0.3)),"Medium",AND(AE436&gt;0.3,AE436&lt;0.5),"High",OR(AE436=0.5,AE436&gt;0.5),"Extreme")</f>
        <v>Low</v>
      </c>
      <c r="AK436" t="s">
        <v>1632</v>
      </c>
      <c r="AL436" t="s">
        <v>1619</v>
      </c>
      <c r="AM436" t="s">
        <v>40</v>
      </c>
      <c r="AN436">
        <v>186.91</v>
      </c>
      <c r="AO436">
        <v>-35.049999999999997</v>
      </c>
      <c r="AQ436" t="s">
        <v>2674</v>
      </c>
      <c r="AR436" t="s">
        <v>1620</v>
      </c>
      <c r="AS436" t="s">
        <v>48</v>
      </c>
      <c r="AT436">
        <v>1286.8499999999999</v>
      </c>
      <c r="AU436">
        <v>360.31</v>
      </c>
    </row>
    <row r="437" spans="22:47" x14ac:dyDescent="0.3">
      <c r="V437" t="s">
        <v>729</v>
      </c>
      <c r="W437" t="s">
        <v>728</v>
      </c>
      <c r="X437">
        <v>1</v>
      </c>
      <c r="AC437">
        <v>12.7</v>
      </c>
      <c r="AD437">
        <v>5.84</v>
      </c>
      <c r="AE437">
        <v>0</v>
      </c>
      <c r="AF437" t="s">
        <v>37</v>
      </c>
      <c r="AG437">
        <v>1</v>
      </c>
      <c r="AH437">
        <v>2017</v>
      </c>
      <c r="AI437" t="str" cm="1">
        <f t="array" ref="AI437">_xlfn.IFS(AE437=0,"No_discount",OR(AE437&lt;0.2,AE437=0.2),"Low",OR(AE437=0.3,AND(AE437&gt;0.2, AE437&lt;0.3)),"Medium",AND(AE437&gt;0.3,AE437&lt;0.5),"High",OR(AE437=0.5,AE437&gt;0.5),"Extreme")</f>
        <v>No_discount</v>
      </c>
      <c r="AK437" t="s">
        <v>898</v>
      </c>
      <c r="AL437" t="s">
        <v>1619</v>
      </c>
      <c r="AM437" t="s">
        <v>37</v>
      </c>
      <c r="AN437">
        <v>10.050000000000001</v>
      </c>
      <c r="AO437">
        <v>3.14</v>
      </c>
      <c r="AQ437" t="s">
        <v>847</v>
      </c>
      <c r="AR437" t="s">
        <v>1620</v>
      </c>
      <c r="AS437" t="s">
        <v>1609</v>
      </c>
      <c r="AT437">
        <v>1283.54</v>
      </c>
      <c r="AU437">
        <v>154.81</v>
      </c>
    </row>
    <row r="438" spans="22:47" x14ac:dyDescent="0.3">
      <c r="V438" t="s">
        <v>727</v>
      </c>
      <c r="W438" t="s">
        <v>726</v>
      </c>
      <c r="X438">
        <v>1</v>
      </c>
      <c r="AC438">
        <v>287.97000000000003</v>
      </c>
      <c r="AD438">
        <v>-3.6</v>
      </c>
      <c r="AE438">
        <v>0.2</v>
      </c>
      <c r="AF438" t="s">
        <v>1608</v>
      </c>
      <c r="AG438">
        <v>7</v>
      </c>
      <c r="AH438">
        <v>2016</v>
      </c>
      <c r="AI438" t="str" cm="1">
        <f t="array" ref="AI438">_xlfn.IFS(AE438=0,"No_discount",OR(AE438&lt;0.2,AE438=0.2),"Low",OR(AE438=0.3,AND(AE438&gt;0.2, AE438&lt;0.3)),"Medium",AND(AE438&gt;0.3,AE438&lt;0.5),"High",OR(AE438=0.5,AE438&gt;0.5),"Extreme")</f>
        <v>Low</v>
      </c>
      <c r="AK438" t="s">
        <v>1441</v>
      </c>
      <c r="AL438" t="s">
        <v>1618</v>
      </c>
      <c r="AM438" t="s">
        <v>44</v>
      </c>
      <c r="AN438">
        <v>86.26</v>
      </c>
      <c r="AO438">
        <v>29.33</v>
      </c>
      <c r="AQ438" t="s">
        <v>2673</v>
      </c>
      <c r="AR438" t="s">
        <v>1619</v>
      </c>
      <c r="AS438" t="s">
        <v>40</v>
      </c>
      <c r="AT438">
        <v>1281.44999999999</v>
      </c>
      <c r="AU438">
        <v>-108.6</v>
      </c>
    </row>
    <row r="439" spans="22:47" x14ac:dyDescent="0.3">
      <c r="V439" t="s">
        <v>725</v>
      </c>
      <c r="W439" t="s">
        <v>724</v>
      </c>
      <c r="X439">
        <v>1</v>
      </c>
      <c r="AC439">
        <v>2799.96</v>
      </c>
      <c r="AD439">
        <v>944.99</v>
      </c>
      <c r="AE439">
        <v>0.2</v>
      </c>
      <c r="AF439" t="s">
        <v>1602</v>
      </c>
      <c r="AG439">
        <v>7</v>
      </c>
      <c r="AH439">
        <v>2016</v>
      </c>
      <c r="AI439" t="str" cm="1">
        <f t="array" ref="AI439">_xlfn.IFS(AE439=0,"No_discount",OR(AE439&lt;0.2,AE439=0.2),"Low",OR(AE439=0.3,AND(AE439&gt;0.2, AE439&lt;0.3)),"Medium",AND(AE439&gt;0.3,AE439&lt;0.5),"High",OR(AE439=0.5,AE439&gt;0.5),"Extreme")</f>
        <v>Low</v>
      </c>
      <c r="AK439" t="s">
        <v>797</v>
      </c>
      <c r="AL439" t="s">
        <v>1619</v>
      </c>
      <c r="AM439" t="s">
        <v>40</v>
      </c>
      <c r="AN439">
        <v>139.04</v>
      </c>
      <c r="AO439">
        <v>38.93</v>
      </c>
      <c r="AQ439" t="s">
        <v>644</v>
      </c>
      <c r="AR439" t="s">
        <v>1619</v>
      </c>
      <c r="AS439" t="s">
        <v>37</v>
      </c>
      <c r="AT439">
        <v>1279.08</v>
      </c>
      <c r="AU439">
        <v>547.66999999999996</v>
      </c>
    </row>
    <row r="440" spans="22:47" x14ac:dyDescent="0.3">
      <c r="V440" t="s">
        <v>723</v>
      </c>
      <c r="W440" t="s">
        <v>722</v>
      </c>
      <c r="X440">
        <v>1</v>
      </c>
      <c r="AC440">
        <v>48.94</v>
      </c>
      <c r="AD440">
        <v>24.47</v>
      </c>
      <c r="AE440">
        <v>0</v>
      </c>
      <c r="AF440" t="s">
        <v>37</v>
      </c>
      <c r="AG440">
        <v>7</v>
      </c>
      <c r="AH440">
        <v>2016</v>
      </c>
      <c r="AI440" t="str" cm="1">
        <f t="array" ref="AI440">_xlfn.IFS(AE440=0,"No_discount",OR(AE440&lt;0.2,AE440=0.2),"Low",OR(AE440=0.3,AND(AE440&gt;0.2, AE440&lt;0.3)),"Medium",AND(AE440&gt;0.3,AE440&lt;0.5),"High",OR(AE440=0.5,AE440&gt;0.5),"Extreme")</f>
        <v>No_discount</v>
      </c>
      <c r="AK440" t="s">
        <v>795</v>
      </c>
      <c r="AL440" t="s">
        <v>1619</v>
      </c>
      <c r="AM440" t="s">
        <v>1607</v>
      </c>
      <c r="AN440">
        <v>46.8</v>
      </c>
      <c r="AO440">
        <v>16.38</v>
      </c>
      <c r="AQ440" t="s">
        <v>2672</v>
      </c>
      <c r="AR440" t="s">
        <v>1618</v>
      </c>
      <c r="AS440" t="s">
        <v>44</v>
      </c>
      <c r="AT440">
        <v>1268.9199999999901</v>
      </c>
      <c r="AU440">
        <v>106.09</v>
      </c>
    </row>
    <row r="441" spans="22:47" x14ac:dyDescent="0.3">
      <c r="V441" t="s">
        <v>721</v>
      </c>
      <c r="W441" t="s">
        <v>720</v>
      </c>
      <c r="X441">
        <v>1</v>
      </c>
      <c r="AC441">
        <v>231.92</v>
      </c>
      <c r="AD441">
        <v>5.8</v>
      </c>
      <c r="AE441">
        <v>0.2</v>
      </c>
      <c r="AF441" t="s">
        <v>1603</v>
      </c>
      <c r="AG441">
        <v>7</v>
      </c>
      <c r="AH441">
        <v>2015</v>
      </c>
      <c r="AI441" t="str" cm="1">
        <f t="array" ref="AI441">_xlfn.IFS(AE441=0,"No_discount",OR(AE441&lt;0.2,AE441=0.2),"Low",OR(AE441=0.3,AND(AE441&gt;0.2, AE441&lt;0.3)),"Medium",AND(AE441&gt;0.3,AE441&lt;0.5),"High",OR(AE441=0.5,AE441&gt;0.5),"Extreme")</f>
        <v>Low</v>
      </c>
      <c r="AK441" t="s">
        <v>1425</v>
      </c>
      <c r="AL441" t="s">
        <v>1618</v>
      </c>
      <c r="AM441" t="s">
        <v>1608</v>
      </c>
      <c r="AN441">
        <v>3504.9</v>
      </c>
      <c r="AO441">
        <v>700.98</v>
      </c>
      <c r="AQ441" t="s">
        <v>2671</v>
      </c>
      <c r="AR441" t="s">
        <v>1618</v>
      </c>
      <c r="AS441" t="s">
        <v>1608</v>
      </c>
      <c r="AT441">
        <v>1268.69</v>
      </c>
      <c r="AU441">
        <v>73.19</v>
      </c>
    </row>
    <row r="442" spans="22:47" x14ac:dyDescent="0.3">
      <c r="V442" t="s">
        <v>719</v>
      </c>
      <c r="W442" t="s">
        <v>718</v>
      </c>
      <c r="X442">
        <v>1</v>
      </c>
      <c r="AC442">
        <v>474.43</v>
      </c>
      <c r="AD442">
        <v>199.26</v>
      </c>
      <c r="AE442">
        <v>0</v>
      </c>
      <c r="AF442" t="s">
        <v>44</v>
      </c>
      <c r="AG442">
        <v>1</v>
      </c>
      <c r="AH442">
        <v>2017</v>
      </c>
      <c r="AI442" t="str" cm="1">
        <f t="array" ref="AI442">_xlfn.IFS(AE442=0,"No_discount",OR(AE442&lt;0.2,AE442=0.2),"Low",OR(AE442=0.3,AND(AE442&gt;0.2, AE442&lt;0.3)),"Medium",AND(AE442&gt;0.3,AE442&lt;0.5),"High",OR(AE442=0.5,AE442&gt;0.5),"Extreme")</f>
        <v>No_discount</v>
      </c>
      <c r="AK442" t="s">
        <v>793</v>
      </c>
      <c r="AL442" t="s">
        <v>1619</v>
      </c>
      <c r="AM442" t="s">
        <v>37</v>
      </c>
      <c r="AN442">
        <v>144.12</v>
      </c>
      <c r="AO442">
        <v>69.180000000000007</v>
      </c>
      <c r="AQ442" t="s">
        <v>1439</v>
      </c>
      <c r="AR442" t="s">
        <v>1619</v>
      </c>
      <c r="AS442" t="s">
        <v>1604</v>
      </c>
      <c r="AT442">
        <v>1266.72</v>
      </c>
      <c r="AU442">
        <v>570.02</v>
      </c>
    </row>
    <row r="443" spans="22:47" x14ac:dyDescent="0.3">
      <c r="V443" t="s">
        <v>717</v>
      </c>
      <c r="W443" t="s">
        <v>716</v>
      </c>
      <c r="X443">
        <v>1</v>
      </c>
      <c r="AC443">
        <v>80.88</v>
      </c>
      <c r="AD443">
        <v>39.630000000000003</v>
      </c>
      <c r="AE443">
        <v>0</v>
      </c>
      <c r="AF443" t="s">
        <v>37</v>
      </c>
      <c r="AG443">
        <v>7</v>
      </c>
      <c r="AH443">
        <v>2015</v>
      </c>
      <c r="AI443" t="str" cm="1">
        <f t="array" ref="AI443">_xlfn.IFS(AE443=0,"No_discount",OR(AE443&lt;0.2,AE443=0.2),"Low",OR(AE443=0.3,AND(AE443&gt;0.2, AE443&lt;0.3)),"Medium",AND(AE443&gt;0.3,AE443&lt;0.5),"High",OR(AE443=0.5,AE443&gt;0.5),"Extreme")</f>
        <v>No_discount</v>
      </c>
      <c r="AK443" t="s">
        <v>791</v>
      </c>
      <c r="AL443" t="s">
        <v>1619</v>
      </c>
      <c r="AM443" t="s">
        <v>37</v>
      </c>
      <c r="AN443">
        <v>314.55</v>
      </c>
      <c r="AO443">
        <v>150.97999999999999</v>
      </c>
      <c r="AQ443" t="s">
        <v>2670</v>
      </c>
      <c r="AR443" t="s">
        <v>1618</v>
      </c>
      <c r="AS443" t="s">
        <v>44</v>
      </c>
      <c r="AT443">
        <v>1264.58</v>
      </c>
      <c r="AU443">
        <v>222.89</v>
      </c>
    </row>
    <row r="444" spans="22:47" x14ac:dyDescent="0.3">
      <c r="V444" t="s">
        <v>715</v>
      </c>
      <c r="W444" t="s">
        <v>714</v>
      </c>
      <c r="X444">
        <v>1</v>
      </c>
      <c r="AC444">
        <v>599.9</v>
      </c>
      <c r="AD444">
        <v>191.97</v>
      </c>
      <c r="AE444">
        <v>0</v>
      </c>
      <c r="AF444" t="s">
        <v>41</v>
      </c>
      <c r="AG444">
        <v>7</v>
      </c>
      <c r="AH444">
        <v>2015</v>
      </c>
      <c r="AI444" t="str" cm="1">
        <f t="array" ref="AI444">_xlfn.IFS(AE444=0,"No_discount",OR(AE444&lt;0.2,AE444=0.2),"Low",OR(AE444=0.3,AND(AE444&gt;0.2, AE444&lt;0.3)),"Medium",AND(AE444&gt;0.3,AE444&lt;0.5),"High",OR(AE444=0.5,AE444&gt;0.5),"Extreme")</f>
        <v>No_discount</v>
      </c>
      <c r="AK444" t="s">
        <v>1503</v>
      </c>
      <c r="AL444" t="s">
        <v>1619</v>
      </c>
      <c r="AM444" t="s">
        <v>39</v>
      </c>
      <c r="AN444">
        <v>53.25</v>
      </c>
      <c r="AO444">
        <v>19.97</v>
      </c>
      <c r="AQ444" t="s">
        <v>496</v>
      </c>
      <c r="AR444" t="s">
        <v>1618</v>
      </c>
      <c r="AS444" t="s">
        <v>1603</v>
      </c>
      <c r="AT444">
        <v>1263.96</v>
      </c>
      <c r="AU444">
        <v>-56.33</v>
      </c>
    </row>
    <row r="445" spans="22:47" x14ac:dyDescent="0.3">
      <c r="V445" t="s">
        <v>713</v>
      </c>
      <c r="W445" t="s">
        <v>712</v>
      </c>
      <c r="X445">
        <v>1</v>
      </c>
      <c r="AC445">
        <v>91.03</v>
      </c>
      <c r="AD445">
        <v>-2.2799999999999998</v>
      </c>
      <c r="AE445">
        <v>0.2</v>
      </c>
      <c r="AF445" t="s">
        <v>44</v>
      </c>
      <c r="AG445">
        <v>7</v>
      </c>
      <c r="AH445">
        <v>2017</v>
      </c>
      <c r="AI445" t="str" cm="1">
        <f t="array" ref="AI445">_xlfn.IFS(AE445=0,"No_discount",OR(AE445&lt;0.2,AE445=0.2),"Low",OR(AE445=0.3,AND(AE445&gt;0.2, AE445&lt;0.3)),"Medium",AND(AE445&gt;0.3,AE445&lt;0.5),"High",OR(AE445=0.5,AE445&gt;0.5),"Extreme")</f>
        <v>Low</v>
      </c>
      <c r="AK445" t="s">
        <v>789</v>
      </c>
      <c r="AL445" t="s">
        <v>1620</v>
      </c>
      <c r="AM445" t="s">
        <v>41</v>
      </c>
      <c r="AN445">
        <v>199.96</v>
      </c>
      <c r="AO445">
        <v>16</v>
      </c>
      <c r="AQ445" t="s">
        <v>2669</v>
      </c>
      <c r="AR445" t="s">
        <v>1620</v>
      </c>
      <c r="AS445" t="s">
        <v>1609</v>
      </c>
      <c r="AT445">
        <v>1259.58</v>
      </c>
      <c r="AU445">
        <v>134.96</v>
      </c>
    </row>
    <row r="446" spans="22:47" x14ac:dyDescent="0.3">
      <c r="V446" t="s">
        <v>711</v>
      </c>
      <c r="W446" t="s">
        <v>710</v>
      </c>
      <c r="X446" t="s">
        <v>709</v>
      </c>
      <c r="AC446">
        <v>11.95</v>
      </c>
      <c r="AD446">
        <v>4.03</v>
      </c>
      <c r="AE446">
        <v>0.2</v>
      </c>
      <c r="AF446" t="s">
        <v>37</v>
      </c>
      <c r="AG446">
        <v>7</v>
      </c>
      <c r="AH446">
        <v>2015</v>
      </c>
      <c r="AI446" t="str" cm="1">
        <f t="array" ref="AI446">_xlfn.IFS(AE446=0,"No_discount",OR(AE446&lt;0.2,AE446=0.2),"Low",OR(AE446=0.3,AND(AE446&gt;0.2, AE446&lt;0.3)),"Medium",AND(AE446&gt;0.3,AE446&lt;0.5),"High",OR(AE446=0.5,AE446&gt;0.5),"Extreme")</f>
        <v>Low</v>
      </c>
      <c r="AK446" t="s">
        <v>1549</v>
      </c>
      <c r="AL446" t="s">
        <v>1618</v>
      </c>
      <c r="AM446" t="s">
        <v>1608</v>
      </c>
      <c r="AN446">
        <v>1516.2</v>
      </c>
      <c r="AO446">
        <v>394.21</v>
      </c>
      <c r="AQ446" t="s">
        <v>2668</v>
      </c>
      <c r="AR446" t="s">
        <v>1620</v>
      </c>
      <c r="AS446" t="s">
        <v>41</v>
      </c>
      <c r="AT446">
        <v>1247.8399999999999</v>
      </c>
      <c r="AU446">
        <v>377.56</v>
      </c>
    </row>
    <row r="447" spans="22:47" x14ac:dyDescent="0.3">
      <c r="V447" t="s">
        <v>707</v>
      </c>
      <c r="W447" t="s">
        <v>706</v>
      </c>
      <c r="X447">
        <v>1</v>
      </c>
      <c r="AC447">
        <v>15.55</v>
      </c>
      <c r="AD447">
        <v>5.64</v>
      </c>
      <c r="AE447">
        <v>0.2</v>
      </c>
      <c r="AF447" t="s">
        <v>37</v>
      </c>
      <c r="AG447">
        <v>7</v>
      </c>
      <c r="AH447">
        <v>2015</v>
      </c>
      <c r="AI447" t="str" cm="1">
        <f t="array" ref="AI447">_xlfn.IFS(AE447=0,"No_discount",OR(AE447&lt;0.2,AE447=0.2),"Low",OR(AE447=0.3,AND(AE447&gt;0.2, AE447&lt;0.3)),"Medium",AND(AE447&gt;0.3,AE447&lt;0.5),"High",OR(AE447=0.5,AE447&gt;0.5),"Extreme")</f>
        <v>Low</v>
      </c>
      <c r="AK447" t="s">
        <v>1513</v>
      </c>
      <c r="AL447" t="s">
        <v>1619</v>
      </c>
      <c r="AM447" t="s">
        <v>39</v>
      </c>
      <c r="AN447">
        <v>3.32</v>
      </c>
      <c r="AO447">
        <v>-5.64</v>
      </c>
      <c r="AQ447" t="s">
        <v>2667</v>
      </c>
      <c r="AR447" t="s">
        <v>1619</v>
      </c>
      <c r="AS447" t="s">
        <v>1607</v>
      </c>
      <c r="AT447">
        <v>1243.78</v>
      </c>
      <c r="AU447">
        <v>74.989999999999995</v>
      </c>
    </row>
    <row r="448" spans="22:47" x14ac:dyDescent="0.3">
      <c r="V448" t="s">
        <v>705</v>
      </c>
      <c r="W448" t="s">
        <v>704</v>
      </c>
      <c r="X448">
        <v>1</v>
      </c>
      <c r="AC448">
        <v>12.74</v>
      </c>
      <c r="AD448">
        <v>5.73</v>
      </c>
      <c r="AE448">
        <v>0</v>
      </c>
      <c r="AF448" t="s">
        <v>47</v>
      </c>
      <c r="AG448">
        <v>1</v>
      </c>
      <c r="AH448">
        <v>2017</v>
      </c>
      <c r="AI448" t="str" cm="1">
        <f t="array" ref="AI448">_xlfn.IFS(AE448=0,"No_discount",OR(AE448&lt;0.2,AE448=0.2),"Low",OR(AE448=0.3,AND(AE448&gt;0.2, AE448&lt;0.3)),"Medium",AND(AE448&gt;0.3,AE448&lt;0.5),"High",OR(AE448=0.5,AE448&gt;0.5),"Extreme")</f>
        <v>No_discount</v>
      </c>
      <c r="AK448" t="s">
        <v>1485</v>
      </c>
      <c r="AL448" t="s">
        <v>1619</v>
      </c>
      <c r="AM448" t="s">
        <v>39</v>
      </c>
      <c r="AN448">
        <v>26.35</v>
      </c>
      <c r="AO448">
        <v>9.5500000000000007</v>
      </c>
      <c r="AQ448" t="s">
        <v>1435</v>
      </c>
      <c r="AR448" t="s">
        <v>1618</v>
      </c>
      <c r="AS448" t="s">
        <v>1608</v>
      </c>
      <c r="AT448">
        <v>1242.06</v>
      </c>
      <c r="AU448">
        <v>139.35</v>
      </c>
    </row>
    <row r="449" spans="22:47" x14ac:dyDescent="0.3">
      <c r="V449" t="s">
        <v>703</v>
      </c>
      <c r="W449" t="s">
        <v>651</v>
      </c>
      <c r="X449" t="s">
        <v>702</v>
      </c>
      <c r="AC449">
        <v>8.82</v>
      </c>
      <c r="AD449">
        <v>2.38</v>
      </c>
      <c r="AE449">
        <v>0</v>
      </c>
      <c r="AF449" t="s">
        <v>47</v>
      </c>
      <c r="AG449">
        <v>1</v>
      </c>
      <c r="AH449">
        <v>2017</v>
      </c>
      <c r="AI449" t="str" cm="1">
        <f t="array" ref="AI449">_xlfn.IFS(AE449=0,"No_discount",OR(AE449&lt;0.2,AE449=0.2),"Low",OR(AE449=0.3,AND(AE449&gt;0.2, AE449&lt;0.3)),"Medium",AND(AE449&gt;0.3,AE449&lt;0.5),"High",OR(AE449=0.5,AE449&gt;0.5),"Extreme")</f>
        <v>No_discount</v>
      </c>
      <c r="AK449" t="s">
        <v>787</v>
      </c>
      <c r="AL449" t="s">
        <v>1619</v>
      </c>
      <c r="AM449" t="s">
        <v>37</v>
      </c>
      <c r="AN449">
        <v>36.29</v>
      </c>
      <c r="AO449">
        <v>12.7</v>
      </c>
      <c r="AQ449" t="s">
        <v>574</v>
      </c>
      <c r="AR449" t="s">
        <v>1619</v>
      </c>
      <c r="AS449" t="s">
        <v>40</v>
      </c>
      <c r="AT449">
        <v>1240.04</v>
      </c>
      <c r="AU449">
        <v>259.14</v>
      </c>
    </row>
    <row r="450" spans="22:47" x14ac:dyDescent="0.3">
      <c r="V450" t="s">
        <v>701</v>
      </c>
      <c r="W450" t="s">
        <v>700</v>
      </c>
      <c r="X450">
        <v>1</v>
      </c>
      <c r="AC450">
        <v>120.78</v>
      </c>
      <c r="AD450">
        <v>-13.59</v>
      </c>
      <c r="AE450">
        <v>0.2</v>
      </c>
      <c r="AF450" t="s">
        <v>1608</v>
      </c>
      <c r="AG450">
        <v>1</v>
      </c>
      <c r="AH450">
        <v>2017</v>
      </c>
      <c r="AI450" t="str" cm="1">
        <f t="array" ref="AI450">_xlfn.IFS(AE450=0,"No_discount",OR(AE450&lt;0.2,AE450=0.2),"Low",OR(AE450=0.3,AND(AE450&gt;0.2, AE450&lt;0.3)),"Medium",AND(AE450&gt;0.3,AE450&lt;0.5),"High",OR(AE450=0.5,AE450&gt;0.5),"Extreme")</f>
        <v>Low</v>
      </c>
      <c r="AK450" t="s">
        <v>785</v>
      </c>
      <c r="AL450" t="s">
        <v>1620</v>
      </c>
      <c r="AM450" t="s">
        <v>1609</v>
      </c>
      <c r="AN450">
        <v>150.38</v>
      </c>
      <c r="AO450">
        <v>15.04</v>
      </c>
      <c r="AQ450" t="s">
        <v>2666</v>
      </c>
      <c r="AR450" t="s">
        <v>1619</v>
      </c>
      <c r="AS450" t="s">
        <v>1605</v>
      </c>
      <c r="AT450">
        <v>1233.4100000000001</v>
      </c>
      <c r="AU450">
        <v>524.52</v>
      </c>
    </row>
    <row r="451" spans="22:47" x14ac:dyDescent="0.3">
      <c r="V451" t="s">
        <v>699</v>
      </c>
      <c r="W451" t="s">
        <v>698</v>
      </c>
      <c r="X451">
        <v>1</v>
      </c>
      <c r="AC451">
        <v>169.06</v>
      </c>
      <c r="AD451">
        <v>-14.79</v>
      </c>
      <c r="AE451">
        <v>0.2</v>
      </c>
      <c r="AF451" t="s">
        <v>41</v>
      </c>
      <c r="AG451">
        <v>1</v>
      </c>
      <c r="AH451">
        <v>2017</v>
      </c>
      <c r="AI451" t="str" cm="1">
        <f t="array" ref="AI451">_xlfn.IFS(AE451=0,"No_discount",OR(AE451&lt;0.2,AE451=0.2),"Low",OR(AE451=0.3,AND(AE451&gt;0.2, AE451&lt;0.3)),"Medium",AND(AE451&gt;0.3,AE451&lt;0.5),"High",OR(AE451=0.5,AE451&gt;0.5),"Extreme")</f>
        <v>Low</v>
      </c>
      <c r="AK451" t="s">
        <v>783</v>
      </c>
      <c r="AL451" t="s">
        <v>1619</v>
      </c>
      <c r="AM451" t="s">
        <v>42</v>
      </c>
      <c r="AN451">
        <v>357.93</v>
      </c>
      <c r="AO451">
        <v>7.16</v>
      </c>
      <c r="AQ451" t="s">
        <v>1271</v>
      </c>
      <c r="AR451" t="s">
        <v>1620</v>
      </c>
      <c r="AS451" t="s">
        <v>41</v>
      </c>
      <c r="AT451">
        <v>1231.69</v>
      </c>
      <c r="AU451">
        <v>411.23</v>
      </c>
    </row>
    <row r="452" spans="22:47" x14ac:dyDescent="0.3">
      <c r="V452" t="s">
        <v>697</v>
      </c>
      <c r="W452" t="s">
        <v>696</v>
      </c>
      <c r="X452">
        <v>1</v>
      </c>
      <c r="AC452">
        <v>168.62</v>
      </c>
      <c r="AD452">
        <v>14.75</v>
      </c>
      <c r="AE452">
        <v>0.2</v>
      </c>
      <c r="AF452" t="s">
        <v>40</v>
      </c>
      <c r="AG452">
        <v>1</v>
      </c>
      <c r="AH452">
        <v>2017</v>
      </c>
      <c r="AI452" t="str" cm="1">
        <f t="array" ref="AI452">_xlfn.IFS(AE452=0,"No_discount",OR(AE452&lt;0.2,AE452=0.2),"Low",OR(AE452=0.3,AND(AE452&gt;0.2, AE452&lt;0.3)),"Medium",AND(AE452&gt;0.3,AE452&lt;0.5),"High",OR(AE452=0.5,AE452&gt;0.5),"Extreme")</f>
        <v>Low</v>
      </c>
      <c r="AK452" t="s">
        <v>781</v>
      </c>
      <c r="AL452" t="s">
        <v>1620</v>
      </c>
      <c r="AM452" t="s">
        <v>41</v>
      </c>
      <c r="AN452">
        <v>57.4</v>
      </c>
      <c r="AO452">
        <v>10.91</v>
      </c>
      <c r="AQ452" t="s">
        <v>2665</v>
      </c>
      <c r="AR452" t="s">
        <v>1618</v>
      </c>
      <c r="AS452" t="s">
        <v>1606</v>
      </c>
      <c r="AT452">
        <v>1231.56</v>
      </c>
      <c r="AU452">
        <v>96.29</v>
      </c>
    </row>
    <row r="453" spans="22:47" x14ac:dyDescent="0.3">
      <c r="V453" t="s">
        <v>695</v>
      </c>
      <c r="W453" t="s">
        <v>694</v>
      </c>
      <c r="X453">
        <v>1</v>
      </c>
      <c r="AC453">
        <v>14.2</v>
      </c>
      <c r="AD453">
        <v>6.53</v>
      </c>
      <c r="AE453">
        <v>0</v>
      </c>
      <c r="AF453" t="s">
        <v>39</v>
      </c>
      <c r="AG453">
        <v>7</v>
      </c>
      <c r="AH453">
        <v>2016</v>
      </c>
      <c r="AI453" t="str" cm="1">
        <f t="array" ref="AI453">_xlfn.IFS(AE453=0,"No_discount",OR(AE453&lt;0.2,AE453=0.2),"Low",OR(AE453=0.3,AND(AE453&gt;0.2, AE453&lt;0.3)),"Medium",AND(AE453&gt;0.3,AE453&lt;0.5),"High",OR(AE453=0.5,AE453&gt;0.5),"Extreme")</f>
        <v>No_discount</v>
      </c>
      <c r="AK453" t="s">
        <v>1423</v>
      </c>
      <c r="AL453" t="s">
        <v>1619</v>
      </c>
      <c r="AM453" t="s">
        <v>39</v>
      </c>
      <c r="AN453">
        <v>331.96</v>
      </c>
      <c r="AO453">
        <v>149.38</v>
      </c>
      <c r="AQ453" t="s">
        <v>2664</v>
      </c>
      <c r="AR453" t="s">
        <v>1620</v>
      </c>
      <c r="AS453" t="s">
        <v>1609</v>
      </c>
      <c r="AT453">
        <v>1229.83</v>
      </c>
      <c r="AU453">
        <v>127.48</v>
      </c>
    </row>
    <row r="454" spans="22:47" x14ac:dyDescent="0.3">
      <c r="V454" t="s">
        <v>693</v>
      </c>
      <c r="W454" t="s">
        <v>692</v>
      </c>
      <c r="X454">
        <v>1</v>
      </c>
      <c r="AC454">
        <v>12.96</v>
      </c>
      <c r="AD454">
        <v>6.22</v>
      </c>
      <c r="AE454">
        <v>0</v>
      </c>
      <c r="AF454" t="s">
        <v>37</v>
      </c>
      <c r="AG454">
        <v>7</v>
      </c>
      <c r="AH454">
        <v>2016</v>
      </c>
      <c r="AI454" t="str" cm="1">
        <f t="array" ref="AI454">_xlfn.IFS(AE454=0,"No_discount",OR(AE454&lt;0.2,AE454=0.2),"Low",OR(AE454=0.3,AND(AE454&gt;0.2, AE454&lt;0.3)),"Medium",AND(AE454&gt;0.3,AE454&lt;0.5),"High",OR(AE454=0.5,AE454&gt;0.5),"Extreme")</f>
        <v>No_discount</v>
      </c>
      <c r="AK454" t="s">
        <v>779</v>
      </c>
      <c r="AL454" t="s">
        <v>1618</v>
      </c>
      <c r="AM454" t="s">
        <v>44</v>
      </c>
      <c r="AN454">
        <v>40.56</v>
      </c>
      <c r="AO454">
        <v>12.98</v>
      </c>
      <c r="AQ454" t="s">
        <v>789</v>
      </c>
      <c r="AR454" t="s">
        <v>1620</v>
      </c>
      <c r="AS454" t="s">
        <v>41</v>
      </c>
      <c r="AT454">
        <v>1229.76</v>
      </c>
      <c r="AU454">
        <v>-11.99</v>
      </c>
    </row>
    <row r="455" spans="22:47" x14ac:dyDescent="0.3">
      <c r="V455" t="s">
        <v>691</v>
      </c>
      <c r="W455" t="s">
        <v>690</v>
      </c>
      <c r="X455">
        <v>1</v>
      </c>
      <c r="AC455">
        <v>58.34</v>
      </c>
      <c r="AD455">
        <v>28</v>
      </c>
      <c r="AE455">
        <v>0</v>
      </c>
      <c r="AF455" t="s">
        <v>39</v>
      </c>
      <c r="AG455">
        <v>7</v>
      </c>
      <c r="AH455">
        <v>2016</v>
      </c>
      <c r="AI455" t="str" cm="1">
        <f t="array" ref="AI455">_xlfn.IFS(AE455=0,"No_discount",OR(AE455&lt;0.2,AE455=0.2),"Low",OR(AE455=0.3,AND(AE455&gt;0.2, AE455&lt;0.3)),"Medium",AND(AE455&gt;0.3,AE455&lt;0.5),"High",OR(AE455=0.5,AE455&gt;0.5),"Extreme")</f>
        <v>No_discount</v>
      </c>
      <c r="AK455" t="s">
        <v>777</v>
      </c>
      <c r="AL455" t="s">
        <v>1619</v>
      </c>
      <c r="AM455" t="s">
        <v>39</v>
      </c>
      <c r="AN455">
        <v>13.34</v>
      </c>
      <c r="AO455">
        <v>4.34</v>
      </c>
      <c r="AQ455" t="s">
        <v>2663</v>
      </c>
      <c r="AR455" t="s">
        <v>1619</v>
      </c>
      <c r="AS455" t="s">
        <v>37</v>
      </c>
      <c r="AT455">
        <v>1222.75</v>
      </c>
      <c r="AU455">
        <v>574.69000000000005</v>
      </c>
    </row>
    <row r="456" spans="22:47" x14ac:dyDescent="0.3">
      <c r="V456" t="s">
        <v>689</v>
      </c>
      <c r="W456" t="s">
        <v>688</v>
      </c>
      <c r="X456">
        <v>1</v>
      </c>
      <c r="AC456">
        <v>21.12</v>
      </c>
      <c r="AD456">
        <v>6.6</v>
      </c>
      <c r="AE456">
        <v>0.2</v>
      </c>
      <c r="AF456" t="s">
        <v>37</v>
      </c>
      <c r="AG456">
        <v>7</v>
      </c>
      <c r="AH456">
        <v>2015</v>
      </c>
      <c r="AI456" t="str" cm="1">
        <f t="array" ref="AI456">_xlfn.IFS(AE456=0,"No_discount",OR(AE456&lt;0.2,AE456=0.2),"Low",OR(AE456=0.3,AND(AE456&gt;0.2, AE456&lt;0.3)),"Medium",AND(AE456&gt;0.3,AE456&lt;0.5),"High",OR(AE456=0.5,AE456&gt;0.5),"Extreme")</f>
        <v>Low</v>
      </c>
      <c r="AK456" t="s">
        <v>775</v>
      </c>
      <c r="AL456" t="s">
        <v>1618</v>
      </c>
      <c r="AM456" t="s">
        <v>1606</v>
      </c>
      <c r="AN456">
        <v>1478.27</v>
      </c>
      <c r="AO456">
        <v>92.39</v>
      </c>
      <c r="AQ456" t="s">
        <v>2662</v>
      </c>
      <c r="AR456" t="s">
        <v>1620</v>
      </c>
      <c r="AS456" t="s">
        <v>1609</v>
      </c>
      <c r="AT456">
        <v>1221.82</v>
      </c>
      <c r="AU456">
        <v>376.94</v>
      </c>
    </row>
    <row r="457" spans="22:47" x14ac:dyDescent="0.3">
      <c r="V457" t="s">
        <v>687</v>
      </c>
      <c r="W457" t="s">
        <v>686</v>
      </c>
      <c r="X457">
        <v>1</v>
      </c>
      <c r="AC457">
        <v>61.58</v>
      </c>
      <c r="AD457">
        <v>-6.93</v>
      </c>
      <c r="AE457">
        <v>0.2</v>
      </c>
      <c r="AF457" t="s">
        <v>1608</v>
      </c>
      <c r="AG457">
        <v>1</v>
      </c>
      <c r="AH457">
        <v>2015</v>
      </c>
      <c r="AI457" t="str" cm="1">
        <f t="array" ref="AI457">_xlfn.IFS(AE457=0,"No_discount",OR(AE457&lt;0.2,AE457=0.2),"Low",OR(AE457=0.3,AND(AE457&gt;0.2, AE457&lt;0.3)),"Medium",AND(AE457&gt;0.3,AE457&lt;0.5),"High",OR(AE457=0.5,AE457&gt;0.5),"Extreme")</f>
        <v>Low</v>
      </c>
      <c r="AK457" t="s">
        <v>773</v>
      </c>
      <c r="AL457" t="s">
        <v>1618</v>
      </c>
      <c r="AM457" t="s">
        <v>1608</v>
      </c>
      <c r="AN457">
        <v>585.54999999999995</v>
      </c>
      <c r="AO457">
        <v>73.19</v>
      </c>
      <c r="AQ457" t="s">
        <v>1572</v>
      </c>
      <c r="AR457" t="s">
        <v>1619</v>
      </c>
      <c r="AS457" t="s">
        <v>39</v>
      </c>
      <c r="AT457">
        <v>1219.83</v>
      </c>
      <c r="AU457">
        <v>329.03</v>
      </c>
    </row>
    <row r="458" spans="22:47" x14ac:dyDescent="0.3">
      <c r="V458" t="s">
        <v>685</v>
      </c>
      <c r="W458" t="s">
        <v>684</v>
      </c>
      <c r="X458">
        <v>1</v>
      </c>
      <c r="AC458">
        <v>332.03</v>
      </c>
      <c r="AD458">
        <v>-348.63</v>
      </c>
      <c r="AE458">
        <v>0.6</v>
      </c>
      <c r="AF458" t="s">
        <v>44</v>
      </c>
      <c r="AG458">
        <v>7</v>
      </c>
      <c r="AH458">
        <v>2017</v>
      </c>
      <c r="AI458" t="str" cm="1">
        <f t="array" ref="AI458">_xlfn.IFS(AE458=0,"No_discount",OR(AE458&lt;0.2,AE458=0.2),"Low",OR(AE458=0.3,AND(AE458&gt;0.2, AE458&lt;0.3)),"Medium",AND(AE458&gt;0.3,AE458&lt;0.5),"High",OR(AE458=0.5,AE458&gt;0.5),"Extreme")</f>
        <v>Extreme</v>
      </c>
      <c r="AK458" t="s">
        <v>1447</v>
      </c>
      <c r="AL458" t="s">
        <v>1619</v>
      </c>
      <c r="AM458" t="s">
        <v>37</v>
      </c>
      <c r="AN458">
        <v>19.440000000000001</v>
      </c>
      <c r="AO458">
        <v>9.33</v>
      </c>
      <c r="AQ458" t="s">
        <v>2661</v>
      </c>
      <c r="AR458" t="s">
        <v>1619</v>
      </c>
      <c r="AS458" t="s">
        <v>39</v>
      </c>
      <c r="AT458">
        <v>1217.0999999999999</v>
      </c>
      <c r="AU458">
        <v>215.55</v>
      </c>
    </row>
    <row r="459" spans="22:47" x14ac:dyDescent="0.3">
      <c r="V459" t="s">
        <v>683</v>
      </c>
      <c r="W459" t="s">
        <v>682</v>
      </c>
      <c r="X459">
        <v>1</v>
      </c>
      <c r="AC459">
        <v>11.39</v>
      </c>
      <c r="AD459">
        <v>-17.66</v>
      </c>
      <c r="AE459">
        <v>0.8</v>
      </c>
      <c r="AF459" t="s">
        <v>39</v>
      </c>
      <c r="AG459">
        <v>7</v>
      </c>
      <c r="AH459">
        <v>2017</v>
      </c>
      <c r="AI459" t="str" cm="1">
        <f t="array" ref="AI459">_xlfn.IFS(AE459=0,"No_discount",OR(AE459&lt;0.2,AE459=0.2),"Low",OR(AE459=0.3,AND(AE459&gt;0.2, AE459&lt;0.3)),"Medium",AND(AE459&gt;0.3,AE459&lt;0.5),"High",OR(AE459=0.5,AE459&gt;0.5),"Extreme")</f>
        <v>Extreme</v>
      </c>
      <c r="AK459" t="s">
        <v>771</v>
      </c>
      <c r="AL459" t="s">
        <v>1618</v>
      </c>
      <c r="AM459" t="s">
        <v>44</v>
      </c>
      <c r="AN459">
        <v>6.16</v>
      </c>
      <c r="AO459">
        <v>1.97</v>
      </c>
      <c r="AQ459" t="s">
        <v>1090</v>
      </c>
      <c r="AR459" t="s">
        <v>1620</v>
      </c>
      <c r="AS459" t="s">
        <v>48</v>
      </c>
      <c r="AT459">
        <v>1212.71</v>
      </c>
      <c r="AU459">
        <v>-1057.23</v>
      </c>
    </row>
    <row r="460" spans="22:47" x14ac:dyDescent="0.3">
      <c r="V460" t="s">
        <v>681</v>
      </c>
      <c r="W460" t="s">
        <v>680</v>
      </c>
      <c r="X460">
        <v>1</v>
      </c>
      <c r="AC460">
        <v>15.55</v>
      </c>
      <c r="AD460">
        <v>5.64</v>
      </c>
      <c r="AE460">
        <v>0.2</v>
      </c>
      <c r="AF460" t="s">
        <v>37</v>
      </c>
      <c r="AG460">
        <v>7</v>
      </c>
      <c r="AH460">
        <v>2017</v>
      </c>
      <c r="AI460" t="str" cm="1">
        <f t="array" ref="AI460">_xlfn.IFS(AE460=0,"No_discount",OR(AE460&lt;0.2,AE460=0.2),"Low",OR(AE460=0.3,AND(AE460&gt;0.2, AE460&lt;0.3)),"Medium",AND(AE460&gt;0.3,AE460&lt;0.5),"High",OR(AE460=0.5,AE460&gt;0.5),"Extreme")</f>
        <v>Low</v>
      </c>
      <c r="AK460" t="s">
        <v>1459</v>
      </c>
      <c r="AL460" t="s">
        <v>1619</v>
      </c>
      <c r="AM460" t="s">
        <v>47</v>
      </c>
      <c r="AN460">
        <v>56.3</v>
      </c>
      <c r="AO460">
        <v>15.76</v>
      </c>
      <c r="AQ460" t="s">
        <v>2660</v>
      </c>
      <c r="AR460" t="s">
        <v>1619</v>
      </c>
      <c r="AS460" t="s">
        <v>1607</v>
      </c>
      <c r="AT460">
        <v>1207.19</v>
      </c>
      <c r="AU460">
        <v>80.48</v>
      </c>
    </row>
    <row r="461" spans="22:47" x14ac:dyDescent="0.3">
      <c r="V461" t="s">
        <v>679</v>
      </c>
      <c r="W461" t="s">
        <v>678</v>
      </c>
      <c r="X461">
        <v>1</v>
      </c>
      <c r="AC461">
        <v>31.1</v>
      </c>
      <c r="AD461">
        <v>11.28</v>
      </c>
      <c r="AE461">
        <v>0.2</v>
      </c>
      <c r="AF461" t="s">
        <v>37</v>
      </c>
      <c r="AG461">
        <v>7</v>
      </c>
      <c r="AH461">
        <v>2017</v>
      </c>
      <c r="AI461" t="str" cm="1">
        <f t="array" ref="AI461">_xlfn.IFS(AE461=0,"No_discount",OR(AE461&lt;0.2,AE461=0.2),"Low",OR(AE461=0.3,AND(AE461&gt;0.2, AE461&lt;0.3)),"Medium",AND(AE461&gt;0.3,AE461&lt;0.5),"High",OR(AE461=0.5,AE461&gt;0.5),"Extreme")</f>
        <v>Low</v>
      </c>
      <c r="AK461" t="s">
        <v>1465</v>
      </c>
      <c r="AL461" t="s">
        <v>1619</v>
      </c>
      <c r="AM461" t="s">
        <v>47</v>
      </c>
      <c r="AN461">
        <v>11.05</v>
      </c>
      <c r="AO461">
        <v>2.98</v>
      </c>
      <c r="AQ461" t="s">
        <v>849</v>
      </c>
      <c r="AR461" t="s">
        <v>1618</v>
      </c>
      <c r="AS461" t="s">
        <v>44</v>
      </c>
      <c r="AT461">
        <v>1200.93</v>
      </c>
      <c r="AU461">
        <v>-256.56</v>
      </c>
    </row>
    <row r="462" spans="22:47" x14ac:dyDescent="0.3">
      <c r="V462" t="s">
        <v>677</v>
      </c>
      <c r="W462" t="s">
        <v>676</v>
      </c>
      <c r="X462">
        <v>1</v>
      </c>
      <c r="AC462">
        <v>6.32</v>
      </c>
      <c r="AD462">
        <v>-10.42</v>
      </c>
      <c r="AE462">
        <v>0.8</v>
      </c>
      <c r="AF462" t="s">
        <v>39</v>
      </c>
      <c r="AG462">
        <v>7</v>
      </c>
      <c r="AH462">
        <v>2017</v>
      </c>
      <c r="AI462" t="str" cm="1">
        <f t="array" ref="AI462">_xlfn.IFS(AE462=0,"No_discount",OR(AE462&lt;0.2,AE462=0.2),"Low",OR(AE462=0.3,AND(AE462&gt;0.2, AE462&lt;0.3)),"Medium",AND(AE462&gt;0.3,AE462&lt;0.5),"High",OR(AE462=0.5,AE462&gt;0.5),"Extreme")</f>
        <v>Extreme</v>
      </c>
      <c r="AK462" t="s">
        <v>1574</v>
      </c>
      <c r="AL462" t="s">
        <v>1620</v>
      </c>
      <c r="AM462" t="s">
        <v>41</v>
      </c>
      <c r="AN462">
        <v>843.9</v>
      </c>
      <c r="AO462">
        <v>371.32</v>
      </c>
      <c r="AQ462" t="s">
        <v>2659</v>
      </c>
      <c r="AR462" t="s">
        <v>1619</v>
      </c>
      <c r="AS462" t="s">
        <v>40</v>
      </c>
      <c r="AT462">
        <v>1193.81</v>
      </c>
      <c r="AU462">
        <v>278.85000000000002</v>
      </c>
    </row>
    <row r="463" spans="22:47" x14ac:dyDescent="0.3">
      <c r="V463" t="s">
        <v>675</v>
      </c>
      <c r="W463" t="s">
        <v>674</v>
      </c>
      <c r="X463">
        <v>1</v>
      </c>
      <c r="AC463">
        <v>11.42</v>
      </c>
      <c r="AD463">
        <v>-18.84</v>
      </c>
      <c r="AE463">
        <v>0.8</v>
      </c>
      <c r="AF463" t="s">
        <v>39</v>
      </c>
      <c r="AG463">
        <v>7</v>
      </c>
      <c r="AH463">
        <v>2016</v>
      </c>
      <c r="AI463" t="str" cm="1">
        <f t="array" ref="AI463">_xlfn.IFS(AE463=0,"No_discount",OR(AE463&lt;0.2,AE463=0.2),"Low",OR(AE463=0.3,AND(AE463&gt;0.2, AE463&lt;0.3)),"Medium",AND(AE463&gt;0.3,AE463&lt;0.5),"High",OR(AE463=0.5,AE463&gt;0.5),"Extreme")</f>
        <v>Extreme</v>
      </c>
      <c r="AK463" t="s">
        <v>769</v>
      </c>
      <c r="AL463" t="s">
        <v>1620</v>
      </c>
      <c r="AM463" t="s">
        <v>41</v>
      </c>
      <c r="AN463">
        <v>1496.16</v>
      </c>
      <c r="AO463">
        <v>224.42</v>
      </c>
      <c r="AQ463" t="s">
        <v>1331</v>
      </c>
      <c r="AR463" t="s">
        <v>1619</v>
      </c>
      <c r="AS463" t="s">
        <v>40</v>
      </c>
      <c r="AT463">
        <v>1187.56</v>
      </c>
      <c r="AU463">
        <v>-30.22</v>
      </c>
    </row>
    <row r="464" spans="22:47" x14ac:dyDescent="0.3">
      <c r="V464" t="s">
        <v>673</v>
      </c>
      <c r="W464" t="s">
        <v>672</v>
      </c>
      <c r="X464">
        <v>1</v>
      </c>
      <c r="AC464">
        <v>71.930000000000007</v>
      </c>
      <c r="AD464">
        <v>6.29</v>
      </c>
      <c r="AE464">
        <v>0.2</v>
      </c>
      <c r="AF464" t="s">
        <v>1609</v>
      </c>
      <c r="AG464">
        <v>7</v>
      </c>
      <c r="AH464">
        <v>2017</v>
      </c>
      <c r="AI464" t="str" cm="1">
        <f t="array" ref="AI464">_xlfn.IFS(AE464=0,"No_discount",OR(AE464&lt;0.2,AE464=0.2),"Low",OR(AE464=0.3,AND(AE464&gt;0.2, AE464&lt;0.3)),"Medium",AND(AE464&gt;0.3,AE464&lt;0.5),"High",OR(AE464=0.5,AE464&gt;0.5),"Extreme")</f>
        <v>Low</v>
      </c>
      <c r="AK464" t="s">
        <v>766</v>
      </c>
      <c r="AL464" t="s">
        <v>1619</v>
      </c>
      <c r="AM464" t="s">
        <v>40</v>
      </c>
      <c r="AN464">
        <v>117.96</v>
      </c>
      <c r="AO464">
        <v>5.9</v>
      </c>
      <c r="AQ464" t="s">
        <v>877</v>
      </c>
      <c r="AR464" t="s">
        <v>1618</v>
      </c>
      <c r="AS464" t="s">
        <v>44</v>
      </c>
      <c r="AT464">
        <v>1184.23</v>
      </c>
      <c r="AU464">
        <v>448.77</v>
      </c>
    </row>
    <row r="465" spans="22:47" x14ac:dyDescent="0.3">
      <c r="V465" t="s">
        <v>671</v>
      </c>
      <c r="W465" t="s">
        <v>670</v>
      </c>
      <c r="X465">
        <v>1</v>
      </c>
      <c r="AC465">
        <v>25.99</v>
      </c>
      <c r="AD465">
        <v>7.54</v>
      </c>
      <c r="AE465">
        <v>0</v>
      </c>
      <c r="AF465" t="s">
        <v>47</v>
      </c>
      <c r="AG465">
        <v>7</v>
      </c>
      <c r="AH465">
        <v>2017</v>
      </c>
      <c r="AI465" t="str" cm="1">
        <f t="array" ref="AI465">_xlfn.IFS(AE465=0,"No_discount",OR(AE465&lt;0.2,AE465=0.2),"Low",OR(AE465=0.3,AND(AE465&gt;0.2, AE465&lt;0.3)),"Medium",AND(AE465&gt;0.3,AE465&lt;0.5),"High",OR(AE465=0.5,AE465&gt;0.5),"Extreme")</f>
        <v>No_discount</v>
      </c>
      <c r="AK465" t="s">
        <v>1521</v>
      </c>
      <c r="AL465" t="s">
        <v>1620</v>
      </c>
      <c r="AM465" t="s">
        <v>41</v>
      </c>
      <c r="AN465">
        <v>234.45</v>
      </c>
      <c r="AO465">
        <v>103.16</v>
      </c>
      <c r="AQ465" t="s">
        <v>1509</v>
      </c>
      <c r="AR465" t="s">
        <v>1620</v>
      </c>
      <c r="AS465" t="s">
        <v>41</v>
      </c>
      <c r="AT465">
        <v>1184.03</v>
      </c>
      <c r="AU465">
        <v>319.61</v>
      </c>
    </row>
    <row r="466" spans="22:47" x14ac:dyDescent="0.3">
      <c r="V466" t="s">
        <v>669</v>
      </c>
      <c r="W466" t="s">
        <v>668</v>
      </c>
      <c r="X466">
        <v>1</v>
      </c>
      <c r="AC466">
        <v>48.63</v>
      </c>
      <c r="AD466">
        <v>-121.58</v>
      </c>
      <c r="AE466">
        <v>0.8</v>
      </c>
      <c r="AF466" t="s">
        <v>1607</v>
      </c>
      <c r="AG466">
        <v>7</v>
      </c>
      <c r="AH466">
        <v>2015</v>
      </c>
      <c r="AI466" t="str" cm="1">
        <f t="array" ref="AI466">_xlfn.IFS(AE466=0,"No_discount",OR(AE466&lt;0.2,AE466=0.2),"Low",OR(AE466=0.3,AND(AE466&gt;0.2, AE466&lt;0.3)),"Medium",AND(AE466&gt;0.3,AE466&lt;0.5),"High",OR(AE466=0.5,AE466&gt;0.5),"Extreme")</f>
        <v>Extreme</v>
      </c>
      <c r="AK466" t="s">
        <v>764</v>
      </c>
      <c r="AL466" t="s">
        <v>1618</v>
      </c>
      <c r="AM466" t="s">
        <v>1606</v>
      </c>
      <c r="AN466">
        <v>1256.22</v>
      </c>
      <c r="AO466">
        <v>75.37</v>
      </c>
      <c r="AQ466" t="s">
        <v>2658</v>
      </c>
      <c r="AR466" t="s">
        <v>1619</v>
      </c>
      <c r="AS466" t="s">
        <v>39</v>
      </c>
      <c r="AT466">
        <v>1180.7</v>
      </c>
      <c r="AU466">
        <v>413.24</v>
      </c>
    </row>
    <row r="467" spans="22:47" x14ac:dyDescent="0.3">
      <c r="V467" t="s">
        <v>667</v>
      </c>
      <c r="W467" t="s">
        <v>666</v>
      </c>
      <c r="X467">
        <v>1</v>
      </c>
      <c r="AC467">
        <v>129.38999999999999</v>
      </c>
      <c r="AD467">
        <v>54.34</v>
      </c>
      <c r="AE467">
        <v>0</v>
      </c>
      <c r="AF467" t="s">
        <v>44</v>
      </c>
      <c r="AG467">
        <v>7</v>
      </c>
      <c r="AH467">
        <v>2017</v>
      </c>
      <c r="AI467" t="str" cm="1">
        <f t="array" ref="AI467">_xlfn.IFS(AE467=0,"No_discount",OR(AE467&lt;0.2,AE467=0.2),"Low",OR(AE467=0.3,AND(AE467&gt;0.2, AE467&lt;0.3)),"Medium",AND(AE467&gt;0.3,AE467&lt;0.5),"High",OR(AE467=0.5,AE467&gt;0.5),"Extreme")</f>
        <v>No_discount</v>
      </c>
      <c r="AK467" t="s">
        <v>762</v>
      </c>
      <c r="AL467" t="s">
        <v>1619</v>
      </c>
      <c r="AM467" t="s">
        <v>39</v>
      </c>
      <c r="AN467">
        <v>17.46</v>
      </c>
      <c r="AO467">
        <v>8.2100000000000009</v>
      </c>
      <c r="AQ467" t="s">
        <v>2657</v>
      </c>
      <c r="AR467" t="s">
        <v>1619</v>
      </c>
      <c r="AS467" t="s">
        <v>47</v>
      </c>
      <c r="AT467">
        <v>1166.4399999999901</v>
      </c>
      <c r="AU467">
        <v>310.88</v>
      </c>
    </row>
    <row r="468" spans="22:47" x14ac:dyDescent="0.3">
      <c r="V468" t="s">
        <v>665</v>
      </c>
      <c r="W468" t="s">
        <v>664</v>
      </c>
      <c r="X468">
        <v>1</v>
      </c>
      <c r="AC468">
        <v>167.86</v>
      </c>
      <c r="AD468">
        <v>78.89</v>
      </c>
      <c r="AE468">
        <v>0</v>
      </c>
      <c r="AF468" t="s">
        <v>1604</v>
      </c>
      <c r="AG468">
        <v>7</v>
      </c>
      <c r="AH468">
        <v>2015</v>
      </c>
      <c r="AI468" t="str" cm="1">
        <f t="array" ref="AI468">_xlfn.IFS(AE468=0,"No_discount",OR(AE468&lt;0.2,AE468=0.2),"Low",OR(AE468=0.3,AND(AE468&gt;0.2, AE468&lt;0.3)),"Medium",AND(AE468&gt;0.3,AE468&lt;0.5),"High",OR(AE468=0.5,AE468&gt;0.5),"Extreme")</f>
        <v>No_discount</v>
      </c>
      <c r="AK468" t="s">
        <v>760</v>
      </c>
      <c r="AL468" t="s">
        <v>1618</v>
      </c>
      <c r="AM468" t="s">
        <v>44</v>
      </c>
      <c r="AN468">
        <v>74.45</v>
      </c>
      <c r="AO468">
        <v>20.100000000000001</v>
      </c>
      <c r="AQ468" t="s">
        <v>2656</v>
      </c>
      <c r="AR468" t="s">
        <v>1620</v>
      </c>
      <c r="AS468" t="s">
        <v>1609</v>
      </c>
      <c r="AT468">
        <v>1159.9000000000001</v>
      </c>
      <c r="AU468">
        <v>336.37</v>
      </c>
    </row>
    <row r="469" spans="22:47" x14ac:dyDescent="0.3">
      <c r="V469" t="s">
        <v>663</v>
      </c>
      <c r="W469" t="s">
        <v>662</v>
      </c>
      <c r="X469">
        <v>1</v>
      </c>
      <c r="AC469">
        <v>9.2100000000000009</v>
      </c>
      <c r="AD469">
        <v>2.2999999999999998</v>
      </c>
      <c r="AE469">
        <v>0</v>
      </c>
      <c r="AF469" t="s">
        <v>47</v>
      </c>
      <c r="AG469">
        <v>1</v>
      </c>
      <c r="AH469">
        <v>2016</v>
      </c>
      <c r="AI469" t="str" cm="1">
        <f t="array" ref="AI469">_xlfn.IFS(AE469=0,"No_discount",OR(AE469&lt;0.2,AE469=0.2),"Low",OR(AE469=0.3,AND(AE469&gt;0.2, AE469&lt;0.3)),"Medium",AND(AE469&gt;0.3,AE469&lt;0.5),"High",OR(AE469=0.5,AE469&gt;0.5),"Extreme")</f>
        <v>No_discount</v>
      </c>
      <c r="AK469" t="s">
        <v>1421</v>
      </c>
      <c r="AL469" t="s">
        <v>1619</v>
      </c>
      <c r="AM469" t="s">
        <v>1605</v>
      </c>
      <c r="AN469">
        <v>14.62</v>
      </c>
      <c r="AO469">
        <v>6.87</v>
      </c>
      <c r="AQ469" t="s">
        <v>2655</v>
      </c>
      <c r="AR469" t="s">
        <v>1620</v>
      </c>
      <c r="AS469" t="s">
        <v>41</v>
      </c>
      <c r="AT469">
        <v>1154.67</v>
      </c>
      <c r="AU469">
        <v>47.27</v>
      </c>
    </row>
    <row r="470" spans="22:47" x14ac:dyDescent="0.3">
      <c r="V470" t="s">
        <v>661</v>
      </c>
      <c r="W470" t="s">
        <v>660</v>
      </c>
      <c r="X470">
        <v>1</v>
      </c>
      <c r="AC470">
        <v>18</v>
      </c>
      <c r="AD470">
        <v>8.2799999999999994</v>
      </c>
      <c r="AE470">
        <v>0</v>
      </c>
      <c r="AF470" t="s">
        <v>37</v>
      </c>
      <c r="AG470">
        <v>1</v>
      </c>
      <c r="AH470">
        <v>2016</v>
      </c>
      <c r="AI470" t="str" cm="1">
        <f t="array" ref="AI470">_xlfn.IFS(AE470=0,"No_discount",OR(AE470&lt;0.2,AE470=0.2),"Low",OR(AE470=0.3,AND(AE470&gt;0.2, AE470&lt;0.3)),"Medium",AND(AE470&gt;0.3,AE470&lt;0.5),"High",OR(AE470=0.5,AE470&gt;0.5),"Extreme")</f>
        <v>No_discount</v>
      </c>
      <c r="AK470" t="s">
        <v>758</v>
      </c>
      <c r="AL470" t="s">
        <v>1619</v>
      </c>
      <c r="AM470" t="s">
        <v>39</v>
      </c>
      <c r="AN470">
        <v>53.98</v>
      </c>
      <c r="AO470">
        <v>17.54</v>
      </c>
      <c r="AQ470" t="s">
        <v>2654</v>
      </c>
      <c r="AR470" t="s">
        <v>1620</v>
      </c>
      <c r="AS470" t="s">
        <v>1609</v>
      </c>
      <c r="AT470">
        <v>1154.32</v>
      </c>
      <c r="AU470">
        <v>-212.15</v>
      </c>
    </row>
    <row r="471" spans="22:47" x14ac:dyDescent="0.3">
      <c r="V471" t="s">
        <v>659</v>
      </c>
      <c r="W471" t="s">
        <v>658</v>
      </c>
      <c r="X471">
        <v>1</v>
      </c>
      <c r="AC471">
        <v>11.68</v>
      </c>
      <c r="AD471">
        <v>5.49</v>
      </c>
      <c r="AE471">
        <v>0</v>
      </c>
      <c r="AF471" t="s">
        <v>47</v>
      </c>
      <c r="AG471">
        <v>7</v>
      </c>
      <c r="AH471">
        <v>2017</v>
      </c>
      <c r="AI471" t="str" cm="1">
        <f t="array" ref="AI471">_xlfn.IFS(AE471=0,"No_discount",OR(AE471&lt;0.2,AE471=0.2),"Low",OR(AE471=0.3,AND(AE471&gt;0.2, AE471&lt;0.3)),"Medium",AND(AE471&gt;0.3,AE471&lt;0.5),"High",OR(AE471=0.5,AE471&gt;0.5),"Extreme")</f>
        <v>No_discount</v>
      </c>
      <c r="AK471" t="s">
        <v>756</v>
      </c>
      <c r="AL471" t="s">
        <v>1620</v>
      </c>
      <c r="AM471" t="s">
        <v>41</v>
      </c>
      <c r="AN471">
        <v>389.97</v>
      </c>
      <c r="AO471">
        <v>132.59</v>
      </c>
      <c r="AQ471" t="s">
        <v>2653</v>
      </c>
      <c r="AR471" t="s">
        <v>1620</v>
      </c>
      <c r="AS471" t="s">
        <v>41</v>
      </c>
      <c r="AT471">
        <v>1139.81</v>
      </c>
      <c r="AU471">
        <v>515.92999999999995</v>
      </c>
    </row>
    <row r="472" spans="22:47" x14ac:dyDescent="0.3">
      <c r="V472" t="s">
        <v>657</v>
      </c>
      <c r="W472" t="s">
        <v>656</v>
      </c>
      <c r="X472">
        <v>1</v>
      </c>
      <c r="AC472">
        <v>159.75</v>
      </c>
      <c r="AD472">
        <v>11.18</v>
      </c>
      <c r="AE472">
        <v>0</v>
      </c>
      <c r="AF472" t="s">
        <v>41</v>
      </c>
      <c r="AG472">
        <v>7</v>
      </c>
      <c r="AH472">
        <v>2017</v>
      </c>
      <c r="AI472" t="str" cm="1">
        <f t="array" ref="AI472">_xlfn.IFS(AE472=0,"No_discount",OR(AE472&lt;0.2,AE472=0.2),"Low",OR(AE472=0.3,AND(AE472&gt;0.2, AE472&lt;0.3)),"Medium",AND(AE472&gt;0.3,AE472&lt;0.5),"High",OR(AE472=0.5,AE472&gt;0.5),"Extreme")</f>
        <v>No_discount</v>
      </c>
      <c r="AK472" t="s">
        <v>1419</v>
      </c>
      <c r="AL472" t="s">
        <v>1618</v>
      </c>
      <c r="AM472" t="s">
        <v>44</v>
      </c>
      <c r="AN472">
        <v>38.979999999999997</v>
      </c>
      <c r="AO472">
        <v>-50.67</v>
      </c>
      <c r="AQ472" t="s">
        <v>1368</v>
      </c>
      <c r="AR472" t="s">
        <v>1620</v>
      </c>
      <c r="AS472" t="s">
        <v>1609</v>
      </c>
      <c r="AT472">
        <v>1135.02</v>
      </c>
      <c r="AU472">
        <v>75.239999999999995</v>
      </c>
    </row>
    <row r="473" spans="22:47" x14ac:dyDescent="0.3">
      <c r="V473" t="s">
        <v>655</v>
      </c>
      <c r="W473" t="s">
        <v>654</v>
      </c>
      <c r="X473">
        <v>1</v>
      </c>
      <c r="AC473">
        <v>2.88</v>
      </c>
      <c r="AD473">
        <v>-4.46</v>
      </c>
      <c r="AE473">
        <v>0.8</v>
      </c>
      <c r="AF473" t="s">
        <v>39</v>
      </c>
      <c r="AG473">
        <v>7</v>
      </c>
      <c r="AH473">
        <v>2015</v>
      </c>
      <c r="AI473" t="str" cm="1">
        <f t="array" ref="AI473">_xlfn.IFS(AE473=0,"No_discount",OR(AE473&lt;0.2,AE473=0.2),"Low",OR(AE473=0.3,AND(AE473&gt;0.2, AE473&lt;0.3)),"Medium",AND(AE473&gt;0.3,AE473&lt;0.5),"High",OR(AE473=0.5,AE473&gt;0.5),"Extreme")</f>
        <v>Extreme</v>
      </c>
      <c r="AK473" t="s">
        <v>752</v>
      </c>
      <c r="AL473" t="s">
        <v>1619</v>
      </c>
      <c r="AM473" t="s">
        <v>39</v>
      </c>
      <c r="AN473">
        <v>98.35</v>
      </c>
      <c r="AO473">
        <v>35.65</v>
      </c>
      <c r="AQ473" t="s">
        <v>525</v>
      </c>
      <c r="AR473" t="s">
        <v>1619</v>
      </c>
      <c r="AS473" t="s">
        <v>40</v>
      </c>
      <c r="AT473">
        <v>1125.1400000000001</v>
      </c>
      <c r="AU473">
        <v>260.95</v>
      </c>
    </row>
    <row r="474" spans="22:47" x14ac:dyDescent="0.3">
      <c r="V474" t="s">
        <v>653</v>
      </c>
      <c r="W474" t="s">
        <v>652</v>
      </c>
      <c r="X474">
        <v>1</v>
      </c>
      <c r="AC474">
        <v>384.94</v>
      </c>
      <c r="AD474">
        <v>-126.48</v>
      </c>
      <c r="AE474">
        <v>0.3</v>
      </c>
      <c r="AF474" t="s">
        <v>1603</v>
      </c>
      <c r="AG474">
        <v>7</v>
      </c>
      <c r="AH474">
        <v>2015</v>
      </c>
      <c r="AI474" t="str" cm="1">
        <f t="array" ref="AI474">_xlfn.IFS(AE474=0,"No_discount",OR(AE474&lt;0.2,AE474=0.2),"Low",OR(AE474=0.3,AND(AE474&gt;0.2, AE474&lt;0.3)),"Medium",AND(AE474&gt;0.3,AE474&lt;0.5),"High",OR(AE474=0.5,AE474&gt;0.5),"Extreme")</f>
        <v>Medium</v>
      </c>
      <c r="AK474" t="s">
        <v>1529</v>
      </c>
      <c r="AL474" t="s">
        <v>1619</v>
      </c>
      <c r="AM474" t="s">
        <v>37</v>
      </c>
      <c r="AN474">
        <v>105.52</v>
      </c>
      <c r="AO474">
        <v>48.54</v>
      </c>
      <c r="AQ474" t="s">
        <v>2652</v>
      </c>
      <c r="AR474" t="s">
        <v>1620</v>
      </c>
      <c r="AS474" t="s">
        <v>1609</v>
      </c>
      <c r="AT474">
        <v>1119.9000000000001</v>
      </c>
      <c r="AU474">
        <v>126</v>
      </c>
    </row>
    <row r="475" spans="22:47" x14ac:dyDescent="0.3">
      <c r="V475" t="s">
        <v>479</v>
      </c>
      <c r="W475" t="s">
        <v>651</v>
      </c>
      <c r="X475" t="s">
        <v>650</v>
      </c>
      <c r="AC475">
        <v>153.58000000000001</v>
      </c>
      <c r="AD475">
        <v>13.44</v>
      </c>
      <c r="AE475">
        <v>0.2</v>
      </c>
      <c r="AF475" t="s">
        <v>1609</v>
      </c>
      <c r="AG475">
        <v>7</v>
      </c>
      <c r="AH475">
        <v>2015</v>
      </c>
      <c r="AI475" t="str" cm="1">
        <f t="array" ref="AI475">_xlfn.IFS(AE475=0,"No_discount",OR(AE475&lt;0.2,AE475=0.2),"Low",OR(AE475=0.3,AND(AE475&gt;0.2, AE475&lt;0.3)),"Medium",AND(AE475&gt;0.3,AE475&lt;0.5),"High",OR(AE475=0.5,AE475&gt;0.5),"Extreme")</f>
        <v>Low</v>
      </c>
      <c r="AK475" t="s">
        <v>750</v>
      </c>
      <c r="AL475" t="s">
        <v>1618</v>
      </c>
      <c r="AM475" t="s">
        <v>44</v>
      </c>
      <c r="AN475">
        <v>91.96</v>
      </c>
      <c r="AO475">
        <v>15.63</v>
      </c>
      <c r="AQ475" t="s">
        <v>730</v>
      </c>
      <c r="AR475" t="s">
        <v>1620</v>
      </c>
      <c r="AS475" t="s">
        <v>1609</v>
      </c>
      <c r="AT475">
        <v>1119.83</v>
      </c>
      <c r="AU475">
        <v>162.38</v>
      </c>
    </row>
    <row r="476" spans="22:47" x14ac:dyDescent="0.3">
      <c r="V476" t="s">
        <v>649</v>
      </c>
      <c r="W476" t="s">
        <v>648</v>
      </c>
      <c r="X476">
        <v>1</v>
      </c>
      <c r="AC476">
        <v>913.43</v>
      </c>
      <c r="AD476">
        <v>-52.2</v>
      </c>
      <c r="AE476">
        <v>0.3</v>
      </c>
      <c r="AF476" t="s">
        <v>1603</v>
      </c>
      <c r="AG476">
        <v>7</v>
      </c>
      <c r="AH476">
        <v>2015</v>
      </c>
      <c r="AI476" t="str" cm="1">
        <f t="array" ref="AI476">_xlfn.IFS(AE476=0,"No_discount",OR(AE476&lt;0.2,AE476=0.2),"Low",OR(AE476=0.3,AND(AE476&gt;0.2, AE476&lt;0.3)),"Medium",AND(AE476&gt;0.3,AE476&lt;0.5),"High",OR(AE476=0.5,AE476&gt;0.5),"Extreme")</f>
        <v>Medium</v>
      </c>
      <c r="AK476" t="s">
        <v>748</v>
      </c>
      <c r="AL476" t="s">
        <v>1620</v>
      </c>
      <c r="AM476" t="s">
        <v>1609</v>
      </c>
      <c r="AN476">
        <v>1487.98</v>
      </c>
      <c r="AO476">
        <v>186</v>
      </c>
      <c r="AQ476" t="s">
        <v>884</v>
      </c>
      <c r="AR476" t="s">
        <v>1618</v>
      </c>
      <c r="AS476" t="s">
        <v>1603</v>
      </c>
      <c r="AT476">
        <v>1119.2</v>
      </c>
      <c r="AU476">
        <v>147.09</v>
      </c>
    </row>
    <row r="477" spans="22:47" x14ac:dyDescent="0.3">
      <c r="V477" t="s">
        <v>647</v>
      </c>
      <c r="W477" t="s">
        <v>646</v>
      </c>
      <c r="X477">
        <v>1</v>
      </c>
      <c r="AC477">
        <v>25.98</v>
      </c>
      <c r="AD477">
        <v>-5.2</v>
      </c>
      <c r="AE477">
        <v>0.2</v>
      </c>
      <c r="AF477" t="s">
        <v>40</v>
      </c>
      <c r="AG477">
        <v>7</v>
      </c>
      <c r="AH477">
        <v>2014</v>
      </c>
      <c r="AI477" t="str" cm="1">
        <f t="array" ref="AI477">_xlfn.IFS(AE477=0,"No_discount",OR(AE477&lt;0.2,AE477=0.2),"Low",OR(AE477=0.3,AND(AE477&gt;0.2, AE477&lt;0.3)),"Medium",AND(AE477&gt;0.3,AE477&lt;0.5),"High",OR(AE477=0.5,AE477&gt;0.5),"Extreme")</f>
        <v>Low</v>
      </c>
      <c r="AK477" t="s">
        <v>746</v>
      </c>
      <c r="AL477" t="s">
        <v>1619</v>
      </c>
      <c r="AM477" t="s">
        <v>40</v>
      </c>
      <c r="AN477">
        <v>59.76</v>
      </c>
      <c r="AO477">
        <v>16.73</v>
      </c>
      <c r="AQ477" t="s">
        <v>1461</v>
      </c>
      <c r="AR477" t="s">
        <v>1618</v>
      </c>
      <c r="AS477" t="s">
        <v>44</v>
      </c>
      <c r="AT477">
        <v>1117.4299999999901</v>
      </c>
      <c r="AU477">
        <v>322.95</v>
      </c>
    </row>
    <row r="478" spans="22:47" x14ac:dyDescent="0.3">
      <c r="V478" t="s">
        <v>645</v>
      </c>
      <c r="W478" t="s">
        <v>644</v>
      </c>
      <c r="X478">
        <v>1</v>
      </c>
      <c r="AC478">
        <v>27.36</v>
      </c>
      <c r="AD478">
        <v>-21.89</v>
      </c>
      <c r="AE478">
        <v>0.7</v>
      </c>
      <c r="AF478" t="s">
        <v>39</v>
      </c>
      <c r="AG478">
        <v>7</v>
      </c>
      <c r="AH478">
        <v>2014</v>
      </c>
      <c r="AI478" t="str" cm="1">
        <f t="array" ref="AI478">_xlfn.IFS(AE478=0,"No_discount",OR(AE478&lt;0.2,AE478=0.2),"Low",OR(AE478=0.3,AND(AE478&gt;0.2, AE478&lt;0.3)),"Medium",AND(AE478&gt;0.3,AE478&lt;0.5),"High",OR(AE478=0.5,AE478&gt;0.5),"Extreme")</f>
        <v>Extreme</v>
      </c>
      <c r="AK478" t="s">
        <v>1631</v>
      </c>
      <c r="AL478" t="s">
        <v>1618</v>
      </c>
      <c r="AM478" t="s">
        <v>44</v>
      </c>
      <c r="AN478">
        <v>28.28</v>
      </c>
      <c r="AO478">
        <v>7.35</v>
      </c>
      <c r="AQ478" t="s">
        <v>2651</v>
      </c>
      <c r="AR478" t="s">
        <v>1619</v>
      </c>
      <c r="AS478" t="s">
        <v>40</v>
      </c>
      <c r="AT478">
        <v>1115.9199999999901</v>
      </c>
      <c r="AU478">
        <v>233.18</v>
      </c>
    </row>
    <row r="479" spans="22:47" x14ac:dyDescent="0.3">
      <c r="V479" t="s">
        <v>643</v>
      </c>
      <c r="W479" t="s">
        <v>642</v>
      </c>
      <c r="X479">
        <v>1</v>
      </c>
      <c r="AC479">
        <v>172.19</v>
      </c>
      <c r="AD479">
        <v>-46.74</v>
      </c>
      <c r="AE479">
        <v>0.3</v>
      </c>
      <c r="AF479" t="s">
        <v>1608</v>
      </c>
      <c r="AG479">
        <v>7</v>
      </c>
      <c r="AH479">
        <v>2014</v>
      </c>
      <c r="AI479" t="str" cm="1">
        <f t="array" ref="AI479">_xlfn.IFS(AE479=0,"No_discount",OR(AE479&lt;0.2,AE479=0.2),"Low",OR(AE479=0.3,AND(AE479&gt;0.2, AE479&lt;0.3)),"Medium",AND(AE479&gt;0.3,AE479&lt;0.5),"High",OR(AE479=0.5,AE479&gt;0.5),"Extreme")</f>
        <v>Medium</v>
      </c>
      <c r="AK479" t="s">
        <v>1108</v>
      </c>
      <c r="AL479" t="s">
        <v>1619</v>
      </c>
      <c r="AM479" t="s">
        <v>42</v>
      </c>
      <c r="AN479">
        <v>4912.59</v>
      </c>
      <c r="AO479">
        <v>196.5</v>
      </c>
      <c r="AQ479" t="s">
        <v>2650</v>
      </c>
      <c r="AR479" t="s">
        <v>1618</v>
      </c>
      <c r="AS479" t="s">
        <v>44</v>
      </c>
      <c r="AT479">
        <v>1115.6299999999901</v>
      </c>
      <c r="AU479">
        <v>-125.18</v>
      </c>
    </row>
    <row r="480" spans="22:47" x14ac:dyDescent="0.3">
      <c r="V480" t="s">
        <v>641</v>
      </c>
      <c r="W480" t="s">
        <v>640</v>
      </c>
      <c r="X480">
        <v>1</v>
      </c>
      <c r="AC480">
        <v>69.010000000000005</v>
      </c>
      <c r="AD480">
        <v>12.08</v>
      </c>
      <c r="AE480">
        <v>0.2</v>
      </c>
      <c r="AF480" t="s">
        <v>44</v>
      </c>
      <c r="AG480">
        <v>7</v>
      </c>
      <c r="AH480">
        <v>2014</v>
      </c>
      <c r="AI480" t="str" cm="1">
        <f t="array" ref="AI480">_xlfn.IFS(AE480=0,"No_discount",OR(AE480&lt;0.2,AE480=0.2),"Low",OR(AE480=0.3,AND(AE480&gt;0.2, AE480&lt;0.3)),"Medium",AND(AE480&gt;0.3,AE480&lt;0.5),"High",OR(AE480=0.5,AE480&gt;0.5),"Extreme")</f>
        <v>Low</v>
      </c>
      <c r="AK480" t="s">
        <v>744</v>
      </c>
      <c r="AL480" t="s">
        <v>1619</v>
      </c>
      <c r="AM480" t="s">
        <v>40</v>
      </c>
      <c r="AN480">
        <v>99.87</v>
      </c>
      <c r="AO480">
        <v>23.97</v>
      </c>
      <c r="AQ480" t="s">
        <v>2649</v>
      </c>
      <c r="AR480" t="s">
        <v>1618</v>
      </c>
      <c r="AS480" t="s">
        <v>44</v>
      </c>
      <c r="AT480">
        <v>1114.3899999999901</v>
      </c>
      <c r="AU480">
        <v>288.42</v>
      </c>
    </row>
    <row r="481" spans="22:47" x14ac:dyDescent="0.3">
      <c r="V481" t="s">
        <v>639</v>
      </c>
      <c r="W481" t="s">
        <v>638</v>
      </c>
      <c r="X481">
        <v>1</v>
      </c>
      <c r="AC481">
        <v>34.799999999999997</v>
      </c>
      <c r="AD481">
        <v>2.1800000000000002</v>
      </c>
      <c r="AE481">
        <v>0.2</v>
      </c>
      <c r="AF481" t="s">
        <v>41</v>
      </c>
      <c r="AG481">
        <v>7</v>
      </c>
      <c r="AH481">
        <v>2015</v>
      </c>
      <c r="AI481" t="str" cm="1">
        <f t="array" ref="AI481">_xlfn.IFS(AE481=0,"No_discount",OR(AE481&lt;0.2,AE481=0.2),"Low",OR(AE481=0.3,AND(AE481&gt;0.2, AE481&lt;0.3)),"Medium",AND(AE481&gt;0.3,AE481&lt;0.5),"High",OR(AE481=0.5,AE481&gt;0.5),"Extreme")</f>
        <v>Low</v>
      </c>
      <c r="AK481" t="s">
        <v>742</v>
      </c>
      <c r="AL481" t="s">
        <v>1619</v>
      </c>
      <c r="AM481" t="s">
        <v>39</v>
      </c>
      <c r="AN481">
        <v>24.7</v>
      </c>
      <c r="AO481">
        <v>9.26</v>
      </c>
      <c r="AQ481" t="s">
        <v>2648</v>
      </c>
      <c r="AR481" t="s">
        <v>1619</v>
      </c>
      <c r="AS481" t="s">
        <v>47</v>
      </c>
      <c r="AT481">
        <v>1113.02</v>
      </c>
      <c r="AU481">
        <v>111.3</v>
      </c>
    </row>
    <row r="482" spans="22:47" x14ac:dyDescent="0.3">
      <c r="V482" t="s">
        <v>637</v>
      </c>
      <c r="W482" t="s">
        <v>636</v>
      </c>
      <c r="X482">
        <v>1</v>
      </c>
      <c r="AC482">
        <v>38.979999999999997</v>
      </c>
      <c r="AD482">
        <v>-2.44</v>
      </c>
      <c r="AE482">
        <v>0.2</v>
      </c>
      <c r="AF482" t="s">
        <v>40</v>
      </c>
      <c r="AG482">
        <v>7</v>
      </c>
      <c r="AH482">
        <v>2015</v>
      </c>
      <c r="AI482" t="str" cm="1">
        <f t="array" ref="AI482">_xlfn.IFS(AE482=0,"No_discount",OR(AE482&lt;0.2,AE482=0.2),"Low",OR(AE482=0.3,AND(AE482&gt;0.2, AE482&lt;0.3)),"Medium",AND(AE482&gt;0.3,AE482&lt;0.5),"High",OR(AE482=0.5,AE482&gt;0.5),"Extreme")</f>
        <v>Low</v>
      </c>
      <c r="AK482" t="s">
        <v>740</v>
      </c>
      <c r="AL482" t="s">
        <v>1619</v>
      </c>
      <c r="AM482" t="s">
        <v>1607</v>
      </c>
      <c r="AN482">
        <v>59.7</v>
      </c>
      <c r="AO482">
        <v>26.87</v>
      </c>
      <c r="AQ482" t="s">
        <v>1014</v>
      </c>
      <c r="AR482" t="s">
        <v>1620</v>
      </c>
      <c r="AS482" t="s">
        <v>1609</v>
      </c>
      <c r="AT482">
        <v>1112.79</v>
      </c>
      <c r="AU482">
        <v>430.41</v>
      </c>
    </row>
    <row r="483" spans="22:47" x14ac:dyDescent="0.3">
      <c r="V483" t="s">
        <v>635</v>
      </c>
      <c r="W483" t="s">
        <v>634</v>
      </c>
      <c r="X483">
        <v>1</v>
      </c>
      <c r="AC483">
        <v>109.95</v>
      </c>
      <c r="AD483">
        <v>36.28</v>
      </c>
      <c r="AE483">
        <v>0</v>
      </c>
      <c r="AF483" t="s">
        <v>41</v>
      </c>
      <c r="AG483">
        <v>7</v>
      </c>
      <c r="AH483">
        <v>2016</v>
      </c>
      <c r="AI483" t="str" cm="1">
        <f t="array" ref="AI483">_xlfn.IFS(AE483=0,"No_discount",OR(AE483&lt;0.2,AE483=0.2),"Low",OR(AE483=0.3,AND(AE483&gt;0.2, AE483&lt;0.3)),"Medium",AND(AE483&gt;0.3,AE483&lt;0.5),"High",OR(AE483=0.5,AE483&gt;0.5),"Extreme")</f>
        <v>No_discount</v>
      </c>
      <c r="AK483" t="s">
        <v>1417</v>
      </c>
      <c r="AL483" t="s">
        <v>1618</v>
      </c>
      <c r="AM483" t="s">
        <v>44</v>
      </c>
      <c r="AN483">
        <v>14.52</v>
      </c>
      <c r="AO483">
        <v>5.66</v>
      </c>
      <c r="AQ483" t="s">
        <v>2647</v>
      </c>
      <c r="AR483" t="s">
        <v>1620</v>
      </c>
      <c r="AS483" t="s">
        <v>41</v>
      </c>
      <c r="AT483">
        <v>1108.8</v>
      </c>
      <c r="AU483">
        <v>275.31</v>
      </c>
    </row>
    <row r="484" spans="22:47" x14ac:dyDescent="0.3">
      <c r="V484" t="s">
        <v>633</v>
      </c>
      <c r="W484" t="s">
        <v>632</v>
      </c>
      <c r="X484">
        <v>1</v>
      </c>
      <c r="AC484">
        <v>965.85</v>
      </c>
      <c r="AD484">
        <v>135.22</v>
      </c>
      <c r="AE484">
        <v>0</v>
      </c>
      <c r="AF484" t="s">
        <v>40</v>
      </c>
      <c r="AG484">
        <v>7</v>
      </c>
      <c r="AH484">
        <v>2016</v>
      </c>
      <c r="AI484" t="str" cm="1">
        <f t="array" ref="AI484">_xlfn.IFS(AE484=0,"No_discount",OR(AE484&lt;0.2,AE484=0.2),"Low",OR(AE484=0.3,AND(AE484&gt;0.2, AE484&lt;0.3)),"Medium",AND(AE484&gt;0.3,AE484&lt;0.5),"High",OR(AE484=0.5,AE484&gt;0.5),"Extreme")</f>
        <v>No_discount</v>
      </c>
      <c r="AK484" t="s">
        <v>1572</v>
      </c>
      <c r="AL484" t="s">
        <v>1619</v>
      </c>
      <c r="AM484" t="s">
        <v>39</v>
      </c>
      <c r="AN484">
        <v>104.18</v>
      </c>
      <c r="AO484">
        <v>33.86</v>
      </c>
      <c r="AQ484" t="s">
        <v>1261</v>
      </c>
      <c r="AR484" t="s">
        <v>1619</v>
      </c>
      <c r="AS484" t="s">
        <v>37</v>
      </c>
      <c r="AT484">
        <v>1105.72999999999</v>
      </c>
      <c r="AU484">
        <v>467.1</v>
      </c>
    </row>
    <row r="485" spans="22:47" x14ac:dyDescent="0.3">
      <c r="V485" t="s">
        <v>631</v>
      </c>
      <c r="W485" t="s">
        <v>630</v>
      </c>
      <c r="X485">
        <v>1</v>
      </c>
      <c r="AC485">
        <v>29.2</v>
      </c>
      <c r="AD485">
        <v>10.51</v>
      </c>
      <c r="AE485">
        <v>0</v>
      </c>
      <c r="AF485" t="s">
        <v>47</v>
      </c>
      <c r="AG485">
        <v>7</v>
      </c>
      <c r="AH485">
        <v>2016</v>
      </c>
      <c r="AI485" t="str" cm="1">
        <f t="array" ref="AI485">_xlfn.IFS(AE485=0,"No_discount",OR(AE485&lt;0.2,AE485=0.2),"Low",OR(AE485=0.3,AND(AE485&gt;0.2, AE485&lt;0.3)),"Medium",AND(AE485&gt;0.3,AE485&lt;0.5),"High",OR(AE485=0.5,AE485&gt;0.5),"Extreme")</f>
        <v>No_discount</v>
      </c>
      <c r="AK485" t="s">
        <v>738</v>
      </c>
      <c r="AL485" t="s">
        <v>1619</v>
      </c>
      <c r="AM485" t="s">
        <v>40</v>
      </c>
      <c r="AN485">
        <v>14.9</v>
      </c>
      <c r="AO485">
        <v>1.04</v>
      </c>
      <c r="AQ485" t="s">
        <v>1036</v>
      </c>
      <c r="AR485" t="s">
        <v>1619</v>
      </c>
      <c r="AS485" t="s">
        <v>37</v>
      </c>
      <c r="AT485">
        <v>1102.8899999999901</v>
      </c>
      <c r="AU485">
        <v>404.31</v>
      </c>
    </row>
    <row r="486" spans="22:47" x14ac:dyDescent="0.3">
      <c r="V486" t="s">
        <v>629</v>
      </c>
      <c r="W486" t="s">
        <v>628</v>
      </c>
      <c r="X486">
        <v>1</v>
      </c>
      <c r="AC486">
        <v>32.4</v>
      </c>
      <c r="AD486">
        <v>15.55</v>
      </c>
      <c r="AE486">
        <v>0</v>
      </c>
      <c r="AF486" t="s">
        <v>37</v>
      </c>
      <c r="AG486">
        <v>7</v>
      </c>
      <c r="AH486">
        <v>2016</v>
      </c>
      <c r="AI486" t="str" cm="1">
        <f t="array" ref="AI486">_xlfn.IFS(AE486=0,"No_discount",OR(AE486&lt;0.2,AE486=0.2),"Low",OR(AE486=0.3,AND(AE486&gt;0.2, AE486&lt;0.3)),"Medium",AND(AE486&gt;0.3,AE486&lt;0.5),"High",OR(AE486=0.5,AE486&gt;0.5),"Extreme")</f>
        <v>No_discount</v>
      </c>
      <c r="AK486" t="s">
        <v>736</v>
      </c>
      <c r="AL486" t="s">
        <v>1619</v>
      </c>
      <c r="AM486" t="s">
        <v>1605</v>
      </c>
      <c r="AN486">
        <v>87.71</v>
      </c>
      <c r="AO486">
        <v>41.22</v>
      </c>
      <c r="AQ486" t="s">
        <v>1515</v>
      </c>
      <c r="AR486" t="s">
        <v>1619</v>
      </c>
      <c r="AS486" t="s">
        <v>39</v>
      </c>
      <c r="AT486">
        <v>1100.48</v>
      </c>
      <c r="AU486">
        <v>328.92</v>
      </c>
    </row>
    <row r="487" spans="22:47" x14ac:dyDescent="0.3">
      <c r="V487" t="s">
        <v>627</v>
      </c>
      <c r="W487" t="s">
        <v>626</v>
      </c>
      <c r="X487">
        <v>1</v>
      </c>
      <c r="AC487">
        <v>25.4</v>
      </c>
      <c r="AD487">
        <v>8.64</v>
      </c>
      <c r="AE487">
        <v>0</v>
      </c>
      <c r="AF487" t="s">
        <v>44</v>
      </c>
      <c r="AG487">
        <v>7</v>
      </c>
      <c r="AH487">
        <v>2016</v>
      </c>
      <c r="AI487" t="str" cm="1">
        <f t="array" ref="AI487">_xlfn.IFS(AE487=0,"No_discount",OR(AE487&lt;0.2,AE487=0.2),"Low",OR(AE487=0.3,AND(AE487&gt;0.2, AE487&lt;0.3)),"Medium",AND(AE487&gt;0.3,AE487&lt;0.5),"High",OR(AE487=0.5,AE487&gt;0.5),"Extreme")</f>
        <v>No_discount</v>
      </c>
      <c r="AK487" t="s">
        <v>734</v>
      </c>
      <c r="AL487" t="s">
        <v>1618</v>
      </c>
      <c r="AM487" t="s">
        <v>1608</v>
      </c>
      <c r="AN487">
        <v>199.76</v>
      </c>
      <c r="AO487">
        <v>8.8800000000000008</v>
      </c>
      <c r="AQ487" t="s">
        <v>1195</v>
      </c>
      <c r="AR487" t="s">
        <v>1619</v>
      </c>
      <c r="AS487" t="s">
        <v>39</v>
      </c>
      <c r="AT487">
        <v>1100.4000000000001</v>
      </c>
      <c r="AU487">
        <v>138.34</v>
      </c>
    </row>
    <row r="488" spans="22:47" x14ac:dyDescent="0.3">
      <c r="V488" t="s">
        <v>625</v>
      </c>
      <c r="W488" t="s">
        <v>624</v>
      </c>
      <c r="X488">
        <v>1</v>
      </c>
      <c r="AC488">
        <v>43.96</v>
      </c>
      <c r="AD488">
        <v>20.66</v>
      </c>
      <c r="AE488">
        <v>0</v>
      </c>
      <c r="AF488" t="s">
        <v>1604</v>
      </c>
      <c r="AG488">
        <v>7</v>
      </c>
      <c r="AH488">
        <v>2016</v>
      </c>
      <c r="AI488" t="str" cm="1">
        <f t="array" ref="AI488">_xlfn.IFS(AE488=0,"No_discount",OR(AE488&lt;0.2,AE488=0.2),"Low",OR(AE488=0.3,AND(AE488&gt;0.2, AE488&lt;0.3)),"Medium",AND(AE488&gt;0.3,AE488&lt;0.5),"High",OR(AE488=0.5,AE488&gt;0.5),"Extreme")</f>
        <v>No_discount</v>
      </c>
      <c r="AK488" t="s">
        <v>1547</v>
      </c>
      <c r="AL488" t="s">
        <v>1619</v>
      </c>
      <c r="AM488" t="s">
        <v>40</v>
      </c>
      <c r="AN488">
        <v>94.6</v>
      </c>
      <c r="AO488">
        <v>27.43</v>
      </c>
      <c r="AQ488" t="s">
        <v>2646</v>
      </c>
      <c r="AR488" t="s">
        <v>1619</v>
      </c>
      <c r="AS488" t="s">
        <v>37</v>
      </c>
      <c r="AT488">
        <v>1098.6400000000001</v>
      </c>
      <c r="AU488">
        <v>497.58</v>
      </c>
    </row>
    <row r="489" spans="22:47" x14ac:dyDescent="0.3">
      <c r="V489" t="s">
        <v>623</v>
      </c>
      <c r="W489" t="s">
        <v>622</v>
      </c>
      <c r="X489">
        <v>1</v>
      </c>
      <c r="AC489">
        <v>1279.17</v>
      </c>
      <c r="AD489">
        <v>225.74</v>
      </c>
      <c r="AE489">
        <v>0.15</v>
      </c>
      <c r="AF489" t="s">
        <v>1603</v>
      </c>
      <c r="AG489">
        <v>7</v>
      </c>
      <c r="AH489">
        <v>2016</v>
      </c>
      <c r="AI489" t="str" cm="1">
        <f t="array" ref="AI489">_xlfn.IFS(AE489=0,"No_discount",OR(AE489&lt;0.2,AE489=0.2),"Low",OR(AE489=0.3,AND(AE489&gt;0.2, AE489&lt;0.3)),"Medium",AND(AE489&gt;0.3,AE489&lt;0.5),"High",OR(AE489=0.5,AE489&gt;0.5),"Extreme")</f>
        <v>Low</v>
      </c>
      <c r="AK489" t="s">
        <v>732</v>
      </c>
      <c r="AL489" t="s">
        <v>1618</v>
      </c>
      <c r="AM489" t="s">
        <v>1603</v>
      </c>
      <c r="AN489">
        <v>4228.7</v>
      </c>
      <c r="AO489">
        <v>158.58000000000001</v>
      </c>
      <c r="AQ489" t="s">
        <v>726</v>
      </c>
      <c r="AR489" t="s">
        <v>1619</v>
      </c>
      <c r="AS489" t="s">
        <v>37</v>
      </c>
      <c r="AT489">
        <v>1098.51</v>
      </c>
      <c r="AU489">
        <v>492.66</v>
      </c>
    </row>
    <row r="490" spans="22:47" x14ac:dyDescent="0.3">
      <c r="V490" t="s">
        <v>621</v>
      </c>
      <c r="W490" t="s">
        <v>620</v>
      </c>
      <c r="X490">
        <v>1</v>
      </c>
      <c r="AC490">
        <v>27.92</v>
      </c>
      <c r="AD490">
        <v>0.56000000000000005</v>
      </c>
      <c r="AE490">
        <v>0</v>
      </c>
      <c r="AF490" t="s">
        <v>40</v>
      </c>
      <c r="AG490">
        <v>7</v>
      </c>
      <c r="AH490">
        <v>2016</v>
      </c>
      <c r="AI490" t="str" cm="1">
        <f t="array" ref="AI490">_xlfn.IFS(AE490=0,"No_discount",OR(AE490&lt;0.2,AE490=0.2),"Low",OR(AE490=0.3,AND(AE490&gt;0.2, AE490&lt;0.3)),"Medium",AND(AE490&gt;0.3,AE490&lt;0.5),"High",OR(AE490=0.5,AE490&gt;0.5),"Extreme")</f>
        <v>No_discount</v>
      </c>
      <c r="AK490" t="s">
        <v>1415</v>
      </c>
      <c r="AL490" t="s">
        <v>1618</v>
      </c>
      <c r="AM490" t="s">
        <v>1603</v>
      </c>
      <c r="AN490">
        <v>2003.92</v>
      </c>
      <c r="AO490">
        <v>-25.05</v>
      </c>
      <c r="AQ490" t="s">
        <v>2645</v>
      </c>
      <c r="AR490" t="s">
        <v>1619</v>
      </c>
      <c r="AS490" t="s">
        <v>37</v>
      </c>
      <c r="AT490">
        <v>1097.21</v>
      </c>
      <c r="AU490">
        <v>526.21</v>
      </c>
    </row>
    <row r="491" spans="22:47" x14ac:dyDescent="0.3">
      <c r="V491" t="s">
        <v>619</v>
      </c>
      <c r="W491" t="s">
        <v>618</v>
      </c>
      <c r="X491">
        <v>1</v>
      </c>
      <c r="AC491">
        <v>269.98</v>
      </c>
      <c r="AD491">
        <v>67.5</v>
      </c>
      <c r="AE491">
        <v>0</v>
      </c>
      <c r="AF491" t="s">
        <v>1609</v>
      </c>
      <c r="AG491">
        <v>7</v>
      </c>
      <c r="AH491">
        <v>2017</v>
      </c>
      <c r="AI491" t="str" cm="1">
        <f t="array" ref="AI491">_xlfn.IFS(AE491=0,"No_discount",OR(AE491&lt;0.2,AE491=0.2),"Low",OR(AE491=0.3,AND(AE491&gt;0.2, AE491&lt;0.3)),"Medium",AND(AE491&gt;0.3,AE491&lt;0.5),"High",OR(AE491=0.5,AE491&gt;0.5),"Extreme")</f>
        <v>No_discount</v>
      </c>
      <c r="AK491" t="s">
        <v>730</v>
      </c>
      <c r="AL491" t="s">
        <v>1620</v>
      </c>
      <c r="AM491" t="s">
        <v>1609</v>
      </c>
      <c r="AN491">
        <v>209.97</v>
      </c>
      <c r="AO491">
        <v>58.79</v>
      </c>
      <c r="AQ491" t="s">
        <v>2644</v>
      </c>
      <c r="AR491" t="s">
        <v>1619</v>
      </c>
      <c r="AS491" t="s">
        <v>39</v>
      </c>
      <c r="AT491">
        <v>1089.93</v>
      </c>
      <c r="AU491">
        <v>-242.21</v>
      </c>
    </row>
    <row r="492" spans="22:47" x14ac:dyDescent="0.3">
      <c r="V492" t="s">
        <v>617</v>
      </c>
      <c r="W492" t="s">
        <v>616</v>
      </c>
      <c r="X492">
        <v>1</v>
      </c>
      <c r="AC492">
        <v>99.9</v>
      </c>
      <c r="AD492">
        <v>47.95</v>
      </c>
      <c r="AE492">
        <v>0</v>
      </c>
      <c r="AF492" t="s">
        <v>37</v>
      </c>
      <c r="AG492">
        <v>7</v>
      </c>
      <c r="AH492">
        <v>2017</v>
      </c>
      <c r="AI492" t="str" cm="1">
        <f t="array" ref="AI492">_xlfn.IFS(AE492=0,"No_discount",OR(AE492&lt;0.2,AE492=0.2),"Low",OR(AE492=0.3,AND(AE492&gt;0.2, AE492&lt;0.3)),"Medium",AND(AE492&gt;0.3,AE492&lt;0.5),"High",OR(AE492=0.5,AE492&gt;0.5),"Extreme")</f>
        <v>No_discount</v>
      </c>
      <c r="AK492" t="s">
        <v>728</v>
      </c>
      <c r="AL492" t="s">
        <v>1620</v>
      </c>
      <c r="AM492" t="s">
        <v>41</v>
      </c>
      <c r="AN492">
        <v>659.9</v>
      </c>
      <c r="AO492">
        <v>217.77</v>
      </c>
      <c r="AQ492" t="s">
        <v>2643</v>
      </c>
      <c r="AR492" t="s">
        <v>1618</v>
      </c>
      <c r="AS492" t="s">
        <v>1606</v>
      </c>
      <c r="AT492">
        <v>1088.6399999999901</v>
      </c>
      <c r="AU492">
        <v>-104.82</v>
      </c>
    </row>
    <row r="493" spans="22:47" x14ac:dyDescent="0.3">
      <c r="V493" t="s">
        <v>615</v>
      </c>
      <c r="W493" t="s">
        <v>614</v>
      </c>
      <c r="X493">
        <v>1</v>
      </c>
      <c r="AC493">
        <v>39.08</v>
      </c>
      <c r="AD493">
        <v>14.46</v>
      </c>
      <c r="AE493">
        <v>0</v>
      </c>
      <c r="AF493" t="s">
        <v>44</v>
      </c>
      <c r="AG493">
        <v>7</v>
      </c>
      <c r="AH493">
        <v>2017</v>
      </c>
      <c r="AI493" t="str" cm="1">
        <f t="array" ref="AI493">_xlfn.IFS(AE493=0,"No_discount",OR(AE493&lt;0.2,AE493=0.2),"Low",OR(AE493=0.3,AND(AE493&gt;0.2, AE493&lt;0.3)),"Medium",AND(AE493&gt;0.3,AE493&lt;0.5),"High",OR(AE493=0.5,AE493&gt;0.5),"Extreme")</f>
        <v>No_discount</v>
      </c>
      <c r="AK493" t="s">
        <v>726</v>
      </c>
      <c r="AL493" t="s">
        <v>1619</v>
      </c>
      <c r="AM493" t="s">
        <v>37</v>
      </c>
      <c r="AN493">
        <v>110.96</v>
      </c>
      <c r="AO493">
        <v>53.26</v>
      </c>
      <c r="AQ493" t="s">
        <v>2642</v>
      </c>
      <c r="AR493" t="s">
        <v>1618</v>
      </c>
      <c r="AS493" t="s">
        <v>1608</v>
      </c>
      <c r="AT493">
        <v>1087.92</v>
      </c>
      <c r="AU493">
        <v>-149.6</v>
      </c>
    </row>
    <row r="494" spans="22:47" x14ac:dyDescent="0.3">
      <c r="V494" t="s">
        <v>613</v>
      </c>
      <c r="W494" t="s">
        <v>612</v>
      </c>
      <c r="X494">
        <v>1</v>
      </c>
      <c r="AC494">
        <v>15.84</v>
      </c>
      <c r="AD494">
        <v>4.91</v>
      </c>
      <c r="AE494">
        <v>0</v>
      </c>
      <c r="AF494" t="s">
        <v>44</v>
      </c>
      <c r="AG494">
        <v>7</v>
      </c>
      <c r="AH494">
        <v>2017</v>
      </c>
      <c r="AI494" t="str" cm="1">
        <f t="array" ref="AI494">_xlfn.IFS(AE494=0,"No_discount",OR(AE494&lt;0.2,AE494=0.2),"Low",OR(AE494=0.3,AND(AE494&gt;0.2, AE494&lt;0.3)),"Medium",AND(AE494&gt;0.3,AE494&lt;0.5),"High",OR(AE494=0.5,AE494&gt;0.5),"Extreme")</f>
        <v>No_discount</v>
      </c>
      <c r="AK494" t="s">
        <v>724</v>
      </c>
      <c r="AL494" t="s">
        <v>1620</v>
      </c>
      <c r="AM494" t="s">
        <v>1609</v>
      </c>
      <c r="AN494">
        <v>67.8</v>
      </c>
      <c r="AO494">
        <v>1.36</v>
      </c>
      <c r="AQ494" t="s">
        <v>397</v>
      </c>
      <c r="AR494" t="s">
        <v>1620</v>
      </c>
      <c r="AS494" t="s">
        <v>41</v>
      </c>
      <c r="AT494">
        <v>1086.01</v>
      </c>
      <c r="AU494">
        <v>156.44999999999999</v>
      </c>
    </row>
    <row r="495" spans="22:47" x14ac:dyDescent="0.3">
      <c r="V495" t="s">
        <v>611</v>
      </c>
      <c r="W495" t="s">
        <v>610</v>
      </c>
      <c r="X495">
        <v>1</v>
      </c>
      <c r="AC495">
        <v>86.38</v>
      </c>
      <c r="AD495">
        <v>30.23</v>
      </c>
      <c r="AE495">
        <v>0.2</v>
      </c>
      <c r="AF495" t="s">
        <v>39</v>
      </c>
      <c r="AG495">
        <v>7</v>
      </c>
      <c r="AH495">
        <v>2017</v>
      </c>
      <c r="AI495" t="str" cm="1">
        <f t="array" ref="AI495">_xlfn.IFS(AE495=0,"No_discount",OR(AE495&lt;0.2,AE495=0.2),"Low",OR(AE495=0.3,AND(AE495&gt;0.2, AE495&lt;0.3)),"Medium",AND(AE495&gt;0.3,AE495&lt;0.5),"High",OR(AE495=0.5,AE495&gt;0.5),"Extreme")</f>
        <v>Low</v>
      </c>
      <c r="AK495" t="s">
        <v>722</v>
      </c>
      <c r="AL495" t="s">
        <v>1619</v>
      </c>
      <c r="AM495" t="s">
        <v>37</v>
      </c>
      <c r="AN495">
        <v>68.52</v>
      </c>
      <c r="AO495">
        <v>31.52</v>
      </c>
      <c r="AQ495" t="s">
        <v>2641</v>
      </c>
      <c r="AR495" t="s">
        <v>1620</v>
      </c>
      <c r="AS495" t="s">
        <v>1609</v>
      </c>
      <c r="AT495">
        <v>1085.24</v>
      </c>
      <c r="AU495">
        <v>130.63999999999999</v>
      </c>
    </row>
    <row r="496" spans="22:47" x14ac:dyDescent="0.3">
      <c r="V496" t="s">
        <v>609</v>
      </c>
      <c r="W496" t="s">
        <v>608</v>
      </c>
      <c r="X496">
        <v>1</v>
      </c>
      <c r="AC496">
        <v>18.239999999999998</v>
      </c>
      <c r="AD496">
        <v>6.2</v>
      </c>
      <c r="AE496">
        <v>0</v>
      </c>
      <c r="AF496" t="s">
        <v>47</v>
      </c>
      <c r="AG496">
        <v>7</v>
      </c>
      <c r="AH496">
        <v>2017</v>
      </c>
      <c r="AI496" t="str" cm="1">
        <f t="array" ref="AI496">_xlfn.IFS(AE496=0,"No_discount",OR(AE496&lt;0.2,AE496=0.2),"Low",OR(AE496=0.3,AND(AE496&gt;0.2, AE496&lt;0.3)),"Medium",AND(AE496&gt;0.3,AE496&lt;0.5),"High",OR(AE496=0.5,AE496&gt;0.5),"Extreme")</f>
        <v>No_discount</v>
      </c>
      <c r="AK496" t="s">
        <v>1413</v>
      </c>
      <c r="AL496" t="s">
        <v>1619</v>
      </c>
      <c r="AM496" t="s">
        <v>40</v>
      </c>
      <c r="AN496">
        <v>74.94</v>
      </c>
      <c r="AO496">
        <v>14.24</v>
      </c>
      <c r="AQ496" t="s">
        <v>2640</v>
      </c>
      <c r="AR496" t="s">
        <v>1619</v>
      </c>
      <c r="AS496" t="s">
        <v>39</v>
      </c>
      <c r="AT496">
        <v>1073.9100000000001</v>
      </c>
      <c r="AU496">
        <v>364.72</v>
      </c>
    </row>
    <row r="497" spans="22:47" x14ac:dyDescent="0.3">
      <c r="V497" t="s">
        <v>607</v>
      </c>
      <c r="W497" t="s">
        <v>606</v>
      </c>
      <c r="X497">
        <v>1</v>
      </c>
      <c r="AC497">
        <v>13.12</v>
      </c>
      <c r="AD497">
        <v>4.33</v>
      </c>
      <c r="AE497">
        <v>0</v>
      </c>
      <c r="AF497" t="s">
        <v>47</v>
      </c>
      <c r="AG497">
        <v>7</v>
      </c>
      <c r="AH497">
        <v>2017</v>
      </c>
      <c r="AI497" t="str" cm="1">
        <f t="array" ref="AI497">_xlfn.IFS(AE497=0,"No_discount",OR(AE497&lt;0.2,AE497=0.2),"Low",OR(AE497=0.3,AND(AE497&gt;0.2, AE497&lt;0.3)),"Medium",AND(AE497&gt;0.3,AE497&lt;0.5),"High",OR(AE497=0.5,AE497&gt;0.5),"Extreme")</f>
        <v>No_discount</v>
      </c>
      <c r="AK497" t="s">
        <v>720</v>
      </c>
      <c r="AL497" t="s">
        <v>1620</v>
      </c>
      <c r="AM497" t="s">
        <v>48</v>
      </c>
      <c r="AN497">
        <v>2548.56</v>
      </c>
      <c r="AO497">
        <v>286.70999999999998</v>
      </c>
      <c r="AQ497" t="s">
        <v>2639</v>
      </c>
      <c r="AR497" t="s">
        <v>1619</v>
      </c>
      <c r="AS497" t="s">
        <v>1607</v>
      </c>
      <c r="AT497">
        <v>1073.67</v>
      </c>
      <c r="AU497">
        <v>188.52</v>
      </c>
    </row>
    <row r="498" spans="22:47" x14ac:dyDescent="0.3">
      <c r="V498" t="s">
        <v>605</v>
      </c>
      <c r="W498" t="s">
        <v>604</v>
      </c>
      <c r="X498">
        <v>1</v>
      </c>
      <c r="AC498">
        <v>383.61</v>
      </c>
      <c r="AD498">
        <v>-5.48</v>
      </c>
      <c r="AE498">
        <v>0.3</v>
      </c>
      <c r="AF498" t="s">
        <v>1608</v>
      </c>
      <c r="AG498">
        <v>7</v>
      </c>
      <c r="AH498">
        <v>2015</v>
      </c>
      <c r="AI498" t="str" cm="1">
        <f t="array" ref="AI498">_xlfn.IFS(AE498=0,"No_discount",OR(AE498&lt;0.2,AE498=0.2),"Low",OR(AE498=0.3,AND(AE498&gt;0.2, AE498&lt;0.3)),"Medium",AND(AE498&gt;0.3,AE498&lt;0.5),"High",OR(AE498=0.5,AE498&gt;0.5),"Extreme")</f>
        <v>Medium</v>
      </c>
      <c r="AK498" t="s">
        <v>1439</v>
      </c>
      <c r="AL498" t="s">
        <v>1619</v>
      </c>
      <c r="AM498" t="s">
        <v>1604</v>
      </c>
      <c r="AN498">
        <v>271.44</v>
      </c>
      <c r="AO498">
        <v>122.15</v>
      </c>
      <c r="AQ498" t="s">
        <v>1228</v>
      </c>
      <c r="AR498" t="s">
        <v>1619</v>
      </c>
      <c r="AS498" t="s">
        <v>40</v>
      </c>
      <c r="AT498">
        <v>1073.25</v>
      </c>
      <c r="AU498">
        <v>-121.96</v>
      </c>
    </row>
    <row r="499" spans="22:47" x14ac:dyDescent="0.3">
      <c r="V499" t="s">
        <v>603</v>
      </c>
      <c r="W499" t="s">
        <v>602</v>
      </c>
      <c r="X499">
        <v>1</v>
      </c>
      <c r="AC499">
        <v>148.47999999999999</v>
      </c>
      <c r="AD499">
        <v>16.7</v>
      </c>
      <c r="AE499">
        <v>0.2</v>
      </c>
      <c r="AF499" t="s">
        <v>1609</v>
      </c>
      <c r="AG499">
        <v>7</v>
      </c>
      <c r="AH499">
        <v>2015</v>
      </c>
      <c r="AI499" t="str" cm="1">
        <f t="array" ref="AI499">_xlfn.IFS(AE499=0,"No_discount",OR(AE499&lt;0.2,AE499=0.2),"Low",OR(AE499=0.3,AND(AE499&gt;0.2, AE499&lt;0.3)),"Medium",AND(AE499&gt;0.3,AE499&lt;0.5),"High",OR(AE499=0.5,AE499&gt;0.5),"Extreme")</f>
        <v>Low</v>
      </c>
      <c r="AK499" t="s">
        <v>1411</v>
      </c>
      <c r="AL499" t="s">
        <v>1620</v>
      </c>
      <c r="AM499" t="s">
        <v>1609</v>
      </c>
      <c r="AN499">
        <v>287.88</v>
      </c>
      <c r="AO499">
        <v>35.99</v>
      </c>
      <c r="AQ499" t="s">
        <v>1329</v>
      </c>
      <c r="AR499" t="s">
        <v>1619</v>
      </c>
      <c r="AS499" t="s">
        <v>47</v>
      </c>
      <c r="AT499">
        <v>1073.1199999999999</v>
      </c>
      <c r="AU499">
        <v>206.26</v>
      </c>
    </row>
    <row r="500" spans="22:47" x14ac:dyDescent="0.3">
      <c r="V500" t="s">
        <v>601</v>
      </c>
      <c r="W500" t="s">
        <v>600</v>
      </c>
      <c r="X500">
        <v>1</v>
      </c>
      <c r="AC500">
        <v>537.54</v>
      </c>
      <c r="AD500">
        <v>53.75</v>
      </c>
      <c r="AE500">
        <v>0.2</v>
      </c>
      <c r="AF500" t="s">
        <v>1609</v>
      </c>
      <c r="AG500">
        <v>7</v>
      </c>
      <c r="AH500">
        <v>2015</v>
      </c>
      <c r="AI500" t="str" cm="1">
        <f t="array" ref="AI500">_xlfn.IFS(AE500=0,"No_discount",OR(AE500&lt;0.2,AE500=0.2),"Low",OR(AE500=0.3,AND(AE500&gt;0.2, AE500&lt;0.3)),"Medium",AND(AE500&gt;0.3,AE500&lt;0.5),"High",OR(AE500=0.5,AE500&gt;0.5),"Extreme")</f>
        <v>Low</v>
      </c>
      <c r="AK500" t="s">
        <v>718</v>
      </c>
      <c r="AL500" t="s">
        <v>1619</v>
      </c>
      <c r="AM500" t="s">
        <v>37</v>
      </c>
      <c r="AN500">
        <v>14.9</v>
      </c>
      <c r="AO500">
        <v>7.15</v>
      </c>
      <c r="AQ500" t="s">
        <v>2638</v>
      </c>
      <c r="AR500" t="s">
        <v>1619</v>
      </c>
      <c r="AS500" t="s">
        <v>40</v>
      </c>
      <c r="AT500">
        <v>1072.6299999999901</v>
      </c>
      <c r="AU500">
        <v>254.33</v>
      </c>
    </row>
    <row r="501" spans="22:47" x14ac:dyDescent="0.3">
      <c r="V501" t="s">
        <v>599</v>
      </c>
      <c r="W501" t="s">
        <v>598</v>
      </c>
      <c r="X501">
        <v>1</v>
      </c>
      <c r="AC501">
        <v>1.93</v>
      </c>
      <c r="AD501">
        <v>-2.99</v>
      </c>
      <c r="AE501">
        <v>0.8</v>
      </c>
      <c r="AF501" t="s">
        <v>39</v>
      </c>
      <c r="AG501">
        <v>7</v>
      </c>
      <c r="AH501">
        <v>2015</v>
      </c>
      <c r="AI501" t="str" cm="1">
        <f t="array" ref="AI501">_xlfn.IFS(AE501=0,"No_discount",OR(AE501&lt;0.2,AE501=0.2),"Low",OR(AE501=0.3,AND(AE501&gt;0.2, AE501&lt;0.3)),"Medium",AND(AE501&gt;0.3,AE501&lt;0.5),"High",OR(AE501=0.5,AE501&gt;0.5),"Extreme")</f>
        <v>Extreme</v>
      </c>
      <c r="AK501" t="s">
        <v>1409</v>
      </c>
      <c r="AL501" t="s">
        <v>1620</v>
      </c>
      <c r="AM501" t="s">
        <v>1609</v>
      </c>
      <c r="AN501">
        <v>4158.91</v>
      </c>
      <c r="AO501">
        <v>363.9</v>
      </c>
      <c r="AQ501" t="s">
        <v>2637</v>
      </c>
      <c r="AR501" t="s">
        <v>1618</v>
      </c>
      <c r="AS501" t="s">
        <v>1603</v>
      </c>
      <c r="AT501">
        <v>1072.3399999999999</v>
      </c>
      <c r="AU501">
        <v>-78.36</v>
      </c>
    </row>
    <row r="502" spans="22:47" x14ac:dyDescent="0.3">
      <c r="V502" t="s">
        <v>597</v>
      </c>
      <c r="W502" t="s">
        <v>596</v>
      </c>
      <c r="X502">
        <v>1</v>
      </c>
      <c r="AC502">
        <v>6.91</v>
      </c>
      <c r="AD502">
        <v>0.69</v>
      </c>
      <c r="AE502">
        <v>0.2</v>
      </c>
      <c r="AF502" t="s">
        <v>47</v>
      </c>
      <c r="AG502">
        <v>7</v>
      </c>
      <c r="AH502">
        <v>2015</v>
      </c>
      <c r="AI502" t="str" cm="1">
        <f t="array" ref="AI502">_xlfn.IFS(AE502=0,"No_discount",OR(AE502&lt;0.2,AE502=0.2),"Low",OR(AE502=0.3,AND(AE502&gt;0.2, AE502&lt;0.3)),"Medium",AND(AE502&gt;0.3,AE502&lt;0.5),"High",OR(AE502=0.5,AE502&gt;0.5),"Extreme")</f>
        <v>Low</v>
      </c>
      <c r="AK502" t="s">
        <v>716</v>
      </c>
      <c r="AL502" t="s">
        <v>1619</v>
      </c>
      <c r="AM502" t="s">
        <v>39</v>
      </c>
      <c r="AN502">
        <v>2.0699999999999998</v>
      </c>
      <c r="AO502">
        <v>-3.41</v>
      </c>
      <c r="AQ502" t="s">
        <v>2636</v>
      </c>
      <c r="AR502" t="s">
        <v>1620</v>
      </c>
      <c r="AS502" t="s">
        <v>1609</v>
      </c>
      <c r="AT502">
        <v>1070.3</v>
      </c>
      <c r="AU502">
        <v>133.80000000000001</v>
      </c>
    </row>
    <row r="503" spans="22:47" x14ac:dyDescent="0.3">
      <c r="V503" t="s">
        <v>595</v>
      </c>
      <c r="W503" t="s">
        <v>594</v>
      </c>
      <c r="X503">
        <v>1</v>
      </c>
      <c r="AC503">
        <v>7.76</v>
      </c>
      <c r="AD503">
        <v>-2.13</v>
      </c>
      <c r="AE503">
        <v>0.6</v>
      </c>
      <c r="AF503" t="s">
        <v>44</v>
      </c>
      <c r="AG503">
        <v>7</v>
      </c>
      <c r="AH503">
        <v>2015</v>
      </c>
      <c r="AI503" t="str" cm="1">
        <f t="array" ref="AI503">_xlfn.IFS(AE503=0,"No_discount",OR(AE503&lt;0.2,AE503=0.2),"Low",OR(AE503=0.3,AND(AE503&gt;0.2, AE503&lt;0.3)),"Medium",AND(AE503&gt;0.3,AE503&lt;0.5),"High",OR(AE503=0.5,AE503&gt;0.5),"Extreme")</f>
        <v>Extreme</v>
      </c>
      <c r="AK503" t="s">
        <v>714</v>
      </c>
      <c r="AL503" t="s">
        <v>1619</v>
      </c>
      <c r="AM503" t="s">
        <v>37</v>
      </c>
      <c r="AN503">
        <v>83.84</v>
      </c>
      <c r="AO503">
        <v>30.39</v>
      </c>
      <c r="AQ503" t="s">
        <v>2635</v>
      </c>
      <c r="AR503" t="s">
        <v>1618</v>
      </c>
      <c r="AS503" t="s">
        <v>1603</v>
      </c>
      <c r="AT503">
        <v>1064.6199999999999</v>
      </c>
      <c r="AU503">
        <v>24.19</v>
      </c>
    </row>
    <row r="504" spans="22:47" x14ac:dyDescent="0.3">
      <c r="V504" t="s">
        <v>593</v>
      </c>
      <c r="W504" t="s">
        <v>592</v>
      </c>
      <c r="X504">
        <v>1</v>
      </c>
      <c r="AC504">
        <v>659.17</v>
      </c>
      <c r="AD504">
        <v>49.44</v>
      </c>
      <c r="AE504">
        <v>0.2</v>
      </c>
      <c r="AF504" t="s">
        <v>1609</v>
      </c>
      <c r="AG504">
        <v>7</v>
      </c>
      <c r="AH504">
        <v>2015</v>
      </c>
      <c r="AI504" t="str" cm="1">
        <f t="array" ref="AI504">_xlfn.IFS(AE504=0,"No_discount",OR(AE504&lt;0.2,AE504=0.2),"Low",OR(AE504=0.3,AND(AE504&gt;0.2, AE504&lt;0.3)),"Medium",AND(AE504&gt;0.3,AE504&lt;0.5),"High",OR(AE504=0.5,AE504&gt;0.5),"Extreme")</f>
        <v>Low</v>
      </c>
      <c r="AK504" t="s">
        <v>1421</v>
      </c>
      <c r="AL504" t="s">
        <v>1619</v>
      </c>
      <c r="AM504" t="s">
        <v>1605</v>
      </c>
      <c r="AN504">
        <v>17.54</v>
      </c>
      <c r="AO504">
        <v>5.92</v>
      </c>
      <c r="AQ504" t="s">
        <v>2634</v>
      </c>
      <c r="AR504" t="s">
        <v>1619</v>
      </c>
      <c r="AS504" t="s">
        <v>40</v>
      </c>
      <c r="AT504">
        <v>1053.03</v>
      </c>
      <c r="AU504">
        <v>151.66999999999999</v>
      </c>
    </row>
    <row r="505" spans="22:47" x14ac:dyDescent="0.3">
      <c r="V505" t="s">
        <v>591</v>
      </c>
      <c r="W505" t="s">
        <v>590</v>
      </c>
      <c r="X505">
        <v>1</v>
      </c>
      <c r="AC505">
        <v>351.22</v>
      </c>
      <c r="AD505">
        <v>4.3899999999999997</v>
      </c>
      <c r="AE505">
        <v>0.2</v>
      </c>
      <c r="AF505" t="s">
        <v>1606</v>
      </c>
      <c r="AG505">
        <v>7</v>
      </c>
      <c r="AH505">
        <v>2014</v>
      </c>
      <c r="AI505" t="str" cm="1">
        <f t="array" ref="AI505">_xlfn.IFS(AE505=0,"No_discount",OR(AE505&lt;0.2,AE505=0.2),"Low",OR(AE505=0.3,AND(AE505&gt;0.2, AE505&lt;0.3)),"Medium",AND(AE505&gt;0.3,AE505&lt;0.5),"High",OR(AE505=0.5,AE505&gt;0.5),"Extreme")</f>
        <v>Low</v>
      </c>
      <c r="AK505" t="s">
        <v>1435</v>
      </c>
      <c r="AL505" t="s">
        <v>1618</v>
      </c>
      <c r="AM505" t="s">
        <v>1608</v>
      </c>
      <c r="AN505">
        <v>272.64999999999998</v>
      </c>
      <c r="AO505">
        <v>18.18</v>
      </c>
      <c r="AQ505" t="s">
        <v>746</v>
      </c>
      <c r="AR505" t="s">
        <v>1619</v>
      </c>
      <c r="AS505" t="s">
        <v>40</v>
      </c>
      <c r="AT505">
        <v>1051.78</v>
      </c>
      <c r="AU505">
        <v>277.27999999999997</v>
      </c>
    </row>
    <row r="506" spans="22:47" x14ac:dyDescent="0.3">
      <c r="V506" t="s">
        <v>589</v>
      </c>
      <c r="W506" t="s">
        <v>588</v>
      </c>
      <c r="X506">
        <v>1</v>
      </c>
      <c r="AC506">
        <v>479.98</v>
      </c>
      <c r="AD506">
        <v>90</v>
      </c>
      <c r="AE506">
        <v>0.2</v>
      </c>
      <c r="AF506" t="s">
        <v>1602</v>
      </c>
      <c r="AG506">
        <v>7</v>
      </c>
      <c r="AH506">
        <v>2017</v>
      </c>
      <c r="AI506" t="str" cm="1">
        <f t="array" ref="AI506">_xlfn.IFS(AE506=0,"No_discount",OR(AE506&lt;0.2,AE506=0.2),"Low",OR(AE506=0.3,AND(AE506&gt;0.2, AE506&lt;0.3)),"Medium",AND(AE506&gt;0.3,AE506&lt;0.5),"High",OR(AE506=0.5,AE506&gt;0.5),"Extreme")</f>
        <v>Low</v>
      </c>
      <c r="AK506" t="s">
        <v>712</v>
      </c>
      <c r="AL506" t="s">
        <v>1620</v>
      </c>
      <c r="AM506" t="s">
        <v>41</v>
      </c>
      <c r="AN506">
        <v>212.8</v>
      </c>
      <c r="AO506">
        <v>95.76</v>
      </c>
      <c r="AQ506" t="s">
        <v>1621</v>
      </c>
      <c r="AR506" t="s">
        <v>1618</v>
      </c>
      <c r="AS506" t="s">
        <v>44</v>
      </c>
      <c r="AT506">
        <v>1047.73</v>
      </c>
      <c r="AU506">
        <v>340.52</v>
      </c>
    </row>
    <row r="507" spans="22:47" x14ac:dyDescent="0.3">
      <c r="V507" t="s">
        <v>587</v>
      </c>
      <c r="W507" t="s">
        <v>586</v>
      </c>
      <c r="X507">
        <v>1</v>
      </c>
      <c r="AC507">
        <v>65.78</v>
      </c>
      <c r="AD507">
        <v>32.229999999999997</v>
      </c>
      <c r="AE507">
        <v>0</v>
      </c>
      <c r="AF507" t="s">
        <v>37</v>
      </c>
      <c r="AG507">
        <v>7</v>
      </c>
      <c r="AH507">
        <v>2014</v>
      </c>
      <c r="AI507" t="str" cm="1">
        <f t="array" ref="AI507">_xlfn.IFS(AE507=0,"No_discount",OR(AE507&lt;0.2,AE507=0.2),"Low",OR(AE507=0.3,AND(AE507&gt;0.2, AE507&lt;0.3)),"Medium",AND(AE507&gt;0.3,AE507&lt;0.5),"High",OR(AE507=0.5,AE507&gt;0.5),"Extreme")</f>
        <v>No_discount</v>
      </c>
      <c r="AK507" t="s">
        <v>708</v>
      </c>
      <c r="AL507" t="s">
        <v>1619</v>
      </c>
      <c r="AM507" t="s">
        <v>37</v>
      </c>
      <c r="AN507">
        <v>38.520000000000003</v>
      </c>
      <c r="AO507">
        <v>18.100000000000001</v>
      </c>
      <c r="AQ507" t="s">
        <v>2633</v>
      </c>
      <c r="AR507" t="s">
        <v>1619</v>
      </c>
      <c r="AS507" t="s">
        <v>1607</v>
      </c>
      <c r="AT507">
        <v>1042.08</v>
      </c>
      <c r="AU507">
        <v>291.77999999999997</v>
      </c>
    </row>
    <row r="508" spans="22:47" x14ac:dyDescent="0.3">
      <c r="V508" t="s">
        <v>585</v>
      </c>
      <c r="W508" t="s">
        <v>584</v>
      </c>
      <c r="X508">
        <v>1</v>
      </c>
      <c r="AC508">
        <v>239.7</v>
      </c>
      <c r="AD508">
        <v>105.47</v>
      </c>
      <c r="AE508">
        <v>0</v>
      </c>
      <c r="AF508" t="s">
        <v>41</v>
      </c>
      <c r="AG508">
        <v>7</v>
      </c>
      <c r="AH508">
        <v>2015</v>
      </c>
      <c r="AI508" t="str" cm="1">
        <f t="array" ref="AI508">_xlfn.IFS(AE508=0,"No_discount",OR(AE508&lt;0.2,AE508=0.2),"Low",OR(AE508=0.3,AND(AE508&gt;0.2, AE508&lt;0.3)),"Medium",AND(AE508&gt;0.3,AE508&lt;0.5),"High",OR(AE508=0.5,AE508&gt;0.5),"Extreme")</f>
        <v>No_discount</v>
      </c>
      <c r="AK508" t="s">
        <v>1509</v>
      </c>
      <c r="AL508" t="s">
        <v>1620</v>
      </c>
      <c r="AM508" t="s">
        <v>41</v>
      </c>
      <c r="AN508">
        <v>72.64</v>
      </c>
      <c r="AO508">
        <v>21.79</v>
      </c>
      <c r="AQ508" t="s">
        <v>439</v>
      </c>
      <c r="AR508" t="s">
        <v>1620</v>
      </c>
      <c r="AS508" t="s">
        <v>1609</v>
      </c>
      <c r="AT508">
        <v>1041.82</v>
      </c>
      <c r="AU508">
        <v>153.32</v>
      </c>
    </row>
    <row r="509" spans="22:47" x14ac:dyDescent="0.3">
      <c r="V509" t="s">
        <v>583</v>
      </c>
      <c r="W509" t="s">
        <v>582</v>
      </c>
      <c r="X509">
        <v>1</v>
      </c>
      <c r="AC509">
        <v>150.97999999999999</v>
      </c>
      <c r="AD509">
        <v>43.78</v>
      </c>
      <c r="AE509">
        <v>0</v>
      </c>
      <c r="AF509" t="s">
        <v>1608</v>
      </c>
      <c r="AG509">
        <v>7</v>
      </c>
      <c r="AH509">
        <v>2015</v>
      </c>
      <c r="AI509" t="str" cm="1">
        <f t="array" ref="AI509">_xlfn.IFS(AE509=0,"No_discount",OR(AE509&lt;0.2,AE509=0.2),"Low",OR(AE509=0.3,AND(AE509&gt;0.2, AE509&lt;0.3)),"Medium",AND(AE509&gt;0.3,AE509&lt;0.5),"High",OR(AE509=0.5,AE509&gt;0.5),"Extreme")</f>
        <v>No_discount</v>
      </c>
      <c r="AK509" t="s">
        <v>706</v>
      </c>
      <c r="AL509" t="s">
        <v>1619</v>
      </c>
      <c r="AM509" t="s">
        <v>40</v>
      </c>
      <c r="AN509">
        <v>45.4</v>
      </c>
      <c r="AO509">
        <v>12.71</v>
      </c>
      <c r="AQ509" t="s">
        <v>1503</v>
      </c>
      <c r="AR509" t="s">
        <v>1619</v>
      </c>
      <c r="AS509" t="s">
        <v>39</v>
      </c>
      <c r="AT509">
        <v>1041.67</v>
      </c>
      <c r="AU509">
        <v>259.58999999999997</v>
      </c>
    </row>
    <row r="510" spans="22:47" x14ac:dyDescent="0.3">
      <c r="V510" t="s">
        <v>581</v>
      </c>
      <c r="W510" t="s">
        <v>580</v>
      </c>
      <c r="X510">
        <v>1</v>
      </c>
      <c r="AC510">
        <v>137.25</v>
      </c>
      <c r="AD510">
        <v>63.14</v>
      </c>
      <c r="AE510">
        <v>0</v>
      </c>
      <c r="AF510" t="s">
        <v>1604</v>
      </c>
      <c r="AG510">
        <v>7</v>
      </c>
      <c r="AH510">
        <v>2015</v>
      </c>
      <c r="AI510" t="str" cm="1">
        <f t="array" ref="AI510">_xlfn.IFS(AE510=0,"No_discount",OR(AE510&lt;0.2,AE510=0.2),"Low",OR(AE510=0.3,AND(AE510&gt;0.2, AE510&lt;0.3)),"Medium",AND(AE510&gt;0.3,AE510&lt;0.5),"High",OR(AE510=0.5,AE510&gt;0.5),"Extreme")</f>
        <v>No_discount</v>
      </c>
      <c r="AK510" t="s">
        <v>704</v>
      </c>
      <c r="AL510" t="s">
        <v>1619</v>
      </c>
      <c r="AM510" t="s">
        <v>37</v>
      </c>
      <c r="AN510">
        <v>13.76</v>
      </c>
      <c r="AO510">
        <v>6.33</v>
      </c>
      <c r="AQ510" t="s">
        <v>2632</v>
      </c>
      <c r="AR510" t="s">
        <v>1618</v>
      </c>
      <c r="AS510" t="s">
        <v>1606</v>
      </c>
      <c r="AT510">
        <v>1040.6300000000001</v>
      </c>
      <c r="AU510">
        <v>-357.98</v>
      </c>
    </row>
    <row r="511" spans="22:47" x14ac:dyDescent="0.3">
      <c r="V511" t="s">
        <v>579</v>
      </c>
      <c r="W511" t="s">
        <v>578</v>
      </c>
      <c r="X511">
        <v>1</v>
      </c>
      <c r="AC511">
        <v>11.52</v>
      </c>
      <c r="AD511">
        <v>5.41</v>
      </c>
      <c r="AE511">
        <v>0</v>
      </c>
      <c r="AF511" t="s">
        <v>46</v>
      </c>
      <c r="AG511">
        <v>7</v>
      </c>
      <c r="AH511">
        <v>2015</v>
      </c>
      <c r="AI511" t="str" cm="1">
        <f t="array" ref="AI511">_xlfn.IFS(AE511=0,"No_discount",OR(AE511&lt;0.2,AE511=0.2),"Low",OR(AE511=0.3,AND(AE511&gt;0.2, AE511&lt;0.3)),"Medium",AND(AE511&gt;0.3,AE511&lt;0.5),"High",OR(AE511=0.5,AE511&gt;0.5),"Extreme")</f>
        <v>No_discount</v>
      </c>
      <c r="AK511" t="s">
        <v>1568</v>
      </c>
      <c r="AL511" t="s">
        <v>1618</v>
      </c>
      <c r="AM511" t="s">
        <v>1608</v>
      </c>
      <c r="AN511">
        <v>80.989999999999995</v>
      </c>
      <c r="AO511">
        <v>8.1</v>
      </c>
      <c r="AQ511" t="s">
        <v>2631</v>
      </c>
      <c r="AR511" t="s">
        <v>1620</v>
      </c>
      <c r="AS511" t="s">
        <v>41</v>
      </c>
      <c r="AT511">
        <v>1039.8699999999999</v>
      </c>
      <c r="AU511">
        <v>43.19</v>
      </c>
    </row>
    <row r="512" spans="22:47" x14ac:dyDescent="0.3">
      <c r="V512" t="s">
        <v>577</v>
      </c>
      <c r="W512" t="s">
        <v>576</v>
      </c>
      <c r="X512">
        <v>1</v>
      </c>
      <c r="AC512">
        <v>31.36</v>
      </c>
      <c r="AD512">
        <v>15.68</v>
      </c>
      <c r="AE512">
        <v>0</v>
      </c>
      <c r="AF512" t="s">
        <v>39</v>
      </c>
      <c r="AG512">
        <v>1</v>
      </c>
      <c r="AH512">
        <v>2016</v>
      </c>
      <c r="AI512" t="str" cm="1">
        <f t="array" ref="AI512">_xlfn.IFS(AE512=0,"No_discount",OR(AE512&lt;0.2,AE512=0.2),"Low",OR(AE512=0.3,AND(AE512&gt;0.2, AE512&lt;0.3)),"Medium",AND(AE512&gt;0.3,AE512&lt;0.5),"High",OR(AE512=0.5,AE512&gt;0.5),"Extreme")</f>
        <v>No_discount</v>
      </c>
      <c r="AK512" t="s">
        <v>702</v>
      </c>
      <c r="AL512" t="s">
        <v>1619</v>
      </c>
      <c r="AM512" t="s">
        <v>39</v>
      </c>
      <c r="AN512">
        <v>11.78</v>
      </c>
      <c r="AO512">
        <v>3.98</v>
      </c>
      <c r="AQ512" t="s">
        <v>2630</v>
      </c>
      <c r="AR512" t="s">
        <v>1620</v>
      </c>
      <c r="AS512" t="s">
        <v>48</v>
      </c>
      <c r="AT512">
        <v>1035.8</v>
      </c>
      <c r="AU512">
        <v>269.31</v>
      </c>
    </row>
    <row r="513" spans="22:47" x14ac:dyDescent="0.3">
      <c r="V513" t="s">
        <v>575</v>
      </c>
      <c r="W513" t="s">
        <v>574</v>
      </c>
      <c r="X513">
        <v>1</v>
      </c>
      <c r="AC513">
        <v>79.92</v>
      </c>
      <c r="AD513">
        <v>34.369999999999997</v>
      </c>
      <c r="AE513">
        <v>0</v>
      </c>
      <c r="AF513" t="s">
        <v>44</v>
      </c>
      <c r="AG513">
        <v>1</v>
      </c>
      <c r="AH513">
        <v>2016</v>
      </c>
      <c r="AI513" t="str" cm="1">
        <f t="array" ref="AI513">_xlfn.IFS(AE513=0,"No_discount",OR(AE513&lt;0.2,AE513=0.2),"Low",OR(AE513=0.3,AND(AE513&gt;0.2, AE513&lt;0.3)),"Medium",AND(AE513&gt;0.3,AE513&lt;0.5),"High",OR(AE513=0.5,AE513&gt;0.5),"Extreme")</f>
        <v>No_discount</v>
      </c>
      <c r="AK513" t="s">
        <v>1427</v>
      </c>
      <c r="AL513" t="s">
        <v>1619</v>
      </c>
      <c r="AM513" t="s">
        <v>46</v>
      </c>
      <c r="AN513">
        <v>4.3600000000000003</v>
      </c>
      <c r="AO513">
        <v>1.79</v>
      </c>
      <c r="AQ513" t="s">
        <v>2629</v>
      </c>
      <c r="AR513" t="s">
        <v>1620</v>
      </c>
      <c r="AS513" t="s">
        <v>48</v>
      </c>
      <c r="AT513">
        <v>1029.5999999999999</v>
      </c>
      <c r="AU513">
        <v>115.83</v>
      </c>
    </row>
    <row r="514" spans="22:47" x14ac:dyDescent="0.3">
      <c r="V514" t="s">
        <v>573</v>
      </c>
      <c r="W514" t="s">
        <v>572</v>
      </c>
      <c r="X514">
        <v>1</v>
      </c>
      <c r="AC514">
        <v>69.98</v>
      </c>
      <c r="AD514">
        <v>13.3</v>
      </c>
      <c r="AE514">
        <v>0</v>
      </c>
      <c r="AF514" t="s">
        <v>41</v>
      </c>
      <c r="AG514">
        <v>1</v>
      </c>
      <c r="AH514">
        <v>2016</v>
      </c>
      <c r="AI514" t="str" cm="1">
        <f t="array" ref="AI514">_xlfn.IFS(AE514=0,"No_discount",OR(AE514&lt;0.2,AE514=0.2),"Low",OR(AE514=0.3,AND(AE514&gt;0.2, AE514&lt;0.3)),"Medium",AND(AE514&gt;0.3,AE514&lt;0.5),"High",OR(AE514=0.5,AE514&gt;0.5),"Extreme")</f>
        <v>No_discount</v>
      </c>
      <c r="AK514" t="s">
        <v>700</v>
      </c>
      <c r="AL514" t="s">
        <v>1618</v>
      </c>
      <c r="AM514" t="s">
        <v>1608</v>
      </c>
      <c r="AN514">
        <v>2888.13</v>
      </c>
      <c r="AO514">
        <v>609.72</v>
      </c>
      <c r="AQ514" t="s">
        <v>2628</v>
      </c>
      <c r="AR514" t="s">
        <v>1619</v>
      </c>
      <c r="AS514" t="s">
        <v>1607</v>
      </c>
      <c r="AT514">
        <v>1023.35</v>
      </c>
      <c r="AU514">
        <v>-9.31</v>
      </c>
    </row>
    <row r="515" spans="22:47" x14ac:dyDescent="0.3">
      <c r="V515" t="s">
        <v>571</v>
      </c>
      <c r="W515" t="s">
        <v>570</v>
      </c>
      <c r="X515">
        <v>1</v>
      </c>
      <c r="AC515">
        <v>283.14</v>
      </c>
      <c r="AD515">
        <v>72.36</v>
      </c>
      <c r="AE515">
        <v>0.1</v>
      </c>
      <c r="AF515" t="s">
        <v>1607</v>
      </c>
      <c r="AG515">
        <v>7</v>
      </c>
      <c r="AH515">
        <v>2016</v>
      </c>
      <c r="AI515" t="str" cm="1">
        <f t="array" ref="AI515">_xlfn.IFS(AE515=0,"No_discount",OR(AE515&lt;0.2,AE515=0.2),"Low",OR(AE515=0.3,AND(AE515&gt;0.2, AE515&lt;0.3)),"Medium",AND(AE515&gt;0.3,AE515&lt;0.5),"High",OR(AE515=0.5,AE515&gt;0.5),"Extreme")</f>
        <v>Low</v>
      </c>
      <c r="AK515" t="s">
        <v>1409</v>
      </c>
      <c r="AL515" t="s">
        <v>1620</v>
      </c>
      <c r="AM515" t="s">
        <v>1609</v>
      </c>
      <c r="AN515">
        <v>1299.6600000000001</v>
      </c>
      <c r="AO515">
        <v>350.91</v>
      </c>
      <c r="AQ515" t="s">
        <v>1564</v>
      </c>
      <c r="AR515" t="s">
        <v>1619</v>
      </c>
      <c r="AS515" t="s">
        <v>37</v>
      </c>
      <c r="AT515">
        <v>1016.79</v>
      </c>
      <c r="AU515">
        <v>453.76</v>
      </c>
    </row>
    <row r="516" spans="22:47" x14ac:dyDescent="0.3">
      <c r="V516" t="s">
        <v>569</v>
      </c>
      <c r="W516" t="s">
        <v>568</v>
      </c>
      <c r="X516">
        <v>1</v>
      </c>
      <c r="AC516">
        <v>635.96</v>
      </c>
      <c r="AD516">
        <v>165.35</v>
      </c>
      <c r="AE516">
        <v>0</v>
      </c>
      <c r="AF516" t="s">
        <v>1609</v>
      </c>
      <c r="AG516">
        <v>7</v>
      </c>
      <c r="AH516">
        <v>2016</v>
      </c>
      <c r="AI516" t="str" cm="1">
        <f t="array" ref="AI516">_xlfn.IFS(AE516=0,"No_discount",OR(AE516&lt;0.2,AE516=0.2),"Low",OR(AE516=0.3,AND(AE516&gt;0.2, AE516&lt;0.3)),"Medium",AND(AE516&gt;0.3,AE516&lt;0.5),"High",OR(AE516=0.5,AE516&gt;0.5),"Extreme")</f>
        <v>No_discount</v>
      </c>
      <c r="AK516" t="s">
        <v>698</v>
      </c>
      <c r="AL516" t="s">
        <v>1618</v>
      </c>
      <c r="AM516" t="s">
        <v>1608</v>
      </c>
      <c r="AN516">
        <v>2254.41</v>
      </c>
      <c r="AO516">
        <v>375.74</v>
      </c>
      <c r="AQ516" t="s">
        <v>598</v>
      </c>
      <c r="AR516" t="s">
        <v>1618</v>
      </c>
      <c r="AS516" t="s">
        <v>1603</v>
      </c>
      <c r="AT516">
        <v>1014.18</v>
      </c>
      <c r="AU516">
        <v>-418.55</v>
      </c>
    </row>
    <row r="517" spans="22:47" x14ac:dyDescent="0.3">
      <c r="V517" t="s">
        <v>567</v>
      </c>
      <c r="W517" t="s">
        <v>566</v>
      </c>
      <c r="X517">
        <v>1</v>
      </c>
      <c r="AC517">
        <v>118.99</v>
      </c>
      <c r="AD517">
        <v>33.32</v>
      </c>
      <c r="AE517">
        <v>0</v>
      </c>
      <c r="AF517" t="s">
        <v>1609</v>
      </c>
      <c r="AG517">
        <v>7</v>
      </c>
      <c r="AH517">
        <v>2016</v>
      </c>
      <c r="AI517" t="str" cm="1">
        <f t="array" ref="AI517">_xlfn.IFS(AE517=0,"No_discount",OR(AE517&lt;0.2,AE517=0.2),"Low",OR(AE517=0.3,AND(AE517&gt;0.2, AE517&lt;0.3)),"Medium",AND(AE517&gt;0.3,AE517&lt;0.5),"High",OR(AE517=0.5,AE517&gt;0.5),"Extreme")</f>
        <v>No_discount</v>
      </c>
      <c r="AK517" t="s">
        <v>1481</v>
      </c>
      <c r="AL517" t="s">
        <v>1620</v>
      </c>
      <c r="AM517" t="s">
        <v>1609</v>
      </c>
      <c r="AN517">
        <v>104.85</v>
      </c>
      <c r="AO517">
        <v>28.31</v>
      </c>
      <c r="AQ517" t="s">
        <v>2627</v>
      </c>
      <c r="AR517" t="s">
        <v>1620</v>
      </c>
      <c r="AS517" t="s">
        <v>48</v>
      </c>
      <c r="AT517">
        <v>1007.98</v>
      </c>
      <c r="AU517">
        <v>43.2</v>
      </c>
    </row>
    <row r="518" spans="22:47" x14ac:dyDescent="0.3">
      <c r="V518" t="s">
        <v>565</v>
      </c>
      <c r="W518" t="s">
        <v>564</v>
      </c>
      <c r="X518">
        <v>1</v>
      </c>
      <c r="AC518">
        <v>272.94</v>
      </c>
      <c r="AD518">
        <v>30.02</v>
      </c>
      <c r="AE518">
        <v>0</v>
      </c>
      <c r="AF518" t="s">
        <v>44</v>
      </c>
      <c r="AG518">
        <v>7</v>
      </c>
      <c r="AH518">
        <v>2016</v>
      </c>
      <c r="AI518" t="str" cm="1">
        <f t="array" ref="AI518">_xlfn.IFS(AE518=0,"No_discount",OR(AE518&lt;0.2,AE518=0.2),"Low",OR(AE518=0.3,AND(AE518&gt;0.2, AE518&lt;0.3)),"Medium",AND(AE518&gt;0.3,AE518&lt;0.5),"High",OR(AE518=0.5,AE518&gt;0.5),"Extreme")</f>
        <v>No_discount</v>
      </c>
      <c r="AK518" t="s">
        <v>696</v>
      </c>
      <c r="AL518" t="s">
        <v>1620</v>
      </c>
      <c r="AM518" t="s">
        <v>41</v>
      </c>
      <c r="AN518">
        <v>59.97</v>
      </c>
      <c r="AO518">
        <v>20.39</v>
      </c>
      <c r="AQ518" t="s">
        <v>2626</v>
      </c>
      <c r="AR518" t="s">
        <v>1620</v>
      </c>
      <c r="AS518" t="s">
        <v>41</v>
      </c>
      <c r="AT518">
        <v>1007.4</v>
      </c>
      <c r="AU518">
        <v>33.81</v>
      </c>
    </row>
    <row r="519" spans="22:47" x14ac:dyDescent="0.3">
      <c r="V519" t="s">
        <v>563</v>
      </c>
      <c r="W519" t="s">
        <v>562</v>
      </c>
      <c r="X519">
        <v>1</v>
      </c>
      <c r="AC519">
        <v>29.61</v>
      </c>
      <c r="AD519">
        <v>13.32</v>
      </c>
      <c r="AE519">
        <v>0</v>
      </c>
      <c r="AF519" t="s">
        <v>46</v>
      </c>
      <c r="AG519">
        <v>7</v>
      </c>
      <c r="AH519">
        <v>2016</v>
      </c>
      <c r="AI519" t="str" cm="1">
        <f t="array" ref="AI519">_xlfn.IFS(AE519=0,"No_discount",OR(AE519&lt;0.2,AE519=0.2),"Low",OR(AE519=0.3,AND(AE519&gt;0.2, AE519&lt;0.3)),"Medium",AND(AE519&gt;0.3,AE519&lt;0.5),"High",OR(AE519=0.5,AE519&gt;0.5),"Extreme")</f>
        <v>No_discount</v>
      </c>
      <c r="AK519" t="s">
        <v>694</v>
      </c>
      <c r="AL519" t="s">
        <v>1619</v>
      </c>
      <c r="AM519" t="s">
        <v>37</v>
      </c>
      <c r="AN519">
        <v>20.07</v>
      </c>
      <c r="AO519">
        <v>9.23</v>
      </c>
      <c r="AQ519" t="s">
        <v>2625</v>
      </c>
      <c r="AR519" t="s">
        <v>1618</v>
      </c>
      <c r="AS519" t="s">
        <v>1606</v>
      </c>
      <c r="AT519">
        <v>1007.26</v>
      </c>
      <c r="AU519">
        <v>-586.85</v>
      </c>
    </row>
    <row r="520" spans="22:47" x14ac:dyDescent="0.3">
      <c r="V520" t="s">
        <v>561</v>
      </c>
      <c r="W520" t="s">
        <v>560</v>
      </c>
      <c r="X520">
        <v>1</v>
      </c>
      <c r="AC520">
        <v>15.58</v>
      </c>
      <c r="AD520">
        <v>3.31</v>
      </c>
      <c r="AE520">
        <v>0.2</v>
      </c>
      <c r="AF520" t="s">
        <v>41</v>
      </c>
      <c r="AG520">
        <v>7</v>
      </c>
      <c r="AH520">
        <v>2016</v>
      </c>
      <c r="AI520" t="str" cm="1">
        <f t="array" ref="AI520">_xlfn.IFS(AE520=0,"No_discount",OR(AE520&lt;0.2,AE520=0.2),"Low",OR(AE520=0.3,AND(AE520&gt;0.2, AE520&lt;0.3)),"Medium",AND(AE520&gt;0.3,AE520&lt;0.5),"High",OR(AE520=0.5,AE520&gt;0.5),"Extreme")</f>
        <v>Low</v>
      </c>
      <c r="AK520" t="s">
        <v>692</v>
      </c>
      <c r="AL520" t="s">
        <v>1618</v>
      </c>
      <c r="AM520" t="s">
        <v>1608</v>
      </c>
      <c r="AN520">
        <v>563.91999999999996</v>
      </c>
      <c r="AO520">
        <v>7.05</v>
      </c>
      <c r="AQ520" t="s">
        <v>2624</v>
      </c>
      <c r="AR520" t="s">
        <v>1619</v>
      </c>
      <c r="AS520" t="s">
        <v>37</v>
      </c>
      <c r="AT520">
        <v>1004.64</v>
      </c>
      <c r="AU520">
        <v>415.27</v>
      </c>
    </row>
    <row r="521" spans="22:47" x14ac:dyDescent="0.3">
      <c r="V521" t="s">
        <v>559</v>
      </c>
      <c r="W521" t="s">
        <v>558</v>
      </c>
      <c r="X521">
        <v>1</v>
      </c>
      <c r="AC521">
        <v>63.88</v>
      </c>
      <c r="AD521">
        <v>10.65</v>
      </c>
      <c r="AE521">
        <v>0.1</v>
      </c>
      <c r="AF521" t="s">
        <v>1608</v>
      </c>
      <c r="AG521">
        <v>7</v>
      </c>
      <c r="AH521">
        <v>2014</v>
      </c>
      <c r="AI521" t="str" cm="1">
        <f t="array" ref="AI521">_xlfn.IFS(AE521=0,"No_discount",OR(AE521&lt;0.2,AE521=0.2),"Low",OR(AE521=0.3,AND(AE521&gt;0.2, AE521&lt;0.3)),"Medium",AND(AE521&gt;0.3,AE521&lt;0.5),"High",OR(AE521=0.5,AE521&gt;0.5),"Extreme")</f>
        <v>Low</v>
      </c>
      <c r="AK521" t="s">
        <v>1630</v>
      </c>
      <c r="AL521" t="s">
        <v>1619</v>
      </c>
      <c r="AM521" t="s">
        <v>1604</v>
      </c>
      <c r="AN521">
        <v>304.89999999999998</v>
      </c>
      <c r="AO521">
        <v>143.30000000000001</v>
      </c>
      <c r="AQ521" t="s">
        <v>1451</v>
      </c>
      <c r="AR521" t="s">
        <v>1618</v>
      </c>
      <c r="AS521" t="s">
        <v>44</v>
      </c>
      <c r="AT521">
        <v>1002.93</v>
      </c>
      <c r="AU521">
        <v>-267.45</v>
      </c>
    </row>
    <row r="522" spans="22:47" x14ac:dyDescent="0.3">
      <c r="V522" t="s">
        <v>557</v>
      </c>
      <c r="W522" t="s">
        <v>556</v>
      </c>
      <c r="X522">
        <v>1</v>
      </c>
      <c r="AC522">
        <v>279.89999999999998</v>
      </c>
      <c r="AD522">
        <v>137.15</v>
      </c>
      <c r="AE522">
        <v>0</v>
      </c>
      <c r="AF522" t="s">
        <v>37</v>
      </c>
      <c r="AG522">
        <v>1</v>
      </c>
      <c r="AH522">
        <v>2017</v>
      </c>
      <c r="AI522" t="str" cm="1">
        <f t="array" ref="AI522">_xlfn.IFS(AE522=0,"No_discount",OR(AE522&lt;0.2,AE522=0.2),"Low",OR(AE522=0.3,AND(AE522&gt;0.2, AE522&lt;0.3)),"Medium",AND(AE522&gt;0.3,AE522&lt;0.5),"High",OR(AE522=0.5,AE522&gt;0.5),"Extreme")</f>
        <v>No_discount</v>
      </c>
      <c r="AK522" t="s">
        <v>1475</v>
      </c>
      <c r="AL522" t="s">
        <v>1618</v>
      </c>
      <c r="AM522" t="s">
        <v>1608</v>
      </c>
      <c r="AN522">
        <v>563.24</v>
      </c>
      <c r="AO522">
        <v>56.32</v>
      </c>
      <c r="AQ522" t="s">
        <v>750</v>
      </c>
      <c r="AR522" t="s">
        <v>1618</v>
      </c>
      <c r="AS522" t="s">
        <v>44</v>
      </c>
      <c r="AT522">
        <v>1002.36</v>
      </c>
      <c r="AU522">
        <v>124.6</v>
      </c>
    </row>
    <row r="523" spans="22:47" x14ac:dyDescent="0.3">
      <c r="V523" t="s">
        <v>555</v>
      </c>
      <c r="W523" t="s">
        <v>554</v>
      </c>
      <c r="X523">
        <v>1</v>
      </c>
      <c r="AC523">
        <v>39.590000000000003</v>
      </c>
      <c r="AD523">
        <v>-7.26</v>
      </c>
      <c r="AE523">
        <v>0.4</v>
      </c>
      <c r="AF523" t="s">
        <v>1609</v>
      </c>
      <c r="AG523">
        <v>7</v>
      </c>
      <c r="AH523">
        <v>2017</v>
      </c>
      <c r="AI523" t="str" cm="1">
        <f t="array" ref="AI523">_xlfn.IFS(AE523=0,"No_discount",OR(AE523&lt;0.2,AE523=0.2),"Low",OR(AE523=0.3,AND(AE523&gt;0.2, AE523&lt;0.3)),"Medium",AND(AE523&gt;0.3,AE523&lt;0.5),"High",OR(AE523=0.5,AE523&gt;0.5),"Extreme")</f>
        <v>High</v>
      </c>
      <c r="AK523" t="s">
        <v>690</v>
      </c>
      <c r="AL523" t="s">
        <v>1620</v>
      </c>
      <c r="AM523" t="s">
        <v>1609</v>
      </c>
      <c r="AN523">
        <v>87.8</v>
      </c>
      <c r="AO523">
        <v>43.9</v>
      </c>
      <c r="AQ523" t="s">
        <v>2623</v>
      </c>
      <c r="AR523" t="s">
        <v>1620</v>
      </c>
      <c r="AS523" t="s">
        <v>1609</v>
      </c>
      <c r="AT523">
        <v>1000.72999999999</v>
      </c>
      <c r="AU523">
        <v>100.08</v>
      </c>
    </row>
    <row r="524" spans="22:47" x14ac:dyDescent="0.3">
      <c r="V524" t="s">
        <v>553</v>
      </c>
      <c r="W524" t="s">
        <v>552</v>
      </c>
      <c r="X524">
        <v>1</v>
      </c>
      <c r="AC524">
        <v>91.01</v>
      </c>
      <c r="AD524">
        <v>19.34</v>
      </c>
      <c r="AE524">
        <v>0.2</v>
      </c>
      <c r="AF524" t="s">
        <v>44</v>
      </c>
      <c r="AG524">
        <v>7</v>
      </c>
      <c r="AH524">
        <v>2017</v>
      </c>
      <c r="AI524" t="str" cm="1">
        <f t="array" ref="AI524">_xlfn.IFS(AE524=0,"No_discount",OR(AE524&lt;0.2,AE524=0.2),"Low",OR(AE524=0.3,AND(AE524&gt;0.2, AE524&lt;0.3)),"Medium",AND(AE524&gt;0.3,AE524&lt;0.5),"High",OR(AE524=0.5,AE524&gt;0.5),"Extreme")</f>
        <v>Low</v>
      </c>
      <c r="AK524" t="s">
        <v>1576</v>
      </c>
      <c r="AL524" t="s">
        <v>1618</v>
      </c>
      <c r="AM524" t="s">
        <v>1608</v>
      </c>
      <c r="AN524">
        <v>221.38</v>
      </c>
      <c r="AO524">
        <v>2.46</v>
      </c>
      <c r="AQ524" t="s">
        <v>2622</v>
      </c>
      <c r="AR524" t="s">
        <v>1619</v>
      </c>
      <c r="AS524" t="s">
        <v>40</v>
      </c>
      <c r="AT524">
        <v>980.23</v>
      </c>
      <c r="AU524">
        <v>198.13</v>
      </c>
    </row>
    <row r="525" spans="22:47" x14ac:dyDescent="0.3">
      <c r="V525" t="s">
        <v>551</v>
      </c>
      <c r="W525" t="s">
        <v>550</v>
      </c>
      <c r="X525">
        <v>1</v>
      </c>
      <c r="AC525">
        <v>44.86</v>
      </c>
      <c r="AD525">
        <v>-35.880000000000003</v>
      </c>
      <c r="AE525">
        <v>0.7</v>
      </c>
      <c r="AF525" t="s">
        <v>39</v>
      </c>
      <c r="AG525">
        <v>7</v>
      </c>
      <c r="AH525">
        <v>2016</v>
      </c>
      <c r="AI525" t="str" cm="1">
        <f t="array" ref="AI525">_xlfn.IFS(AE525=0,"No_discount",OR(AE525&lt;0.2,AE525=0.2),"Low",OR(AE525=0.3,AND(AE525&gt;0.2, AE525&lt;0.3)),"Medium",AND(AE525&gt;0.3,AE525&lt;0.5),"High",OR(AE525=0.5,AE525&gt;0.5),"Extreme")</f>
        <v>Extreme</v>
      </c>
      <c r="AK525" t="s">
        <v>1445</v>
      </c>
      <c r="AL525" t="s">
        <v>1620</v>
      </c>
      <c r="AM525" t="s">
        <v>48</v>
      </c>
      <c r="AN525">
        <v>5199.96</v>
      </c>
      <c r="AO525">
        <v>1351.99</v>
      </c>
      <c r="AQ525" t="s">
        <v>2621</v>
      </c>
      <c r="AR525" t="s">
        <v>1619</v>
      </c>
      <c r="AS525" t="s">
        <v>37</v>
      </c>
      <c r="AT525">
        <v>970.78</v>
      </c>
      <c r="AU525">
        <v>400.97</v>
      </c>
    </row>
    <row r="526" spans="22:47" x14ac:dyDescent="0.3">
      <c r="V526" t="s">
        <v>549</v>
      </c>
      <c r="W526" t="s">
        <v>548</v>
      </c>
      <c r="X526">
        <v>1</v>
      </c>
      <c r="AC526">
        <v>10.51</v>
      </c>
      <c r="AD526">
        <v>3.68</v>
      </c>
      <c r="AE526">
        <v>0.2</v>
      </c>
      <c r="AF526" t="s">
        <v>39</v>
      </c>
      <c r="AG526">
        <v>7</v>
      </c>
      <c r="AH526">
        <v>2015</v>
      </c>
      <c r="AI526" t="str" cm="1">
        <f t="array" ref="AI526">_xlfn.IFS(AE526=0,"No_discount",OR(AE526&lt;0.2,AE526=0.2),"Low",OR(AE526=0.3,AND(AE526&gt;0.2, AE526&lt;0.3)),"Medium",AND(AE526&gt;0.3,AE526&lt;0.5),"High",OR(AE526=0.5,AE526&gt;0.5),"Extreme")</f>
        <v>Low</v>
      </c>
      <c r="AK526" t="s">
        <v>688</v>
      </c>
      <c r="AL526" t="s">
        <v>1619</v>
      </c>
      <c r="AM526" t="s">
        <v>47</v>
      </c>
      <c r="AN526">
        <v>51.02</v>
      </c>
      <c r="AO526">
        <v>8.2899999999999991</v>
      </c>
      <c r="AQ526" t="s">
        <v>2620</v>
      </c>
      <c r="AR526" t="s">
        <v>1618</v>
      </c>
      <c r="AS526" t="s">
        <v>1608</v>
      </c>
      <c r="AT526">
        <v>969.25</v>
      </c>
      <c r="AU526">
        <v>204.33</v>
      </c>
    </row>
    <row r="527" spans="22:47" x14ac:dyDescent="0.3">
      <c r="V527" t="s">
        <v>547</v>
      </c>
      <c r="W527" t="s">
        <v>546</v>
      </c>
      <c r="X527">
        <v>1</v>
      </c>
      <c r="AC527">
        <v>70.010000000000005</v>
      </c>
      <c r="AD527">
        <v>24.5</v>
      </c>
      <c r="AE527">
        <v>0.2</v>
      </c>
      <c r="AF527" t="s">
        <v>39</v>
      </c>
      <c r="AG527">
        <v>1</v>
      </c>
      <c r="AH527">
        <v>2015</v>
      </c>
      <c r="AI527" t="str" cm="1">
        <f t="array" ref="AI527">_xlfn.IFS(AE527=0,"No_discount",OR(AE527&lt;0.2,AE527=0.2),"Low",OR(AE527=0.3,AND(AE527&gt;0.2, AE527&lt;0.3)),"Medium",AND(AE527&gt;0.3,AE527&lt;0.5),"High",OR(AE527=0.5,AE527&gt;0.5),"Extreme")</f>
        <v>Low</v>
      </c>
      <c r="AK527" t="s">
        <v>686</v>
      </c>
      <c r="AL527" t="s">
        <v>1618</v>
      </c>
      <c r="AM527" t="s">
        <v>1608</v>
      </c>
      <c r="AN527">
        <v>561.58000000000004</v>
      </c>
      <c r="AO527">
        <v>70.2</v>
      </c>
      <c r="AQ527" t="s">
        <v>2619</v>
      </c>
      <c r="AR527" t="s">
        <v>1618</v>
      </c>
      <c r="AS527" t="s">
        <v>1608</v>
      </c>
      <c r="AT527">
        <v>967.85</v>
      </c>
      <c r="AU527">
        <v>12.1</v>
      </c>
    </row>
    <row r="528" spans="22:47" x14ac:dyDescent="0.3">
      <c r="V528" t="s">
        <v>458</v>
      </c>
      <c r="W528" t="s">
        <v>545</v>
      </c>
      <c r="X528">
        <v>1</v>
      </c>
      <c r="AC528">
        <v>77.599999999999994</v>
      </c>
      <c r="AD528">
        <v>38.020000000000003</v>
      </c>
      <c r="AE528">
        <v>0</v>
      </c>
      <c r="AF528" t="s">
        <v>44</v>
      </c>
      <c r="AG528">
        <v>1</v>
      </c>
      <c r="AH528">
        <v>2015</v>
      </c>
      <c r="AI528" t="str" cm="1">
        <f t="array" ref="AI528">_xlfn.IFS(AE528=0,"No_discount",OR(AE528&lt;0.2,AE528=0.2),"Low",OR(AE528=0.3,AND(AE528&gt;0.2, AE528&lt;0.3)),"Medium",AND(AE528&gt;0.3,AE528&lt;0.5),"High",OR(AE528=0.5,AE528&gt;0.5),"Extreme")</f>
        <v>No_discount</v>
      </c>
      <c r="AK528" t="s">
        <v>1413</v>
      </c>
      <c r="AL528" t="s">
        <v>1619</v>
      </c>
      <c r="AM528" t="s">
        <v>40</v>
      </c>
      <c r="AN528">
        <v>99.92</v>
      </c>
      <c r="AO528">
        <v>-1.25</v>
      </c>
      <c r="AQ528" t="s">
        <v>2618</v>
      </c>
      <c r="AR528" t="s">
        <v>1619</v>
      </c>
      <c r="AS528" t="s">
        <v>37</v>
      </c>
      <c r="AT528">
        <v>960.8</v>
      </c>
      <c r="AU528">
        <v>461.2</v>
      </c>
    </row>
    <row r="529" spans="22:47" x14ac:dyDescent="0.3">
      <c r="V529" t="s">
        <v>544</v>
      </c>
      <c r="W529" t="s">
        <v>543</v>
      </c>
      <c r="X529">
        <v>1</v>
      </c>
      <c r="AC529">
        <v>464.85</v>
      </c>
      <c r="AD529">
        <v>92.97</v>
      </c>
      <c r="AE529">
        <v>0</v>
      </c>
      <c r="AF529" t="s">
        <v>44</v>
      </c>
      <c r="AG529">
        <v>1</v>
      </c>
      <c r="AH529">
        <v>2015</v>
      </c>
      <c r="AI529" t="str" cm="1">
        <f t="array" ref="AI529">_xlfn.IFS(AE529=0,"No_discount",OR(AE529&lt;0.2,AE529=0.2),"Low",OR(AE529=0.3,AND(AE529&gt;0.2, AE529&lt;0.3)),"Medium",AND(AE529&gt;0.3,AE529&lt;0.5),"High",OR(AE529=0.5,AE529&gt;0.5),"Extreme")</f>
        <v>No_discount</v>
      </c>
      <c r="AK529" t="s">
        <v>684</v>
      </c>
      <c r="AL529" t="s">
        <v>1619</v>
      </c>
      <c r="AM529" t="s">
        <v>37</v>
      </c>
      <c r="AN529">
        <v>14.62</v>
      </c>
      <c r="AO529">
        <v>6.73</v>
      </c>
      <c r="AQ529" t="s">
        <v>2617</v>
      </c>
      <c r="AR529" t="s">
        <v>1619</v>
      </c>
      <c r="AS529" t="s">
        <v>37</v>
      </c>
      <c r="AT529">
        <v>956.3</v>
      </c>
      <c r="AU529">
        <v>423.74</v>
      </c>
    </row>
    <row r="530" spans="22:47" x14ac:dyDescent="0.3">
      <c r="V530" t="s">
        <v>542</v>
      </c>
      <c r="W530" t="s">
        <v>541</v>
      </c>
      <c r="X530">
        <v>1</v>
      </c>
      <c r="AC530">
        <v>2.21</v>
      </c>
      <c r="AD530">
        <v>-1.48</v>
      </c>
      <c r="AE530">
        <v>0.7</v>
      </c>
      <c r="AF530" t="s">
        <v>39</v>
      </c>
      <c r="AG530">
        <v>7</v>
      </c>
      <c r="AH530">
        <v>2016</v>
      </c>
      <c r="AI530" t="str" cm="1">
        <f t="array" ref="AI530">_xlfn.IFS(AE530=0,"No_discount",OR(AE530&lt;0.2,AE530=0.2),"Low",OR(AE530=0.3,AND(AE530&gt;0.2, AE530&lt;0.3)),"Medium",AND(AE530&gt;0.3,AE530&lt;0.5),"High",OR(AE530=0.5,AE530&gt;0.5),"Extreme")</f>
        <v>Extreme</v>
      </c>
      <c r="AK530" t="s">
        <v>682</v>
      </c>
      <c r="AL530" t="s">
        <v>1619</v>
      </c>
      <c r="AM530" t="s">
        <v>1605</v>
      </c>
      <c r="AN530">
        <v>5.76</v>
      </c>
      <c r="AO530">
        <v>2.82</v>
      </c>
      <c r="AQ530" t="s">
        <v>465</v>
      </c>
      <c r="AR530" t="s">
        <v>1619</v>
      </c>
      <c r="AS530" t="s">
        <v>40</v>
      </c>
      <c r="AT530">
        <v>953.81</v>
      </c>
      <c r="AU530">
        <v>-63.59</v>
      </c>
    </row>
    <row r="531" spans="22:47" x14ac:dyDescent="0.3">
      <c r="V531" t="s">
        <v>540</v>
      </c>
      <c r="W531" t="s">
        <v>539</v>
      </c>
      <c r="X531">
        <v>1</v>
      </c>
      <c r="AC531">
        <v>18.34</v>
      </c>
      <c r="AD531">
        <v>6.65</v>
      </c>
      <c r="AE531">
        <v>0.2</v>
      </c>
      <c r="AF531" t="s">
        <v>1604</v>
      </c>
      <c r="AG531">
        <v>1</v>
      </c>
      <c r="AH531">
        <v>2017</v>
      </c>
      <c r="AI531" t="str" cm="1">
        <f t="array" ref="AI531">_xlfn.IFS(AE531=0,"No_discount",OR(AE531&lt;0.2,AE531=0.2),"Low",OR(AE531=0.3,AND(AE531&gt;0.2, AE531&lt;0.3)),"Medium",AND(AE531&gt;0.3,AE531&lt;0.5),"High",OR(AE531=0.5,AE531&gt;0.5),"Extreme")</f>
        <v>Low</v>
      </c>
      <c r="AK531" t="s">
        <v>680</v>
      </c>
      <c r="AL531" t="s">
        <v>1619</v>
      </c>
      <c r="AM531" t="s">
        <v>46</v>
      </c>
      <c r="AN531">
        <v>21.48</v>
      </c>
      <c r="AO531">
        <v>10.53</v>
      </c>
      <c r="AQ531" t="s">
        <v>2616</v>
      </c>
      <c r="AR531" t="s">
        <v>1619</v>
      </c>
      <c r="AS531" t="s">
        <v>1607</v>
      </c>
      <c r="AT531">
        <v>952.15999999999894</v>
      </c>
      <c r="AU531">
        <v>55.39</v>
      </c>
    </row>
    <row r="532" spans="22:47" x14ac:dyDescent="0.3">
      <c r="V532" t="s">
        <v>538</v>
      </c>
      <c r="W532" t="s">
        <v>537</v>
      </c>
      <c r="X532">
        <v>1</v>
      </c>
      <c r="AC532">
        <v>36.29</v>
      </c>
      <c r="AD532">
        <v>12.7</v>
      </c>
      <c r="AE532">
        <v>0.2</v>
      </c>
      <c r="AF532" t="s">
        <v>37</v>
      </c>
      <c r="AG532">
        <v>1</v>
      </c>
      <c r="AH532">
        <v>2017</v>
      </c>
      <c r="AI532" t="str" cm="1">
        <f t="array" ref="AI532">_xlfn.IFS(AE532=0,"No_discount",OR(AE532&lt;0.2,AE532=0.2),"Low",OR(AE532=0.3,AND(AE532&gt;0.2, AE532&lt;0.3)),"Medium",AND(AE532&gt;0.3,AE532&lt;0.5),"High",OR(AE532=0.5,AE532&gt;0.5),"Extreme")</f>
        <v>Low</v>
      </c>
      <c r="AK532" t="s">
        <v>1405</v>
      </c>
      <c r="AL532" t="s">
        <v>1618</v>
      </c>
      <c r="AM532" t="s">
        <v>44</v>
      </c>
      <c r="AN532">
        <v>396.92</v>
      </c>
      <c r="AO532">
        <v>198.46</v>
      </c>
      <c r="AQ532" t="s">
        <v>2615</v>
      </c>
      <c r="AR532" t="s">
        <v>1618</v>
      </c>
      <c r="AS532" t="s">
        <v>44</v>
      </c>
      <c r="AT532">
        <v>949.02</v>
      </c>
      <c r="AU532">
        <v>247.58</v>
      </c>
    </row>
    <row r="533" spans="22:47" x14ac:dyDescent="0.3">
      <c r="V533" t="s">
        <v>536</v>
      </c>
      <c r="W533" t="s">
        <v>535</v>
      </c>
      <c r="X533">
        <v>1</v>
      </c>
      <c r="AC533">
        <v>111.98</v>
      </c>
      <c r="AD533">
        <v>7</v>
      </c>
      <c r="AE533">
        <v>0.2</v>
      </c>
      <c r="AF533" t="s">
        <v>1609</v>
      </c>
      <c r="AG533">
        <v>1</v>
      </c>
      <c r="AH533">
        <v>2017</v>
      </c>
      <c r="AI533" t="str" cm="1">
        <f t="array" ref="AI533">_xlfn.IFS(AE533=0,"No_discount",OR(AE533&lt;0.2,AE533=0.2),"Low",OR(AE533=0.3,AND(AE533&gt;0.2, AE533&lt;0.3)),"Medium",AND(AE533&gt;0.3,AE533&lt;0.5),"High",OR(AE533=0.5,AE533&gt;0.5),"Extreme")</f>
        <v>Low</v>
      </c>
      <c r="AK533" t="s">
        <v>678</v>
      </c>
      <c r="AL533" t="s">
        <v>1619</v>
      </c>
      <c r="AM533" t="s">
        <v>40</v>
      </c>
      <c r="AN533">
        <v>17.149999999999999</v>
      </c>
      <c r="AO533">
        <v>4.63</v>
      </c>
      <c r="AQ533" t="s">
        <v>2614</v>
      </c>
      <c r="AR533" t="s">
        <v>1619</v>
      </c>
      <c r="AS533" t="s">
        <v>1607</v>
      </c>
      <c r="AT533">
        <v>948.23</v>
      </c>
      <c r="AU533">
        <v>241.13</v>
      </c>
    </row>
    <row r="534" spans="22:47" x14ac:dyDescent="0.3">
      <c r="V534" t="s">
        <v>534</v>
      </c>
      <c r="W534" t="s">
        <v>533</v>
      </c>
      <c r="X534">
        <v>1</v>
      </c>
      <c r="AC534">
        <v>5.97</v>
      </c>
      <c r="AD534">
        <v>-4.58</v>
      </c>
      <c r="AE534">
        <v>0.7</v>
      </c>
      <c r="AF534" t="s">
        <v>39</v>
      </c>
      <c r="AG534">
        <v>1</v>
      </c>
      <c r="AH534">
        <v>2017</v>
      </c>
      <c r="AI534" t="str" cm="1">
        <f t="array" ref="AI534">_xlfn.IFS(AE534=0,"No_discount",OR(AE534&lt;0.2,AE534=0.2),"Low",OR(AE534=0.3,AND(AE534&gt;0.2, AE534&lt;0.3)),"Medium",AND(AE534&gt;0.3,AE534&lt;0.5),"High",OR(AE534=0.5,AE534&gt;0.5),"Extreme")</f>
        <v>Extreme</v>
      </c>
      <c r="AK534" t="s">
        <v>1403</v>
      </c>
      <c r="AL534" t="s">
        <v>1619</v>
      </c>
      <c r="AM534" t="s">
        <v>39</v>
      </c>
      <c r="AN534">
        <v>23.12</v>
      </c>
      <c r="AO534">
        <v>7.8</v>
      </c>
      <c r="AQ534" t="s">
        <v>1630</v>
      </c>
      <c r="AR534" t="s">
        <v>1619</v>
      </c>
      <c r="AS534" t="s">
        <v>1604</v>
      </c>
      <c r="AT534">
        <v>939.09</v>
      </c>
      <c r="AU534">
        <v>421.97</v>
      </c>
    </row>
    <row r="535" spans="22:47" x14ac:dyDescent="0.3">
      <c r="V535" t="s">
        <v>532</v>
      </c>
      <c r="W535" t="s">
        <v>531</v>
      </c>
      <c r="X535">
        <v>1</v>
      </c>
      <c r="AC535">
        <v>2.5099999999999998</v>
      </c>
      <c r="AD535">
        <v>-1.84</v>
      </c>
      <c r="AE535">
        <v>0.7</v>
      </c>
      <c r="AF535" t="s">
        <v>39</v>
      </c>
      <c r="AG535">
        <v>1</v>
      </c>
      <c r="AH535">
        <v>2017</v>
      </c>
      <c r="AI535" t="str" cm="1">
        <f t="array" ref="AI535">_xlfn.IFS(AE535=0,"No_discount",OR(AE535&lt;0.2,AE535=0.2),"Low",OR(AE535=0.3,AND(AE535&gt;0.2, AE535&lt;0.3)),"Medium",AND(AE535&gt;0.3,AE535&lt;0.5),"High",OR(AE535=0.5,AE535&gt;0.5),"Extreme")</f>
        <v>Extreme</v>
      </c>
      <c r="AK535" t="s">
        <v>676</v>
      </c>
      <c r="AL535" t="s">
        <v>1618</v>
      </c>
      <c r="AM535" t="s">
        <v>1608</v>
      </c>
      <c r="AN535">
        <v>899.43</v>
      </c>
      <c r="AO535">
        <v>-12.85</v>
      </c>
      <c r="AQ535" t="s">
        <v>642</v>
      </c>
      <c r="AR535" t="s">
        <v>1619</v>
      </c>
      <c r="AS535" t="s">
        <v>1607</v>
      </c>
      <c r="AT535">
        <v>937.85</v>
      </c>
      <c r="AU535">
        <v>130.47999999999999</v>
      </c>
    </row>
    <row r="536" spans="22:47" x14ac:dyDescent="0.3">
      <c r="V536" t="s">
        <v>530</v>
      </c>
      <c r="W536" t="s">
        <v>529</v>
      </c>
      <c r="X536">
        <v>1</v>
      </c>
      <c r="AC536">
        <v>173.94</v>
      </c>
      <c r="AD536">
        <v>38.270000000000003</v>
      </c>
      <c r="AE536">
        <v>0</v>
      </c>
      <c r="AF536" t="s">
        <v>1603</v>
      </c>
      <c r="AG536">
        <v>1</v>
      </c>
      <c r="AH536">
        <v>2016</v>
      </c>
      <c r="AI536" t="str" cm="1">
        <f t="array" ref="AI536">_xlfn.IFS(AE536=0,"No_discount",OR(AE536&lt;0.2,AE536=0.2),"Low",OR(AE536=0.3,AND(AE536&gt;0.2, AE536&lt;0.3)),"Medium",AND(AE536&gt;0.3,AE536&lt;0.5),"High",OR(AE536=0.5,AE536&gt;0.5),"Extreme")</f>
        <v>No_discount</v>
      </c>
      <c r="AK536" t="s">
        <v>674</v>
      </c>
      <c r="AL536" t="s">
        <v>1619</v>
      </c>
      <c r="AM536" t="s">
        <v>47</v>
      </c>
      <c r="AN536">
        <v>46.2</v>
      </c>
      <c r="AO536">
        <v>5.78</v>
      </c>
      <c r="AQ536" t="s">
        <v>2613</v>
      </c>
      <c r="AR536" t="s">
        <v>1619</v>
      </c>
      <c r="AS536" t="s">
        <v>40</v>
      </c>
      <c r="AT536">
        <v>937.46</v>
      </c>
      <c r="AU536">
        <v>185.72</v>
      </c>
    </row>
    <row r="537" spans="22:47" x14ac:dyDescent="0.3">
      <c r="V537" t="s">
        <v>528</v>
      </c>
      <c r="W537" t="s">
        <v>527</v>
      </c>
      <c r="X537">
        <v>1</v>
      </c>
      <c r="AC537">
        <v>231.98</v>
      </c>
      <c r="AD537">
        <v>67.27</v>
      </c>
      <c r="AE537">
        <v>0</v>
      </c>
      <c r="AF537" t="s">
        <v>1609</v>
      </c>
      <c r="AG537">
        <v>1</v>
      </c>
      <c r="AH537">
        <v>2016</v>
      </c>
      <c r="AI537" t="str" cm="1">
        <f t="array" ref="AI537">_xlfn.IFS(AE537=0,"No_discount",OR(AE537&lt;0.2,AE537=0.2),"Low",OR(AE537=0.3,AND(AE537&gt;0.2, AE537&lt;0.3)),"Medium",AND(AE537&gt;0.3,AE537&lt;0.5),"High",OR(AE537=0.5,AE537&gt;0.5),"Extreme")</f>
        <v>No_discount</v>
      </c>
      <c r="AK537" t="s">
        <v>672</v>
      </c>
      <c r="AL537" t="s">
        <v>1619</v>
      </c>
      <c r="AM537" t="s">
        <v>37</v>
      </c>
      <c r="AN537">
        <v>47.95</v>
      </c>
      <c r="AO537">
        <v>16.18</v>
      </c>
      <c r="AQ537" t="s">
        <v>2612</v>
      </c>
      <c r="AR537" t="s">
        <v>1618</v>
      </c>
      <c r="AS537" t="s">
        <v>1603</v>
      </c>
      <c r="AT537">
        <v>935.2</v>
      </c>
      <c r="AU537">
        <v>-125.74</v>
      </c>
    </row>
    <row r="538" spans="22:47" x14ac:dyDescent="0.3">
      <c r="V538" t="s">
        <v>526</v>
      </c>
      <c r="W538" t="s">
        <v>525</v>
      </c>
      <c r="X538">
        <v>1</v>
      </c>
      <c r="AC538">
        <v>33.74</v>
      </c>
      <c r="AD538">
        <v>15.52</v>
      </c>
      <c r="AE538">
        <v>0</v>
      </c>
      <c r="AF538" t="s">
        <v>39</v>
      </c>
      <c r="AG538">
        <v>1</v>
      </c>
      <c r="AH538">
        <v>2017</v>
      </c>
      <c r="AI538" t="str" cm="1">
        <f t="array" ref="AI538">_xlfn.IFS(AE538=0,"No_discount",OR(AE538&lt;0.2,AE538=0.2),"Low",OR(AE538=0.3,AND(AE538&gt;0.2, AE538&lt;0.3)),"Medium",AND(AE538&gt;0.3,AE538&lt;0.5),"High",OR(AE538=0.5,AE538&gt;0.5),"Extreme")</f>
        <v>No_discount</v>
      </c>
      <c r="AK538" t="s">
        <v>670</v>
      </c>
      <c r="AL538" t="s">
        <v>1620</v>
      </c>
      <c r="AM538" t="s">
        <v>1609</v>
      </c>
      <c r="AN538">
        <v>7.99</v>
      </c>
      <c r="AO538">
        <v>0.7</v>
      </c>
      <c r="AQ538" t="s">
        <v>2611</v>
      </c>
      <c r="AR538" t="s">
        <v>1619</v>
      </c>
      <c r="AS538" t="s">
        <v>1607</v>
      </c>
      <c r="AT538">
        <v>929.48</v>
      </c>
      <c r="AU538">
        <v>169.28</v>
      </c>
    </row>
    <row r="539" spans="22:47" x14ac:dyDescent="0.3">
      <c r="V539" t="s">
        <v>524</v>
      </c>
      <c r="W539" t="s">
        <v>523</v>
      </c>
      <c r="X539">
        <v>1</v>
      </c>
      <c r="AC539">
        <v>1325.85</v>
      </c>
      <c r="AD539">
        <v>238.65</v>
      </c>
      <c r="AE539">
        <v>0</v>
      </c>
      <c r="AF539" t="s">
        <v>40</v>
      </c>
      <c r="AG539">
        <v>1</v>
      </c>
      <c r="AH539">
        <v>2014</v>
      </c>
      <c r="AI539" t="str" cm="1">
        <f t="array" ref="AI539">_xlfn.IFS(AE539=0,"No_discount",OR(AE539&lt;0.2,AE539=0.2),"Low",OR(AE539=0.3,AND(AE539&gt;0.2, AE539&lt;0.3)),"Medium",AND(AE539&gt;0.3,AE539&lt;0.5),"High",OR(AE539=0.5,AE539&gt;0.5),"Extreme")</f>
        <v>No_discount</v>
      </c>
      <c r="AK539" t="s">
        <v>668</v>
      </c>
      <c r="AL539" t="s">
        <v>1619</v>
      </c>
      <c r="AM539" t="s">
        <v>37</v>
      </c>
      <c r="AN539">
        <v>76.86</v>
      </c>
      <c r="AO539">
        <v>26.9</v>
      </c>
      <c r="AQ539" t="s">
        <v>1133</v>
      </c>
      <c r="AR539" t="s">
        <v>1620</v>
      </c>
      <c r="AS539" t="s">
        <v>41</v>
      </c>
      <c r="AT539">
        <v>927.78</v>
      </c>
      <c r="AU539">
        <v>37.97</v>
      </c>
    </row>
    <row r="540" spans="22:47" x14ac:dyDescent="0.3">
      <c r="V540" t="s">
        <v>522</v>
      </c>
      <c r="W540" t="s">
        <v>521</v>
      </c>
      <c r="X540">
        <v>1</v>
      </c>
      <c r="AC540">
        <v>334</v>
      </c>
      <c r="AD540">
        <v>3.93</v>
      </c>
      <c r="AE540">
        <v>0.15</v>
      </c>
      <c r="AF540" t="s">
        <v>1603</v>
      </c>
      <c r="AG540">
        <v>1</v>
      </c>
      <c r="AH540">
        <v>2014</v>
      </c>
      <c r="AI540" t="str" cm="1">
        <f t="array" ref="AI540">_xlfn.IFS(AE540=0,"No_discount",OR(AE540&lt;0.2,AE540=0.2),"Low",OR(AE540=0.3,AND(AE540&gt;0.2, AE540&lt;0.3)),"Medium",AND(AE540&gt;0.3,AE540&lt;0.5),"High",OR(AE540=0.5,AE540&gt;0.5),"Extreme")</f>
        <v>Low</v>
      </c>
      <c r="AK540" t="s">
        <v>666</v>
      </c>
      <c r="AL540" t="s">
        <v>1619</v>
      </c>
      <c r="AM540" t="s">
        <v>39</v>
      </c>
      <c r="AN540">
        <v>11.52</v>
      </c>
      <c r="AO540">
        <v>-7.68</v>
      </c>
      <c r="AQ540" t="s">
        <v>2610</v>
      </c>
      <c r="AR540" t="s">
        <v>1618</v>
      </c>
      <c r="AS540" t="s">
        <v>1608</v>
      </c>
      <c r="AT540">
        <v>922.74</v>
      </c>
      <c r="AU540">
        <v>-133.44</v>
      </c>
    </row>
    <row r="541" spans="22:47" x14ac:dyDescent="0.3">
      <c r="V541" t="s">
        <v>520</v>
      </c>
      <c r="W541" t="s">
        <v>519</v>
      </c>
      <c r="X541">
        <v>1</v>
      </c>
      <c r="AC541">
        <v>19.899999999999999</v>
      </c>
      <c r="AD541">
        <v>6.57</v>
      </c>
      <c r="AE541">
        <v>0</v>
      </c>
      <c r="AF541" t="s">
        <v>47</v>
      </c>
      <c r="AG541">
        <v>1</v>
      </c>
      <c r="AH541">
        <v>2014</v>
      </c>
      <c r="AI541" t="str" cm="1">
        <f t="array" ref="AI541">_xlfn.IFS(AE541=0,"No_discount",OR(AE541&lt;0.2,AE541=0.2),"Low",OR(AE541=0.3,AND(AE541&gt;0.2, AE541&lt;0.3)),"Medium",AND(AE541&gt;0.3,AE541&lt;0.5),"High",OR(AE541=0.5,AE541&gt;0.5),"Extreme")</f>
        <v>No_discount</v>
      </c>
      <c r="AK541" t="s">
        <v>664</v>
      </c>
      <c r="AL541" t="s">
        <v>1619</v>
      </c>
      <c r="AM541" t="s">
        <v>42</v>
      </c>
      <c r="AN541">
        <v>21.96</v>
      </c>
      <c r="AO541">
        <v>6.15</v>
      </c>
      <c r="AQ541" t="s">
        <v>805</v>
      </c>
      <c r="AR541" t="s">
        <v>1618</v>
      </c>
      <c r="AS541" t="s">
        <v>1606</v>
      </c>
      <c r="AT541">
        <v>917.92</v>
      </c>
      <c r="AU541">
        <v>-415.93</v>
      </c>
    </row>
    <row r="542" spans="22:47" x14ac:dyDescent="0.3">
      <c r="V542" t="s">
        <v>518</v>
      </c>
      <c r="W542" t="s">
        <v>517</v>
      </c>
      <c r="X542">
        <v>1</v>
      </c>
      <c r="AC542">
        <v>109.59</v>
      </c>
      <c r="AD542">
        <v>8.2200000000000006</v>
      </c>
      <c r="AE542">
        <v>0.2</v>
      </c>
      <c r="AF542" t="s">
        <v>1609</v>
      </c>
      <c r="AG542">
        <v>1</v>
      </c>
      <c r="AH542">
        <v>2016</v>
      </c>
      <c r="AI542" t="str" cm="1">
        <f t="array" ref="AI542">_xlfn.IFS(AE542=0,"No_discount",OR(AE542&lt;0.2,AE542=0.2),"Low",OR(AE542=0.3,AND(AE542&gt;0.2, AE542&lt;0.3)),"Medium",AND(AE542&gt;0.3,AE542&lt;0.5),"High",OR(AE542=0.5,AE542&gt;0.5),"Extreme")</f>
        <v>Low</v>
      </c>
      <c r="AK542" t="s">
        <v>1499</v>
      </c>
      <c r="AL542" t="s">
        <v>1618</v>
      </c>
      <c r="AM542" t="s">
        <v>1608</v>
      </c>
      <c r="AN542">
        <v>368.97</v>
      </c>
      <c r="AO542">
        <v>81.17</v>
      </c>
      <c r="AQ542" t="s">
        <v>981</v>
      </c>
      <c r="AR542" t="s">
        <v>1620</v>
      </c>
      <c r="AS542" t="s">
        <v>48</v>
      </c>
      <c r="AT542">
        <v>917.9</v>
      </c>
      <c r="AU542">
        <v>393.26</v>
      </c>
    </row>
    <row r="543" spans="22:47" x14ac:dyDescent="0.3">
      <c r="V543" t="s">
        <v>516</v>
      </c>
      <c r="W543" t="s">
        <v>515</v>
      </c>
      <c r="X543" t="s">
        <v>514</v>
      </c>
      <c r="AC543">
        <v>56.7</v>
      </c>
      <c r="AD543">
        <v>27.78</v>
      </c>
      <c r="AE543">
        <v>0</v>
      </c>
      <c r="AF543" t="s">
        <v>37</v>
      </c>
      <c r="AG543">
        <v>1</v>
      </c>
      <c r="AH543">
        <v>2016</v>
      </c>
      <c r="AI543" t="str" cm="1">
        <f t="array" ref="AI543">_xlfn.IFS(AE543=0,"No_discount",OR(AE543&lt;0.2,AE543=0.2),"Low",OR(AE543=0.3,AND(AE543&gt;0.2, AE543&lt;0.3)),"Medium",AND(AE543&gt;0.3,AE543&lt;0.5),"High",OR(AE543=0.5,AE543&gt;0.5),"Extreme")</f>
        <v>No_discount</v>
      </c>
      <c r="AK543" t="s">
        <v>662</v>
      </c>
      <c r="AL543" t="s">
        <v>1619</v>
      </c>
      <c r="AM543" t="s">
        <v>47</v>
      </c>
      <c r="AN543">
        <v>12.39</v>
      </c>
      <c r="AO543">
        <v>3.47</v>
      </c>
      <c r="AQ543" t="s">
        <v>1259</v>
      </c>
      <c r="AR543" t="s">
        <v>1620</v>
      </c>
      <c r="AS543" t="s">
        <v>1609</v>
      </c>
      <c r="AT543">
        <v>910.65999999999894</v>
      </c>
      <c r="AU543">
        <v>207.87</v>
      </c>
    </row>
    <row r="544" spans="22:47" x14ac:dyDescent="0.3">
      <c r="V544" t="s">
        <v>513</v>
      </c>
      <c r="W544" t="s">
        <v>512</v>
      </c>
      <c r="X544">
        <v>1</v>
      </c>
      <c r="AC544">
        <v>33.93</v>
      </c>
      <c r="AD544">
        <v>-22.62</v>
      </c>
      <c r="AE544">
        <v>0.7</v>
      </c>
      <c r="AF544" t="s">
        <v>39</v>
      </c>
      <c r="AG544">
        <v>7</v>
      </c>
      <c r="AH544">
        <v>2017</v>
      </c>
      <c r="AI544" t="str" cm="1">
        <f t="array" ref="AI544">_xlfn.IFS(AE544=0,"No_discount",OR(AE544&lt;0.2,AE544=0.2),"Low",OR(AE544=0.3,AND(AE544&gt;0.2, AE544&lt;0.3)),"Medium",AND(AE544&gt;0.3,AE544&lt;0.5),"High",OR(AE544=0.5,AE544&gt;0.5),"Extreme")</f>
        <v>Extreme</v>
      </c>
      <c r="AK544" t="s">
        <v>1457</v>
      </c>
      <c r="AL544" t="s">
        <v>1619</v>
      </c>
      <c r="AM544" t="s">
        <v>40</v>
      </c>
      <c r="AN544">
        <v>332.94</v>
      </c>
      <c r="AO544">
        <v>9.99</v>
      </c>
      <c r="AQ544" t="s">
        <v>1481</v>
      </c>
      <c r="AR544" t="s">
        <v>1620</v>
      </c>
      <c r="AS544" t="s">
        <v>1609</v>
      </c>
      <c r="AT544">
        <v>908.7</v>
      </c>
      <c r="AU544">
        <v>219.83</v>
      </c>
    </row>
    <row r="545" spans="22:47" x14ac:dyDescent="0.3">
      <c r="V545" t="s">
        <v>511</v>
      </c>
      <c r="W545" t="s">
        <v>510</v>
      </c>
      <c r="X545">
        <v>1</v>
      </c>
      <c r="AC545">
        <v>222.32</v>
      </c>
      <c r="AD545">
        <v>25.01</v>
      </c>
      <c r="AE545">
        <v>0.2</v>
      </c>
      <c r="AF545" t="s">
        <v>40</v>
      </c>
      <c r="AG545">
        <v>7</v>
      </c>
      <c r="AH545">
        <v>2017</v>
      </c>
      <c r="AI545" t="str" cm="1">
        <f t="array" ref="AI545">_xlfn.IFS(AE545=0,"No_discount",OR(AE545&lt;0.2,AE545=0.2),"Low",OR(AE545=0.3,AND(AE545&gt;0.2, AE545&lt;0.3)),"Medium",AND(AE545&gt;0.3,AE545&lt;0.5),"High",OR(AE545=0.5,AE545&gt;0.5),"Extreme")</f>
        <v>Low</v>
      </c>
      <c r="AK545" t="s">
        <v>1596</v>
      </c>
      <c r="AL545" t="s">
        <v>1620</v>
      </c>
      <c r="AM545" t="s">
        <v>1602</v>
      </c>
      <c r="AN545">
        <v>8399.98</v>
      </c>
      <c r="AO545">
        <v>1120</v>
      </c>
      <c r="AQ545" t="s">
        <v>2609</v>
      </c>
      <c r="AR545" t="s">
        <v>1620</v>
      </c>
      <c r="AS545" t="s">
        <v>1609</v>
      </c>
      <c r="AT545">
        <v>904.55</v>
      </c>
      <c r="AU545">
        <v>133.31</v>
      </c>
    </row>
    <row r="546" spans="22:47" x14ac:dyDescent="0.3">
      <c r="V546" t="s">
        <v>509</v>
      </c>
      <c r="W546" t="s">
        <v>508</v>
      </c>
      <c r="X546">
        <v>1</v>
      </c>
      <c r="AC546">
        <v>210.56</v>
      </c>
      <c r="AD546">
        <v>-52.64</v>
      </c>
      <c r="AE546">
        <v>0.4</v>
      </c>
      <c r="AF546" t="s">
        <v>1609</v>
      </c>
      <c r="AG546">
        <v>7</v>
      </c>
      <c r="AH546">
        <v>2017</v>
      </c>
      <c r="AI546" t="str" cm="1">
        <f t="array" ref="AI546">_xlfn.IFS(AE546=0,"No_discount",OR(AE546&lt;0.2,AE546=0.2),"Low",OR(AE546=0.3,AND(AE546&gt;0.2, AE546&lt;0.3)),"Medium",AND(AE546&gt;0.3,AE546&lt;0.5),"High",OR(AE546=0.5,AE546&gt;0.5),"Extreme")</f>
        <v>High</v>
      </c>
      <c r="AK546" t="s">
        <v>660</v>
      </c>
      <c r="AL546" t="s">
        <v>1619</v>
      </c>
      <c r="AM546" t="s">
        <v>39</v>
      </c>
      <c r="AN546">
        <v>6.29</v>
      </c>
      <c r="AO546">
        <v>-4.2</v>
      </c>
      <c r="AQ546" t="s">
        <v>2608</v>
      </c>
      <c r="AR546" t="s">
        <v>1618</v>
      </c>
      <c r="AS546" t="s">
        <v>1608</v>
      </c>
      <c r="AT546">
        <v>901.51</v>
      </c>
      <c r="AU546">
        <v>44.17</v>
      </c>
    </row>
    <row r="547" spans="22:47" x14ac:dyDescent="0.3">
      <c r="V547" t="s">
        <v>507</v>
      </c>
      <c r="W547" t="s">
        <v>506</v>
      </c>
      <c r="X547">
        <v>1</v>
      </c>
      <c r="AC547">
        <v>33.479999999999997</v>
      </c>
      <c r="AD547">
        <v>16.41</v>
      </c>
      <c r="AE547">
        <v>0</v>
      </c>
      <c r="AF547" t="s">
        <v>39</v>
      </c>
      <c r="AG547">
        <v>7</v>
      </c>
      <c r="AH547">
        <v>2017</v>
      </c>
      <c r="AI547" t="str" cm="1">
        <f t="array" ref="AI547">_xlfn.IFS(AE547=0,"No_discount",OR(AE547&lt;0.2,AE547=0.2),"Low",OR(AE547=0.3,AND(AE547&gt;0.2, AE547&lt;0.3)),"Medium",AND(AE547&gt;0.3,AE547&lt;0.5),"High",OR(AE547=0.5,AE547&gt;0.5),"Extreme")</f>
        <v>No_discount</v>
      </c>
      <c r="AK547" t="s">
        <v>658</v>
      </c>
      <c r="AL547" t="s">
        <v>1619</v>
      </c>
      <c r="AM547" t="s">
        <v>37</v>
      </c>
      <c r="AN547">
        <v>10.37</v>
      </c>
      <c r="AO547">
        <v>3.63</v>
      </c>
      <c r="AQ547" t="s">
        <v>1623</v>
      </c>
      <c r="AR547" t="s">
        <v>1619</v>
      </c>
      <c r="AS547" t="s">
        <v>39</v>
      </c>
      <c r="AT547">
        <v>901.03</v>
      </c>
      <c r="AU547">
        <v>147.03</v>
      </c>
    </row>
    <row r="548" spans="22:47" x14ac:dyDescent="0.3">
      <c r="V548" t="s">
        <v>505</v>
      </c>
      <c r="W548" t="s">
        <v>504</v>
      </c>
      <c r="X548">
        <v>1</v>
      </c>
      <c r="AC548">
        <v>461.97</v>
      </c>
      <c r="AD548">
        <v>133.97</v>
      </c>
      <c r="AE548">
        <v>0</v>
      </c>
      <c r="AF548" t="s">
        <v>1609</v>
      </c>
      <c r="AG548">
        <v>7</v>
      </c>
      <c r="AH548">
        <v>2017</v>
      </c>
      <c r="AI548" t="str" cm="1">
        <f t="array" ref="AI548">_xlfn.IFS(AE548=0,"No_discount",OR(AE548&lt;0.2,AE548=0.2),"Low",OR(AE548=0.3,AND(AE548&gt;0.2, AE548&lt;0.3)),"Medium",AND(AE548&gt;0.3,AE548&lt;0.5),"High",OR(AE548=0.5,AE548&gt;0.5),"Extreme")</f>
        <v>No_discount</v>
      </c>
      <c r="AK548" t="s">
        <v>656</v>
      </c>
      <c r="AL548" t="s">
        <v>1620</v>
      </c>
      <c r="AM548" t="s">
        <v>1609</v>
      </c>
      <c r="AN548">
        <v>122.38</v>
      </c>
      <c r="AO548">
        <v>-24.48</v>
      </c>
      <c r="AQ548" t="s">
        <v>2607</v>
      </c>
      <c r="AR548" t="s">
        <v>1620</v>
      </c>
      <c r="AS548" t="s">
        <v>41</v>
      </c>
      <c r="AT548">
        <v>899.75</v>
      </c>
      <c r="AU548">
        <v>132.09</v>
      </c>
    </row>
    <row r="549" spans="22:47" x14ac:dyDescent="0.3">
      <c r="V549" t="s">
        <v>503</v>
      </c>
      <c r="W549" t="s">
        <v>502</v>
      </c>
      <c r="X549">
        <v>1</v>
      </c>
      <c r="AC549">
        <v>137.62</v>
      </c>
      <c r="AD549">
        <v>60.55</v>
      </c>
      <c r="AE549">
        <v>0</v>
      </c>
      <c r="AF549" t="s">
        <v>1607</v>
      </c>
      <c r="AG549">
        <v>7</v>
      </c>
      <c r="AH549">
        <v>2017</v>
      </c>
      <c r="AI549" t="str" cm="1">
        <f t="array" ref="AI549">_xlfn.IFS(AE549=0,"No_discount",OR(AE549&lt;0.2,AE549=0.2),"Low",OR(AE549=0.3,AND(AE549&gt;0.2, AE549&lt;0.3)),"Medium",AND(AE549&gt;0.3,AE549&lt;0.5),"High",OR(AE549=0.5,AE549&gt;0.5),"Extreme")</f>
        <v>No_discount</v>
      </c>
      <c r="AK549" t="s">
        <v>1594</v>
      </c>
      <c r="AL549" t="s">
        <v>1619</v>
      </c>
      <c r="AM549" t="s">
        <v>39</v>
      </c>
      <c r="AN549">
        <v>2152.7800000000002</v>
      </c>
      <c r="AO549">
        <v>726.56</v>
      </c>
      <c r="AQ549" t="s">
        <v>942</v>
      </c>
      <c r="AR549" t="s">
        <v>1619</v>
      </c>
      <c r="AS549" t="s">
        <v>40</v>
      </c>
      <c r="AT549">
        <v>899.31</v>
      </c>
      <c r="AU549">
        <v>197.4</v>
      </c>
    </row>
    <row r="550" spans="22:47" x14ac:dyDescent="0.3">
      <c r="V550" t="s">
        <v>501</v>
      </c>
      <c r="W550" t="s">
        <v>500</v>
      </c>
      <c r="X550">
        <v>1</v>
      </c>
      <c r="AC550">
        <v>302.67</v>
      </c>
      <c r="AD550">
        <v>72.64</v>
      </c>
      <c r="AE550">
        <v>0</v>
      </c>
      <c r="AF550" t="s">
        <v>1608</v>
      </c>
      <c r="AG550">
        <v>7</v>
      </c>
      <c r="AH550">
        <v>2017</v>
      </c>
      <c r="AI550" t="str" cm="1">
        <f t="array" ref="AI550">_xlfn.IFS(AE550=0,"No_discount",OR(AE550&lt;0.2,AE550=0.2),"Low",OR(AE550=0.3,AND(AE550&gt;0.2, AE550&lt;0.3)),"Medium",AND(AE550&gt;0.3,AE550&lt;0.5),"High",OR(AE550=0.5,AE550&gt;0.5),"Extreme")</f>
        <v>No_discount</v>
      </c>
      <c r="AK550" t="s">
        <v>1415</v>
      </c>
      <c r="AL550" t="s">
        <v>1618</v>
      </c>
      <c r="AM550" t="s">
        <v>1603</v>
      </c>
      <c r="AN550">
        <v>4007.84</v>
      </c>
      <c r="AO550">
        <v>-50.1</v>
      </c>
      <c r="AQ550" t="s">
        <v>1123</v>
      </c>
      <c r="AR550" t="s">
        <v>1620</v>
      </c>
      <c r="AS550" t="s">
        <v>41</v>
      </c>
      <c r="AT550">
        <v>888.97</v>
      </c>
      <c r="AU550">
        <v>196.03</v>
      </c>
    </row>
    <row r="551" spans="22:47" x14ac:dyDescent="0.3">
      <c r="V551" t="s">
        <v>499</v>
      </c>
      <c r="W551" t="s">
        <v>498</v>
      </c>
      <c r="X551">
        <v>1</v>
      </c>
      <c r="AC551">
        <v>8.34</v>
      </c>
      <c r="AD551">
        <v>2.17</v>
      </c>
      <c r="AE551">
        <v>0</v>
      </c>
      <c r="AF551" t="s">
        <v>47</v>
      </c>
      <c r="AG551">
        <v>1</v>
      </c>
      <c r="AH551">
        <v>2017</v>
      </c>
      <c r="AI551" t="str" cm="1">
        <f t="array" ref="AI551">_xlfn.IFS(AE551=0,"No_discount",OR(AE551&lt;0.2,AE551=0.2),"Low",OR(AE551=0.3,AND(AE551&gt;0.2, AE551&lt;0.3)),"Medium",AND(AE551&gt;0.3,AE551&lt;0.5),"High",OR(AE551=0.5,AE551&gt;0.5),"Extreme")</f>
        <v>No_discount</v>
      </c>
      <c r="AK551" t="s">
        <v>654</v>
      </c>
      <c r="AL551" t="s">
        <v>1619</v>
      </c>
      <c r="AM551" t="s">
        <v>39</v>
      </c>
      <c r="AN551">
        <v>33.57</v>
      </c>
      <c r="AO551">
        <v>11.75</v>
      </c>
      <c r="AQ551" t="s">
        <v>2606</v>
      </c>
      <c r="AR551" t="s">
        <v>1620</v>
      </c>
      <c r="AS551" t="s">
        <v>41</v>
      </c>
      <c r="AT551">
        <v>884</v>
      </c>
      <c r="AU551">
        <v>38.020000000000003</v>
      </c>
    </row>
    <row r="552" spans="22:47" x14ac:dyDescent="0.3">
      <c r="V552" t="s">
        <v>497</v>
      </c>
      <c r="W552" t="s">
        <v>496</v>
      </c>
      <c r="X552">
        <v>1</v>
      </c>
      <c r="AC552">
        <v>8.57</v>
      </c>
      <c r="AD552">
        <v>2.23</v>
      </c>
      <c r="AE552">
        <v>0</v>
      </c>
      <c r="AF552" t="s">
        <v>42</v>
      </c>
      <c r="AG552">
        <v>1</v>
      </c>
      <c r="AH552">
        <v>2017</v>
      </c>
      <c r="AI552" t="str" cm="1">
        <f t="array" ref="AI552">_xlfn.IFS(AE552=0,"No_discount",OR(AE552&lt;0.2,AE552=0.2),"Low",OR(AE552=0.3,AND(AE552&gt;0.2, AE552&lt;0.3)),"Medium",AND(AE552&gt;0.3,AE552&lt;0.5),"High",OR(AE552=0.5,AE552&gt;0.5),"Extreme")</f>
        <v>No_discount</v>
      </c>
      <c r="AK552" t="s">
        <v>1566</v>
      </c>
      <c r="AL552" t="s">
        <v>1620</v>
      </c>
      <c r="AM552" t="s">
        <v>48</v>
      </c>
      <c r="AN552">
        <v>6999.96</v>
      </c>
      <c r="AO552">
        <v>2239.9899999999998</v>
      </c>
      <c r="AQ552" t="s">
        <v>2605</v>
      </c>
      <c r="AR552" t="s">
        <v>1620</v>
      </c>
      <c r="AS552" t="s">
        <v>1609</v>
      </c>
      <c r="AT552">
        <v>882.099999999999</v>
      </c>
      <c r="AU552">
        <v>58.47</v>
      </c>
    </row>
    <row r="553" spans="22:47" x14ac:dyDescent="0.3">
      <c r="V553" t="s">
        <v>495</v>
      </c>
      <c r="W553" t="s">
        <v>494</v>
      </c>
      <c r="X553">
        <v>1</v>
      </c>
      <c r="AC553">
        <v>119.62</v>
      </c>
      <c r="AD553">
        <v>40.369999999999997</v>
      </c>
      <c r="AE553">
        <v>0.2</v>
      </c>
      <c r="AF553" t="s">
        <v>39</v>
      </c>
      <c r="AG553">
        <v>1</v>
      </c>
      <c r="AH553">
        <v>2017</v>
      </c>
      <c r="AI553" t="str" cm="1">
        <f t="array" ref="AI553">_xlfn.IFS(AE553=0,"No_discount",OR(AE553&lt;0.2,AE553=0.2),"Low",OR(AE553=0.3,AND(AE553&gt;0.2, AE553&lt;0.3)),"Medium",AND(AE553&gt;0.3,AE553&lt;0.5),"High",OR(AE553=0.5,AE553&gt;0.5),"Extreme")</f>
        <v>Low</v>
      </c>
      <c r="AK553" t="s">
        <v>1401</v>
      </c>
      <c r="AL553" t="s">
        <v>1618</v>
      </c>
      <c r="AM553" t="s">
        <v>1608</v>
      </c>
      <c r="AN553">
        <v>698.35</v>
      </c>
      <c r="AO553">
        <v>52.38</v>
      </c>
      <c r="AQ553" t="s">
        <v>1471</v>
      </c>
      <c r="AR553" t="s">
        <v>1618</v>
      </c>
      <c r="AS553" t="s">
        <v>1608</v>
      </c>
      <c r="AT553">
        <v>881.19</v>
      </c>
      <c r="AU553">
        <v>170.85</v>
      </c>
    </row>
    <row r="554" spans="22:47" x14ac:dyDescent="0.3">
      <c r="V554" t="s">
        <v>493</v>
      </c>
      <c r="W554" t="s">
        <v>492</v>
      </c>
      <c r="X554">
        <v>1</v>
      </c>
      <c r="AC554">
        <v>199.84</v>
      </c>
      <c r="AD554">
        <v>-37.11</v>
      </c>
      <c r="AE554">
        <v>0.3</v>
      </c>
      <c r="AF554" t="s">
        <v>1606</v>
      </c>
      <c r="AG554">
        <v>7</v>
      </c>
      <c r="AH554">
        <v>2015</v>
      </c>
      <c r="AI554" t="str" cm="1">
        <f t="array" ref="AI554">_xlfn.IFS(AE554=0,"No_discount",OR(AE554&lt;0.2,AE554=0.2),"Low",OR(AE554=0.3,AND(AE554&gt;0.2, AE554&lt;0.3)),"Medium",AND(AE554&gt;0.3,AE554&lt;0.5),"High",OR(AE554=0.5,AE554&gt;0.5),"Extreme")</f>
        <v>Medium</v>
      </c>
      <c r="AK554" t="s">
        <v>652</v>
      </c>
      <c r="AL554" t="s">
        <v>1618</v>
      </c>
      <c r="AM554" t="s">
        <v>1606</v>
      </c>
      <c r="AN554">
        <v>1747.25</v>
      </c>
      <c r="AO554">
        <v>629.01</v>
      </c>
      <c r="AQ554" t="s">
        <v>2604</v>
      </c>
      <c r="AR554" t="s">
        <v>1619</v>
      </c>
      <c r="AS554" t="s">
        <v>37</v>
      </c>
      <c r="AT554">
        <v>881.099999999999</v>
      </c>
      <c r="AU554">
        <v>354.01</v>
      </c>
    </row>
    <row r="555" spans="22:47" x14ac:dyDescent="0.3">
      <c r="V555" t="s">
        <v>491</v>
      </c>
      <c r="W555" t="s">
        <v>490</v>
      </c>
      <c r="X555">
        <v>1</v>
      </c>
      <c r="AC555">
        <v>716</v>
      </c>
      <c r="AD555">
        <v>193.32</v>
      </c>
      <c r="AE555">
        <v>0</v>
      </c>
      <c r="AF555" t="s">
        <v>1609</v>
      </c>
      <c r="AG555">
        <v>7</v>
      </c>
      <c r="AH555">
        <v>2015</v>
      </c>
      <c r="AI555" t="str" cm="1">
        <f t="array" ref="AI555">_xlfn.IFS(AE555=0,"No_discount",OR(AE555&lt;0.2,AE555=0.2),"Low",OR(AE555=0.3,AND(AE555&gt;0.2, AE555&lt;0.3)),"Medium",AND(AE555&gt;0.3,AE555&lt;0.5),"High",OR(AE555=0.5,AE555&gt;0.5),"Extreme")</f>
        <v>No_discount</v>
      </c>
      <c r="AK555" t="s">
        <v>1562</v>
      </c>
      <c r="AL555" t="s">
        <v>1619</v>
      </c>
      <c r="AM555" t="s">
        <v>47</v>
      </c>
      <c r="AN555">
        <v>265.86</v>
      </c>
      <c r="AO555">
        <v>79.760000000000005</v>
      </c>
      <c r="AQ555" t="s">
        <v>1639</v>
      </c>
      <c r="AR555" t="s">
        <v>1619</v>
      </c>
      <c r="AS555" t="s">
        <v>37</v>
      </c>
      <c r="AT555">
        <v>879.83</v>
      </c>
      <c r="AU555">
        <v>334.58</v>
      </c>
    </row>
    <row r="556" spans="22:47" x14ac:dyDescent="0.3">
      <c r="V556" t="s">
        <v>489</v>
      </c>
      <c r="W556" t="s">
        <v>488</v>
      </c>
      <c r="X556">
        <v>1</v>
      </c>
      <c r="AC556">
        <v>221.06</v>
      </c>
      <c r="AD556">
        <v>103.9</v>
      </c>
      <c r="AE556">
        <v>0</v>
      </c>
      <c r="AF556" t="s">
        <v>39</v>
      </c>
      <c r="AG556">
        <v>7</v>
      </c>
      <c r="AH556">
        <v>2015</v>
      </c>
      <c r="AI556" t="str" cm="1">
        <f t="array" ref="AI556">_xlfn.IFS(AE556=0,"No_discount",OR(AE556&lt;0.2,AE556=0.2),"Low",OR(AE556=0.3,AND(AE556&gt;0.2, AE556&lt;0.3)),"Medium",AND(AE556&gt;0.3,AE556&lt;0.5),"High",OR(AE556=0.5,AE556&gt;0.5),"Extreme")</f>
        <v>No_discount</v>
      </c>
      <c r="AK556" t="s">
        <v>1572</v>
      </c>
      <c r="AL556" t="s">
        <v>1619</v>
      </c>
      <c r="AM556" t="s">
        <v>39</v>
      </c>
      <c r="AN556">
        <v>477.51</v>
      </c>
      <c r="AO556">
        <v>219.65</v>
      </c>
      <c r="AQ556" t="s">
        <v>2603</v>
      </c>
      <c r="AR556" t="s">
        <v>1619</v>
      </c>
      <c r="AS556" t="s">
        <v>47</v>
      </c>
      <c r="AT556">
        <v>873.64</v>
      </c>
      <c r="AU556">
        <v>149.94</v>
      </c>
    </row>
    <row r="557" spans="22:47" x14ac:dyDescent="0.3">
      <c r="V557" t="s">
        <v>487</v>
      </c>
      <c r="W557" t="s">
        <v>486</v>
      </c>
      <c r="X557">
        <v>1</v>
      </c>
      <c r="AC557">
        <v>398.4</v>
      </c>
      <c r="AD557">
        <v>84.66</v>
      </c>
      <c r="AE557">
        <v>0.2</v>
      </c>
      <c r="AF557" t="s">
        <v>41</v>
      </c>
      <c r="AG557">
        <v>1</v>
      </c>
      <c r="AH557">
        <v>2015</v>
      </c>
      <c r="AI557" t="str" cm="1">
        <f t="array" ref="AI557">_xlfn.IFS(AE557=0,"No_discount",OR(AE557&lt;0.2,AE557=0.2),"Low",OR(AE557=0.3,AND(AE557&gt;0.2, AE557&lt;0.3)),"Medium",AND(AE557&gt;0.3,AE557&lt;0.5),"High",OR(AE557=0.5,AE557&gt;0.5),"Extreme")</f>
        <v>Low</v>
      </c>
      <c r="AK557" t="s">
        <v>1501</v>
      </c>
      <c r="AL557" t="s">
        <v>1619</v>
      </c>
      <c r="AM557" t="s">
        <v>37</v>
      </c>
      <c r="AN557">
        <v>419.4</v>
      </c>
      <c r="AO557">
        <v>146.79</v>
      </c>
      <c r="AQ557" t="s">
        <v>1632</v>
      </c>
      <c r="AR557" t="s">
        <v>1619</v>
      </c>
      <c r="AS557" t="s">
        <v>40</v>
      </c>
      <c r="AT557">
        <v>872.26</v>
      </c>
      <c r="AU557">
        <v>-52.57</v>
      </c>
    </row>
    <row r="558" spans="22:47" x14ac:dyDescent="0.3">
      <c r="V558" t="s">
        <v>485</v>
      </c>
      <c r="W558" t="s">
        <v>484</v>
      </c>
      <c r="X558">
        <v>1</v>
      </c>
      <c r="AC558">
        <v>7.06</v>
      </c>
      <c r="AD558">
        <v>0.79</v>
      </c>
      <c r="AE558">
        <v>0.2</v>
      </c>
      <c r="AF558" t="s">
        <v>47</v>
      </c>
      <c r="AG558">
        <v>1</v>
      </c>
      <c r="AH558">
        <v>2015</v>
      </c>
      <c r="AI558" t="str" cm="1">
        <f t="array" ref="AI558">_xlfn.IFS(AE558=0,"No_discount",OR(AE558&lt;0.2,AE558=0.2),"Low",OR(AE558=0.3,AND(AE558&gt;0.2, AE558&lt;0.3)),"Medium",AND(AE558&gt;0.3,AE558&lt;0.5),"High",OR(AE558=0.5,AE558&gt;0.5),"Extreme")</f>
        <v>Low</v>
      </c>
      <c r="AK558" t="s">
        <v>1403</v>
      </c>
      <c r="AL558" t="s">
        <v>1619</v>
      </c>
      <c r="AM558" t="s">
        <v>39</v>
      </c>
      <c r="AN558">
        <v>13.01</v>
      </c>
      <c r="AO558">
        <v>-9.9700000000000006</v>
      </c>
      <c r="AQ558" t="s">
        <v>2602</v>
      </c>
      <c r="AR558" t="s">
        <v>1619</v>
      </c>
      <c r="AS558" t="s">
        <v>1607</v>
      </c>
      <c r="AT558">
        <v>867.76</v>
      </c>
      <c r="AU558">
        <v>57.08</v>
      </c>
    </row>
    <row r="559" spans="22:47" x14ac:dyDescent="0.3">
      <c r="V559" t="s">
        <v>483</v>
      </c>
      <c r="W559" t="s">
        <v>482</v>
      </c>
      <c r="X559">
        <v>1</v>
      </c>
      <c r="AC559">
        <v>1352.4</v>
      </c>
      <c r="AD559">
        <v>-437.54</v>
      </c>
      <c r="AE559">
        <v>0.32</v>
      </c>
      <c r="AF559" t="s">
        <v>1603</v>
      </c>
      <c r="AG559">
        <v>1</v>
      </c>
      <c r="AH559">
        <v>2015</v>
      </c>
      <c r="AI559" t="str" cm="1">
        <f t="array" ref="AI559">_xlfn.IFS(AE559=0,"No_discount",OR(AE559&lt;0.2,AE559=0.2),"Low",OR(AE559=0.3,AND(AE559&gt;0.2, AE559&lt;0.3)),"Medium",AND(AE559&gt;0.3,AE559&lt;0.5),"High",OR(AE559=0.5,AE559&gt;0.5),"Extreme")</f>
        <v>High</v>
      </c>
      <c r="AK559" t="s">
        <v>1578</v>
      </c>
      <c r="AL559" t="s">
        <v>1619</v>
      </c>
      <c r="AM559" t="s">
        <v>40</v>
      </c>
      <c r="AN559">
        <v>32.479999999999997</v>
      </c>
      <c r="AO559">
        <v>4.87</v>
      </c>
      <c r="AQ559" t="s">
        <v>2601</v>
      </c>
      <c r="AR559" t="s">
        <v>1618</v>
      </c>
      <c r="AS559" t="s">
        <v>44</v>
      </c>
      <c r="AT559">
        <v>867.25999999999897</v>
      </c>
      <c r="AU559">
        <v>266.08</v>
      </c>
    </row>
    <row r="560" spans="22:47" x14ac:dyDescent="0.3">
      <c r="V560" t="s">
        <v>481</v>
      </c>
      <c r="W560" t="s">
        <v>480</v>
      </c>
      <c r="X560">
        <v>1</v>
      </c>
      <c r="AC560">
        <v>21.4</v>
      </c>
      <c r="AD560">
        <v>6.21</v>
      </c>
      <c r="AE560">
        <v>0</v>
      </c>
      <c r="AF560" t="s">
        <v>47</v>
      </c>
      <c r="AG560">
        <v>1</v>
      </c>
      <c r="AH560">
        <v>2017</v>
      </c>
      <c r="AI560" t="str" cm="1">
        <f t="array" ref="AI560">_xlfn.IFS(AE560=0,"No_discount",OR(AE560&lt;0.2,AE560=0.2),"Low",OR(AE560=0.3,AND(AE560&gt;0.2, AE560&lt;0.3)),"Medium",AND(AE560&gt;0.3,AE560&lt;0.5),"High",OR(AE560=0.5,AE560&gt;0.5),"Extreme")</f>
        <v>No_discount</v>
      </c>
      <c r="AK560" t="s">
        <v>1596</v>
      </c>
      <c r="AL560" t="s">
        <v>1620</v>
      </c>
      <c r="AM560" t="s">
        <v>1602</v>
      </c>
      <c r="AN560">
        <v>17499.95</v>
      </c>
      <c r="AO560">
        <v>8399.98</v>
      </c>
      <c r="AQ560" t="s">
        <v>2600</v>
      </c>
      <c r="AR560" t="s">
        <v>1619</v>
      </c>
      <c r="AS560" t="s">
        <v>37</v>
      </c>
      <c r="AT560">
        <v>865.49</v>
      </c>
      <c r="AU560">
        <v>375.04</v>
      </c>
    </row>
    <row r="561" spans="22:47" x14ac:dyDescent="0.3">
      <c r="V561" t="s">
        <v>479</v>
      </c>
      <c r="W561" t="s">
        <v>478</v>
      </c>
      <c r="X561" t="s">
        <v>477</v>
      </c>
      <c r="AC561">
        <v>15.55</v>
      </c>
      <c r="AD561">
        <v>5.44</v>
      </c>
      <c r="AE561">
        <v>0.2</v>
      </c>
      <c r="AF561" t="s">
        <v>37</v>
      </c>
      <c r="AG561">
        <v>1</v>
      </c>
      <c r="AH561">
        <v>2016</v>
      </c>
      <c r="AI561" t="str" cm="1">
        <f t="array" ref="AI561">_xlfn.IFS(AE561=0,"No_discount",OR(AE561&lt;0.2,AE561=0.2),"Low",OR(AE561=0.3,AND(AE561&gt;0.2, AE561&lt;0.3)),"Medium",AND(AE561&gt;0.3,AE561&lt;0.5),"High",OR(AE561=0.5,AE561&gt;0.5),"Extreme")</f>
        <v>Low</v>
      </c>
      <c r="AK561" t="s">
        <v>1570</v>
      </c>
      <c r="AL561" t="s">
        <v>1619</v>
      </c>
      <c r="AM561" t="s">
        <v>39</v>
      </c>
      <c r="AN561">
        <v>735.98</v>
      </c>
      <c r="AO561">
        <v>331.19</v>
      </c>
      <c r="AQ561" t="s">
        <v>744</v>
      </c>
      <c r="AR561" t="s">
        <v>1619</v>
      </c>
      <c r="AS561" t="s">
        <v>40</v>
      </c>
      <c r="AT561">
        <v>858.88</v>
      </c>
      <c r="AU561">
        <v>201.08</v>
      </c>
    </row>
    <row r="562" spans="22:47" x14ac:dyDescent="0.3">
      <c r="V562" t="s">
        <v>476</v>
      </c>
      <c r="W562" t="s">
        <v>475</v>
      </c>
      <c r="X562">
        <v>1</v>
      </c>
      <c r="AC562">
        <v>3.3</v>
      </c>
      <c r="AD562">
        <v>1.07</v>
      </c>
      <c r="AE562">
        <v>0.2</v>
      </c>
      <c r="AF562" t="s">
        <v>1605</v>
      </c>
      <c r="AG562">
        <v>7</v>
      </c>
      <c r="AH562">
        <v>2017</v>
      </c>
      <c r="AI562" t="str" cm="1">
        <f t="array" ref="AI562">_xlfn.IFS(AE562=0,"No_discount",OR(AE562&lt;0.2,AE562=0.2),"Low",OR(AE562=0.3,AND(AE562&gt;0.2, AE562&lt;0.3)),"Medium",AND(AE562&gt;0.3,AE562&lt;0.5),"High",OR(AE562=0.5,AE562&gt;0.5),"Extreme")</f>
        <v>Low</v>
      </c>
      <c r="AK562" t="s">
        <v>650</v>
      </c>
      <c r="AL562" t="s">
        <v>1619</v>
      </c>
      <c r="AM562" t="s">
        <v>39</v>
      </c>
      <c r="AN562">
        <v>34.369999999999997</v>
      </c>
      <c r="AO562">
        <v>16.84</v>
      </c>
      <c r="AQ562" t="s">
        <v>2599</v>
      </c>
      <c r="AR562" t="s">
        <v>1618</v>
      </c>
      <c r="AS562" t="s">
        <v>1603</v>
      </c>
      <c r="AT562">
        <v>858.86</v>
      </c>
      <c r="AU562">
        <v>-9.9499999999999993</v>
      </c>
    </row>
    <row r="563" spans="22:47" x14ac:dyDescent="0.3">
      <c r="V563" t="s">
        <v>474</v>
      </c>
      <c r="W563" t="s">
        <v>473</v>
      </c>
      <c r="X563">
        <v>1</v>
      </c>
      <c r="AC563">
        <v>1367.84</v>
      </c>
      <c r="AD563">
        <v>259.89</v>
      </c>
      <c r="AE563">
        <v>0</v>
      </c>
      <c r="AF563" t="s">
        <v>1603</v>
      </c>
      <c r="AG563">
        <v>7</v>
      </c>
      <c r="AH563">
        <v>2014</v>
      </c>
      <c r="AI563" t="str" cm="1">
        <f t="array" ref="AI563">_xlfn.IFS(AE563=0,"No_discount",OR(AE563&lt;0.2,AE563=0.2),"Low",OR(AE563=0.3,AND(AE563&gt;0.2, AE563&lt;0.3)),"Medium",AND(AE563&gt;0.3,AE563&lt;0.5),"High",OR(AE563=0.5,AE563&gt;0.5),"Extreme")</f>
        <v>No_discount</v>
      </c>
      <c r="AK563" t="s">
        <v>648</v>
      </c>
      <c r="AL563" t="s">
        <v>1619</v>
      </c>
      <c r="AM563" t="s">
        <v>47</v>
      </c>
      <c r="AN563">
        <v>33.96</v>
      </c>
      <c r="AO563">
        <v>9.51</v>
      </c>
      <c r="AQ563" t="s">
        <v>2598</v>
      </c>
      <c r="AR563" t="s">
        <v>1619</v>
      </c>
      <c r="AS563" t="s">
        <v>37</v>
      </c>
      <c r="AT563">
        <v>857.38</v>
      </c>
      <c r="AU563">
        <v>380.87</v>
      </c>
    </row>
    <row r="564" spans="22:47" x14ac:dyDescent="0.3">
      <c r="V564" t="s">
        <v>472</v>
      </c>
      <c r="W564" t="s">
        <v>471</v>
      </c>
      <c r="X564">
        <v>1</v>
      </c>
      <c r="AC564">
        <v>170.35</v>
      </c>
      <c r="AD564">
        <v>-17.04</v>
      </c>
      <c r="AE564">
        <v>0.2</v>
      </c>
      <c r="AF564" t="s">
        <v>1608</v>
      </c>
      <c r="AG564">
        <v>7</v>
      </c>
      <c r="AH564">
        <v>2015</v>
      </c>
      <c r="AI564" t="str" cm="1">
        <f t="array" ref="AI564">_xlfn.IFS(AE564=0,"No_discount",OR(AE564&lt;0.2,AE564=0.2),"Low",OR(AE564=0.3,AND(AE564&gt;0.2, AE564&lt;0.3)),"Medium",AND(AE564&gt;0.3,AE564&lt;0.5),"High",OR(AE564=0.5,AE564&gt;0.5),"Extreme")</f>
        <v>Low</v>
      </c>
      <c r="AK564" t="s">
        <v>1588</v>
      </c>
      <c r="AL564" t="s">
        <v>1619</v>
      </c>
      <c r="AM564" t="s">
        <v>40</v>
      </c>
      <c r="AN564">
        <v>132.16</v>
      </c>
      <c r="AO564">
        <v>9.91</v>
      </c>
      <c r="AQ564" t="s">
        <v>2597</v>
      </c>
      <c r="AR564" t="s">
        <v>1618</v>
      </c>
      <c r="AS564" t="s">
        <v>1603</v>
      </c>
      <c r="AT564">
        <v>851.76</v>
      </c>
      <c r="AU564">
        <v>229.97</v>
      </c>
    </row>
    <row r="565" spans="22:47" x14ac:dyDescent="0.3">
      <c r="V565" t="s">
        <v>470</v>
      </c>
      <c r="W565" t="s">
        <v>469</v>
      </c>
      <c r="X565">
        <v>1</v>
      </c>
      <c r="AC565">
        <v>465.18</v>
      </c>
      <c r="AD565">
        <v>120.95</v>
      </c>
      <c r="AE565">
        <v>0</v>
      </c>
      <c r="AF565" t="s">
        <v>40</v>
      </c>
      <c r="AG565">
        <v>1</v>
      </c>
      <c r="AH565">
        <v>2015</v>
      </c>
      <c r="AI565" t="str" cm="1">
        <f t="array" ref="AI565">_xlfn.IFS(AE565=0,"No_discount",OR(AE565&lt;0.2,AE565=0.2),"Low",OR(AE565=0.3,AND(AE565&gt;0.2, AE565&lt;0.3)),"Medium",AND(AE565&gt;0.3,AE565&lt;0.5),"High",OR(AE565=0.5,AE565&gt;0.5),"Extreme")</f>
        <v>No_discount</v>
      </c>
      <c r="AK565" t="s">
        <v>646</v>
      </c>
      <c r="AL565" t="s">
        <v>1619</v>
      </c>
      <c r="AM565" t="s">
        <v>39</v>
      </c>
      <c r="AN565">
        <v>17.899999999999999</v>
      </c>
      <c r="AO565">
        <v>-31.33</v>
      </c>
      <c r="AQ565" t="s">
        <v>766</v>
      </c>
      <c r="AR565" t="s">
        <v>1619</v>
      </c>
      <c r="AS565" t="s">
        <v>40</v>
      </c>
      <c r="AT565">
        <v>849.31</v>
      </c>
      <c r="AU565">
        <v>-47.19</v>
      </c>
    </row>
    <row r="566" spans="22:47" x14ac:dyDescent="0.3">
      <c r="V566" t="s">
        <v>468</v>
      </c>
      <c r="W566" t="s">
        <v>467</v>
      </c>
      <c r="X566">
        <v>1</v>
      </c>
      <c r="AC566">
        <v>10.44</v>
      </c>
      <c r="AD566">
        <v>4.8</v>
      </c>
      <c r="AE566">
        <v>0</v>
      </c>
      <c r="AF566" t="s">
        <v>39</v>
      </c>
      <c r="AG566">
        <v>7</v>
      </c>
      <c r="AH566">
        <v>2016</v>
      </c>
      <c r="AI566" t="str" cm="1">
        <f t="array" ref="AI566">_xlfn.IFS(AE566=0,"No_discount",OR(AE566&lt;0.2,AE566=0.2),"Low",OR(AE566=0.3,AND(AE566&gt;0.2, AE566&lt;0.3)),"Medium",AND(AE566&gt;0.3,AE566&lt;0.5),"High",OR(AE566=0.5,AE566&gt;0.5),"Extreme")</f>
        <v>No_discount</v>
      </c>
      <c r="AK566" t="s">
        <v>644</v>
      </c>
      <c r="AL566" t="s">
        <v>1619</v>
      </c>
      <c r="AM566" t="s">
        <v>37</v>
      </c>
      <c r="AN566">
        <v>124.03</v>
      </c>
      <c r="AO566">
        <v>44.96</v>
      </c>
      <c r="AQ566" t="s">
        <v>600</v>
      </c>
      <c r="AR566" t="s">
        <v>1620</v>
      </c>
      <c r="AS566" t="s">
        <v>1609</v>
      </c>
      <c r="AT566">
        <v>846.22</v>
      </c>
      <c r="AU566">
        <v>95.2</v>
      </c>
    </row>
    <row r="567" spans="22:47" x14ac:dyDescent="0.3">
      <c r="V567" t="s">
        <v>466</v>
      </c>
      <c r="W567" t="s">
        <v>465</v>
      </c>
      <c r="X567">
        <v>1</v>
      </c>
      <c r="AC567">
        <v>38.880000000000003</v>
      </c>
      <c r="AD567">
        <v>18.66</v>
      </c>
      <c r="AE567">
        <v>0</v>
      </c>
      <c r="AF567" t="s">
        <v>37</v>
      </c>
      <c r="AG567">
        <v>1</v>
      </c>
      <c r="AH567">
        <v>2017</v>
      </c>
      <c r="AI567" t="str" cm="1">
        <f t="array" ref="AI567">_xlfn.IFS(AE567=0,"No_discount",OR(AE567&lt;0.2,AE567=0.2),"Low",OR(AE567=0.3,AND(AE567&gt;0.2, AE567&lt;0.3)),"Medium",AND(AE567&gt;0.3,AE567&lt;0.5),"High",OR(AE567=0.5,AE567&gt;0.5),"Extreme")</f>
        <v>No_discount</v>
      </c>
      <c r="AK567" t="s">
        <v>642</v>
      </c>
      <c r="AL567" t="s">
        <v>1619</v>
      </c>
      <c r="AM567" t="s">
        <v>1607</v>
      </c>
      <c r="AN567">
        <v>356.79</v>
      </c>
      <c r="AO567">
        <v>99.9</v>
      </c>
      <c r="AQ567" t="s">
        <v>2596</v>
      </c>
      <c r="AR567" t="s">
        <v>1620</v>
      </c>
      <c r="AS567" t="s">
        <v>1609</v>
      </c>
      <c r="AT567">
        <v>844.67</v>
      </c>
      <c r="AU567">
        <v>112.18</v>
      </c>
    </row>
    <row r="568" spans="22:47" x14ac:dyDescent="0.3">
      <c r="V568" t="s">
        <v>464</v>
      </c>
      <c r="W568" t="s">
        <v>463</v>
      </c>
      <c r="X568">
        <v>1</v>
      </c>
      <c r="AC568">
        <v>27.92</v>
      </c>
      <c r="AD568">
        <v>8.1</v>
      </c>
      <c r="AE568">
        <v>0</v>
      </c>
      <c r="AF568" t="s">
        <v>44</v>
      </c>
      <c r="AG568">
        <v>1</v>
      </c>
      <c r="AH568">
        <v>2017</v>
      </c>
      <c r="AI568" t="str" cm="1">
        <f t="array" ref="AI568">_xlfn.IFS(AE568=0,"No_discount",OR(AE568&lt;0.2,AE568=0.2),"Low",OR(AE568=0.3,AND(AE568&gt;0.2, AE568&lt;0.3)),"Medium",AND(AE568&gt;0.3,AE568&lt;0.5),"High",OR(AE568=0.5,AE568&gt;0.5),"Extreme")</f>
        <v>No_discount</v>
      </c>
      <c r="AK568" t="s">
        <v>640</v>
      </c>
      <c r="AL568" t="s">
        <v>1618</v>
      </c>
      <c r="AM568" t="s">
        <v>44</v>
      </c>
      <c r="AN568">
        <v>84.27</v>
      </c>
      <c r="AO568">
        <v>-75.84</v>
      </c>
      <c r="AQ568" t="s">
        <v>2595</v>
      </c>
      <c r="AR568" t="s">
        <v>1619</v>
      </c>
      <c r="AS568" t="s">
        <v>39</v>
      </c>
      <c r="AT568">
        <v>842.16</v>
      </c>
      <c r="AU568">
        <v>280.70999999999998</v>
      </c>
    </row>
    <row r="569" spans="22:47" x14ac:dyDescent="0.3">
      <c r="V569" t="s">
        <v>462</v>
      </c>
      <c r="W569" t="s">
        <v>461</v>
      </c>
      <c r="X569">
        <v>1</v>
      </c>
      <c r="AC569">
        <v>399.67</v>
      </c>
      <c r="AD569">
        <v>-14.99</v>
      </c>
      <c r="AE569">
        <v>0.2</v>
      </c>
      <c r="AF569" t="s">
        <v>1606</v>
      </c>
      <c r="AG569">
        <v>1</v>
      </c>
      <c r="AH569">
        <v>2017</v>
      </c>
      <c r="AI569" t="str" cm="1">
        <f t="array" ref="AI569">_xlfn.IFS(AE569=0,"No_discount",OR(AE569&lt;0.2,AE569=0.2),"Low",OR(AE569=0.3,AND(AE569&gt;0.2, AE569&lt;0.3)),"Medium",AND(AE569&gt;0.3,AE569&lt;0.5),"High",OR(AE569=0.5,AE569&gt;0.5),"Extreme")</f>
        <v>Low</v>
      </c>
      <c r="AK569" t="s">
        <v>638</v>
      </c>
      <c r="AL569" t="s">
        <v>1620</v>
      </c>
      <c r="AM569" t="s">
        <v>41</v>
      </c>
      <c r="AN569">
        <v>479.72</v>
      </c>
      <c r="AO569">
        <v>52.77</v>
      </c>
      <c r="AQ569" t="s">
        <v>2594</v>
      </c>
      <c r="AR569" t="s">
        <v>1618</v>
      </c>
      <c r="AS569" t="s">
        <v>44</v>
      </c>
      <c r="AT569">
        <v>839.66</v>
      </c>
      <c r="AU569">
        <v>176.34</v>
      </c>
    </row>
    <row r="570" spans="22:47" x14ac:dyDescent="0.3">
      <c r="V570" t="s">
        <v>460</v>
      </c>
      <c r="W570" t="s">
        <v>459</v>
      </c>
      <c r="X570">
        <v>1</v>
      </c>
      <c r="AC570">
        <v>14.89</v>
      </c>
      <c r="AD570">
        <v>4.0199999999999996</v>
      </c>
      <c r="AE570">
        <v>0</v>
      </c>
      <c r="AF570" t="s">
        <v>44</v>
      </c>
      <c r="AG570">
        <v>7</v>
      </c>
      <c r="AH570">
        <v>2017</v>
      </c>
      <c r="AI570" t="str" cm="1">
        <f t="array" ref="AI570">_xlfn.IFS(AE570=0,"No_discount",OR(AE570&lt;0.2,AE570=0.2),"Low",OR(AE570=0.3,AND(AE570&gt;0.2, AE570&lt;0.3)),"Medium",AND(AE570&gt;0.3,AE570&lt;0.5),"High",OR(AE570=0.5,AE570&gt;0.5),"Extreme")</f>
        <v>No_discount</v>
      </c>
      <c r="AK570" t="s">
        <v>1399</v>
      </c>
      <c r="AL570" t="s">
        <v>1619</v>
      </c>
      <c r="AM570" t="s">
        <v>40</v>
      </c>
      <c r="AN570">
        <v>221.02</v>
      </c>
      <c r="AO570">
        <v>-55.26</v>
      </c>
      <c r="AQ570" t="s">
        <v>514</v>
      </c>
      <c r="AR570" t="s">
        <v>1619</v>
      </c>
      <c r="AS570" t="s">
        <v>39</v>
      </c>
      <c r="AT570">
        <v>834.6</v>
      </c>
      <c r="AU570">
        <v>-82.15</v>
      </c>
    </row>
    <row r="571" spans="22:47" x14ac:dyDescent="0.3">
      <c r="V571" t="s">
        <v>458</v>
      </c>
      <c r="W571" t="s">
        <v>457</v>
      </c>
      <c r="X571">
        <v>1</v>
      </c>
      <c r="AC571">
        <v>543.91999999999996</v>
      </c>
      <c r="AD571">
        <v>135.97999999999999</v>
      </c>
      <c r="AE571">
        <v>0</v>
      </c>
      <c r="AF571" t="s">
        <v>1609</v>
      </c>
      <c r="AG571">
        <v>7</v>
      </c>
      <c r="AH571">
        <v>2017</v>
      </c>
      <c r="AI571" t="str" cm="1">
        <f t="array" ref="AI571">_xlfn.IFS(AE571=0,"No_discount",OR(AE571&lt;0.2,AE571=0.2),"Low",OR(AE571=0.3,AND(AE571&gt;0.2, AE571&lt;0.3)),"Medium",AND(AE571&gt;0.3,AE571&lt;0.5),"High",OR(AE571=0.5,AE571&gt;0.5),"Extreme")</f>
        <v>No_discount</v>
      </c>
      <c r="AK571" t="s">
        <v>636</v>
      </c>
      <c r="AL571" t="s">
        <v>1618</v>
      </c>
      <c r="AM571" t="s">
        <v>1608</v>
      </c>
      <c r="AN571">
        <v>128.06</v>
      </c>
      <c r="AO571">
        <v>-23.78</v>
      </c>
      <c r="AQ571" t="s">
        <v>2593</v>
      </c>
      <c r="AR571" t="s">
        <v>1620</v>
      </c>
      <c r="AS571" t="s">
        <v>1609</v>
      </c>
      <c r="AT571">
        <v>832.23999999999899</v>
      </c>
      <c r="AU571">
        <v>-91.49</v>
      </c>
    </row>
    <row r="572" spans="22:47" x14ac:dyDescent="0.3">
      <c r="V572" t="s">
        <v>456</v>
      </c>
      <c r="W572" t="s">
        <v>455</v>
      </c>
      <c r="X572">
        <v>1</v>
      </c>
      <c r="AC572">
        <v>6.68</v>
      </c>
      <c r="AD572">
        <v>2</v>
      </c>
      <c r="AE572">
        <v>0</v>
      </c>
      <c r="AF572" t="s">
        <v>47</v>
      </c>
      <c r="AG572">
        <v>1</v>
      </c>
      <c r="AH572">
        <v>2015</v>
      </c>
      <c r="AI572" t="str" cm="1">
        <f t="array" ref="AI572">_xlfn.IFS(AE572=0,"No_discount",OR(AE572&lt;0.2,AE572=0.2),"Low",OR(AE572=0.3,AND(AE572&gt;0.2, AE572&lt;0.3)),"Medium",AND(AE572&gt;0.3,AE572&lt;0.5),"High",OR(AE572=0.5,AE572&gt;0.5),"Extreme")</f>
        <v>No_discount</v>
      </c>
      <c r="AK572" t="s">
        <v>634</v>
      </c>
      <c r="AL572" t="s">
        <v>1619</v>
      </c>
      <c r="AM572" t="s">
        <v>40</v>
      </c>
      <c r="AN572">
        <v>12.62</v>
      </c>
      <c r="AO572">
        <v>-2.52</v>
      </c>
      <c r="AQ572" t="s">
        <v>2592</v>
      </c>
      <c r="AR572" t="s">
        <v>1618</v>
      </c>
      <c r="AS572" t="s">
        <v>1606</v>
      </c>
      <c r="AT572">
        <v>828.1</v>
      </c>
      <c r="AU572">
        <v>-216.25</v>
      </c>
    </row>
    <row r="573" spans="22:47" x14ac:dyDescent="0.3">
      <c r="V573" t="s">
        <v>454</v>
      </c>
      <c r="W573" t="s">
        <v>453</v>
      </c>
      <c r="X573">
        <v>1</v>
      </c>
      <c r="AC573">
        <v>19.440000000000001</v>
      </c>
      <c r="AD573">
        <v>9.33</v>
      </c>
      <c r="AE573">
        <v>0</v>
      </c>
      <c r="AF573" t="s">
        <v>37</v>
      </c>
      <c r="AG573">
        <v>1</v>
      </c>
      <c r="AH573">
        <v>2014</v>
      </c>
      <c r="AI573" t="str" cm="1">
        <f t="array" ref="AI573">_xlfn.IFS(AE573=0,"No_discount",OR(AE573&lt;0.2,AE573=0.2),"Low",OR(AE573=0.3,AND(AE573&gt;0.2, AE573&lt;0.3)),"Medium",AND(AE573&gt;0.3,AE573&lt;0.5),"High",OR(AE573=0.5,AE573&gt;0.5),"Extreme")</f>
        <v>No_discount</v>
      </c>
      <c r="AK573" t="s">
        <v>632</v>
      </c>
      <c r="AL573" t="s">
        <v>1620</v>
      </c>
      <c r="AM573" t="s">
        <v>41</v>
      </c>
      <c r="AN573">
        <v>89.58</v>
      </c>
      <c r="AO573">
        <v>4.4800000000000004</v>
      </c>
      <c r="AQ573" t="s">
        <v>2591</v>
      </c>
      <c r="AR573" t="s">
        <v>1619</v>
      </c>
      <c r="AS573" t="s">
        <v>40</v>
      </c>
      <c r="AT573">
        <v>827.12</v>
      </c>
      <c r="AU573">
        <v>-104.12</v>
      </c>
    </row>
    <row r="574" spans="22:47" x14ac:dyDescent="0.3">
      <c r="V574" t="s">
        <v>452</v>
      </c>
      <c r="W574" t="s">
        <v>451</v>
      </c>
      <c r="X574">
        <v>1</v>
      </c>
      <c r="AC574">
        <v>32.340000000000003</v>
      </c>
      <c r="AD574">
        <v>15.52</v>
      </c>
      <c r="AE574">
        <v>0</v>
      </c>
      <c r="AF574" t="s">
        <v>39</v>
      </c>
      <c r="AG574">
        <v>1</v>
      </c>
      <c r="AH574">
        <v>2015</v>
      </c>
      <c r="AI574" t="str" cm="1">
        <f t="array" ref="AI574">_xlfn.IFS(AE574=0,"No_discount",OR(AE574&lt;0.2,AE574=0.2),"Low",OR(AE574=0.3,AND(AE574&gt;0.2, AE574&lt;0.3)),"Medium",AND(AE574&gt;0.3,AE574&lt;0.5),"High",OR(AE574=0.5,AE574&gt;0.5),"Extreme")</f>
        <v>No_discount</v>
      </c>
      <c r="AK574" t="s">
        <v>630</v>
      </c>
      <c r="AL574" t="s">
        <v>1620</v>
      </c>
      <c r="AM574" t="s">
        <v>1609</v>
      </c>
      <c r="AN574">
        <v>471.92</v>
      </c>
      <c r="AO574">
        <v>29.5</v>
      </c>
      <c r="AQ574" t="s">
        <v>984</v>
      </c>
      <c r="AR574" t="s">
        <v>1618</v>
      </c>
      <c r="AS574" t="s">
        <v>1603</v>
      </c>
      <c r="AT574">
        <v>825.17</v>
      </c>
      <c r="AU574">
        <v>-117.88</v>
      </c>
    </row>
    <row r="575" spans="22:47" x14ac:dyDescent="0.3">
      <c r="V575" t="s">
        <v>450</v>
      </c>
      <c r="W575" t="s">
        <v>449</v>
      </c>
      <c r="X575">
        <v>1</v>
      </c>
      <c r="AC575">
        <v>39.9</v>
      </c>
      <c r="AD575">
        <v>19.95</v>
      </c>
      <c r="AE575">
        <v>0</v>
      </c>
      <c r="AF575" t="s">
        <v>37</v>
      </c>
      <c r="AG575">
        <v>1</v>
      </c>
      <c r="AH575">
        <v>2015</v>
      </c>
      <c r="AI575" t="str" cm="1">
        <f t="array" ref="AI575">_xlfn.IFS(AE575=0,"No_discount",OR(AE575&lt;0.2,AE575=0.2),"Low",OR(AE575=0.3,AND(AE575&gt;0.2, AE575&lt;0.3)),"Medium",AND(AE575&gt;0.3,AE575&lt;0.5),"High",OR(AE575=0.5,AE575&gt;0.5),"Extreme")</f>
        <v>No_discount</v>
      </c>
      <c r="AK575" t="s">
        <v>628</v>
      </c>
      <c r="AL575" t="s">
        <v>1619</v>
      </c>
      <c r="AM575" t="s">
        <v>39</v>
      </c>
      <c r="AN575">
        <v>18.18</v>
      </c>
      <c r="AO575">
        <v>-13.94</v>
      </c>
      <c r="AQ575" t="s">
        <v>2590</v>
      </c>
      <c r="AR575" t="s">
        <v>1619</v>
      </c>
      <c r="AS575" t="s">
        <v>1607</v>
      </c>
      <c r="AT575">
        <v>823.25</v>
      </c>
      <c r="AU575">
        <v>-17.03</v>
      </c>
    </row>
    <row r="576" spans="22:47" x14ac:dyDescent="0.3">
      <c r="V576" t="s">
        <v>448</v>
      </c>
      <c r="W576" t="s">
        <v>447</v>
      </c>
      <c r="X576">
        <v>1</v>
      </c>
      <c r="AC576">
        <v>64.86</v>
      </c>
      <c r="AD576">
        <v>6.49</v>
      </c>
      <c r="AE576">
        <v>0.2</v>
      </c>
      <c r="AF576" t="s">
        <v>1607</v>
      </c>
      <c r="AG576">
        <v>1</v>
      </c>
      <c r="AH576">
        <v>2014</v>
      </c>
      <c r="AI576" t="str" cm="1">
        <f t="array" ref="AI576">_xlfn.IFS(AE576=0,"No_discount",OR(AE576&lt;0.2,AE576=0.2),"Low",OR(AE576=0.3,AND(AE576&gt;0.2, AE576&lt;0.3)),"Medium",AND(AE576&gt;0.3,AE576&lt;0.5),"High",OR(AE576=0.5,AE576&gt;0.5),"Extreme")</f>
        <v>Low</v>
      </c>
      <c r="AK576" t="s">
        <v>626</v>
      </c>
      <c r="AL576" t="s">
        <v>1618</v>
      </c>
      <c r="AM576" t="s">
        <v>1608</v>
      </c>
      <c r="AN576">
        <v>366.74</v>
      </c>
      <c r="AO576">
        <v>-110.02</v>
      </c>
      <c r="AQ576" t="s">
        <v>2589</v>
      </c>
      <c r="AR576" t="s">
        <v>1618</v>
      </c>
      <c r="AS576" t="s">
        <v>44</v>
      </c>
      <c r="AT576">
        <v>822.74</v>
      </c>
      <c r="AU576">
        <v>311.77999999999997</v>
      </c>
    </row>
    <row r="577" spans="22:47" x14ac:dyDescent="0.3">
      <c r="V577" t="s">
        <v>446</v>
      </c>
      <c r="W577" t="s">
        <v>445</v>
      </c>
      <c r="X577">
        <v>1</v>
      </c>
      <c r="AC577">
        <v>3.52</v>
      </c>
      <c r="AD577">
        <v>1.02</v>
      </c>
      <c r="AE577">
        <v>0</v>
      </c>
      <c r="AF577" t="s">
        <v>47</v>
      </c>
      <c r="AG577">
        <v>1</v>
      </c>
      <c r="AH577">
        <v>2017</v>
      </c>
      <c r="AI577" t="str" cm="1">
        <f t="array" ref="AI577">_xlfn.IFS(AE577=0,"No_discount",OR(AE577&lt;0.2,AE577=0.2),"Low",OR(AE577=0.3,AND(AE577&gt;0.2, AE577&lt;0.3)),"Medium",AND(AE577&gt;0.3,AE577&lt;0.5),"High",OR(AE577=0.5,AE577&gt;0.5),"Extreme")</f>
        <v>No_discount</v>
      </c>
      <c r="AK577" t="s">
        <v>624</v>
      </c>
      <c r="AL577" t="s">
        <v>1619</v>
      </c>
      <c r="AM577" t="s">
        <v>39</v>
      </c>
      <c r="AN577">
        <v>17.96</v>
      </c>
      <c r="AO577">
        <v>5.84</v>
      </c>
      <c r="AQ577" t="s">
        <v>1238</v>
      </c>
      <c r="AR577" t="s">
        <v>1618</v>
      </c>
      <c r="AS577" t="s">
        <v>1608</v>
      </c>
      <c r="AT577">
        <v>815.86</v>
      </c>
      <c r="AU577">
        <v>15.09</v>
      </c>
    </row>
    <row r="578" spans="22:47" x14ac:dyDescent="0.3">
      <c r="V578" t="s">
        <v>444</v>
      </c>
      <c r="W578" t="s">
        <v>443</v>
      </c>
      <c r="X578">
        <v>1</v>
      </c>
      <c r="AC578">
        <v>19.52</v>
      </c>
      <c r="AD578">
        <v>5.37</v>
      </c>
      <c r="AE578">
        <v>0.2</v>
      </c>
      <c r="AF578" t="s">
        <v>44</v>
      </c>
      <c r="AG578">
        <v>7</v>
      </c>
      <c r="AH578">
        <v>2014</v>
      </c>
      <c r="AI578" t="str" cm="1">
        <f t="array" ref="AI578">_xlfn.IFS(AE578=0,"No_discount",OR(AE578&lt;0.2,AE578=0.2),"Low",OR(AE578=0.3,AND(AE578&gt;0.2, AE578&lt;0.3)),"Medium",AND(AE578&gt;0.3,AE578&lt;0.5),"High",OR(AE578=0.5,AE578&gt;0.5),"Extreme")</f>
        <v>Low</v>
      </c>
      <c r="AK578" t="s">
        <v>622</v>
      </c>
      <c r="AL578" t="s">
        <v>1619</v>
      </c>
      <c r="AM578" t="s">
        <v>42</v>
      </c>
      <c r="AN578">
        <v>5.04</v>
      </c>
      <c r="AO578">
        <v>0.15</v>
      </c>
      <c r="AQ578" t="s">
        <v>2588</v>
      </c>
      <c r="AR578" t="s">
        <v>1619</v>
      </c>
      <c r="AS578" t="s">
        <v>1607</v>
      </c>
      <c r="AT578">
        <v>812.16</v>
      </c>
      <c r="AU578">
        <v>235.53</v>
      </c>
    </row>
    <row r="579" spans="22:47" x14ac:dyDescent="0.3">
      <c r="V579" t="s">
        <v>442</v>
      </c>
      <c r="W579" t="s">
        <v>441</v>
      </c>
      <c r="X579">
        <v>1</v>
      </c>
      <c r="AC579">
        <v>9.81</v>
      </c>
      <c r="AD579">
        <v>-6.87</v>
      </c>
      <c r="AE579">
        <v>0.7</v>
      </c>
      <c r="AF579" t="s">
        <v>39</v>
      </c>
      <c r="AG579">
        <v>7</v>
      </c>
      <c r="AH579">
        <v>2014</v>
      </c>
      <c r="AI579" t="str" cm="1">
        <f t="array" ref="AI579">_xlfn.IFS(AE579=0,"No_discount",OR(AE579&lt;0.2,AE579=0.2),"Low",OR(AE579=0.3,AND(AE579&gt;0.2, AE579&lt;0.3)),"Medium",AND(AE579&gt;0.3,AE579&lt;0.5),"High",OR(AE579=0.5,AE579&gt;0.5),"Extreme")</f>
        <v>Extreme</v>
      </c>
      <c r="AK579" t="s">
        <v>620</v>
      </c>
      <c r="AL579" t="s">
        <v>1619</v>
      </c>
      <c r="AM579" t="s">
        <v>1607</v>
      </c>
      <c r="AN579">
        <v>208.16</v>
      </c>
      <c r="AO579">
        <v>56.2</v>
      </c>
      <c r="AQ579" t="s">
        <v>2587</v>
      </c>
      <c r="AR579" t="s">
        <v>1620</v>
      </c>
      <c r="AS579" t="s">
        <v>1609</v>
      </c>
      <c r="AT579">
        <v>803.69</v>
      </c>
      <c r="AU579">
        <v>157.69999999999999</v>
      </c>
    </row>
    <row r="580" spans="22:47" x14ac:dyDescent="0.3">
      <c r="V580" t="s">
        <v>440</v>
      </c>
      <c r="W580" t="s">
        <v>439</v>
      </c>
      <c r="X580">
        <v>1</v>
      </c>
      <c r="AC580">
        <v>213.22</v>
      </c>
      <c r="AD580">
        <v>15.99</v>
      </c>
      <c r="AE580">
        <v>0.2</v>
      </c>
      <c r="AF580" t="s">
        <v>44</v>
      </c>
      <c r="AG580">
        <v>7</v>
      </c>
      <c r="AH580">
        <v>2014</v>
      </c>
      <c r="AI580" t="str" cm="1">
        <f t="array" ref="AI580">_xlfn.IFS(AE580=0,"No_discount",OR(AE580&lt;0.2,AE580=0.2),"Low",OR(AE580=0.3,AND(AE580&gt;0.2, AE580&lt;0.3)),"Medium",AND(AE580&gt;0.3,AE580&lt;0.5),"High",OR(AE580=0.5,AE580&gt;0.5),"Extreme")</f>
        <v>Low</v>
      </c>
      <c r="AK580" t="s">
        <v>618</v>
      </c>
      <c r="AL580" t="s">
        <v>1620</v>
      </c>
      <c r="AM580" t="s">
        <v>1602</v>
      </c>
      <c r="AN580">
        <v>599.97</v>
      </c>
      <c r="AO580">
        <v>70</v>
      </c>
      <c r="AQ580" t="s">
        <v>2586</v>
      </c>
      <c r="AR580" t="s">
        <v>1618</v>
      </c>
      <c r="AS580" t="s">
        <v>1608</v>
      </c>
      <c r="AT580">
        <v>803.469999999999</v>
      </c>
      <c r="AU580">
        <v>125.01</v>
      </c>
    </row>
    <row r="581" spans="22:47" x14ac:dyDescent="0.3">
      <c r="V581" t="s">
        <v>438</v>
      </c>
      <c r="W581" t="s">
        <v>437</v>
      </c>
      <c r="X581">
        <v>1</v>
      </c>
      <c r="AC581">
        <v>20.94</v>
      </c>
      <c r="AD581">
        <v>7.07</v>
      </c>
      <c r="AE581">
        <v>0.2</v>
      </c>
      <c r="AF581" t="s">
        <v>1604</v>
      </c>
      <c r="AG581">
        <v>7</v>
      </c>
      <c r="AH581">
        <v>2016</v>
      </c>
      <c r="AI581" t="str" cm="1">
        <f t="array" ref="AI581">_xlfn.IFS(AE581=0,"No_discount",OR(AE581&lt;0.2,AE581=0.2),"Low",OR(AE581=0.3,AND(AE581&gt;0.2, AE581&lt;0.3)),"Medium",AND(AE581&gt;0.3,AE581&lt;0.5),"High",OR(AE581=0.5,AE581&gt;0.5),"Extreme")</f>
        <v>Low</v>
      </c>
      <c r="AK581" t="s">
        <v>1455</v>
      </c>
      <c r="AL581" t="s">
        <v>1618</v>
      </c>
      <c r="AM581" t="s">
        <v>1608</v>
      </c>
      <c r="AN581">
        <v>198.74</v>
      </c>
      <c r="AO581">
        <v>-14.2</v>
      </c>
      <c r="AQ581" t="s">
        <v>892</v>
      </c>
      <c r="AR581" t="s">
        <v>1618</v>
      </c>
      <c r="AS581" t="s">
        <v>1603</v>
      </c>
      <c r="AT581">
        <v>802.07</v>
      </c>
      <c r="AU581">
        <v>106.47</v>
      </c>
    </row>
    <row r="582" spans="22:47" x14ac:dyDescent="0.3">
      <c r="V582" t="s">
        <v>436</v>
      </c>
      <c r="W582" t="s">
        <v>435</v>
      </c>
      <c r="X582">
        <v>1</v>
      </c>
      <c r="AC582">
        <v>86.2</v>
      </c>
      <c r="AD582">
        <v>25</v>
      </c>
      <c r="AE582">
        <v>0</v>
      </c>
      <c r="AF582" t="s">
        <v>42</v>
      </c>
      <c r="AG582">
        <v>7</v>
      </c>
      <c r="AH582">
        <v>2016</v>
      </c>
      <c r="AI582" t="str" cm="1">
        <f t="array" ref="AI582">_xlfn.IFS(AE582=0,"No_discount",OR(AE582&lt;0.2,AE582=0.2),"Low",OR(AE582=0.3,AND(AE582&gt;0.2, AE582&lt;0.3)),"Medium",AND(AE582&gt;0.3,AE582&lt;0.5),"High",OR(AE582=0.5,AE582&gt;0.5),"Extreme")</f>
        <v>No_discount</v>
      </c>
      <c r="AK582" t="s">
        <v>616</v>
      </c>
      <c r="AL582" t="s">
        <v>1619</v>
      </c>
      <c r="AM582" t="s">
        <v>42</v>
      </c>
      <c r="AN582">
        <v>9.18</v>
      </c>
      <c r="AO582">
        <v>1.1499999999999999</v>
      </c>
      <c r="AQ582" t="s">
        <v>395</v>
      </c>
      <c r="AR582" t="s">
        <v>1620</v>
      </c>
      <c r="AS582" t="s">
        <v>41</v>
      </c>
      <c r="AT582">
        <v>789.82</v>
      </c>
      <c r="AU582">
        <v>211.82</v>
      </c>
    </row>
    <row r="583" spans="22:47" x14ac:dyDescent="0.3">
      <c r="V583" t="s">
        <v>434</v>
      </c>
      <c r="W583" t="s">
        <v>433</v>
      </c>
      <c r="X583">
        <v>1</v>
      </c>
      <c r="AC583">
        <v>32.340000000000003</v>
      </c>
      <c r="AD583">
        <v>-23.72</v>
      </c>
      <c r="AE583">
        <v>0.7</v>
      </c>
      <c r="AF583" t="s">
        <v>39</v>
      </c>
      <c r="AG583">
        <v>1</v>
      </c>
      <c r="AH583">
        <v>2014</v>
      </c>
      <c r="AI583" t="str" cm="1">
        <f t="array" ref="AI583">_xlfn.IFS(AE583=0,"No_discount",OR(AE583&lt;0.2,AE583=0.2),"Low",OR(AE583=0.3,AND(AE583&gt;0.2, AE583&lt;0.3)),"Medium",AND(AE583&gt;0.3,AE583&lt;0.5),"High",OR(AE583=0.5,AE583&gt;0.5),"Extreme")</f>
        <v>Extreme</v>
      </c>
      <c r="AK583" t="s">
        <v>614</v>
      </c>
      <c r="AL583" t="s">
        <v>1619</v>
      </c>
      <c r="AM583" t="s">
        <v>1604</v>
      </c>
      <c r="AN583">
        <v>27.79</v>
      </c>
      <c r="AO583">
        <v>10.42</v>
      </c>
      <c r="AQ583" t="s">
        <v>2585</v>
      </c>
      <c r="AR583" t="s">
        <v>1618</v>
      </c>
      <c r="AS583" t="s">
        <v>44</v>
      </c>
      <c r="AT583">
        <v>786.9</v>
      </c>
      <c r="AU583">
        <v>147.94</v>
      </c>
    </row>
    <row r="584" spans="22:47" x14ac:dyDescent="0.3">
      <c r="V584" t="s">
        <v>432</v>
      </c>
      <c r="W584" t="s">
        <v>431</v>
      </c>
      <c r="X584">
        <v>1</v>
      </c>
      <c r="AC584">
        <v>56.06</v>
      </c>
      <c r="AD584">
        <v>19.62</v>
      </c>
      <c r="AE584">
        <v>0.2</v>
      </c>
      <c r="AF584" t="s">
        <v>37</v>
      </c>
      <c r="AG584">
        <v>1</v>
      </c>
      <c r="AH584">
        <v>2014</v>
      </c>
      <c r="AI584" t="str" cm="1">
        <f t="array" ref="AI584">_xlfn.IFS(AE584=0,"No_discount",OR(AE584&lt;0.2,AE584=0.2),"Low",OR(AE584=0.3,AND(AE584&gt;0.2, AE584&lt;0.3)),"Medium",AND(AE584&gt;0.3,AE584&lt;0.5),"High",OR(AE584=0.5,AE584&gt;0.5),"Extreme")</f>
        <v>Low</v>
      </c>
      <c r="AK584" t="s">
        <v>1534</v>
      </c>
      <c r="AL584" t="s">
        <v>1619</v>
      </c>
      <c r="AM584" t="s">
        <v>39</v>
      </c>
      <c r="AN584">
        <v>22.91</v>
      </c>
      <c r="AO584">
        <v>-17.57</v>
      </c>
      <c r="AQ584" t="s">
        <v>2584</v>
      </c>
      <c r="AR584" t="s">
        <v>1619</v>
      </c>
      <c r="AS584" t="s">
        <v>1604</v>
      </c>
      <c r="AT584">
        <v>783.61</v>
      </c>
      <c r="AU584">
        <v>299.86</v>
      </c>
    </row>
    <row r="585" spans="22:47" x14ac:dyDescent="0.3">
      <c r="V585" t="s">
        <v>430</v>
      </c>
      <c r="W585" t="s">
        <v>429</v>
      </c>
      <c r="X585">
        <v>1</v>
      </c>
      <c r="AC585">
        <v>108.72</v>
      </c>
      <c r="AD585">
        <v>36.69</v>
      </c>
      <c r="AE585">
        <v>0.2</v>
      </c>
      <c r="AF585" t="s">
        <v>1604</v>
      </c>
      <c r="AG585">
        <v>1</v>
      </c>
      <c r="AH585">
        <v>2014</v>
      </c>
      <c r="AI585" t="str" cm="1">
        <f t="array" ref="AI585">_xlfn.IFS(AE585=0,"No_discount",OR(AE585&lt;0.2,AE585=0.2),"Low",OR(AE585=0.3,AND(AE585&gt;0.2, AE585&lt;0.3)),"Medium",AND(AE585&gt;0.3,AE585&lt;0.5),"High",OR(AE585=0.5,AE585&gt;0.5),"Extreme")</f>
        <v>Low</v>
      </c>
      <c r="AK585" t="s">
        <v>1397</v>
      </c>
      <c r="AL585" t="s">
        <v>1619</v>
      </c>
      <c r="AM585" t="s">
        <v>1607</v>
      </c>
      <c r="AN585">
        <v>309.45999999999998</v>
      </c>
      <c r="AO585">
        <v>34.81</v>
      </c>
      <c r="AQ585" t="s">
        <v>2583</v>
      </c>
      <c r="AR585" t="s">
        <v>1619</v>
      </c>
      <c r="AS585" t="s">
        <v>39</v>
      </c>
      <c r="AT585">
        <v>780.45</v>
      </c>
      <c r="AU585">
        <v>49.51</v>
      </c>
    </row>
    <row r="586" spans="22:47" x14ac:dyDescent="0.3">
      <c r="V586" t="s">
        <v>428</v>
      </c>
      <c r="W586" t="s">
        <v>427</v>
      </c>
      <c r="X586">
        <v>1</v>
      </c>
      <c r="AC586">
        <v>181.47</v>
      </c>
      <c r="AD586">
        <v>-320.60000000000002</v>
      </c>
      <c r="AE586">
        <v>0.7</v>
      </c>
      <c r="AF586" t="s">
        <v>1603</v>
      </c>
      <c r="AG586">
        <v>1</v>
      </c>
      <c r="AH586">
        <v>2014</v>
      </c>
      <c r="AI586" t="str" cm="1">
        <f t="array" ref="AI586">_xlfn.IFS(AE586=0,"No_discount",OR(AE586&lt;0.2,AE586=0.2),"Low",OR(AE586=0.3,AND(AE586&gt;0.2, AE586&lt;0.3)),"Medium",AND(AE586&gt;0.3,AE586&lt;0.5),"High",OR(AE586=0.5,AE586&gt;0.5),"Extreme")</f>
        <v>Extreme</v>
      </c>
      <c r="AK586" t="s">
        <v>612</v>
      </c>
      <c r="AL586" t="s">
        <v>1619</v>
      </c>
      <c r="AM586" t="s">
        <v>47</v>
      </c>
      <c r="AN586">
        <v>19.46</v>
      </c>
      <c r="AO586">
        <v>3.4</v>
      </c>
      <c r="AQ586" t="s">
        <v>1370</v>
      </c>
      <c r="AR586" t="s">
        <v>1620</v>
      </c>
      <c r="AS586" t="s">
        <v>1609</v>
      </c>
      <c r="AT586">
        <v>779.87</v>
      </c>
      <c r="AU586">
        <v>14.99</v>
      </c>
    </row>
    <row r="587" spans="22:47" x14ac:dyDescent="0.3">
      <c r="V587" t="s">
        <v>426</v>
      </c>
      <c r="W587" t="s">
        <v>425</v>
      </c>
      <c r="X587">
        <v>1</v>
      </c>
      <c r="AC587">
        <v>419.14</v>
      </c>
      <c r="AD587">
        <v>-68.11</v>
      </c>
      <c r="AE587">
        <v>0.2</v>
      </c>
      <c r="AF587" t="s">
        <v>1608</v>
      </c>
      <c r="AG587">
        <v>1</v>
      </c>
      <c r="AH587">
        <v>2017</v>
      </c>
      <c r="AI587" t="str" cm="1">
        <f t="array" ref="AI587">_xlfn.IFS(AE587=0,"No_discount",OR(AE587&lt;0.2,AE587=0.2),"Low",OR(AE587=0.3,AND(AE587&gt;0.2, AE587&lt;0.3)),"Medium",AND(AE587&gt;0.3,AE587&lt;0.5),"High",OR(AE587=0.5,AE587&gt;0.5),"Extreme")</f>
        <v>Low</v>
      </c>
      <c r="AK587" t="s">
        <v>610</v>
      </c>
      <c r="AL587" t="s">
        <v>1618</v>
      </c>
      <c r="AM587" t="s">
        <v>1606</v>
      </c>
      <c r="AN587">
        <v>472.52</v>
      </c>
      <c r="AO587">
        <v>-149.63</v>
      </c>
      <c r="AQ587" t="s">
        <v>2582</v>
      </c>
      <c r="AR587" t="s">
        <v>1620</v>
      </c>
      <c r="AS587" t="s">
        <v>41</v>
      </c>
      <c r="AT587">
        <v>778.73999999999899</v>
      </c>
      <c r="AU587">
        <v>42.56</v>
      </c>
    </row>
    <row r="588" spans="22:47" x14ac:dyDescent="0.3">
      <c r="V588" t="s">
        <v>424</v>
      </c>
      <c r="W588" t="s">
        <v>423</v>
      </c>
      <c r="X588">
        <v>1</v>
      </c>
      <c r="AC588">
        <v>18.16</v>
      </c>
      <c r="AD588">
        <v>1.82</v>
      </c>
      <c r="AE588">
        <v>0.2</v>
      </c>
      <c r="AF588" t="s">
        <v>40</v>
      </c>
      <c r="AG588">
        <v>1</v>
      </c>
      <c r="AH588">
        <v>2017</v>
      </c>
      <c r="AI588" t="str" cm="1">
        <f t="array" ref="AI588">_xlfn.IFS(AE588=0,"No_discount",OR(AE588&lt;0.2,AE588=0.2),"Low",OR(AE588=0.3,AND(AE588&gt;0.2, AE588&lt;0.3)),"Medium",AND(AE588&gt;0.3,AE588&lt;0.5),"High",OR(AE588=0.5,AE588&gt;0.5),"Extreme")</f>
        <v>Low</v>
      </c>
      <c r="AK588" t="s">
        <v>1574</v>
      </c>
      <c r="AL588" t="s">
        <v>1620</v>
      </c>
      <c r="AM588" t="s">
        <v>41</v>
      </c>
      <c r="AN588">
        <v>1012.68</v>
      </c>
      <c r="AO588">
        <v>303.8</v>
      </c>
      <c r="AQ588" t="s">
        <v>2581</v>
      </c>
      <c r="AR588" t="s">
        <v>1618</v>
      </c>
      <c r="AS588" t="s">
        <v>44</v>
      </c>
      <c r="AT588">
        <v>775.60999999999899</v>
      </c>
      <c r="AU588">
        <v>135.93</v>
      </c>
    </row>
    <row r="589" spans="22:47" x14ac:dyDescent="0.3">
      <c r="V589" t="s">
        <v>422</v>
      </c>
      <c r="W589" t="s">
        <v>421</v>
      </c>
      <c r="X589">
        <v>1</v>
      </c>
      <c r="AC589">
        <v>6.56</v>
      </c>
      <c r="AD589">
        <v>1.9</v>
      </c>
      <c r="AE589">
        <v>0</v>
      </c>
      <c r="AF589" t="s">
        <v>47</v>
      </c>
      <c r="AG589">
        <v>7</v>
      </c>
      <c r="AH589">
        <v>2017</v>
      </c>
      <c r="AI589" t="str" cm="1">
        <f t="array" ref="AI589">_xlfn.IFS(AE589=0,"No_discount",OR(AE589&lt;0.2,AE589=0.2),"Low",OR(AE589=0.3,AND(AE589&gt;0.2, AE589&lt;0.3)),"Medium",AND(AE589&gt;0.3,AE589&lt;0.5),"High",OR(AE589=0.5,AE589&gt;0.5),"Extreme")</f>
        <v>No_discount</v>
      </c>
      <c r="AK589" t="s">
        <v>608</v>
      </c>
      <c r="AL589" t="s">
        <v>1619</v>
      </c>
      <c r="AM589" t="s">
        <v>39</v>
      </c>
      <c r="AN589">
        <v>17.22</v>
      </c>
      <c r="AO589">
        <v>-12.63</v>
      </c>
      <c r="AQ589" t="s">
        <v>2580</v>
      </c>
      <c r="AR589" t="s">
        <v>1620</v>
      </c>
      <c r="AS589" t="s">
        <v>41</v>
      </c>
      <c r="AT589">
        <v>773.74</v>
      </c>
      <c r="AU589">
        <v>286.70999999999998</v>
      </c>
    </row>
    <row r="590" spans="22:47" x14ac:dyDescent="0.3">
      <c r="V590" t="s">
        <v>420</v>
      </c>
      <c r="W590" t="s">
        <v>419</v>
      </c>
      <c r="X590">
        <v>1</v>
      </c>
      <c r="AC590">
        <v>7.83</v>
      </c>
      <c r="AD590">
        <v>3.6</v>
      </c>
      <c r="AE590">
        <v>0</v>
      </c>
      <c r="AF590" t="s">
        <v>1605</v>
      </c>
      <c r="AG590">
        <v>7</v>
      </c>
      <c r="AH590">
        <v>2017</v>
      </c>
      <c r="AI590" t="str" cm="1">
        <f t="array" ref="AI590">_xlfn.IFS(AE590=0,"No_discount",OR(AE590&lt;0.2,AE590=0.2),"Low",OR(AE590=0.3,AND(AE590&gt;0.2, AE590&lt;0.3)),"Medium",AND(AE590&gt;0.3,AE590&lt;0.5),"High",OR(AE590=0.5,AE590&gt;0.5),"Extreme")</f>
        <v>No_discount</v>
      </c>
      <c r="AK590" t="s">
        <v>606</v>
      </c>
      <c r="AL590" t="s">
        <v>1620</v>
      </c>
      <c r="AM590" t="s">
        <v>41</v>
      </c>
      <c r="AN590">
        <v>35.17</v>
      </c>
      <c r="AO590">
        <v>8.35</v>
      </c>
      <c r="AQ590" t="s">
        <v>1282</v>
      </c>
      <c r="AR590" t="s">
        <v>1619</v>
      </c>
      <c r="AS590" t="s">
        <v>1607</v>
      </c>
      <c r="AT590">
        <v>770.11</v>
      </c>
      <c r="AU590">
        <v>162.59</v>
      </c>
    </row>
    <row r="591" spans="22:47" x14ac:dyDescent="0.3">
      <c r="V591" t="s">
        <v>418</v>
      </c>
      <c r="W591" t="s">
        <v>417</v>
      </c>
      <c r="X591">
        <v>1</v>
      </c>
      <c r="AC591">
        <v>41.9</v>
      </c>
      <c r="AD591">
        <v>8.8000000000000007</v>
      </c>
      <c r="AE591">
        <v>0</v>
      </c>
      <c r="AF591" t="s">
        <v>41</v>
      </c>
      <c r="AG591">
        <v>7</v>
      </c>
      <c r="AH591">
        <v>2017</v>
      </c>
      <c r="AI591" t="str" cm="1">
        <f t="array" ref="AI591">_xlfn.IFS(AE591=0,"No_discount",OR(AE591&lt;0.2,AE591=0.2),"Low",OR(AE591=0.3,AND(AE591&gt;0.2, AE591&lt;0.3)),"Medium",AND(AE591&gt;0.3,AE591&lt;0.5),"High",OR(AE591=0.5,AE591&gt;0.5),"Extreme")</f>
        <v>No_discount</v>
      </c>
      <c r="AK591" t="s">
        <v>604</v>
      </c>
      <c r="AL591" t="s">
        <v>1619</v>
      </c>
      <c r="AM591" t="s">
        <v>37</v>
      </c>
      <c r="AN591">
        <v>123.09</v>
      </c>
      <c r="AO591">
        <v>40</v>
      </c>
      <c r="AQ591" t="s">
        <v>2579</v>
      </c>
      <c r="AR591" t="s">
        <v>1619</v>
      </c>
      <c r="AS591" t="s">
        <v>37</v>
      </c>
      <c r="AT591">
        <v>767.23</v>
      </c>
      <c r="AU591">
        <v>354.23</v>
      </c>
    </row>
    <row r="592" spans="22:47" x14ac:dyDescent="0.3">
      <c r="V592" t="s">
        <v>416</v>
      </c>
      <c r="W592" t="s">
        <v>415</v>
      </c>
      <c r="X592">
        <v>1</v>
      </c>
      <c r="AC592">
        <v>664.15</v>
      </c>
      <c r="AD592">
        <v>88.55</v>
      </c>
      <c r="AE592">
        <v>0.1</v>
      </c>
      <c r="AF592" t="s">
        <v>1608</v>
      </c>
      <c r="AG592">
        <v>7</v>
      </c>
      <c r="AH592">
        <v>2017</v>
      </c>
      <c r="AI592" t="str" cm="1">
        <f t="array" ref="AI592">_xlfn.IFS(AE592=0,"No_discount",OR(AE592&lt;0.2,AE592=0.2),"Low",OR(AE592=0.3,AND(AE592&gt;0.2, AE592&lt;0.3)),"Medium",AND(AE592&gt;0.3,AE592&lt;0.5),"High",OR(AE592=0.5,AE592&gt;0.5),"Extreme")</f>
        <v>Low</v>
      </c>
      <c r="AK592" t="s">
        <v>411</v>
      </c>
      <c r="AL592" t="s">
        <v>1619</v>
      </c>
      <c r="AM592" t="s">
        <v>37</v>
      </c>
      <c r="AN592">
        <v>30.18</v>
      </c>
      <c r="AO592">
        <v>13.88</v>
      </c>
      <c r="AQ592" t="s">
        <v>2578</v>
      </c>
      <c r="AR592" t="s">
        <v>1618</v>
      </c>
      <c r="AS592" t="s">
        <v>1608</v>
      </c>
      <c r="AT592">
        <v>764.69</v>
      </c>
      <c r="AU592">
        <v>76.97</v>
      </c>
    </row>
    <row r="593" spans="22:47" x14ac:dyDescent="0.3">
      <c r="V593" t="s">
        <v>414</v>
      </c>
      <c r="W593" t="s">
        <v>413</v>
      </c>
      <c r="X593">
        <v>1</v>
      </c>
      <c r="AC593">
        <v>8.9600000000000009</v>
      </c>
      <c r="AD593">
        <v>4.3899999999999997</v>
      </c>
      <c r="AE593">
        <v>0</v>
      </c>
      <c r="AF593" t="s">
        <v>37</v>
      </c>
      <c r="AG593">
        <v>7</v>
      </c>
      <c r="AH593">
        <v>2017</v>
      </c>
      <c r="AI593" t="str" cm="1">
        <f t="array" ref="AI593">_xlfn.IFS(AE593=0,"No_discount",OR(AE593&lt;0.2,AE593=0.2),"Low",OR(AE593=0.3,AND(AE593&gt;0.2, AE593&lt;0.3)),"Medium",AND(AE593&gt;0.3,AE593&lt;0.5),"High",OR(AE593=0.5,AE593&gt;0.5),"Extreme")</f>
        <v>No_discount</v>
      </c>
      <c r="AK593" t="s">
        <v>1629</v>
      </c>
      <c r="AL593" t="s">
        <v>1619</v>
      </c>
      <c r="AM593" t="s">
        <v>39</v>
      </c>
      <c r="AN593">
        <v>51.65</v>
      </c>
      <c r="AO593">
        <v>18.72</v>
      </c>
      <c r="AQ593" t="s">
        <v>1433</v>
      </c>
      <c r="AR593" t="s">
        <v>1618</v>
      </c>
      <c r="AS593" t="s">
        <v>44</v>
      </c>
      <c r="AT593">
        <v>763.66999999999905</v>
      </c>
      <c r="AU593">
        <v>-222.73</v>
      </c>
    </row>
    <row r="594" spans="22:47" x14ac:dyDescent="0.3">
      <c r="V594" t="s">
        <v>412</v>
      </c>
      <c r="W594" t="s">
        <v>411</v>
      </c>
      <c r="X594">
        <v>1</v>
      </c>
      <c r="AC594">
        <v>6.1</v>
      </c>
      <c r="AD594">
        <v>2.21</v>
      </c>
      <c r="AE594">
        <v>0.2</v>
      </c>
      <c r="AF594" t="s">
        <v>39</v>
      </c>
      <c r="AG594">
        <v>7</v>
      </c>
      <c r="AH594">
        <v>2014</v>
      </c>
      <c r="AI594" t="str" cm="1">
        <f t="array" ref="AI594">_xlfn.IFS(AE594=0,"No_discount",OR(AE594&lt;0.2,AE594=0.2),"Low",OR(AE594=0.3,AND(AE594&gt;0.2, AE594&lt;0.3)),"Medium",AND(AE594&gt;0.3,AE594&lt;0.5),"High",OR(AE594=0.5,AE594&gt;0.5),"Extreme")</f>
        <v>Low</v>
      </c>
      <c r="AK594" t="s">
        <v>1628</v>
      </c>
      <c r="AL594" t="s">
        <v>1619</v>
      </c>
      <c r="AM594" t="s">
        <v>39</v>
      </c>
      <c r="AN594">
        <v>11.23</v>
      </c>
      <c r="AO594">
        <v>3.93</v>
      </c>
      <c r="AQ594" t="s">
        <v>2577</v>
      </c>
      <c r="AR594" t="s">
        <v>1620</v>
      </c>
      <c r="AS594" t="s">
        <v>41</v>
      </c>
      <c r="AT594">
        <v>759.94</v>
      </c>
      <c r="AU594">
        <v>78.37</v>
      </c>
    </row>
    <row r="595" spans="22:47" x14ac:dyDescent="0.3">
      <c r="V595" t="s">
        <v>410</v>
      </c>
      <c r="W595" t="s">
        <v>409</v>
      </c>
      <c r="X595">
        <v>1</v>
      </c>
      <c r="AC595">
        <v>192.22</v>
      </c>
      <c r="AD595">
        <v>69.2</v>
      </c>
      <c r="AE595">
        <v>0</v>
      </c>
      <c r="AF595" t="s">
        <v>44</v>
      </c>
      <c r="AG595">
        <v>1</v>
      </c>
      <c r="AH595">
        <v>2015</v>
      </c>
      <c r="AI595" t="str" cm="1">
        <f t="array" ref="AI595">_xlfn.IFS(AE595=0,"No_discount",OR(AE595&lt;0.2,AE595=0.2),"Low",OR(AE595=0.3,AND(AE595&gt;0.2, AE595&lt;0.3)),"Medium",AND(AE595&gt;0.3,AE595&lt;0.5),"High",OR(AE595=0.5,AE595&gt;0.5),"Extreme")</f>
        <v>No_discount</v>
      </c>
      <c r="AK595" t="s">
        <v>602</v>
      </c>
      <c r="AL595" t="s">
        <v>1619</v>
      </c>
      <c r="AM595" t="s">
        <v>47</v>
      </c>
      <c r="AN595">
        <v>16.399999999999999</v>
      </c>
      <c r="AO595">
        <v>4.76</v>
      </c>
      <c r="AQ595" t="s">
        <v>2576</v>
      </c>
      <c r="AR595" t="s">
        <v>1619</v>
      </c>
      <c r="AS595" t="s">
        <v>1607</v>
      </c>
      <c r="AT595">
        <v>759.12</v>
      </c>
      <c r="AU595">
        <v>166.85</v>
      </c>
    </row>
    <row r="596" spans="22:47" x14ac:dyDescent="0.3">
      <c r="V596" t="s">
        <v>408</v>
      </c>
      <c r="W596" t="s">
        <v>407</v>
      </c>
      <c r="X596">
        <v>1</v>
      </c>
      <c r="AC596">
        <v>32.4</v>
      </c>
      <c r="AD596">
        <v>15.55</v>
      </c>
      <c r="AE596">
        <v>0</v>
      </c>
      <c r="AF596" t="s">
        <v>37</v>
      </c>
      <c r="AG596">
        <v>7</v>
      </c>
      <c r="AH596">
        <v>2017</v>
      </c>
      <c r="AI596" t="str" cm="1">
        <f t="array" ref="AI596">_xlfn.IFS(AE596=0,"No_discount",OR(AE596&lt;0.2,AE596=0.2),"Low",OR(AE596=0.3,AND(AE596&gt;0.2, AE596&lt;0.3)),"Medium",AND(AE596&gt;0.3,AE596&lt;0.5),"High",OR(AE596=0.5,AE596&gt;0.5),"Extreme")</f>
        <v>No_discount</v>
      </c>
      <c r="AK596" t="s">
        <v>1469</v>
      </c>
      <c r="AL596" t="s">
        <v>1619</v>
      </c>
      <c r="AM596" t="s">
        <v>37</v>
      </c>
      <c r="AN596">
        <v>25.92</v>
      </c>
      <c r="AO596">
        <v>12.44</v>
      </c>
      <c r="AQ596" t="s">
        <v>2575</v>
      </c>
      <c r="AR596" t="s">
        <v>1619</v>
      </c>
      <c r="AS596" t="s">
        <v>37</v>
      </c>
      <c r="AT596">
        <v>755.91</v>
      </c>
      <c r="AU596">
        <v>244.76</v>
      </c>
    </row>
    <row r="597" spans="22:47" x14ac:dyDescent="0.3">
      <c r="V597" t="s">
        <v>406</v>
      </c>
      <c r="W597" t="s">
        <v>405</v>
      </c>
      <c r="X597">
        <v>1</v>
      </c>
      <c r="AC597">
        <v>57.9</v>
      </c>
      <c r="AD597">
        <v>28.95</v>
      </c>
      <c r="AE597">
        <v>0</v>
      </c>
      <c r="AF597" t="s">
        <v>1604</v>
      </c>
      <c r="AG597">
        <v>7</v>
      </c>
      <c r="AH597">
        <v>2017</v>
      </c>
      <c r="AI597" t="str" cm="1">
        <f t="array" ref="AI597">_xlfn.IFS(AE597=0,"No_discount",OR(AE597&lt;0.2,AE597=0.2),"Low",OR(AE597=0.3,AND(AE597&gt;0.2, AE597&lt;0.3)),"Medium",AND(AE597&gt;0.3,AE597&lt;0.5),"High",OR(AE597=0.5,AE597&gt;0.5),"Extreme")</f>
        <v>No_discount</v>
      </c>
      <c r="AK597" t="s">
        <v>600</v>
      </c>
      <c r="AL597" t="s">
        <v>1620</v>
      </c>
      <c r="AM597" t="s">
        <v>1609</v>
      </c>
      <c r="AN597">
        <v>110.38</v>
      </c>
      <c r="AO597">
        <v>12.42</v>
      </c>
      <c r="AQ597" t="s">
        <v>2574</v>
      </c>
      <c r="AR597" t="s">
        <v>1618</v>
      </c>
      <c r="AS597" t="s">
        <v>1603</v>
      </c>
      <c r="AT597">
        <v>754.73</v>
      </c>
      <c r="AU597">
        <v>-294.77</v>
      </c>
    </row>
    <row r="598" spans="22:47" x14ac:dyDescent="0.3">
      <c r="V598" t="s">
        <v>404</v>
      </c>
      <c r="W598" t="s">
        <v>403</v>
      </c>
      <c r="X598">
        <v>1</v>
      </c>
      <c r="AC598">
        <v>10.56</v>
      </c>
      <c r="AD598">
        <v>0</v>
      </c>
      <c r="AE598">
        <v>0</v>
      </c>
      <c r="AF598" t="s">
        <v>40</v>
      </c>
      <c r="AG598">
        <v>7</v>
      </c>
      <c r="AH598">
        <v>2017</v>
      </c>
      <c r="AI598" t="str" cm="1">
        <f t="array" ref="AI598">_xlfn.IFS(AE598=0,"No_discount",OR(AE598&lt;0.2,AE598=0.2),"Low",OR(AE598=0.3,AND(AE598&gt;0.2, AE598&lt;0.3)),"Medium",AND(AE598&gt;0.3,AE598&lt;0.5),"High",OR(AE598=0.5,AE598&gt;0.5),"Extreme")</f>
        <v>No_discount</v>
      </c>
      <c r="AK598" t="s">
        <v>1443</v>
      </c>
      <c r="AL598" t="s">
        <v>1619</v>
      </c>
      <c r="AM598" t="s">
        <v>1607</v>
      </c>
      <c r="AN598">
        <v>151.62</v>
      </c>
      <c r="AO598">
        <v>50.03</v>
      </c>
      <c r="AQ598" t="s">
        <v>654</v>
      </c>
      <c r="AR598" t="s">
        <v>1619</v>
      </c>
      <c r="AS598" t="s">
        <v>39</v>
      </c>
      <c r="AT598">
        <v>753.18999999999903</v>
      </c>
      <c r="AU598">
        <v>284.06</v>
      </c>
    </row>
    <row r="599" spans="22:47" x14ac:dyDescent="0.3">
      <c r="V599" t="s">
        <v>402</v>
      </c>
      <c r="W599" t="s">
        <v>401</v>
      </c>
      <c r="X599">
        <v>1</v>
      </c>
      <c r="AC599">
        <v>1194.17</v>
      </c>
      <c r="AD599">
        <v>210.74</v>
      </c>
      <c r="AE599">
        <v>0.15</v>
      </c>
      <c r="AF599" t="s">
        <v>1603</v>
      </c>
      <c r="AG599">
        <v>7</v>
      </c>
      <c r="AH599">
        <v>2017</v>
      </c>
      <c r="AI599" t="str" cm="1">
        <f t="array" ref="AI599">_xlfn.IFS(AE599=0,"No_discount",OR(AE599&lt;0.2,AE599=0.2),"Low",OR(AE599=0.3,AND(AE599&gt;0.2, AE599&lt;0.3)),"Medium",AND(AE599&gt;0.3,AE599&lt;0.5),"High",OR(AE599=0.5,AE599&gt;0.5),"Extreme")</f>
        <v>Low</v>
      </c>
      <c r="AK599" t="s">
        <v>1542</v>
      </c>
      <c r="AL599" t="s">
        <v>1618</v>
      </c>
      <c r="AM599" t="s">
        <v>44</v>
      </c>
      <c r="AN599">
        <v>30.8</v>
      </c>
      <c r="AO599">
        <v>10.16</v>
      </c>
      <c r="AQ599" t="s">
        <v>2573</v>
      </c>
      <c r="AR599" t="s">
        <v>1620</v>
      </c>
      <c r="AS599" t="s">
        <v>1609</v>
      </c>
      <c r="AT599">
        <v>752.28</v>
      </c>
      <c r="AU599">
        <v>68.64</v>
      </c>
    </row>
    <row r="600" spans="22:47" x14ac:dyDescent="0.3">
      <c r="V600" t="s">
        <v>400</v>
      </c>
      <c r="W600" t="s">
        <v>399</v>
      </c>
      <c r="X600">
        <v>1</v>
      </c>
      <c r="AC600">
        <v>18.66</v>
      </c>
      <c r="AD600">
        <v>1.4</v>
      </c>
      <c r="AE600">
        <v>0.2</v>
      </c>
      <c r="AF600" t="s">
        <v>47</v>
      </c>
      <c r="AG600">
        <v>7</v>
      </c>
      <c r="AH600">
        <v>2016</v>
      </c>
      <c r="AI600" t="str" cm="1">
        <f t="array" ref="AI600">_xlfn.IFS(AE600=0,"No_discount",OR(AE600&lt;0.2,AE600=0.2),"Low",OR(AE600=0.3,AND(AE600&gt;0.2, AE600&lt;0.3)),"Medium",AND(AE600&gt;0.3,AE600&lt;0.5),"High",OR(AE600=0.5,AE600&gt;0.5),"Extreme")</f>
        <v>Low</v>
      </c>
      <c r="AK600" t="s">
        <v>598</v>
      </c>
      <c r="AL600" t="s">
        <v>1618</v>
      </c>
      <c r="AM600" t="s">
        <v>1603</v>
      </c>
      <c r="AN600">
        <v>273.67</v>
      </c>
      <c r="AO600">
        <v>-12.88</v>
      </c>
      <c r="AQ600" t="s">
        <v>2572</v>
      </c>
      <c r="AR600" t="s">
        <v>1618</v>
      </c>
      <c r="AS600" t="s">
        <v>1603</v>
      </c>
      <c r="AT600">
        <v>748.85999999999899</v>
      </c>
      <c r="AU600">
        <v>24.15</v>
      </c>
    </row>
    <row r="601" spans="22:47" x14ac:dyDescent="0.3">
      <c r="V601" t="s">
        <v>398</v>
      </c>
      <c r="W601" t="s">
        <v>397</v>
      </c>
      <c r="X601">
        <v>1</v>
      </c>
      <c r="AC601">
        <v>11.09</v>
      </c>
      <c r="AD601">
        <v>-8.1300000000000008</v>
      </c>
      <c r="AE601">
        <v>0.7</v>
      </c>
      <c r="AF601" t="s">
        <v>39</v>
      </c>
      <c r="AG601">
        <v>7</v>
      </c>
      <c r="AH601">
        <v>2016</v>
      </c>
      <c r="AI601" t="str" cm="1">
        <f t="array" ref="AI601">_xlfn.IFS(AE601=0,"No_discount",OR(AE601&lt;0.2,AE601=0.2),"Low",OR(AE601=0.3,AND(AE601&gt;0.2, AE601&lt;0.3)),"Medium",AND(AE601&gt;0.3,AE601&lt;0.5),"High",OR(AE601=0.5,AE601&gt;0.5),"Extreme")</f>
        <v>Extreme</v>
      </c>
      <c r="AK601" t="s">
        <v>596</v>
      </c>
      <c r="AL601" t="s">
        <v>1619</v>
      </c>
      <c r="AM601" t="s">
        <v>1607</v>
      </c>
      <c r="AN601">
        <v>17.48</v>
      </c>
      <c r="AO601">
        <v>4.54</v>
      </c>
      <c r="AQ601" t="s">
        <v>1064</v>
      </c>
      <c r="AR601" t="s">
        <v>1620</v>
      </c>
      <c r="AS601" t="s">
        <v>1609</v>
      </c>
      <c r="AT601">
        <v>746.83</v>
      </c>
      <c r="AU601">
        <v>302.33</v>
      </c>
    </row>
    <row r="602" spans="22:47" x14ac:dyDescent="0.3">
      <c r="V602" t="s">
        <v>396</v>
      </c>
      <c r="W602" t="s">
        <v>395</v>
      </c>
      <c r="X602">
        <v>1</v>
      </c>
      <c r="AC602">
        <v>66.69</v>
      </c>
      <c r="AD602">
        <v>4.17</v>
      </c>
      <c r="AE602">
        <v>0.2</v>
      </c>
      <c r="AF602" t="s">
        <v>40</v>
      </c>
      <c r="AG602">
        <v>7</v>
      </c>
      <c r="AH602">
        <v>2016</v>
      </c>
      <c r="AI602" t="str" cm="1">
        <f t="array" ref="AI602">_xlfn.IFS(AE602=0,"No_discount",OR(AE602&lt;0.2,AE602=0.2),"Low",OR(AE602=0.3,AND(AE602&gt;0.2, AE602&lt;0.3)),"Medium",AND(AE602&gt;0.3,AE602&lt;0.5),"High",OR(AE602=0.5,AE602&gt;0.5),"Extreme")</f>
        <v>Low</v>
      </c>
      <c r="AK602" t="s">
        <v>594</v>
      </c>
      <c r="AL602" t="s">
        <v>1620</v>
      </c>
      <c r="AM602" t="s">
        <v>41</v>
      </c>
      <c r="AN602">
        <v>6.9</v>
      </c>
      <c r="AO602">
        <v>0.55000000000000004</v>
      </c>
      <c r="AQ602" t="s">
        <v>486</v>
      </c>
      <c r="AR602" t="s">
        <v>1620</v>
      </c>
      <c r="AS602" t="s">
        <v>1609</v>
      </c>
      <c r="AT602">
        <v>746.17</v>
      </c>
      <c r="AU602">
        <v>163.63</v>
      </c>
    </row>
    <row r="603" spans="22:47" x14ac:dyDescent="0.3">
      <c r="V603" t="s">
        <v>394</v>
      </c>
      <c r="W603" t="s">
        <v>393</v>
      </c>
      <c r="X603">
        <v>1</v>
      </c>
      <c r="AC603">
        <v>99.49</v>
      </c>
      <c r="AD603">
        <v>8.7100000000000009</v>
      </c>
      <c r="AE603">
        <v>0.2</v>
      </c>
      <c r="AF603" t="s">
        <v>40</v>
      </c>
      <c r="AG603">
        <v>7</v>
      </c>
      <c r="AH603">
        <v>2016</v>
      </c>
      <c r="AI603" t="str" cm="1">
        <f t="array" ref="AI603">_xlfn.IFS(AE603=0,"No_discount",OR(AE603&lt;0.2,AE603=0.2),"Low",OR(AE603=0.3,AND(AE603&gt;0.2, AE603&lt;0.3)),"Medium",AND(AE603&gt;0.3,AE603&lt;0.5),"High",OR(AE603=0.5,AE603&gt;0.5),"Extreme")</f>
        <v>Low</v>
      </c>
      <c r="AK603" t="s">
        <v>1580</v>
      </c>
      <c r="AL603" t="s">
        <v>1618</v>
      </c>
      <c r="AM603" t="s">
        <v>44</v>
      </c>
      <c r="AN603">
        <v>57.69</v>
      </c>
      <c r="AO603">
        <v>23.65</v>
      </c>
      <c r="AQ603" t="s">
        <v>2571</v>
      </c>
      <c r="AR603" t="s">
        <v>1619</v>
      </c>
      <c r="AS603" t="s">
        <v>37</v>
      </c>
      <c r="AT603">
        <v>743.43</v>
      </c>
      <c r="AU603">
        <v>328.67</v>
      </c>
    </row>
    <row r="604" spans="22:47" x14ac:dyDescent="0.3">
      <c r="V604" t="s">
        <v>392</v>
      </c>
      <c r="W604" t="s">
        <v>391</v>
      </c>
      <c r="X604">
        <v>1</v>
      </c>
      <c r="AC604">
        <v>12.96</v>
      </c>
      <c r="AD604">
        <v>6.22</v>
      </c>
      <c r="AE604">
        <v>0</v>
      </c>
      <c r="AF604" t="s">
        <v>37</v>
      </c>
      <c r="AG604">
        <v>1</v>
      </c>
      <c r="AH604">
        <v>2016</v>
      </c>
      <c r="AI604" t="str" cm="1">
        <f t="array" ref="AI604">_xlfn.IFS(AE604=0,"No_discount",OR(AE604&lt;0.2,AE604=0.2),"Low",OR(AE604=0.3,AND(AE604&gt;0.2, AE604&lt;0.3)),"Medium",AND(AE604&gt;0.3,AE604&lt;0.5),"High",OR(AE604=0.5,AE604&gt;0.5),"Extreme")</f>
        <v>No_discount</v>
      </c>
      <c r="AK604" t="s">
        <v>592</v>
      </c>
      <c r="AL604" t="s">
        <v>1619</v>
      </c>
      <c r="AM604" t="s">
        <v>47</v>
      </c>
      <c r="AN604">
        <v>43.92</v>
      </c>
      <c r="AO604">
        <v>12.74</v>
      </c>
      <c r="AQ604" t="s">
        <v>2570</v>
      </c>
      <c r="AR604" t="s">
        <v>1620</v>
      </c>
      <c r="AS604" t="s">
        <v>1609</v>
      </c>
      <c r="AT604">
        <v>739.81</v>
      </c>
      <c r="AU604">
        <v>64.739999999999995</v>
      </c>
    </row>
    <row r="605" spans="22:47" x14ac:dyDescent="0.3">
      <c r="AC605">
        <v>20.440000000000001</v>
      </c>
      <c r="AD605">
        <v>9.1999999999999993</v>
      </c>
      <c r="AE605">
        <v>0</v>
      </c>
      <c r="AF605" t="s">
        <v>46</v>
      </c>
      <c r="AG605">
        <v>7</v>
      </c>
      <c r="AH605">
        <v>2016</v>
      </c>
      <c r="AI605" t="str" cm="1">
        <f t="array" ref="AI605">_xlfn.IFS(AE605=0,"No_discount",OR(AE605&lt;0.2,AE605=0.2),"Low",OR(AE605=0.3,AND(AE605&gt;0.2, AE605&lt;0.3)),"Medium",AND(AE605&gt;0.3,AE605&lt;0.5),"High",OR(AE605=0.5,AE605&gt;0.5),"Extreme")</f>
        <v>No_discount</v>
      </c>
      <c r="AK605" t="s">
        <v>1395</v>
      </c>
      <c r="AL605" t="s">
        <v>1618</v>
      </c>
      <c r="AM605" t="s">
        <v>1608</v>
      </c>
      <c r="AN605">
        <v>2573.8200000000002</v>
      </c>
      <c r="AO605">
        <v>746.41</v>
      </c>
      <c r="AQ605" t="s">
        <v>2569</v>
      </c>
      <c r="AR605" t="s">
        <v>1619</v>
      </c>
      <c r="AS605" t="s">
        <v>1607</v>
      </c>
      <c r="AT605">
        <v>737.75</v>
      </c>
      <c r="AU605">
        <v>89.97</v>
      </c>
    </row>
    <row r="606" spans="22:47" x14ac:dyDescent="0.3">
      <c r="AC606">
        <v>109.92</v>
      </c>
      <c r="AD606">
        <v>53.86</v>
      </c>
      <c r="AE606">
        <v>0</v>
      </c>
      <c r="AF606" t="s">
        <v>37</v>
      </c>
      <c r="AG606">
        <v>7</v>
      </c>
      <c r="AH606">
        <v>2016</v>
      </c>
      <c r="AI606" t="str" cm="1">
        <f t="array" ref="AI606">_xlfn.IFS(AE606=0,"No_discount",OR(AE606&lt;0.2,AE606=0.2),"Low",OR(AE606=0.3,AND(AE606&gt;0.2, AE606&lt;0.3)),"Medium",AND(AE606&gt;0.3,AE606&lt;0.5),"High",OR(AE606=0.5,AE606&gt;0.5),"Extreme")</f>
        <v>No_discount</v>
      </c>
      <c r="AK606" t="s">
        <v>590</v>
      </c>
      <c r="AL606" t="s">
        <v>1619</v>
      </c>
      <c r="AM606" t="s">
        <v>39</v>
      </c>
      <c r="AN606">
        <v>609.98</v>
      </c>
      <c r="AO606">
        <v>274.49</v>
      </c>
      <c r="AQ606" t="s">
        <v>2568</v>
      </c>
      <c r="AR606" t="s">
        <v>1618</v>
      </c>
      <c r="AS606" t="s">
        <v>1603</v>
      </c>
      <c r="AT606">
        <v>729.23</v>
      </c>
      <c r="AU606">
        <v>48.62</v>
      </c>
    </row>
    <row r="607" spans="22:47" x14ac:dyDescent="0.3">
      <c r="AC607">
        <v>14.32</v>
      </c>
      <c r="AD607">
        <v>5.19</v>
      </c>
      <c r="AE607">
        <v>0.2</v>
      </c>
      <c r="AF607" t="s">
        <v>46</v>
      </c>
      <c r="AG607">
        <v>7</v>
      </c>
      <c r="AH607">
        <v>2014</v>
      </c>
      <c r="AI607" t="str" cm="1">
        <f t="array" ref="AI607">_xlfn.IFS(AE607=0,"No_discount",OR(AE607&lt;0.2,AE607=0.2),"Low",OR(AE607=0.3,AND(AE607&gt;0.2, AE607&lt;0.3)),"Medium",AND(AE607&gt;0.3,AE607&lt;0.5),"High",OR(AE607=0.5,AE607&gt;0.5),"Extreme")</f>
        <v>Low</v>
      </c>
      <c r="AK607" t="s">
        <v>1540</v>
      </c>
      <c r="AL607" t="s">
        <v>1619</v>
      </c>
      <c r="AM607" t="s">
        <v>47</v>
      </c>
      <c r="AN607">
        <v>5.48</v>
      </c>
      <c r="AO607">
        <v>1.48</v>
      </c>
      <c r="AQ607" t="s">
        <v>2567</v>
      </c>
      <c r="AR607" t="s">
        <v>1620</v>
      </c>
      <c r="AS607" t="s">
        <v>1609</v>
      </c>
      <c r="AT607">
        <v>727.95</v>
      </c>
      <c r="AU607">
        <v>91</v>
      </c>
    </row>
    <row r="608" spans="22:47" x14ac:dyDescent="0.3">
      <c r="AC608">
        <v>129.88999999999999</v>
      </c>
      <c r="AD608">
        <v>12.99</v>
      </c>
      <c r="AE608">
        <v>0.2</v>
      </c>
      <c r="AF608" t="s">
        <v>44</v>
      </c>
      <c r="AG608">
        <v>7</v>
      </c>
      <c r="AH608">
        <v>2014</v>
      </c>
      <c r="AI608" t="str" cm="1">
        <f t="array" ref="AI608">_xlfn.IFS(AE608=0,"No_discount",OR(AE608&lt;0.2,AE608=0.2),"Low",OR(AE608=0.3,AND(AE608&gt;0.2, AE608&lt;0.3)),"Medium",AND(AE608&gt;0.3,AE608&lt;0.5),"High",OR(AE608=0.5,AE608&gt;0.5),"Extreme")</f>
        <v>Low</v>
      </c>
      <c r="AK608" t="s">
        <v>588</v>
      </c>
      <c r="AL608" t="s">
        <v>1620</v>
      </c>
      <c r="AM608" t="s">
        <v>1609</v>
      </c>
      <c r="AN608">
        <v>391.98</v>
      </c>
      <c r="AO608">
        <v>113.67</v>
      </c>
      <c r="AQ608" t="s">
        <v>1505</v>
      </c>
      <c r="AR608" t="s">
        <v>1618</v>
      </c>
      <c r="AS608" t="s">
        <v>1603</v>
      </c>
      <c r="AT608">
        <v>723.85</v>
      </c>
      <c r="AU608">
        <v>-133.11000000000001</v>
      </c>
    </row>
    <row r="609" spans="29:47" x14ac:dyDescent="0.3">
      <c r="AC609">
        <v>48.94</v>
      </c>
      <c r="AD609">
        <v>16.52</v>
      </c>
      <c r="AE609">
        <v>0.2</v>
      </c>
      <c r="AF609" t="s">
        <v>1604</v>
      </c>
      <c r="AG609">
        <v>7</v>
      </c>
      <c r="AH609">
        <v>2014</v>
      </c>
      <c r="AI609" t="str" cm="1">
        <f t="array" ref="AI609">_xlfn.IFS(AE609=0,"No_discount",OR(AE609&lt;0.2,AE609=0.2),"Low",OR(AE609=0.3,AND(AE609&gt;0.2, AE609&lt;0.3)),"Medium",AND(AE609&gt;0.3,AE609&lt;0.5),"High",OR(AE609=0.5,AE609&gt;0.5),"Extreme")</f>
        <v>Low</v>
      </c>
      <c r="AK609" t="s">
        <v>1393</v>
      </c>
      <c r="AL609" t="s">
        <v>1620</v>
      </c>
      <c r="AM609" t="s">
        <v>1609</v>
      </c>
      <c r="AN609">
        <v>755.96</v>
      </c>
      <c r="AO609">
        <v>204.11</v>
      </c>
      <c r="AQ609" t="s">
        <v>2566</v>
      </c>
      <c r="AR609" t="s">
        <v>1620</v>
      </c>
      <c r="AS609" t="s">
        <v>48</v>
      </c>
      <c r="AT609">
        <v>723.51</v>
      </c>
      <c r="AU609">
        <v>-506.46</v>
      </c>
    </row>
    <row r="610" spans="29:47" x14ac:dyDescent="0.3">
      <c r="AC610">
        <v>36.79</v>
      </c>
      <c r="AD610">
        <v>4.1399999999999997</v>
      </c>
      <c r="AE610">
        <v>0.2</v>
      </c>
      <c r="AF610" t="s">
        <v>1609</v>
      </c>
      <c r="AG610">
        <v>7</v>
      </c>
      <c r="AH610">
        <v>2017</v>
      </c>
      <c r="AI610" t="str" cm="1">
        <f t="array" ref="AI610">_xlfn.IFS(AE610=0,"No_discount",OR(AE610&lt;0.2,AE610=0.2),"Low",OR(AE610=0.3,AND(AE610&gt;0.2, AE610&lt;0.3)),"Medium",AND(AE610&gt;0.3,AE610&lt;0.5),"High",OR(AE610=0.5,AE610&gt;0.5),"Extreme")</f>
        <v>Low</v>
      </c>
      <c r="AK610" t="s">
        <v>586</v>
      </c>
      <c r="AL610" t="s">
        <v>1619</v>
      </c>
      <c r="AM610" t="s">
        <v>46</v>
      </c>
      <c r="AN610">
        <v>31.12</v>
      </c>
      <c r="AO610">
        <v>0.31</v>
      </c>
      <c r="AQ610" t="s">
        <v>2565</v>
      </c>
      <c r="AR610" t="s">
        <v>1619</v>
      </c>
      <c r="AS610" t="s">
        <v>37</v>
      </c>
      <c r="AT610">
        <v>721.73999999999899</v>
      </c>
      <c r="AU610">
        <v>314.73</v>
      </c>
    </row>
    <row r="611" spans="29:47" x14ac:dyDescent="0.3">
      <c r="AC611">
        <v>19.36</v>
      </c>
      <c r="AD611">
        <v>9.2899999999999991</v>
      </c>
      <c r="AE611">
        <v>0</v>
      </c>
      <c r="AF611" t="s">
        <v>37</v>
      </c>
      <c r="AG611">
        <v>1</v>
      </c>
      <c r="AH611">
        <v>2014</v>
      </c>
      <c r="AI611" t="str" cm="1">
        <f t="array" ref="AI611">_xlfn.IFS(AE611=0,"No_discount",OR(AE611&lt;0.2,AE611=0.2),"Low",OR(AE611=0.3,AND(AE611&gt;0.2, AE611&lt;0.3)),"Medium",AND(AE611&gt;0.3,AE611&lt;0.5),"High",OR(AE611=0.5,AE611&gt;0.5),"Extreme")</f>
        <v>No_discount</v>
      </c>
      <c r="AK611" t="s">
        <v>584</v>
      </c>
      <c r="AL611" t="s">
        <v>1619</v>
      </c>
      <c r="AM611" t="s">
        <v>37</v>
      </c>
      <c r="AN611">
        <v>6.54</v>
      </c>
      <c r="AO611">
        <v>3.01</v>
      </c>
      <c r="AQ611" t="s">
        <v>401</v>
      </c>
      <c r="AR611" t="s">
        <v>1620</v>
      </c>
      <c r="AS611" t="s">
        <v>41</v>
      </c>
      <c r="AT611">
        <v>718.65</v>
      </c>
      <c r="AU611">
        <v>280.27</v>
      </c>
    </row>
    <row r="612" spans="29:47" x14ac:dyDescent="0.3">
      <c r="AC612">
        <v>19.3</v>
      </c>
      <c r="AD612">
        <v>5.79</v>
      </c>
      <c r="AE612">
        <v>0</v>
      </c>
      <c r="AF612" t="s">
        <v>44</v>
      </c>
      <c r="AG612">
        <v>1</v>
      </c>
      <c r="AH612">
        <v>2014</v>
      </c>
      <c r="AI612" t="str" cm="1">
        <f t="array" ref="AI612">_xlfn.IFS(AE612=0,"No_discount",OR(AE612&lt;0.2,AE612=0.2),"Low",OR(AE612=0.3,AND(AE612&gt;0.2, AE612&lt;0.3)),"Medium",AND(AE612&gt;0.3,AE612&lt;0.5),"High",OR(AE612=0.5,AE612&gt;0.5),"Extreme")</f>
        <v>No_discount</v>
      </c>
      <c r="AK612" t="s">
        <v>1391</v>
      </c>
      <c r="AL612" t="s">
        <v>1619</v>
      </c>
      <c r="AM612" t="s">
        <v>47</v>
      </c>
      <c r="AN612">
        <v>6.08</v>
      </c>
      <c r="AO612">
        <v>2.0699999999999998</v>
      </c>
      <c r="AQ612" t="s">
        <v>2564</v>
      </c>
      <c r="AR612" t="s">
        <v>1620</v>
      </c>
      <c r="AS612" t="s">
        <v>1609</v>
      </c>
      <c r="AT612">
        <v>709.92</v>
      </c>
      <c r="AU612">
        <v>79.88</v>
      </c>
    </row>
    <row r="613" spans="29:47" x14ac:dyDescent="0.3">
      <c r="AC613">
        <v>44.4</v>
      </c>
      <c r="AD613">
        <v>22.2</v>
      </c>
      <c r="AE613">
        <v>0</v>
      </c>
      <c r="AF613" t="s">
        <v>1605</v>
      </c>
      <c r="AG613">
        <v>1</v>
      </c>
      <c r="AH613">
        <v>2016</v>
      </c>
      <c r="AI613" t="str" cm="1">
        <f t="array" ref="AI613">_xlfn.IFS(AE613=0,"No_discount",OR(AE613&lt;0.2,AE613=0.2),"Low",OR(AE613=0.3,AND(AE613&gt;0.2, AE613&lt;0.3)),"Medium",AND(AE613&gt;0.3,AE613&lt;0.5),"High",OR(AE613=0.5,AE613&gt;0.5),"Extreme")</f>
        <v>No_discount</v>
      </c>
      <c r="AK613" t="s">
        <v>582</v>
      </c>
      <c r="AL613" t="s">
        <v>1620</v>
      </c>
      <c r="AM613" t="s">
        <v>1609</v>
      </c>
      <c r="AN613">
        <v>164.79</v>
      </c>
      <c r="AO613">
        <v>18.54</v>
      </c>
      <c r="AQ613" t="s">
        <v>1547</v>
      </c>
      <c r="AR613" t="s">
        <v>1619</v>
      </c>
      <c r="AS613" t="s">
        <v>40</v>
      </c>
      <c r="AT613">
        <v>709.5</v>
      </c>
      <c r="AU613">
        <v>205.76</v>
      </c>
    </row>
    <row r="614" spans="29:47" x14ac:dyDescent="0.3">
      <c r="AC614">
        <v>20.65</v>
      </c>
      <c r="AD614">
        <v>9.5</v>
      </c>
      <c r="AE614">
        <v>0</v>
      </c>
      <c r="AF614" t="s">
        <v>1605</v>
      </c>
      <c r="AG614">
        <v>1</v>
      </c>
      <c r="AH614">
        <v>2016</v>
      </c>
      <c r="AI614" t="str" cm="1">
        <f t="array" ref="AI614">_xlfn.IFS(AE614=0,"No_discount",OR(AE614&lt;0.2,AE614=0.2),"Low",OR(AE614=0.3,AND(AE614&gt;0.2, AE614&lt;0.3)),"Medium",AND(AE614&gt;0.3,AE614&lt;0.5),"High",OR(AE614=0.5,AE614&gt;0.5),"Extreme")</f>
        <v>No_discount</v>
      </c>
      <c r="AK614" t="s">
        <v>580</v>
      </c>
      <c r="AL614" t="s">
        <v>1619</v>
      </c>
      <c r="AM614" t="s">
        <v>37</v>
      </c>
      <c r="AN614">
        <v>9.25</v>
      </c>
      <c r="AO614">
        <v>3.35</v>
      </c>
      <c r="AQ614" t="s">
        <v>2563</v>
      </c>
      <c r="AR614" t="s">
        <v>1620</v>
      </c>
      <c r="AS614" t="s">
        <v>41</v>
      </c>
      <c r="AT614">
        <v>708</v>
      </c>
      <c r="AU614">
        <v>120.36</v>
      </c>
    </row>
    <row r="615" spans="29:47" x14ac:dyDescent="0.3">
      <c r="AC615">
        <v>575.97</v>
      </c>
      <c r="AD615">
        <v>43.2</v>
      </c>
      <c r="AE615">
        <v>0.2</v>
      </c>
      <c r="AF615" t="s">
        <v>1609</v>
      </c>
      <c r="AG615">
        <v>7</v>
      </c>
      <c r="AH615">
        <v>2014</v>
      </c>
      <c r="AI615" t="str" cm="1">
        <f t="array" ref="AI615">_xlfn.IFS(AE615=0,"No_discount",OR(AE615&lt;0.2,AE615=0.2),"Low",OR(AE615=0.3,AND(AE615&gt;0.2, AE615&lt;0.3)),"Medium",AND(AE615&gt;0.3,AE615&lt;0.5),"High",OR(AE615=0.5,AE615&gt;0.5),"Extreme")</f>
        <v>Low</v>
      </c>
      <c r="AK615" t="s">
        <v>578</v>
      </c>
      <c r="AL615" t="s">
        <v>1620</v>
      </c>
      <c r="AM615" t="s">
        <v>1609</v>
      </c>
      <c r="AN615">
        <v>1889.95</v>
      </c>
      <c r="AO615">
        <v>-377.99</v>
      </c>
      <c r="AQ615" t="s">
        <v>2562</v>
      </c>
      <c r="AR615" t="s">
        <v>1618</v>
      </c>
      <c r="AS615" t="s">
        <v>1608</v>
      </c>
      <c r="AT615">
        <v>705.32</v>
      </c>
      <c r="AU615">
        <v>151.33000000000001</v>
      </c>
    </row>
    <row r="616" spans="29:47" x14ac:dyDescent="0.3">
      <c r="AC616">
        <v>10.37</v>
      </c>
      <c r="AD616">
        <v>3.63</v>
      </c>
      <c r="AE616">
        <v>0.2</v>
      </c>
      <c r="AF616" t="s">
        <v>37</v>
      </c>
      <c r="AG616">
        <v>7</v>
      </c>
      <c r="AH616">
        <v>2014</v>
      </c>
      <c r="AI616" t="str" cm="1">
        <f t="array" ref="AI616">_xlfn.IFS(AE616=0,"No_discount",OR(AE616&lt;0.2,AE616=0.2),"Low",OR(AE616=0.3,AND(AE616&gt;0.2, AE616&lt;0.3)),"Medium",AND(AE616&gt;0.3,AE616&lt;0.5),"High",OR(AE616=0.5,AE616&gt;0.5),"Extreme")</f>
        <v>Low</v>
      </c>
      <c r="AK616" t="s">
        <v>576</v>
      </c>
      <c r="AL616" t="s">
        <v>1619</v>
      </c>
      <c r="AM616" t="s">
        <v>40</v>
      </c>
      <c r="AN616">
        <v>62.04</v>
      </c>
      <c r="AO616">
        <v>4.6500000000000004</v>
      </c>
      <c r="AQ616" t="s">
        <v>2561</v>
      </c>
      <c r="AR616" t="s">
        <v>1619</v>
      </c>
      <c r="AS616" t="s">
        <v>47</v>
      </c>
      <c r="AT616">
        <v>705.2</v>
      </c>
      <c r="AU616">
        <v>111.55</v>
      </c>
    </row>
    <row r="617" spans="29:47" x14ac:dyDescent="0.3">
      <c r="AC617">
        <v>19.440000000000001</v>
      </c>
      <c r="AD617">
        <v>9.33</v>
      </c>
      <c r="AE617">
        <v>0</v>
      </c>
      <c r="AF617" t="s">
        <v>37</v>
      </c>
      <c r="AG617">
        <v>7</v>
      </c>
      <c r="AH617">
        <v>2015</v>
      </c>
      <c r="AI617" t="str" cm="1">
        <f t="array" ref="AI617">_xlfn.IFS(AE617=0,"No_discount",OR(AE617&lt;0.2,AE617=0.2),"Low",OR(AE617=0.3,AND(AE617&gt;0.2, AE617&lt;0.3)),"Medium",AND(AE617&gt;0.3,AE617&lt;0.5),"High",OR(AE617=0.5,AE617&gt;0.5),"Extreme")</f>
        <v>No_discount</v>
      </c>
      <c r="AK617" t="s">
        <v>1405</v>
      </c>
      <c r="AL617" t="s">
        <v>1618</v>
      </c>
      <c r="AM617" t="s">
        <v>44</v>
      </c>
      <c r="AN617">
        <v>396.92</v>
      </c>
      <c r="AO617">
        <v>148.85</v>
      </c>
      <c r="AQ617" t="s">
        <v>2560</v>
      </c>
      <c r="AR617" t="s">
        <v>1619</v>
      </c>
      <c r="AS617" t="s">
        <v>39</v>
      </c>
      <c r="AT617">
        <v>704.69</v>
      </c>
      <c r="AU617">
        <v>39.369999999999997</v>
      </c>
    </row>
    <row r="618" spans="29:47" x14ac:dyDescent="0.3">
      <c r="AC618">
        <v>519.96</v>
      </c>
      <c r="AD618">
        <v>176.79</v>
      </c>
      <c r="AE618">
        <v>0</v>
      </c>
      <c r="AF618" t="s">
        <v>41</v>
      </c>
      <c r="AG618">
        <v>7</v>
      </c>
      <c r="AH618">
        <v>2015</v>
      </c>
      <c r="AI618" t="str" cm="1">
        <f t="array" ref="AI618">_xlfn.IFS(AE618=0,"No_discount",OR(AE618&lt;0.2,AE618=0.2),"Low",OR(AE618=0.3,AND(AE618&gt;0.2, AE618&lt;0.3)),"Medium",AND(AE618&gt;0.3,AE618&lt;0.5),"High",OR(AE618=0.5,AE618&gt;0.5),"Extreme")</f>
        <v>No_discount</v>
      </c>
      <c r="AK618" t="s">
        <v>574</v>
      </c>
      <c r="AL618" t="s">
        <v>1619</v>
      </c>
      <c r="AM618" t="s">
        <v>40</v>
      </c>
      <c r="AN618">
        <v>239.46</v>
      </c>
      <c r="AO618">
        <v>17.96</v>
      </c>
      <c r="AQ618" t="s">
        <v>2559</v>
      </c>
      <c r="AR618" t="s">
        <v>1620</v>
      </c>
      <c r="AS618" t="s">
        <v>48</v>
      </c>
      <c r="AT618">
        <v>703.71</v>
      </c>
      <c r="AU618">
        <v>-938.28</v>
      </c>
    </row>
    <row r="619" spans="29:47" x14ac:dyDescent="0.3">
      <c r="AC619">
        <v>6.26</v>
      </c>
      <c r="AD619">
        <v>2.04</v>
      </c>
      <c r="AE619">
        <v>0.2</v>
      </c>
      <c r="AF619" t="s">
        <v>1605</v>
      </c>
      <c r="AG619">
        <v>7</v>
      </c>
      <c r="AH619">
        <v>2016</v>
      </c>
      <c r="AI619" t="str" cm="1">
        <f t="array" ref="AI619">_xlfn.IFS(AE619=0,"No_discount",OR(AE619&lt;0.2,AE619=0.2),"Low",OR(AE619=0.3,AND(AE619&gt;0.2, AE619&lt;0.3)),"Medium",AND(AE619&gt;0.3,AE619&lt;0.5),"High",OR(AE619=0.5,AE619&gt;0.5),"Extreme")</f>
        <v>Low</v>
      </c>
      <c r="AK619" t="s">
        <v>572</v>
      </c>
      <c r="AL619" t="s">
        <v>1619</v>
      </c>
      <c r="AM619" t="s">
        <v>47</v>
      </c>
      <c r="AN619">
        <v>13.12</v>
      </c>
      <c r="AO619">
        <v>2.13</v>
      </c>
      <c r="AQ619" t="s">
        <v>2558</v>
      </c>
      <c r="AR619" t="s">
        <v>1618</v>
      </c>
      <c r="AS619" t="s">
        <v>44</v>
      </c>
      <c r="AT619">
        <v>702.43999999999903</v>
      </c>
      <c r="AU619">
        <v>123.96</v>
      </c>
    </row>
    <row r="620" spans="29:47" x14ac:dyDescent="0.3">
      <c r="AC620">
        <v>363.92</v>
      </c>
      <c r="AD620">
        <v>0</v>
      </c>
      <c r="AE620">
        <v>0.2</v>
      </c>
      <c r="AF620" t="s">
        <v>1608</v>
      </c>
      <c r="AG620">
        <v>7</v>
      </c>
      <c r="AH620">
        <v>2016</v>
      </c>
      <c r="AI620" t="str" cm="1">
        <f t="array" ref="AI620">_xlfn.IFS(AE620=0,"No_discount",OR(AE620&lt;0.2,AE620=0.2),"Low",OR(AE620=0.3,AND(AE620&gt;0.2, AE620&lt;0.3)),"Medium",AND(AE620&gt;0.3,AE620&lt;0.5),"High",OR(AE620=0.5,AE620&gt;0.5),"Extreme")</f>
        <v>Low</v>
      </c>
      <c r="AK620" t="s">
        <v>1661</v>
      </c>
      <c r="AL620" t="s">
        <v>1619</v>
      </c>
      <c r="AM620" t="s">
        <v>39</v>
      </c>
      <c r="AN620">
        <v>29.36</v>
      </c>
      <c r="AO620">
        <v>13.51</v>
      </c>
      <c r="AQ620" t="s">
        <v>2557</v>
      </c>
      <c r="AR620" t="s">
        <v>1620</v>
      </c>
      <c r="AS620" t="s">
        <v>1609</v>
      </c>
      <c r="AT620">
        <v>699.9</v>
      </c>
      <c r="AU620">
        <v>17.5</v>
      </c>
    </row>
    <row r="621" spans="29:47" x14ac:dyDescent="0.3">
      <c r="AC621">
        <v>4.67</v>
      </c>
      <c r="AD621">
        <v>0.57999999999999996</v>
      </c>
      <c r="AE621">
        <v>0.2</v>
      </c>
      <c r="AF621" t="s">
        <v>47</v>
      </c>
      <c r="AG621">
        <v>1</v>
      </c>
      <c r="AH621">
        <v>2016</v>
      </c>
      <c r="AI621" t="str" cm="1">
        <f t="array" ref="AI621">_xlfn.IFS(AE621=0,"No_discount",OR(AE621&lt;0.2,AE621=0.2),"Low",OR(AE621=0.3,AND(AE621&gt;0.2, AE621&lt;0.3)),"Medium",AND(AE621&gt;0.3,AE621&lt;0.5),"High",OR(AE621=0.5,AE621&gt;0.5),"Extreme")</f>
        <v>Low</v>
      </c>
      <c r="AK621" t="s">
        <v>1397</v>
      </c>
      <c r="AL621" t="s">
        <v>1619</v>
      </c>
      <c r="AM621" t="s">
        <v>1607</v>
      </c>
      <c r="AN621">
        <v>214.9</v>
      </c>
      <c r="AO621">
        <v>62.32</v>
      </c>
      <c r="AQ621" t="s">
        <v>2556</v>
      </c>
      <c r="AR621" t="s">
        <v>1619</v>
      </c>
      <c r="AS621" t="s">
        <v>39</v>
      </c>
      <c r="AT621">
        <v>698.04</v>
      </c>
      <c r="AU621">
        <v>90.75</v>
      </c>
    </row>
    <row r="622" spans="29:47" x14ac:dyDescent="0.3">
      <c r="AC622">
        <v>104.58</v>
      </c>
      <c r="AD622">
        <v>-80.180000000000007</v>
      </c>
      <c r="AE622">
        <v>0.7</v>
      </c>
      <c r="AF622" t="s">
        <v>39</v>
      </c>
      <c r="AG622">
        <v>1</v>
      </c>
      <c r="AH622">
        <v>2016</v>
      </c>
      <c r="AI622" t="str" cm="1">
        <f t="array" ref="AI622">_xlfn.IFS(AE622=0,"No_discount",OR(AE622&lt;0.2,AE622=0.2),"Low",OR(AE622=0.3,AND(AE622&gt;0.2, AE622&lt;0.3)),"Medium",AND(AE622&gt;0.3,AE622&lt;0.5),"High",OR(AE622=0.5,AE622&gt;0.5),"Extreme")</f>
        <v>Extreme</v>
      </c>
      <c r="AK622" t="s">
        <v>1554</v>
      </c>
      <c r="AL622" t="s">
        <v>1619</v>
      </c>
      <c r="AM622" t="s">
        <v>39</v>
      </c>
      <c r="AN622">
        <v>15.92</v>
      </c>
      <c r="AO622">
        <v>7.48</v>
      </c>
      <c r="AQ622" t="s">
        <v>2555</v>
      </c>
      <c r="AR622" t="s">
        <v>1618</v>
      </c>
      <c r="AS622" t="s">
        <v>1608</v>
      </c>
      <c r="AT622">
        <v>694.2</v>
      </c>
      <c r="AU622">
        <v>-158.49</v>
      </c>
    </row>
    <row r="623" spans="29:47" x14ac:dyDescent="0.3">
      <c r="AC623">
        <v>9.7799999999999994</v>
      </c>
      <c r="AD623">
        <v>4.8899999999999997</v>
      </c>
      <c r="AE623">
        <v>0</v>
      </c>
      <c r="AF623" t="s">
        <v>1604</v>
      </c>
      <c r="AG623">
        <v>1</v>
      </c>
      <c r="AH623">
        <v>2017</v>
      </c>
      <c r="AI623" t="str" cm="1">
        <f t="array" ref="AI623">_xlfn.IFS(AE623=0,"No_discount",OR(AE623&lt;0.2,AE623=0.2),"Low",OR(AE623=0.3,AND(AE623&gt;0.2, AE623&lt;0.3)),"Medium",AND(AE623&gt;0.3,AE623&lt;0.5),"High",OR(AE623=0.5,AE623&gt;0.5),"Extreme")</f>
        <v>No_discount</v>
      </c>
      <c r="AK623" t="s">
        <v>570</v>
      </c>
      <c r="AL623" t="s">
        <v>1620</v>
      </c>
      <c r="AM623" t="s">
        <v>41</v>
      </c>
      <c r="AN623">
        <v>146.44999999999999</v>
      </c>
      <c r="AO623">
        <v>48.33</v>
      </c>
      <c r="AQ623" t="s">
        <v>1641</v>
      </c>
      <c r="AR623" t="s">
        <v>1619</v>
      </c>
      <c r="AS623" t="s">
        <v>1607</v>
      </c>
      <c r="AT623">
        <v>693.95</v>
      </c>
      <c r="AU623">
        <v>143.72999999999999</v>
      </c>
    </row>
    <row r="624" spans="29:47" x14ac:dyDescent="0.3">
      <c r="AC624">
        <v>87.21</v>
      </c>
      <c r="AD624">
        <v>-45.35</v>
      </c>
      <c r="AE624">
        <v>0.5</v>
      </c>
      <c r="AF624" t="s">
        <v>1603</v>
      </c>
      <c r="AG624">
        <v>7</v>
      </c>
      <c r="AH624">
        <v>2017</v>
      </c>
      <c r="AI624" t="str" cm="1">
        <f t="array" ref="AI624">_xlfn.IFS(AE624=0,"No_discount",OR(AE624&lt;0.2,AE624=0.2),"Low",OR(AE624=0.3,AND(AE624&gt;0.2, AE624&lt;0.3)),"Medium",AND(AE624&gt;0.3,AE624&lt;0.5),"High",OR(AE624=0.5,AE624&gt;0.5),"Extreme")</f>
        <v>Extreme</v>
      </c>
      <c r="AK624" t="s">
        <v>568</v>
      </c>
      <c r="AL624" t="s">
        <v>1619</v>
      </c>
      <c r="AM624" t="s">
        <v>40</v>
      </c>
      <c r="AN624">
        <v>15.14</v>
      </c>
      <c r="AO624">
        <v>0.61</v>
      </c>
      <c r="AQ624" t="s">
        <v>2554</v>
      </c>
      <c r="AR624" t="s">
        <v>1620</v>
      </c>
      <c r="AS624" t="s">
        <v>1609</v>
      </c>
      <c r="AT624">
        <v>689.78</v>
      </c>
      <c r="AU624">
        <v>122.97</v>
      </c>
    </row>
    <row r="625" spans="29:47" x14ac:dyDescent="0.3">
      <c r="AC625">
        <v>15.55</v>
      </c>
      <c r="AD625">
        <v>5.44</v>
      </c>
      <c r="AE625">
        <v>0.2</v>
      </c>
      <c r="AF625" t="s">
        <v>37</v>
      </c>
      <c r="AG625">
        <v>7</v>
      </c>
      <c r="AH625">
        <v>2017</v>
      </c>
      <c r="AI625" t="str" cm="1">
        <f t="array" ref="AI625">_xlfn.IFS(AE625=0,"No_discount",OR(AE625&lt;0.2,AE625=0.2),"Low",OR(AE625=0.3,AND(AE625&gt;0.2, AE625&lt;0.3)),"Medium",AND(AE625&gt;0.3,AE625&lt;0.5),"High",OR(AE625=0.5,AE625&gt;0.5),"Extreme")</f>
        <v>Low</v>
      </c>
      <c r="AK625" t="s">
        <v>566</v>
      </c>
      <c r="AL625" t="s">
        <v>1619</v>
      </c>
      <c r="AM625" t="s">
        <v>1605</v>
      </c>
      <c r="AN625">
        <v>5.76</v>
      </c>
      <c r="AO625">
        <v>2.65</v>
      </c>
      <c r="AQ625" t="s">
        <v>2553</v>
      </c>
      <c r="AR625" t="s">
        <v>1620</v>
      </c>
      <c r="AS625" t="s">
        <v>1609</v>
      </c>
      <c r="AT625">
        <v>688.14</v>
      </c>
      <c r="AU625">
        <v>-31.08</v>
      </c>
    </row>
    <row r="626" spans="29:47" x14ac:dyDescent="0.3">
      <c r="AC626">
        <v>683.99</v>
      </c>
      <c r="AD626">
        <v>-114</v>
      </c>
      <c r="AE626">
        <v>0.4</v>
      </c>
      <c r="AF626" t="s">
        <v>1609</v>
      </c>
      <c r="AG626">
        <v>7</v>
      </c>
      <c r="AH626">
        <v>2017</v>
      </c>
      <c r="AI626" t="str" cm="1">
        <f t="array" ref="AI626">_xlfn.IFS(AE626=0,"No_discount",OR(AE626&lt;0.2,AE626=0.2),"Low",OR(AE626=0.3,AND(AE626&gt;0.2, AE626&lt;0.3)),"Medium",AND(AE626&gt;0.3,AE626&lt;0.5),"High",OR(AE626=0.5,AE626&gt;0.5),"Extreme")</f>
        <v>High</v>
      </c>
      <c r="AK626" t="s">
        <v>1467</v>
      </c>
      <c r="AL626" t="s">
        <v>1620</v>
      </c>
      <c r="AM626" t="s">
        <v>1602</v>
      </c>
      <c r="AN626">
        <v>1399.98</v>
      </c>
      <c r="AO626">
        <v>629.99</v>
      </c>
      <c r="AQ626" t="s">
        <v>2552</v>
      </c>
      <c r="AR626" t="s">
        <v>1618</v>
      </c>
      <c r="AS626" t="s">
        <v>1608</v>
      </c>
      <c r="AT626">
        <v>685.58999999999901</v>
      </c>
      <c r="AU626">
        <v>115.73</v>
      </c>
    </row>
    <row r="627" spans="29:47" x14ac:dyDescent="0.3">
      <c r="AC627">
        <v>13.39</v>
      </c>
      <c r="AD627">
        <v>1</v>
      </c>
      <c r="AE627">
        <v>0.2</v>
      </c>
      <c r="AF627" t="s">
        <v>40</v>
      </c>
      <c r="AG627">
        <v>7</v>
      </c>
      <c r="AH627">
        <v>2017</v>
      </c>
      <c r="AI627" t="str" cm="1">
        <f t="array" ref="AI627">_xlfn.IFS(AE627=0,"No_discount",OR(AE627&lt;0.2,AE627=0.2),"Low",OR(AE627=0.3,AND(AE627&gt;0.2, AE627&lt;0.3)),"Medium",AND(AE627&gt;0.3,AE627&lt;0.5),"High",OR(AE627=0.5,AE627&gt;0.5),"Extreme")</f>
        <v>Low</v>
      </c>
      <c r="AK627" t="s">
        <v>564</v>
      </c>
      <c r="AL627" t="s">
        <v>1619</v>
      </c>
      <c r="AM627" t="s">
        <v>1604</v>
      </c>
      <c r="AN627">
        <v>21.73</v>
      </c>
      <c r="AO627">
        <v>7.6</v>
      </c>
      <c r="AQ627" t="s">
        <v>2551</v>
      </c>
      <c r="AR627" t="s">
        <v>1619</v>
      </c>
      <c r="AS627" t="s">
        <v>37</v>
      </c>
      <c r="AT627">
        <v>684.74</v>
      </c>
      <c r="AU627">
        <v>321.83</v>
      </c>
    </row>
    <row r="628" spans="29:47" x14ac:dyDescent="0.3">
      <c r="AC628">
        <v>16.78</v>
      </c>
      <c r="AD628">
        <v>4.82</v>
      </c>
      <c r="AE628">
        <v>0.2</v>
      </c>
      <c r="AF628" t="s">
        <v>41</v>
      </c>
      <c r="AG628">
        <v>7</v>
      </c>
      <c r="AH628">
        <v>2017</v>
      </c>
      <c r="AI628" t="str" cm="1">
        <f t="array" ref="AI628">_xlfn.IFS(AE628=0,"No_discount",OR(AE628&lt;0.2,AE628=0.2),"Low",OR(AE628=0.3,AND(AE628&gt;0.2, AE628&lt;0.3)),"Medium",AND(AE628&gt;0.3,AE628&lt;0.5),"High",OR(AE628=0.5,AE628&gt;0.5),"Extreme")</f>
        <v>Low</v>
      </c>
      <c r="AK628" t="s">
        <v>562</v>
      </c>
      <c r="AL628" t="s">
        <v>1618</v>
      </c>
      <c r="AM628" t="s">
        <v>1608</v>
      </c>
      <c r="AN628">
        <v>1487.04</v>
      </c>
      <c r="AO628">
        <v>148.69999999999999</v>
      </c>
      <c r="AQ628" t="s">
        <v>2550</v>
      </c>
      <c r="AR628" t="s">
        <v>1619</v>
      </c>
      <c r="AS628" t="s">
        <v>40</v>
      </c>
      <c r="AT628">
        <v>683.55</v>
      </c>
      <c r="AU628">
        <v>120.87</v>
      </c>
    </row>
    <row r="629" spans="29:47" x14ac:dyDescent="0.3">
      <c r="AC629">
        <v>527.91999999999996</v>
      </c>
      <c r="AD629">
        <v>85.79</v>
      </c>
      <c r="AE629">
        <v>0.2</v>
      </c>
      <c r="AF629" t="s">
        <v>41</v>
      </c>
      <c r="AG629">
        <v>7</v>
      </c>
      <c r="AH629">
        <v>2017</v>
      </c>
      <c r="AI629" t="str" cm="1">
        <f t="array" ref="AI629">_xlfn.IFS(AE629=0,"No_discount",OR(AE629&lt;0.2,AE629=0.2),"Low",OR(AE629=0.3,AND(AE629&gt;0.2, AE629&lt;0.3)),"Medium",AND(AE629&gt;0.3,AE629&lt;0.5),"High",OR(AE629=0.5,AE629&gt;0.5),"Extreme")</f>
        <v>Low</v>
      </c>
      <c r="AK629" t="s">
        <v>1473</v>
      </c>
      <c r="AL629" t="s">
        <v>1619</v>
      </c>
      <c r="AM629" t="s">
        <v>37</v>
      </c>
      <c r="AN629">
        <v>70.88</v>
      </c>
      <c r="AO629">
        <v>33.31</v>
      </c>
      <c r="AQ629" t="s">
        <v>2549</v>
      </c>
      <c r="AR629" t="s">
        <v>1618</v>
      </c>
      <c r="AS629" t="s">
        <v>44</v>
      </c>
      <c r="AT629">
        <v>681.44999999999902</v>
      </c>
      <c r="AU629">
        <v>256.18</v>
      </c>
    </row>
    <row r="630" spans="29:47" x14ac:dyDescent="0.3">
      <c r="AC630">
        <v>25.4</v>
      </c>
      <c r="AD630">
        <v>8.64</v>
      </c>
      <c r="AE630">
        <v>0</v>
      </c>
      <c r="AF630" t="s">
        <v>44</v>
      </c>
      <c r="AG630">
        <v>7</v>
      </c>
      <c r="AH630">
        <v>2016</v>
      </c>
      <c r="AI630" t="str" cm="1">
        <f t="array" ref="AI630">_xlfn.IFS(AE630=0,"No_discount",OR(AE630&lt;0.2,AE630=0.2),"Low",OR(AE630=0.3,AND(AE630&gt;0.2, AE630&lt;0.3)),"Medium",AND(AE630&gt;0.3,AE630&lt;0.5),"High",OR(AE630=0.5,AE630&gt;0.5),"Extreme")</f>
        <v>No_discount</v>
      </c>
      <c r="AK630" t="s">
        <v>1515</v>
      </c>
      <c r="AL630" t="s">
        <v>1619</v>
      </c>
      <c r="AM630" t="s">
        <v>39</v>
      </c>
      <c r="AN630">
        <v>30.4</v>
      </c>
      <c r="AO630">
        <v>13.98</v>
      </c>
      <c r="AQ630" t="s">
        <v>2548</v>
      </c>
      <c r="AR630" t="s">
        <v>1618</v>
      </c>
      <c r="AS630" t="s">
        <v>44</v>
      </c>
      <c r="AT630">
        <v>678.25</v>
      </c>
      <c r="AU630">
        <v>120.97</v>
      </c>
    </row>
    <row r="631" spans="29:47" x14ac:dyDescent="0.3">
      <c r="AC631">
        <v>177.48</v>
      </c>
      <c r="AD631">
        <v>19.97</v>
      </c>
      <c r="AE631">
        <v>0.2</v>
      </c>
      <c r="AF631" t="s">
        <v>1609</v>
      </c>
      <c r="AG631">
        <v>7</v>
      </c>
      <c r="AH631">
        <v>2016</v>
      </c>
      <c r="AI631" t="str" cm="1">
        <f t="array" ref="AI631">_xlfn.IFS(AE631=0,"No_discount",OR(AE631&lt;0.2,AE631=0.2),"Low",OR(AE631=0.3,AND(AE631&gt;0.2, AE631&lt;0.3)),"Medium",AND(AE631&gt;0.3,AE631&lt;0.5),"High",OR(AE631=0.5,AE631&gt;0.5),"Extreme")</f>
        <v>Low</v>
      </c>
      <c r="AK631" t="s">
        <v>560</v>
      </c>
      <c r="AL631" t="s">
        <v>1620</v>
      </c>
      <c r="AM631" t="s">
        <v>1602</v>
      </c>
      <c r="AN631">
        <v>5399.91</v>
      </c>
      <c r="AO631">
        <v>2591.96</v>
      </c>
      <c r="AQ631" t="s">
        <v>2547</v>
      </c>
      <c r="AR631" t="s">
        <v>1619</v>
      </c>
      <c r="AS631" t="s">
        <v>1607</v>
      </c>
      <c r="AT631">
        <v>675.12</v>
      </c>
      <c r="AU631">
        <v>290.3</v>
      </c>
    </row>
    <row r="632" spans="29:47" x14ac:dyDescent="0.3">
      <c r="AC632">
        <v>71.98</v>
      </c>
      <c r="AD632">
        <v>9</v>
      </c>
      <c r="AE632">
        <v>0.2</v>
      </c>
      <c r="AF632" t="s">
        <v>1609</v>
      </c>
      <c r="AG632">
        <v>7</v>
      </c>
      <c r="AH632">
        <v>2016</v>
      </c>
      <c r="AI632" t="str" cm="1">
        <f t="array" ref="AI632">_xlfn.IFS(AE632=0,"No_discount",OR(AE632&lt;0.2,AE632=0.2),"Low",OR(AE632=0.3,AND(AE632&gt;0.2, AE632&lt;0.3)),"Medium",AND(AE632&gt;0.3,AE632&lt;0.5),"High",OR(AE632=0.5,AE632&gt;0.5),"Extreme")</f>
        <v>Low</v>
      </c>
      <c r="AK632" t="s">
        <v>558</v>
      </c>
      <c r="AL632" t="s">
        <v>1619</v>
      </c>
      <c r="AM632" t="s">
        <v>40</v>
      </c>
      <c r="AN632">
        <v>119.1</v>
      </c>
      <c r="AO632">
        <v>34.54</v>
      </c>
      <c r="AQ632" t="s">
        <v>1249</v>
      </c>
      <c r="AR632" t="s">
        <v>1618</v>
      </c>
      <c r="AS632" t="s">
        <v>44</v>
      </c>
      <c r="AT632">
        <v>673.87</v>
      </c>
      <c r="AU632">
        <v>72.069999999999993</v>
      </c>
    </row>
    <row r="633" spans="29:47" x14ac:dyDescent="0.3">
      <c r="AC633">
        <v>81.98</v>
      </c>
      <c r="AD633">
        <v>40.17</v>
      </c>
      <c r="AE633">
        <v>0</v>
      </c>
      <c r="AF633" t="s">
        <v>37</v>
      </c>
      <c r="AG633">
        <v>1</v>
      </c>
      <c r="AH633">
        <v>2016</v>
      </c>
      <c r="AI633" t="str" cm="1">
        <f t="array" ref="AI633">_xlfn.IFS(AE633=0,"No_discount",OR(AE633&lt;0.2,AE633=0.2),"Low",OR(AE633=0.3,AND(AE633&gt;0.2, AE633&lt;0.3)),"Medium",AND(AE633&gt;0.3,AE633&lt;0.5),"High",OR(AE633=0.5,AE633&gt;0.5),"Extreme")</f>
        <v>No_discount</v>
      </c>
      <c r="AK633" t="s">
        <v>556</v>
      </c>
      <c r="AL633" t="s">
        <v>1619</v>
      </c>
      <c r="AM633" t="s">
        <v>46</v>
      </c>
      <c r="AN633">
        <v>11.84</v>
      </c>
      <c r="AO633">
        <v>5.68</v>
      </c>
      <c r="AQ633" t="s">
        <v>2546</v>
      </c>
      <c r="AR633" t="s">
        <v>1619</v>
      </c>
      <c r="AS633" t="s">
        <v>47</v>
      </c>
      <c r="AT633">
        <v>671.8</v>
      </c>
      <c r="AU633">
        <v>153.96</v>
      </c>
    </row>
    <row r="634" spans="29:47" x14ac:dyDescent="0.3">
      <c r="AC634">
        <v>104.85</v>
      </c>
      <c r="AD634">
        <v>50.33</v>
      </c>
      <c r="AE634">
        <v>0</v>
      </c>
      <c r="AF634" t="s">
        <v>37</v>
      </c>
      <c r="AG634">
        <v>7</v>
      </c>
      <c r="AH634">
        <v>2014</v>
      </c>
      <c r="AI634" t="str" cm="1">
        <f t="array" ref="AI634">_xlfn.IFS(AE634=0,"No_discount",OR(AE634&lt;0.2,AE634=0.2),"Low",OR(AE634=0.3,AND(AE634&gt;0.2, AE634&lt;0.3)),"Medium",AND(AE634&gt;0.3,AE634&lt;0.5),"High",OR(AE634=0.5,AE634&gt;0.5),"Extreme")</f>
        <v>No_discount</v>
      </c>
      <c r="AK634" t="s">
        <v>554</v>
      </c>
      <c r="AL634" t="s">
        <v>1619</v>
      </c>
      <c r="AM634" t="s">
        <v>37</v>
      </c>
      <c r="AN634">
        <v>9.9600000000000009</v>
      </c>
      <c r="AO634">
        <v>4.88</v>
      </c>
      <c r="AQ634" t="s">
        <v>811</v>
      </c>
      <c r="AR634" t="s">
        <v>1619</v>
      </c>
      <c r="AS634" t="s">
        <v>39</v>
      </c>
      <c r="AT634">
        <v>669.5</v>
      </c>
      <c r="AU634">
        <v>234.33</v>
      </c>
    </row>
    <row r="635" spans="29:47" x14ac:dyDescent="0.3">
      <c r="AC635">
        <v>8.6999999999999993</v>
      </c>
      <c r="AD635">
        <v>3.16</v>
      </c>
      <c r="AE635">
        <v>0.2</v>
      </c>
      <c r="AF635" t="s">
        <v>39</v>
      </c>
      <c r="AG635">
        <v>7</v>
      </c>
      <c r="AH635">
        <v>2014</v>
      </c>
      <c r="AI635" t="str" cm="1">
        <f t="array" ref="AI635">_xlfn.IFS(AE635=0,"No_discount",OR(AE635&lt;0.2,AE635=0.2),"Low",OR(AE635=0.3,AND(AE635&gt;0.2, AE635&lt;0.3)),"Medium",AND(AE635&gt;0.3,AE635&lt;0.5),"High",OR(AE635=0.5,AE635&gt;0.5),"Extreme")</f>
        <v>Low</v>
      </c>
      <c r="AK635" t="s">
        <v>552</v>
      </c>
      <c r="AL635" t="s">
        <v>1618</v>
      </c>
      <c r="AM635" t="s">
        <v>44</v>
      </c>
      <c r="AN635">
        <v>242.18</v>
      </c>
      <c r="AO635">
        <v>-302.72000000000003</v>
      </c>
      <c r="AQ635" t="s">
        <v>2545</v>
      </c>
      <c r="AR635" t="s">
        <v>1619</v>
      </c>
      <c r="AS635" t="s">
        <v>39</v>
      </c>
      <c r="AT635">
        <v>667.99</v>
      </c>
      <c r="AU635">
        <v>182.6</v>
      </c>
    </row>
    <row r="636" spans="29:47" x14ac:dyDescent="0.3">
      <c r="AC636">
        <v>19.920000000000002</v>
      </c>
      <c r="AD636">
        <v>9.76</v>
      </c>
      <c r="AE636">
        <v>0</v>
      </c>
      <c r="AF636" t="s">
        <v>37</v>
      </c>
      <c r="AG636">
        <v>7</v>
      </c>
      <c r="AH636">
        <v>2014</v>
      </c>
      <c r="AI636" t="str" cm="1">
        <f t="array" ref="AI636">_xlfn.IFS(AE636=0,"No_discount",OR(AE636&lt;0.2,AE636=0.2),"Low",OR(AE636=0.3,AND(AE636&gt;0.2, AE636&lt;0.3)),"Medium",AND(AE636&gt;0.3,AE636&lt;0.5),"High",OR(AE636=0.5,AE636&gt;0.5),"Extreme")</f>
        <v>No_discount</v>
      </c>
      <c r="AK636" t="s">
        <v>550</v>
      </c>
      <c r="AL636" t="s">
        <v>1619</v>
      </c>
      <c r="AM636" t="s">
        <v>40</v>
      </c>
      <c r="AN636">
        <v>25.7</v>
      </c>
      <c r="AO636">
        <v>1.93</v>
      </c>
      <c r="AQ636" t="s">
        <v>2544</v>
      </c>
      <c r="AR636" t="s">
        <v>1619</v>
      </c>
      <c r="AS636" t="s">
        <v>1607</v>
      </c>
      <c r="AT636">
        <v>665.68</v>
      </c>
      <c r="AU636">
        <v>43.71</v>
      </c>
    </row>
    <row r="637" spans="29:47" x14ac:dyDescent="0.3">
      <c r="AC637">
        <v>43.02</v>
      </c>
      <c r="AD637">
        <v>15.49</v>
      </c>
      <c r="AE637">
        <v>0</v>
      </c>
      <c r="AF637" t="s">
        <v>44</v>
      </c>
      <c r="AG637">
        <v>7</v>
      </c>
      <c r="AH637">
        <v>2014</v>
      </c>
      <c r="AI637" t="str" cm="1">
        <f t="array" ref="AI637">_xlfn.IFS(AE637=0,"No_discount",OR(AE637&lt;0.2,AE637=0.2),"Low",OR(AE637=0.3,AND(AE637&gt;0.2, AE637&lt;0.3)),"Medium",AND(AE637&gt;0.3,AE637&lt;0.5),"High",OR(AE637=0.5,AE637&gt;0.5),"Extreme")</f>
        <v>No_discount</v>
      </c>
      <c r="AK637" t="s">
        <v>1627</v>
      </c>
      <c r="AL637" t="s">
        <v>1619</v>
      </c>
      <c r="AM637" t="s">
        <v>46</v>
      </c>
      <c r="AN637">
        <v>15.12</v>
      </c>
      <c r="AO637">
        <v>4.91</v>
      </c>
      <c r="AQ637" t="s">
        <v>2543</v>
      </c>
      <c r="AR637" t="s">
        <v>1619</v>
      </c>
      <c r="AS637" t="s">
        <v>1607</v>
      </c>
      <c r="AT637">
        <v>664.83</v>
      </c>
      <c r="AU637">
        <v>-78.02</v>
      </c>
    </row>
    <row r="638" spans="29:47" x14ac:dyDescent="0.3">
      <c r="AC638">
        <v>360.38</v>
      </c>
      <c r="AD638">
        <v>93.7</v>
      </c>
      <c r="AE638">
        <v>0</v>
      </c>
      <c r="AF638" t="s">
        <v>40</v>
      </c>
      <c r="AG638">
        <v>7</v>
      </c>
      <c r="AH638">
        <v>2017</v>
      </c>
      <c r="AI638" t="str" cm="1">
        <f t="array" ref="AI638">_xlfn.IFS(AE638=0,"No_discount",OR(AE638&lt;0.2,AE638=0.2),"Low",OR(AE638=0.3,AND(AE638&gt;0.2, AE638&lt;0.3)),"Medium",AND(AE638&gt;0.3,AE638&lt;0.5),"High",OR(AE638=0.5,AE638&gt;0.5),"Extreme")</f>
        <v>No_discount</v>
      </c>
      <c r="AK638" t="s">
        <v>1626</v>
      </c>
      <c r="AL638" t="s">
        <v>1619</v>
      </c>
      <c r="AM638" t="s">
        <v>47</v>
      </c>
      <c r="AN638">
        <v>7.87</v>
      </c>
      <c r="AO638">
        <v>0.89</v>
      </c>
      <c r="AQ638" t="s">
        <v>2542</v>
      </c>
      <c r="AR638" t="s">
        <v>1619</v>
      </c>
      <c r="AS638" t="s">
        <v>39</v>
      </c>
      <c r="AT638">
        <v>661.93999999999903</v>
      </c>
      <c r="AU638">
        <v>-9.24</v>
      </c>
    </row>
    <row r="639" spans="29:47" x14ac:dyDescent="0.3">
      <c r="AC639">
        <v>13.56</v>
      </c>
      <c r="AD639">
        <v>6.24</v>
      </c>
      <c r="AE639">
        <v>0</v>
      </c>
      <c r="AF639" t="s">
        <v>37</v>
      </c>
      <c r="AG639">
        <v>7</v>
      </c>
      <c r="AH639">
        <v>2017</v>
      </c>
      <c r="AI639" t="str" cm="1">
        <f t="array" ref="AI639">_xlfn.IFS(AE639=0,"No_discount",OR(AE639&lt;0.2,AE639=0.2),"Low",OR(AE639=0.3,AND(AE639&gt;0.2, AE639&lt;0.3)),"Medium",AND(AE639&gt;0.3,AE639&lt;0.5),"High",OR(AE639=0.5,AE639&gt;0.5),"Extreme")</f>
        <v>No_discount</v>
      </c>
      <c r="AK639" t="s">
        <v>548</v>
      </c>
      <c r="AL639" t="s">
        <v>1618</v>
      </c>
      <c r="AM639" t="s">
        <v>44</v>
      </c>
      <c r="AN639">
        <v>12.18</v>
      </c>
      <c r="AO639">
        <v>3.9</v>
      </c>
      <c r="AQ639" t="s">
        <v>2541</v>
      </c>
      <c r="AR639" t="s">
        <v>1619</v>
      </c>
      <c r="AS639" t="s">
        <v>39</v>
      </c>
      <c r="AT639">
        <v>653.99</v>
      </c>
      <c r="AU639">
        <v>210.87</v>
      </c>
    </row>
    <row r="640" spans="29:47" x14ac:dyDescent="0.3">
      <c r="AC640">
        <v>185.58</v>
      </c>
      <c r="AD640">
        <v>76.09</v>
      </c>
      <c r="AE640">
        <v>0</v>
      </c>
      <c r="AF640" t="s">
        <v>44</v>
      </c>
      <c r="AG640">
        <v>7</v>
      </c>
      <c r="AH640">
        <v>2016</v>
      </c>
      <c r="AI640" t="str" cm="1">
        <f t="array" ref="AI640">_xlfn.IFS(AE640=0,"No_discount",OR(AE640&lt;0.2,AE640=0.2),"Low",OR(AE640=0.3,AND(AE640&gt;0.2, AE640&lt;0.3)),"Medium",AND(AE640&gt;0.3,AE640&lt;0.5),"High",OR(AE640=0.5,AE640&gt;0.5),"Extreme")</f>
        <v>No_discount</v>
      </c>
      <c r="AK640" t="s">
        <v>1431</v>
      </c>
      <c r="AL640" t="s">
        <v>1619</v>
      </c>
      <c r="AM640" t="s">
        <v>1607</v>
      </c>
      <c r="AN640">
        <v>57.68</v>
      </c>
      <c r="AO640">
        <v>19.03</v>
      </c>
      <c r="AQ640" t="s">
        <v>2540</v>
      </c>
      <c r="AR640" t="s">
        <v>1618</v>
      </c>
      <c r="AS640" t="s">
        <v>1606</v>
      </c>
      <c r="AT640">
        <v>653.12</v>
      </c>
      <c r="AU640">
        <v>-148.4</v>
      </c>
    </row>
    <row r="641" spans="29:47" x14ac:dyDescent="0.3">
      <c r="AC641">
        <v>77.56</v>
      </c>
      <c r="AD641">
        <v>35.68</v>
      </c>
      <c r="AE641">
        <v>0</v>
      </c>
      <c r="AF641" t="s">
        <v>39</v>
      </c>
      <c r="AG641">
        <v>7</v>
      </c>
      <c r="AH641">
        <v>2016</v>
      </c>
      <c r="AI641" t="str" cm="1">
        <f t="array" ref="AI641">_xlfn.IFS(AE641=0,"No_discount",OR(AE641&lt;0.2,AE641=0.2),"Low",OR(AE641=0.3,AND(AE641&gt;0.2, AE641&lt;0.3)),"Medium",AND(AE641&gt;0.3,AE641&lt;0.5),"High",OR(AE641=0.5,AE641&gt;0.5),"Extreme")</f>
        <v>No_discount</v>
      </c>
      <c r="AK641" t="s">
        <v>546</v>
      </c>
      <c r="AL641" t="s">
        <v>1620</v>
      </c>
      <c r="AM641" t="s">
        <v>41</v>
      </c>
      <c r="AN641">
        <v>299.94</v>
      </c>
      <c r="AO641">
        <v>128.97</v>
      </c>
      <c r="AQ641" t="s">
        <v>488</v>
      </c>
      <c r="AR641" t="s">
        <v>1619</v>
      </c>
      <c r="AS641" t="s">
        <v>40</v>
      </c>
      <c r="AT641">
        <v>652.61999999999898</v>
      </c>
      <c r="AU641">
        <v>39.840000000000003</v>
      </c>
    </row>
    <row r="642" spans="29:47" x14ac:dyDescent="0.3">
      <c r="AC642">
        <v>87.92</v>
      </c>
      <c r="AD642">
        <v>0.88</v>
      </c>
      <c r="AE642">
        <v>0</v>
      </c>
      <c r="AF642" t="s">
        <v>40</v>
      </c>
      <c r="AG642">
        <v>7</v>
      </c>
      <c r="AH642">
        <v>2016</v>
      </c>
      <c r="AI642" t="str" cm="1">
        <f t="array" ref="AI642">_xlfn.IFS(AE642=0,"No_discount",OR(AE642&lt;0.2,AE642=0.2),"Low",OR(AE642=0.3,AND(AE642&gt;0.2, AE642&lt;0.3)),"Medium",AND(AE642&gt;0.3,AE642&lt;0.5),"High",OR(AE642=0.5,AE642&gt;0.5),"Extreme")</f>
        <v>No_discount</v>
      </c>
      <c r="AK642" t="s">
        <v>545</v>
      </c>
      <c r="AL642" t="s">
        <v>1619</v>
      </c>
      <c r="AM642" t="s">
        <v>42</v>
      </c>
      <c r="AN642">
        <v>25.76</v>
      </c>
      <c r="AO642">
        <v>0.52</v>
      </c>
      <c r="AQ642" t="s">
        <v>2539</v>
      </c>
      <c r="AR642" t="s">
        <v>1619</v>
      </c>
      <c r="AS642" t="s">
        <v>37</v>
      </c>
      <c r="AT642">
        <v>651.43999999999903</v>
      </c>
      <c r="AU642">
        <v>302.73</v>
      </c>
    </row>
    <row r="643" spans="29:47" x14ac:dyDescent="0.3">
      <c r="AC643">
        <v>245.94</v>
      </c>
      <c r="AD643">
        <v>120.51</v>
      </c>
      <c r="AE643">
        <v>0</v>
      </c>
      <c r="AF643" t="s">
        <v>37</v>
      </c>
      <c r="AG643">
        <v>7</v>
      </c>
      <c r="AH643">
        <v>2016</v>
      </c>
      <c r="AI643" t="str" cm="1">
        <f t="array" ref="AI643">_xlfn.IFS(AE643=0,"No_discount",OR(AE643&lt;0.2,AE643=0.2),"Low",OR(AE643=0.3,AND(AE643&gt;0.2, AE643&lt;0.3)),"Medium",AND(AE643&gt;0.3,AE643&lt;0.5),"High",OR(AE643=0.5,AE643&gt;0.5),"Extreme")</f>
        <v>No_discount</v>
      </c>
      <c r="AK643" t="s">
        <v>543</v>
      </c>
      <c r="AL643" t="s">
        <v>1619</v>
      </c>
      <c r="AM643" t="s">
        <v>1607</v>
      </c>
      <c r="AN643">
        <v>4.99</v>
      </c>
      <c r="AO643">
        <v>-12.98</v>
      </c>
      <c r="AQ643" t="s">
        <v>2538</v>
      </c>
      <c r="AR643" t="s">
        <v>1618</v>
      </c>
      <c r="AS643" t="s">
        <v>1603</v>
      </c>
      <c r="AT643">
        <v>649.38</v>
      </c>
      <c r="AU643">
        <v>-97.4</v>
      </c>
    </row>
    <row r="644" spans="29:47" x14ac:dyDescent="0.3">
      <c r="AC644">
        <v>8.6</v>
      </c>
      <c r="AD644">
        <v>4.04</v>
      </c>
      <c r="AE644">
        <v>0</v>
      </c>
      <c r="AF644" t="s">
        <v>39</v>
      </c>
      <c r="AG644">
        <v>7</v>
      </c>
      <c r="AH644">
        <v>2016</v>
      </c>
      <c r="AI644" t="str" cm="1">
        <f t="array" ref="AI644">_xlfn.IFS(AE644=0,"No_discount",OR(AE644&lt;0.2,AE644=0.2),"Low",OR(AE644=0.3,AND(AE644&gt;0.2, AE644&lt;0.3)),"Medium",AND(AE644&gt;0.3,AE644&lt;0.5),"High",OR(AE644=0.5,AE644&gt;0.5),"Extreme")</f>
        <v>No_discount</v>
      </c>
      <c r="AK644" t="s">
        <v>1388</v>
      </c>
      <c r="AL644" t="s">
        <v>1619</v>
      </c>
      <c r="AM644" t="s">
        <v>1604</v>
      </c>
      <c r="AN644">
        <v>87.92</v>
      </c>
      <c r="AO644">
        <v>29.67</v>
      </c>
      <c r="AQ644" t="s">
        <v>2537</v>
      </c>
      <c r="AR644" t="s">
        <v>1620</v>
      </c>
      <c r="AS644" t="s">
        <v>48</v>
      </c>
      <c r="AT644">
        <v>649</v>
      </c>
      <c r="AU644">
        <v>-272.58</v>
      </c>
    </row>
    <row r="645" spans="29:47" x14ac:dyDescent="0.3">
      <c r="AC645">
        <v>504.9</v>
      </c>
      <c r="AD645">
        <v>126.23</v>
      </c>
      <c r="AE645">
        <v>0</v>
      </c>
      <c r="AF645" t="s">
        <v>1603</v>
      </c>
      <c r="AG645">
        <v>7</v>
      </c>
      <c r="AH645">
        <v>2016</v>
      </c>
      <c r="AI645" t="str" cm="1">
        <f t="array" ref="AI645">_xlfn.IFS(AE645=0,"No_discount",OR(AE645&lt;0.2,AE645=0.2),"Low",OR(AE645=0.3,AND(AE645&gt;0.2, AE645&lt;0.3)),"Medium",AND(AE645&gt;0.3,AE645&lt;0.5),"High",OR(AE645=0.5,AE645&gt;0.5),"Extreme")</f>
        <v>No_discount</v>
      </c>
      <c r="AK645" t="s">
        <v>541</v>
      </c>
      <c r="AL645" t="s">
        <v>1618</v>
      </c>
      <c r="AM645" t="s">
        <v>1608</v>
      </c>
      <c r="AN645">
        <v>657.93</v>
      </c>
      <c r="AO645">
        <v>-93.99</v>
      </c>
      <c r="AQ645" t="s">
        <v>2536</v>
      </c>
      <c r="AR645" t="s">
        <v>1619</v>
      </c>
      <c r="AS645" t="s">
        <v>1607</v>
      </c>
      <c r="AT645">
        <v>647.84</v>
      </c>
      <c r="AU645">
        <v>168.44</v>
      </c>
    </row>
    <row r="646" spans="29:47" x14ac:dyDescent="0.3">
      <c r="AC646">
        <v>239.24</v>
      </c>
      <c r="AD646">
        <v>23.92</v>
      </c>
      <c r="AE646">
        <v>0.2</v>
      </c>
      <c r="AF646" t="s">
        <v>1608</v>
      </c>
      <c r="AG646">
        <v>7</v>
      </c>
      <c r="AH646">
        <v>2017</v>
      </c>
      <c r="AI646" t="str" cm="1">
        <f t="array" ref="AI646">_xlfn.IFS(AE646=0,"No_discount",OR(AE646&lt;0.2,AE646=0.2),"Low",OR(AE646=0.3,AND(AE646&gt;0.2, AE646&lt;0.3)),"Medium",AND(AE646&gt;0.3,AE646&lt;0.5),"High",OR(AE646=0.5,AE646&gt;0.5),"Extreme")</f>
        <v>Low</v>
      </c>
      <c r="AK646" t="s">
        <v>539</v>
      </c>
      <c r="AL646" t="s">
        <v>1619</v>
      </c>
      <c r="AM646" t="s">
        <v>39</v>
      </c>
      <c r="AN646">
        <v>1.04</v>
      </c>
      <c r="AO646">
        <v>-1.83</v>
      </c>
      <c r="AQ646" t="s">
        <v>736</v>
      </c>
      <c r="AR646" t="s">
        <v>1619</v>
      </c>
      <c r="AS646" t="s">
        <v>1605</v>
      </c>
      <c r="AT646">
        <v>639.03</v>
      </c>
      <c r="AU646">
        <v>300.33</v>
      </c>
    </row>
    <row r="647" spans="29:47" x14ac:dyDescent="0.3">
      <c r="AC647">
        <v>88.96</v>
      </c>
      <c r="AD647">
        <v>10.01</v>
      </c>
      <c r="AE647">
        <v>0.2</v>
      </c>
      <c r="AF647" t="s">
        <v>42</v>
      </c>
      <c r="AG647">
        <v>1</v>
      </c>
      <c r="AH647">
        <v>2015</v>
      </c>
      <c r="AI647" t="str" cm="1">
        <f t="array" ref="AI647">_xlfn.IFS(AE647=0,"No_discount",OR(AE647&lt;0.2,AE647=0.2),"Low",OR(AE647=0.3,AND(AE647&gt;0.2, AE647&lt;0.3)),"Medium",AND(AE647&gt;0.3,AE647&lt;0.5),"High",OR(AE647=0.5,AE647&gt;0.5),"Extreme")</f>
        <v>Low</v>
      </c>
      <c r="AK647" t="s">
        <v>537</v>
      </c>
      <c r="AL647" t="s">
        <v>1619</v>
      </c>
      <c r="AM647" t="s">
        <v>37</v>
      </c>
      <c r="AN647">
        <v>61.4</v>
      </c>
      <c r="AO647">
        <v>28.86</v>
      </c>
      <c r="AQ647" t="s">
        <v>2535</v>
      </c>
      <c r="AR647" t="s">
        <v>1618</v>
      </c>
      <c r="AS647" t="s">
        <v>1606</v>
      </c>
      <c r="AT647">
        <v>638.82000000000005</v>
      </c>
      <c r="AU647">
        <v>34.06</v>
      </c>
    </row>
    <row r="648" spans="29:47" x14ac:dyDescent="0.3">
      <c r="AC648">
        <v>274.8</v>
      </c>
      <c r="AD648">
        <v>134.65</v>
      </c>
      <c r="AE648">
        <v>0</v>
      </c>
      <c r="AF648" t="s">
        <v>37</v>
      </c>
      <c r="AG648">
        <v>7</v>
      </c>
      <c r="AH648">
        <v>2017</v>
      </c>
      <c r="AI648" t="str" cm="1">
        <f t="array" ref="AI648">_xlfn.IFS(AE648=0,"No_discount",OR(AE648&lt;0.2,AE648=0.2),"Low",OR(AE648=0.3,AND(AE648&gt;0.2, AE648&lt;0.3)),"Medium",AND(AE648&gt;0.3,AE648&lt;0.5),"High",OR(AE648=0.5,AE648&gt;0.5),"Extreme")</f>
        <v>No_discount</v>
      </c>
      <c r="AK648" t="s">
        <v>535</v>
      </c>
      <c r="AL648" t="s">
        <v>1619</v>
      </c>
      <c r="AM648" t="s">
        <v>39</v>
      </c>
      <c r="AN648">
        <v>24.45</v>
      </c>
      <c r="AO648">
        <v>8.86</v>
      </c>
      <c r="AQ648" t="s">
        <v>2534</v>
      </c>
      <c r="AR648" t="s">
        <v>1618</v>
      </c>
      <c r="AS648" t="s">
        <v>44</v>
      </c>
      <c r="AT648">
        <v>636.60999999999899</v>
      </c>
      <c r="AU648">
        <v>179.28</v>
      </c>
    </row>
    <row r="649" spans="29:47" x14ac:dyDescent="0.3">
      <c r="AC649">
        <v>195.64</v>
      </c>
      <c r="AD649">
        <v>3.91</v>
      </c>
      <c r="AE649">
        <v>0</v>
      </c>
      <c r="AF649" t="s">
        <v>40</v>
      </c>
      <c r="AG649">
        <v>7</v>
      </c>
      <c r="AH649">
        <v>2017</v>
      </c>
      <c r="AI649" t="str" cm="1">
        <f t="array" ref="AI649">_xlfn.IFS(AE649=0,"No_discount",OR(AE649&lt;0.2,AE649=0.2),"Low",OR(AE649=0.3,AND(AE649&gt;0.2, AE649&lt;0.3)),"Medium",AND(AE649&gt;0.3,AE649&lt;0.5),"High",OR(AE649=0.5,AE649&gt;0.5),"Extreme")</f>
        <v>No_discount</v>
      </c>
      <c r="AK649" t="s">
        <v>1578</v>
      </c>
      <c r="AL649" t="s">
        <v>1619</v>
      </c>
      <c r="AM649" t="s">
        <v>40</v>
      </c>
      <c r="AN649">
        <v>32.479999999999997</v>
      </c>
      <c r="AO649">
        <v>4.87</v>
      </c>
      <c r="AQ649" t="s">
        <v>2533</v>
      </c>
      <c r="AR649" t="s">
        <v>1619</v>
      </c>
      <c r="AS649" t="s">
        <v>1604</v>
      </c>
      <c r="AT649">
        <v>632.52</v>
      </c>
      <c r="AU649">
        <v>309.93</v>
      </c>
    </row>
    <row r="650" spans="29:47" x14ac:dyDescent="0.3">
      <c r="AC650">
        <v>257.98</v>
      </c>
      <c r="AD650">
        <v>74.81</v>
      </c>
      <c r="AE650">
        <v>0</v>
      </c>
      <c r="AF650" t="s">
        <v>1609</v>
      </c>
      <c r="AG650">
        <v>7</v>
      </c>
      <c r="AH650">
        <v>2017</v>
      </c>
      <c r="AI650" t="str" cm="1">
        <f t="array" ref="AI650">_xlfn.IFS(AE650=0,"No_discount",OR(AE650&lt;0.2,AE650=0.2),"Low",OR(AE650=0.3,AND(AE650&gt;0.2, AE650&lt;0.3)),"Medium",AND(AE650&gt;0.3,AE650&lt;0.5),"High",OR(AE650=0.5,AE650&gt;0.5),"Extreme")</f>
        <v>No_discount</v>
      </c>
      <c r="AK650" t="s">
        <v>1511</v>
      </c>
      <c r="AL650" t="s">
        <v>1619</v>
      </c>
      <c r="AM650" t="s">
        <v>37</v>
      </c>
      <c r="AN650">
        <v>20.04</v>
      </c>
      <c r="AO650">
        <v>9.6199999999999992</v>
      </c>
      <c r="AQ650" t="s">
        <v>2532</v>
      </c>
      <c r="AR650" t="s">
        <v>1620</v>
      </c>
      <c r="AS650" t="s">
        <v>41</v>
      </c>
      <c r="AT650">
        <v>626.53</v>
      </c>
      <c r="AU650">
        <v>212.28</v>
      </c>
    </row>
    <row r="651" spans="29:47" x14ac:dyDescent="0.3">
      <c r="AC651">
        <v>119.04</v>
      </c>
      <c r="AD651">
        <v>48.81</v>
      </c>
      <c r="AE651">
        <v>0</v>
      </c>
      <c r="AF651" t="s">
        <v>47</v>
      </c>
      <c r="AG651">
        <v>7</v>
      </c>
      <c r="AH651">
        <v>2017</v>
      </c>
      <c r="AI651" t="str" cm="1">
        <f t="array" ref="AI651">_xlfn.IFS(AE651=0,"No_discount",OR(AE651&lt;0.2,AE651=0.2),"Low",OR(AE651=0.3,AND(AE651&gt;0.2, AE651&lt;0.3)),"Medium",AND(AE651&gt;0.3,AE651&lt;0.5),"High",OR(AE651=0.5,AE651&gt;0.5),"Extreme")</f>
        <v>No_discount</v>
      </c>
      <c r="AK651" t="s">
        <v>1596</v>
      </c>
      <c r="AL651" t="s">
        <v>1620</v>
      </c>
      <c r="AM651" t="s">
        <v>1602</v>
      </c>
      <c r="AN651">
        <v>13999.96</v>
      </c>
      <c r="AO651">
        <v>6719.98</v>
      </c>
      <c r="AQ651" t="s">
        <v>656</v>
      </c>
      <c r="AR651" t="s">
        <v>1620</v>
      </c>
      <c r="AS651" t="s">
        <v>1609</v>
      </c>
      <c r="AT651">
        <v>625.5</v>
      </c>
      <c r="AU651">
        <v>-10.88</v>
      </c>
    </row>
    <row r="652" spans="29:47" x14ac:dyDescent="0.3">
      <c r="AC652">
        <v>87.92</v>
      </c>
      <c r="AD652">
        <v>0.88</v>
      </c>
      <c r="AE652">
        <v>0</v>
      </c>
      <c r="AF652" t="s">
        <v>40</v>
      </c>
      <c r="AG652">
        <v>7</v>
      </c>
      <c r="AH652">
        <v>2017</v>
      </c>
      <c r="AI652" t="str" cm="1">
        <f t="array" ref="AI652">_xlfn.IFS(AE652=0,"No_discount",OR(AE652&lt;0.2,AE652=0.2),"Low",OR(AE652=0.3,AND(AE652&gt;0.2, AE652&lt;0.3)),"Medium",AND(AE652&gt;0.3,AE652&lt;0.5),"High",OR(AE652=0.5,AE652&gt;0.5),"Extreme")</f>
        <v>No_discount</v>
      </c>
      <c r="AK652" t="s">
        <v>533</v>
      </c>
      <c r="AL652" t="s">
        <v>1619</v>
      </c>
      <c r="AM652" t="s">
        <v>37</v>
      </c>
      <c r="AN652">
        <v>38.880000000000003</v>
      </c>
      <c r="AO652">
        <v>18.66</v>
      </c>
      <c r="AQ652" t="s">
        <v>1473</v>
      </c>
      <c r="AR652" t="s">
        <v>1619</v>
      </c>
      <c r="AS652" t="s">
        <v>37</v>
      </c>
      <c r="AT652">
        <v>623.74</v>
      </c>
      <c r="AU652">
        <v>285.64999999999998</v>
      </c>
    </row>
    <row r="653" spans="29:47" x14ac:dyDescent="0.3">
      <c r="AC653">
        <v>29.97</v>
      </c>
      <c r="AD653">
        <v>0.3</v>
      </c>
      <c r="AE653">
        <v>0</v>
      </c>
      <c r="AF653" t="s">
        <v>1609</v>
      </c>
      <c r="AG653">
        <v>7</v>
      </c>
      <c r="AH653">
        <v>2015</v>
      </c>
      <c r="AI653" t="str" cm="1">
        <f t="array" ref="AI653">_xlfn.IFS(AE653=0,"No_discount",OR(AE653&lt;0.2,AE653=0.2),"Low",OR(AE653=0.3,AND(AE653&gt;0.2, AE653&lt;0.3)),"Medium",AND(AE653&gt;0.3,AE653&lt;0.5),"High",OR(AE653=0.5,AE653&gt;0.5),"Extreme")</f>
        <v>No_discount</v>
      </c>
      <c r="AK653" t="s">
        <v>1461</v>
      </c>
      <c r="AL653" t="s">
        <v>1618</v>
      </c>
      <c r="AM653" t="s">
        <v>44</v>
      </c>
      <c r="AN653">
        <v>187.76</v>
      </c>
      <c r="AO653">
        <v>76.98</v>
      </c>
      <c r="AQ653" t="s">
        <v>2531</v>
      </c>
      <c r="AR653" t="s">
        <v>1620</v>
      </c>
      <c r="AS653" t="s">
        <v>41</v>
      </c>
      <c r="AT653">
        <v>619.41999999999996</v>
      </c>
      <c r="AU653">
        <v>9.16</v>
      </c>
    </row>
    <row r="654" spans="29:47" x14ac:dyDescent="0.3">
      <c r="AC654">
        <v>110.38</v>
      </c>
      <c r="AD654">
        <v>-20.239999999999998</v>
      </c>
      <c r="AE654">
        <v>0.4</v>
      </c>
      <c r="AF654" t="s">
        <v>1609</v>
      </c>
      <c r="AG654">
        <v>1</v>
      </c>
      <c r="AH654">
        <v>2016</v>
      </c>
      <c r="AI654" t="str" cm="1">
        <f t="array" ref="AI654">_xlfn.IFS(AE654=0,"No_discount",OR(AE654&lt;0.2,AE654=0.2),"Low",OR(AE654=0.3,AND(AE654&gt;0.2, AE654&lt;0.3)),"Medium",AND(AE654&gt;0.3,AE654&lt;0.5),"High",OR(AE654=0.5,AE654&gt;0.5),"Extreme")</f>
        <v>High</v>
      </c>
      <c r="AK654" t="s">
        <v>531</v>
      </c>
      <c r="AL654" t="s">
        <v>1619</v>
      </c>
      <c r="AM654" t="s">
        <v>40</v>
      </c>
      <c r="AN654">
        <v>67.150000000000006</v>
      </c>
      <c r="AO654">
        <v>16.79</v>
      </c>
      <c r="AQ654" t="s">
        <v>2530</v>
      </c>
      <c r="AR654" t="s">
        <v>1619</v>
      </c>
      <c r="AS654" t="s">
        <v>47</v>
      </c>
      <c r="AT654">
        <v>618.55999999999995</v>
      </c>
      <c r="AU654">
        <v>120.34</v>
      </c>
    </row>
    <row r="655" spans="29:47" x14ac:dyDescent="0.3">
      <c r="AC655">
        <v>55.18</v>
      </c>
      <c r="AD655">
        <v>15.86</v>
      </c>
      <c r="AE655">
        <v>0.2</v>
      </c>
      <c r="AF655" t="s">
        <v>41</v>
      </c>
      <c r="AG655">
        <v>1</v>
      </c>
      <c r="AH655">
        <v>2016</v>
      </c>
      <c r="AI655" t="str" cm="1">
        <f t="array" ref="AI655">_xlfn.IFS(AE655=0,"No_discount",OR(AE655&lt;0.2,AE655=0.2),"Low",OR(AE655=0.3,AND(AE655&gt;0.2, AE655&lt;0.3)),"Medium",AND(AE655&gt;0.3,AE655&lt;0.5),"High",OR(AE655=0.5,AE655&gt;0.5),"Extreme")</f>
        <v>Low</v>
      </c>
      <c r="AK655" t="s">
        <v>1517</v>
      </c>
      <c r="AL655" t="s">
        <v>1620</v>
      </c>
      <c r="AM655" t="s">
        <v>1609</v>
      </c>
      <c r="AN655">
        <v>549.98</v>
      </c>
      <c r="AO655">
        <v>142.99</v>
      </c>
      <c r="AQ655" t="s">
        <v>2529</v>
      </c>
      <c r="AR655" t="s">
        <v>1620</v>
      </c>
      <c r="AS655" t="s">
        <v>1609</v>
      </c>
      <c r="AT655">
        <v>618.48</v>
      </c>
      <c r="AU655">
        <v>-6.42</v>
      </c>
    </row>
    <row r="656" spans="29:47" x14ac:dyDescent="0.3">
      <c r="AC656">
        <v>30.32</v>
      </c>
      <c r="AD656">
        <v>11.82</v>
      </c>
      <c r="AE656">
        <v>0</v>
      </c>
      <c r="AF656" t="s">
        <v>47</v>
      </c>
      <c r="AG656">
        <v>7</v>
      </c>
      <c r="AH656">
        <v>2017</v>
      </c>
      <c r="AI656" t="str" cm="1">
        <f t="array" ref="AI656">_xlfn.IFS(AE656=0,"No_discount",OR(AE656&lt;0.2,AE656=0.2),"Low",OR(AE656=0.3,AND(AE656&gt;0.2, AE656&lt;0.3)),"Medium",AND(AE656&gt;0.3,AE656&lt;0.5),"High",OR(AE656=0.5,AE656&gt;0.5),"Extreme")</f>
        <v>No_discount</v>
      </c>
      <c r="AK656" t="s">
        <v>529</v>
      </c>
      <c r="AL656" t="s">
        <v>1618</v>
      </c>
      <c r="AM656" t="s">
        <v>44</v>
      </c>
      <c r="AN656">
        <v>11.82</v>
      </c>
      <c r="AO656">
        <v>4.7300000000000004</v>
      </c>
      <c r="AQ656" t="s">
        <v>2528</v>
      </c>
      <c r="AR656" t="s">
        <v>1619</v>
      </c>
      <c r="AS656" t="s">
        <v>37</v>
      </c>
      <c r="AT656">
        <v>615.78</v>
      </c>
      <c r="AU656">
        <v>273.18</v>
      </c>
    </row>
    <row r="657" spans="29:47" x14ac:dyDescent="0.3">
      <c r="AC657">
        <v>26.34</v>
      </c>
      <c r="AD657">
        <v>9.2200000000000006</v>
      </c>
      <c r="AE657">
        <v>0.2</v>
      </c>
      <c r="AF657" t="s">
        <v>39</v>
      </c>
      <c r="AG657">
        <v>1</v>
      </c>
      <c r="AH657">
        <v>2016</v>
      </c>
      <c r="AI657" t="str" cm="1">
        <f t="array" ref="AI657">_xlfn.IFS(AE657=0,"No_discount",OR(AE657&lt;0.2,AE657=0.2),"Low",OR(AE657=0.3,AND(AE657&gt;0.2, AE657&lt;0.3)),"Medium",AND(AE657&gt;0.3,AE657&lt;0.5),"High",OR(AE657=0.5,AE657&gt;0.5),"Extreme")</f>
        <v>Low</v>
      </c>
      <c r="AK657" t="s">
        <v>527</v>
      </c>
      <c r="AL657" t="s">
        <v>1620</v>
      </c>
      <c r="AM657" t="s">
        <v>48</v>
      </c>
      <c r="AN657">
        <v>4643.8</v>
      </c>
      <c r="AO657">
        <v>2229.02</v>
      </c>
      <c r="AQ657" t="s">
        <v>2527</v>
      </c>
      <c r="AR657" t="s">
        <v>1619</v>
      </c>
      <c r="AS657" t="s">
        <v>37</v>
      </c>
      <c r="AT657">
        <v>615.54999999999995</v>
      </c>
      <c r="AU657">
        <v>279.19</v>
      </c>
    </row>
    <row r="658" spans="29:47" x14ac:dyDescent="0.3">
      <c r="AC658">
        <v>41.4</v>
      </c>
      <c r="AD658">
        <v>19.87</v>
      </c>
      <c r="AE658">
        <v>0</v>
      </c>
      <c r="AF658" t="s">
        <v>1605</v>
      </c>
      <c r="AG658">
        <v>7</v>
      </c>
      <c r="AH658">
        <v>2017</v>
      </c>
      <c r="AI658" t="str" cm="1">
        <f t="array" ref="AI658">_xlfn.IFS(AE658=0,"No_discount",OR(AE658&lt;0.2,AE658=0.2),"Low",OR(AE658=0.3,AND(AE658&gt;0.2, AE658&lt;0.3)),"Medium",AND(AE658&gt;0.3,AE658&lt;0.5),"High",OR(AE658=0.5,AE658&gt;0.5),"Extreme")</f>
        <v>No_discount</v>
      </c>
      <c r="AK658" t="s">
        <v>1386</v>
      </c>
      <c r="AL658" t="s">
        <v>1618</v>
      </c>
      <c r="AM658" t="s">
        <v>1608</v>
      </c>
      <c r="AN658">
        <v>577.76</v>
      </c>
      <c r="AO658">
        <v>115.55</v>
      </c>
      <c r="AQ658" t="s">
        <v>2526</v>
      </c>
      <c r="AR658" t="s">
        <v>1619</v>
      </c>
      <c r="AS658" t="s">
        <v>40</v>
      </c>
      <c r="AT658">
        <v>614.04999999999995</v>
      </c>
      <c r="AU658">
        <v>127.44</v>
      </c>
    </row>
    <row r="659" spans="29:47" x14ac:dyDescent="0.3">
      <c r="AC659">
        <v>12.42</v>
      </c>
      <c r="AD659">
        <v>4.47</v>
      </c>
      <c r="AE659">
        <v>0</v>
      </c>
      <c r="AF659" t="s">
        <v>44</v>
      </c>
      <c r="AG659">
        <v>7</v>
      </c>
      <c r="AH659">
        <v>2016</v>
      </c>
      <c r="AI659" t="str" cm="1">
        <f t="array" ref="AI659">_xlfn.IFS(AE659=0,"No_discount",OR(AE659&lt;0.2,AE659=0.2),"Low",OR(AE659=0.3,AND(AE659&gt;0.2, AE659&lt;0.3)),"Medium",AND(AE659&gt;0.3,AE659&lt;0.5),"High",OR(AE659=0.5,AE659&gt;0.5),"Extreme")</f>
        <v>No_discount</v>
      </c>
      <c r="AK659" t="s">
        <v>525</v>
      </c>
      <c r="AL659" t="s">
        <v>1619</v>
      </c>
      <c r="AM659" t="s">
        <v>40</v>
      </c>
      <c r="AN659">
        <v>169.45</v>
      </c>
      <c r="AO659">
        <v>42.36</v>
      </c>
      <c r="AQ659" t="s">
        <v>2525</v>
      </c>
      <c r="AR659" t="s">
        <v>1619</v>
      </c>
      <c r="AS659" t="s">
        <v>40</v>
      </c>
      <c r="AT659">
        <v>611.719999999999</v>
      </c>
      <c r="AU659">
        <v>149.53</v>
      </c>
    </row>
    <row r="660" spans="29:47" x14ac:dyDescent="0.3">
      <c r="AC660">
        <v>428.4</v>
      </c>
      <c r="AD660">
        <v>89.96</v>
      </c>
      <c r="AE660">
        <v>0</v>
      </c>
      <c r="AF660" t="s">
        <v>41</v>
      </c>
      <c r="AG660">
        <v>7</v>
      </c>
      <c r="AH660">
        <v>2016</v>
      </c>
      <c r="AI660" t="str" cm="1">
        <f t="array" ref="AI660">_xlfn.IFS(AE660=0,"No_discount",OR(AE660&lt;0.2,AE660=0.2),"Low",OR(AE660=0.3,AND(AE660&gt;0.2, AE660&lt;0.3)),"Medium",AND(AE660&gt;0.3,AE660&lt;0.5),"High",OR(AE660=0.5,AE660&gt;0.5),"Extreme")</f>
        <v>No_discount</v>
      </c>
      <c r="AK660" t="s">
        <v>1429</v>
      </c>
      <c r="AL660" t="s">
        <v>1619</v>
      </c>
      <c r="AM660" t="s">
        <v>40</v>
      </c>
      <c r="AN660">
        <v>40.68</v>
      </c>
      <c r="AO660">
        <v>0.41</v>
      </c>
      <c r="AQ660" t="s">
        <v>2524</v>
      </c>
      <c r="AR660" t="s">
        <v>1619</v>
      </c>
      <c r="AS660" t="s">
        <v>39</v>
      </c>
      <c r="AT660">
        <v>611.04999999999995</v>
      </c>
      <c r="AU660">
        <v>106.53</v>
      </c>
    </row>
    <row r="661" spans="29:47" x14ac:dyDescent="0.3">
      <c r="AC661">
        <v>24.75</v>
      </c>
      <c r="AD661">
        <v>10.89</v>
      </c>
      <c r="AE661">
        <v>0</v>
      </c>
      <c r="AF661" t="s">
        <v>44</v>
      </c>
      <c r="AG661">
        <v>7</v>
      </c>
      <c r="AH661">
        <v>2016</v>
      </c>
      <c r="AI661" t="str" cm="1">
        <f t="array" ref="AI661">_xlfn.IFS(AE661=0,"No_discount",OR(AE661&lt;0.2,AE661=0.2),"Low",OR(AE661=0.3,AND(AE661&gt;0.2, AE661&lt;0.3)),"Medium",AND(AE661&gt;0.3,AE661&lt;0.5),"High",OR(AE661=0.5,AE661&gt;0.5),"Extreme")</f>
        <v>No_discount</v>
      </c>
      <c r="AK661" t="s">
        <v>523</v>
      </c>
      <c r="AL661" t="s">
        <v>1619</v>
      </c>
      <c r="AM661" t="s">
        <v>42</v>
      </c>
      <c r="AN661">
        <v>3.33</v>
      </c>
      <c r="AO661">
        <v>0.42</v>
      </c>
      <c r="AQ661" t="s">
        <v>2523</v>
      </c>
      <c r="AR661" t="s">
        <v>1619</v>
      </c>
      <c r="AS661" t="s">
        <v>1604</v>
      </c>
      <c r="AT661">
        <v>610.98</v>
      </c>
      <c r="AU661">
        <v>274.94</v>
      </c>
    </row>
    <row r="662" spans="29:47" x14ac:dyDescent="0.3">
      <c r="AC662">
        <v>87.71</v>
      </c>
      <c r="AD662">
        <v>41.22</v>
      </c>
      <c r="AE662">
        <v>0</v>
      </c>
      <c r="AF662" t="s">
        <v>1605</v>
      </c>
      <c r="AG662">
        <v>7</v>
      </c>
      <c r="AH662">
        <v>2016</v>
      </c>
      <c r="AI662" t="str" cm="1">
        <f t="array" ref="AI662">_xlfn.IFS(AE662=0,"No_discount",OR(AE662&lt;0.2,AE662=0.2),"Low",OR(AE662=0.3,AND(AE662&gt;0.2, AE662&lt;0.3)),"Medium",AND(AE662&gt;0.3,AE662&lt;0.5),"High",OR(AE662=0.5,AE662&gt;0.5),"Extreme")</f>
        <v>No_discount</v>
      </c>
      <c r="AK662" t="s">
        <v>521</v>
      </c>
      <c r="AL662" t="s">
        <v>1618</v>
      </c>
      <c r="AM662" t="s">
        <v>1606</v>
      </c>
      <c r="AN662">
        <v>933.26</v>
      </c>
      <c r="AO662">
        <v>-458.15</v>
      </c>
      <c r="AQ662" t="s">
        <v>2522</v>
      </c>
      <c r="AR662" t="s">
        <v>1620</v>
      </c>
      <c r="AS662" t="s">
        <v>1609</v>
      </c>
      <c r="AT662">
        <v>607.05999999999995</v>
      </c>
      <c r="AU662">
        <v>-13.33</v>
      </c>
    </row>
    <row r="663" spans="29:47" x14ac:dyDescent="0.3">
      <c r="AC663">
        <v>69.52</v>
      </c>
      <c r="AD663">
        <v>17.38</v>
      </c>
      <c r="AE663">
        <v>0</v>
      </c>
      <c r="AF663" t="s">
        <v>40</v>
      </c>
      <c r="AG663">
        <v>7</v>
      </c>
      <c r="AH663">
        <v>2016</v>
      </c>
      <c r="AI663" t="str" cm="1">
        <f t="array" ref="AI663">_xlfn.IFS(AE663=0,"No_discount",OR(AE663&lt;0.2,AE663=0.2),"Low",OR(AE663=0.3,AND(AE663&gt;0.2, AE663&lt;0.3)),"Medium",AND(AE663&gt;0.3,AE663&lt;0.5),"High",OR(AE663=0.5,AE663&gt;0.5),"Extreme")</f>
        <v>No_discount</v>
      </c>
      <c r="AK663" t="s">
        <v>1425</v>
      </c>
      <c r="AL663" t="s">
        <v>1618</v>
      </c>
      <c r="AM663" t="s">
        <v>1608</v>
      </c>
      <c r="AN663">
        <v>2803.92</v>
      </c>
      <c r="AO663">
        <v>0</v>
      </c>
      <c r="AQ663" t="s">
        <v>2521</v>
      </c>
      <c r="AR663" t="s">
        <v>1620</v>
      </c>
      <c r="AS663" t="s">
        <v>1609</v>
      </c>
      <c r="AT663">
        <v>604.75</v>
      </c>
      <c r="AU663">
        <v>132.29</v>
      </c>
    </row>
    <row r="664" spans="29:47" x14ac:dyDescent="0.3">
      <c r="AC664">
        <v>20.78</v>
      </c>
      <c r="AD664">
        <v>-4.68</v>
      </c>
      <c r="AE664">
        <v>0.2</v>
      </c>
      <c r="AF664" t="s">
        <v>1609</v>
      </c>
      <c r="AG664">
        <v>7</v>
      </c>
      <c r="AH664">
        <v>2016</v>
      </c>
      <c r="AI664" t="str" cm="1">
        <f t="array" ref="AI664">_xlfn.IFS(AE664=0,"No_discount",OR(AE664&lt;0.2,AE664=0.2),"Low",OR(AE664=0.3,AND(AE664&gt;0.2, AE664&lt;0.3)),"Medium",AND(AE664&gt;0.3,AE664&lt;0.5),"High",OR(AE664=0.5,AE664&gt;0.5),"Extreme")</f>
        <v>Low</v>
      </c>
      <c r="AK664" t="s">
        <v>1592</v>
      </c>
      <c r="AL664" t="s">
        <v>1619</v>
      </c>
      <c r="AM664" t="s">
        <v>40</v>
      </c>
      <c r="AN664">
        <v>344.91</v>
      </c>
      <c r="AO664">
        <v>10.35</v>
      </c>
      <c r="AQ664" t="s">
        <v>1635</v>
      </c>
      <c r="AR664" t="s">
        <v>1619</v>
      </c>
      <c r="AS664" t="s">
        <v>37</v>
      </c>
      <c r="AT664">
        <v>603.54</v>
      </c>
      <c r="AU664">
        <v>279.74</v>
      </c>
    </row>
    <row r="665" spans="29:47" x14ac:dyDescent="0.3">
      <c r="AC665">
        <v>12.82</v>
      </c>
      <c r="AD665">
        <v>4.17</v>
      </c>
      <c r="AE665">
        <v>0.2</v>
      </c>
      <c r="AF665" t="s">
        <v>39</v>
      </c>
      <c r="AG665">
        <v>7</v>
      </c>
      <c r="AH665">
        <v>2016</v>
      </c>
      <c r="AI665" t="str" cm="1">
        <f t="array" ref="AI665">_xlfn.IFS(AE665=0,"No_discount",OR(AE665&lt;0.2,AE665=0.2),"Low",OR(AE665=0.3,AND(AE665&gt;0.2, AE665&lt;0.3)),"Medium",AND(AE665&gt;0.3,AE665&lt;0.5),"High",OR(AE665=0.5,AE665&gt;0.5),"Extreme")</f>
        <v>Low</v>
      </c>
      <c r="AK665" t="s">
        <v>1590</v>
      </c>
      <c r="AL665" t="s">
        <v>1618</v>
      </c>
      <c r="AM665" t="s">
        <v>1608</v>
      </c>
      <c r="AN665">
        <v>2563.06</v>
      </c>
      <c r="AO665">
        <v>313.26</v>
      </c>
      <c r="AQ665" t="s">
        <v>2520</v>
      </c>
      <c r="AR665" t="s">
        <v>1618</v>
      </c>
      <c r="AS665" t="s">
        <v>1608</v>
      </c>
      <c r="AT665">
        <v>600.46</v>
      </c>
      <c r="AU665">
        <v>47.31</v>
      </c>
    </row>
    <row r="666" spans="29:47" x14ac:dyDescent="0.3">
      <c r="AC666">
        <v>502.49</v>
      </c>
      <c r="AD666">
        <v>-87.94</v>
      </c>
      <c r="AE666">
        <v>0.2</v>
      </c>
      <c r="AF666" t="s">
        <v>1606</v>
      </c>
      <c r="AG666">
        <v>7</v>
      </c>
      <c r="AH666">
        <v>2014</v>
      </c>
      <c r="AI666" t="str" cm="1">
        <f t="array" ref="AI666">_xlfn.IFS(AE666=0,"No_discount",OR(AE666&lt;0.2,AE666=0.2),"Low",OR(AE666=0.3,AND(AE666&gt;0.2, AE666&lt;0.3)),"Medium",AND(AE666&gt;0.3,AE666&lt;0.5),"High",OR(AE666=0.5,AE666&gt;0.5),"Extreme")</f>
        <v>Low</v>
      </c>
      <c r="AK666" t="s">
        <v>519</v>
      </c>
      <c r="AL666" t="s">
        <v>1619</v>
      </c>
      <c r="AM666" t="s">
        <v>37</v>
      </c>
      <c r="AN666">
        <v>23.92</v>
      </c>
      <c r="AO666">
        <v>11.72</v>
      </c>
      <c r="AQ666" t="s">
        <v>2519</v>
      </c>
      <c r="AR666" t="s">
        <v>1620</v>
      </c>
      <c r="AS666" t="s">
        <v>48</v>
      </c>
      <c r="AT666">
        <v>600</v>
      </c>
      <c r="AU666">
        <v>218.4</v>
      </c>
    </row>
    <row r="667" spans="29:47" x14ac:dyDescent="0.3">
      <c r="AC667">
        <v>196.7</v>
      </c>
      <c r="AD667">
        <v>68.849999999999994</v>
      </c>
      <c r="AE667">
        <v>0.2</v>
      </c>
      <c r="AF667" t="s">
        <v>39</v>
      </c>
      <c r="AG667">
        <v>7</v>
      </c>
      <c r="AH667">
        <v>2014</v>
      </c>
      <c r="AI667" t="str" cm="1">
        <f t="array" ref="AI667">_xlfn.IFS(AE667=0,"No_discount",OR(AE667&lt;0.2,AE667=0.2),"Low",OR(AE667=0.3,AND(AE667&gt;0.2, AE667&lt;0.3)),"Medium",AND(AE667&gt;0.3,AE667&lt;0.5),"High",OR(AE667=0.5,AE667&gt;0.5),"Extreme")</f>
        <v>Low</v>
      </c>
      <c r="AK667" t="s">
        <v>517</v>
      </c>
      <c r="AL667" t="s">
        <v>1620</v>
      </c>
      <c r="AM667" t="s">
        <v>41</v>
      </c>
      <c r="AN667">
        <v>498</v>
      </c>
      <c r="AO667">
        <v>184.26</v>
      </c>
      <c r="AQ667" t="s">
        <v>882</v>
      </c>
      <c r="AR667" t="s">
        <v>1620</v>
      </c>
      <c r="AS667" t="s">
        <v>1609</v>
      </c>
      <c r="AT667">
        <v>599.88</v>
      </c>
      <c r="AU667">
        <v>-23.99</v>
      </c>
    </row>
    <row r="668" spans="29:47" x14ac:dyDescent="0.3">
      <c r="AC668">
        <v>13.98</v>
      </c>
      <c r="AD668">
        <v>4.05</v>
      </c>
      <c r="AE668">
        <v>0</v>
      </c>
      <c r="AF668" t="s">
        <v>40</v>
      </c>
      <c r="AG668">
        <v>1</v>
      </c>
      <c r="AH668">
        <v>2014</v>
      </c>
      <c r="AI668" t="str" cm="1">
        <f t="array" ref="AI668">_xlfn.IFS(AE668=0,"No_discount",OR(AE668&lt;0.2,AE668=0.2),"Low",OR(AE668=0.3,AND(AE668&gt;0.2, AE668&lt;0.3)),"Medium",AND(AE668&gt;0.3,AE668&lt;0.5),"High",OR(AE668=0.5,AE668&gt;0.5),"Extreme")</f>
        <v>No_discount</v>
      </c>
      <c r="AK668" t="s">
        <v>1584</v>
      </c>
      <c r="AL668" t="s">
        <v>1618</v>
      </c>
      <c r="AM668" t="s">
        <v>1606</v>
      </c>
      <c r="AN668">
        <v>902.71</v>
      </c>
      <c r="AO668">
        <v>33.85</v>
      </c>
      <c r="AQ668" t="s">
        <v>2518</v>
      </c>
      <c r="AR668" t="s">
        <v>1619</v>
      </c>
      <c r="AS668" t="s">
        <v>40</v>
      </c>
      <c r="AT668">
        <v>598.30999999999995</v>
      </c>
      <c r="AU668">
        <v>-57.37</v>
      </c>
    </row>
    <row r="669" spans="29:47" x14ac:dyDescent="0.3">
      <c r="AC669">
        <v>272.94</v>
      </c>
      <c r="AD669">
        <v>30.02</v>
      </c>
      <c r="AE669">
        <v>0</v>
      </c>
      <c r="AF669" t="s">
        <v>44</v>
      </c>
      <c r="AG669">
        <v>1</v>
      </c>
      <c r="AH669">
        <v>2014</v>
      </c>
      <c r="AI669" t="str" cm="1">
        <f t="array" ref="AI669">_xlfn.IFS(AE669=0,"No_discount",OR(AE669&lt;0.2,AE669=0.2),"Low",OR(AE669=0.3,AND(AE669&gt;0.2, AE669&lt;0.3)),"Medium",AND(AE669&gt;0.3,AE669&lt;0.5),"High",OR(AE669=0.5,AE669&gt;0.5),"Extreme")</f>
        <v>No_discount</v>
      </c>
      <c r="AK669" t="s">
        <v>1451</v>
      </c>
      <c r="AL669" t="s">
        <v>1618</v>
      </c>
      <c r="AM669" t="s">
        <v>44</v>
      </c>
      <c r="AN669">
        <v>303.92</v>
      </c>
      <c r="AO669">
        <v>-30.39</v>
      </c>
      <c r="AQ669" t="s">
        <v>2517</v>
      </c>
      <c r="AR669" t="s">
        <v>1620</v>
      </c>
      <c r="AS669" t="s">
        <v>48</v>
      </c>
      <c r="AT669">
        <v>597.13</v>
      </c>
      <c r="AU669">
        <v>49.76</v>
      </c>
    </row>
    <row r="670" spans="29:47" x14ac:dyDescent="0.3">
      <c r="AC670">
        <v>19.05</v>
      </c>
      <c r="AD670">
        <v>8.9499999999999993</v>
      </c>
      <c r="AE670">
        <v>0</v>
      </c>
      <c r="AF670" t="s">
        <v>39</v>
      </c>
      <c r="AG670">
        <v>1</v>
      </c>
      <c r="AH670">
        <v>2014</v>
      </c>
      <c r="AI670" t="str" cm="1">
        <f t="array" ref="AI670">_xlfn.IFS(AE670=0,"No_discount",OR(AE670&lt;0.2,AE670=0.2),"Low",OR(AE670=0.3,AND(AE670&gt;0.2, AE670&lt;0.3)),"Medium",AND(AE670&gt;0.3,AE670&lt;0.5),"High",OR(AE670=0.5,AE670&gt;0.5),"Extreme")</f>
        <v>No_discount</v>
      </c>
      <c r="AK670" t="s">
        <v>514</v>
      </c>
      <c r="AL670" t="s">
        <v>1619</v>
      </c>
      <c r="AM670" t="s">
        <v>39</v>
      </c>
      <c r="AN670">
        <v>25.68</v>
      </c>
      <c r="AO670">
        <v>-39.799999999999997</v>
      </c>
      <c r="AQ670" t="s">
        <v>922</v>
      </c>
      <c r="AR670" t="s">
        <v>1619</v>
      </c>
      <c r="AS670" t="s">
        <v>37</v>
      </c>
      <c r="AT670">
        <v>597.05999999999995</v>
      </c>
      <c r="AU670">
        <v>278.95</v>
      </c>
    </row>
    <row r="671" spans="29:47" x14ac:dyDescent="0.3">
      <c r="AC671">
        <v>247.72</v>
      </c>
      <c r="AD671">
        <v>93.58</v>
      </c>
      <c r="AE671">
        <v>0.1</v>
      </c>
      <c r="AF671" t="s">
        <v>1607</v>
      </c>
      <c r="AG671">
        <v>1</v>
      </c>
      <c r="AH671">
        <v>2014</v>
      </c>
      <c r="AI671" t="str" cm="1">
        <f t="array" ref="AI671">_xlfn.IFS(AE671=0,"No_discount",OR(AE671&lt;0.2,AE671=0.2),"Low",OR(AE671=0.3,AND(AE671&gt;0.2, AE671&lt;0.3)),"Medium",AND(AE671&gt;0.3,AE671&lt;0.5),"High",OR(AE671=0.5,AE671&gt;0.5),"Extreme")</f>
        <v>Low</v>
      </c>
      <c r="AK671" t="s">
        <v>512</v>
      </c>
      <c r="AL671" t="s">
        <v>1619</v>
      </c>
      <c r="AM671" t="s">
        <v>39</v>
      </c>
      <c r="AN671">
        <v>12.38</v>
      </c>
      <c r="AO671">
        <v>-19.809999999999999</v>
      </c>
      <c r="AQ671" t="s">
        <v>2516</v>
      </c>
      <c r="AR671" t="s">
        <v>1620</v>
      </c>
      <c r="AS671" t="s">
        <v>1609</v>
      </c>
      <c r="AT671">
        <v>596.62</v>
      </c>
      <c r="AU671">
        <v>45.9</v>
      </c>
    </row>
    <row r="672" spans="29:47" x14ac:dyDescent="0.3">
      <c r="AC672">
        <v>66.58</v>
      </c>
      <c r="AD672">
        <v>15.98</v>
      </c>
      <c r="AE672">
        <v>0</v>
      </c>
      <c r="AF672" t="s">
        <v>40</v>
      </c>
      <c r="AG672">
        <v>1</v>
      </c>
      <c r="AH672">
        <v>2014</v>
      </c>
      <c r="AI672" t="str" cm="1">
        <f t="array" ref="AI672">_xlfn.IFS(AE672=0,"No_discount",OR(AE672&lt;0.2,AE672=0.2),"Low",OR(AE672=0.3,AND(AE672&gt;0.2, AE672&lt;0.3)),"Medium",AND(AE672&gt;0.3,AE672&lt;0.5),"High",OR(AE672=0.5,AE672&gt;0.5),"Extreme")</f>
        <v>No_discount</v>
      </c>
      <c r="AK672" t="s">
        <v>510</v>
      </c>
      <c r="AL672" t="s">
        <v>1620</v>
      </c>
      <c r="AM672" t="s">
        <v>1609</v>
      </c>
      <c r="AN672">
        <v>302.38</v>
      </c>
      <c r="AO672">
        <v>22.68</v>
      </c>
      <c r="AQ672" t="s">
        <v>1339</v>
      </c>
      <c r="AR672" t="s">
        <v>1619</v>
      </c>
      <c r="AS672" t="s">
        <v>37</v>
      </c>
      <c r="AT672">
        <v>593.84</v>
      </c>
      <c r="AU672">
        <v>260.83</v>
      </c>
    </row>
    <row r="673" spans="29:47" x14ac:dyDescent="0.3">
      <c r="AC673">
        <v>43.92</v>
      </c>
      <c r="AD673">
        <v>12.74</v>
      </c>
      <c r="AE673">
        <v>0</v>
      </c>
      <c r="AF673" t="s">
        <v>47</v>
      </c>
      <c r="AG673">
        <v>1</v>
      </c>
      <c r="AH673">
        <v>2014</v>
      </c>
      <c r="AI673" t="str" cm="1">
        <f t="array" ref="AI673">_xlfn.IFS(AE673=0,"No_discount",OR(AE673&lt;0.2,AE673=0.2),"Low",OR(AE673=0.3,AND(AE673&gt;0.2, AE673&lt;0.3)),"Medium",AND(AE673&gt;0.3,AE673&lt;0.5),"High",OR(AE673=0.5,AE673&gt;0.5),"Extreme")</f>
        <v>No_discount</v>
      </c>
      <c r="AK673" t="s">
        <v>1566</v>
      </c>
      <c r="AL673" t="s">
        <v>1620</v>
      </c>
      <c r="AM673" t="s">
        <v>48</v>
      </c>
      <c r="AN673">
        <v>8749.9500000000007</v>
      </c>
      <c r="AO673">
        <v>2799.98</v>
      </c>
      <c r="AQ673" t="s">
        <v>2515</v>
      </c>
      <c r="AR673" t="s">
        <v>1620</v>
      </c>
      <c r="AS673" t="s">
        <v>41</v>
      </c>
      <c r="AT673">
        <v>591.849999999999</v>
      </c>
      <c r="AU673">
        <v>183.95</v>
      </c>
    </row>
    <row r="674" spans="29:47" x14ac:dyDescent="0.3">
      <c r="AC674">
        <v>14.73</v>
      </c>
      <c r="AD674">
        <v>4.8600000000000003</v>
      </c>
      <c r="AE674">
        <v>0</v>
      </c>
      <c r="AF674" t="s">
        <v>44</v>
      </c>
      <c r="AG674">
        <v>1</v>
      </c>
      <c r="AH674">
        <v>2014</v>
      </c>
      <c r="AI674" t="str" cm="1">
        <f t="array" ref="AI674">_xlfn.IFS(AE674=0,"No_discount",OR(AE674&lt;0.2,AE674=0.2),"Low",OR(AE674=0.3,AND(AE674&gt;0.2, AE674&lt;0.3)),"Medium",AND(AE674&gt;0.3,AE674&lt;0.5),"High",OR(AE674=0.5,AE674&gt;0.5),"Extreme")</f>
        <v>No_discount</v>
      </c>
      <c r="AK674" t="s">
        <v>508</v>
      </c>
      <c r="AL674" t="s">
        <v>1619</v>
      </c>
      <c r="AM674" t="s">
        <v>39</v>
      </c>
      <c r="AN674">
        <v>36.4</v>
      </c>
      <c r="AO674">
        <v>18.2</v>
      </c>
      <c r="AQ674" t="s">
        <v>2514</v>
      </c>
      <c r="AR674" t="s">
        <v>1620</v>
      </c>
      <c r="AS674" t="s">
        <v>1609</v>
      </c>
      <c r="AT674">
        <v>590.34</v>
      </c>
      <c r="AU674">
        <v>44.28</v>
      </c>
    </row>
    <row r="675" spans="29:47" x14ac:dyDescent="0.3">
      <c r="AC675">
        <v>29.7</v>
      </c>
      <c r="AD675">
        <v>13.37</v>
      </c>
      <c r="AE675">
        <v>0</v>
      </c>
      <c r="AF675" t="s">
        <v>39</v>
      </c>
      <c r="AG675">
        <v>1</v>
      </c>
      <c r="AH675">
        <v>2014</v>
      </c>
      <c r="AI675" t="str" cm="1">
        <f t="array" ref="AI675">_xlfn.IFS(AE675=0,"No_discount",OR(AE675&lt;0.2,AE675=0.2),"Low",OR(AE675=0.3,AND(AE675&gt;0.2, AE675&lt;0.3)),"Medium",AND(AE675&gt;0.3,AE675&lt;0.5),"High",OR(AE675=0.5,AE675&gt;0.5),"Extreme")</f>
        <v>No_discount</v>
      </c>
      <c r="AK675" t="s">
        <v>506</v>
      </c>
      <c r="AL675" t="s">
        <v>1618</v>
      </c>
      <c r="AM675" t="s">
        <v>44</v>
      </c>
      <c r="AN675">
        <v>18.690000000000001</v>
      </c>
      <c r="AO675">
        <v>7.1</v>
      </c>
      <c r="AQ675" t="s">
        <v>793</v>
      </c>
      <c r="AR675" t="s">
        <v>1619</v>
      </c>
      <c r="AS675" t="s">
        <v>37</v>
      </c>
      <c r="AT675">
        <v>586.09</v>
      </c>
      <c r="AU675">
        <v>236.36</v>
      </c>
    </row>
    <row r="676" spans="29:47" x14ac:dyDescent="0.3">
      <c r="AC676">
        <v>49.12</v>
      </c>
      <c r="AD676">
        <v>23.09</v>
      </c>
      <c r="AE676">
        <v>0</v>
      </c>
      <c r="AF676" t="s">
        <v>37</v>
      </c>
      <c r="AG676">
        <v>7</v>
      </c>
      <c r="AH676">
        <v>2014</v>
      </c>
      <c r="AI676" t="str" cm="1">
        <f t="array" ref="AI676">_xlfn.IFS(AE676=0,"No_discount",OR(AE676&lt;0.2,AE676=0.2),"Low",OR(AE676=0.3,AND(AE676&gt;0.2, AE676&lt;0.3)),"Medium",AND(AE676&gt;0.3,AE676&lt;0.5),"High",OR(AE676=0.5,AE676&gt;0.5),"Extreme")</f>
        <v>No_discount</v>
      </c>
      <c r="AK676" t="s">
        <v>1384</v>
      </c>
      <c r="AL676" t="s">
        <v>1618</v>
      </c>
      <c r="AM676" t="s">
        <v>1608</v>
      </c>
      <c r="AN676">
        <v>241.42</v>
      </c>
      <c r="AO676">
        <v>-36.21</v>
      </c>
      <c r="AQ676" t="s">
        <v>1145</v>
      </c>
      <c r="AR676" t="s">
        <v>1619</v>
      </c>
      <c r="AS676" t="s">
        <v>39</v>
      </c>
      <c r="AT676">
        <v>583.64</v>
      </c>
      <c r="AU676">
        <v>55.24</v>
      </c>
    </row>
    <row r="677" spans="29:47" x14ac:dyDescent="0.3">
      <c r="AC677">
        <v>18.28</v>
      </c>
      <c r="AD677">
        <v>6.4</v>
      </c>
      <c r="AE677">
        <v>0.2</v>
      </c>
      <c r="AF677" t="s">
        <v>39</v>
      </c>
      <c r="AG677">
        <v>7</v>
      </c>
      <c r="AH677">
        <v>2014</v>
      </c>
      <c r="AI677" t="str" cm="1">
        <f t="array" ref="AI677">_xlfn.IFS(AE677=0,"No_discount",OR(AE677&lt;0.2,AE677=0.2),"Low",OR(AE677=0.3,AND(AE677&gt;0.2, AE677&lt;0.3)),"Medium",AND(AE677&gt;0.3,AE677&lt;0.5),"High",OR(AE677=0.5,AE677&gt;0.5),"Extreme")</f>
        <v>Low</v>
      </c>
      <c r="AK677" t="s">
        <v>1393</v>
      </c>
      <c r="AL677" t="s">
        <v>1620</v>
      </c>
      <c r="AM677" t="s">
        <v>1609</v>
      </c>
      <c r="AN677">
        <v>453.58</v>
      </c>
      <c r="AO677">
        <v>39.69</v>
      </c>
      <c r="AQ677" t="s">
        <v>2513</v>
      </c>
      <c r="AR677" t="s">
        <v>1620</v>
      </c>
      <c r="AS677" t="s">
        <v>41</v>
      </c>
      <c r="AT677">
        <v>582.67999999999995</v>
      </c>
      <c r="AU677">
        <v>57.33</v>
      </c>
    </row>
    <row r="678" spans="29:47" x14ac:dyDescent="0.3">
      <c r="AC678">
        <v>19.68</v>
      </c>
      <c r="AD678">
        <v>6.89</v>
      </c>
      <c r="AE678">
        <v>0.2</v>
      </c>
      <c r="AF678" t="s">
        <v>39</v>
      </c>
      <c r="AG678">
        <v>1</v>
      </c>
      <c r="AH678">
        <v>2017</v>
      </c>
      <c r="AI678" t="str" cm="1">
        <f t="array" ref="AI678">_xlfn.IFS(AE678=0,"No_discount",OR(AE678&lt;0.2,AE678=0.2),"Low",OR(AE678=0.3,AND(AE678&gt;0.2, AE678&lt;0.3)),"Medium",AND(AE678&gt;0.3,AE678&lt;0.5),"High",OR(AE678=0.5,AE678&gt;0.5),"Extreme")</f>
        <v>Low</v>
      </c>
      <c r="AK678" t="s">
        <v>504</v>
      </c>
      <c r="AL678" t="s">
        <v>1619</v>
      </c>
      <c r="AM678" t="s">
        <v>1605</v>
      </c>
      <c r="AN678">
        <v>45.36</v>
      </c>
      <c r="AO678">
        <v>14.74</v>
      </c>
      <c r="AQ678" t="s">
        <v>1226</v>
      </c>
      <c r="AR678" t="s">
        <v>1619</v>
      </c>
      <c r="AS678" t="s">
        <v>40</v>
      </c>
      <c r="AT678">
        <v>581.58000000000004</v>
      </c>
      <c r="AU678">
        <v>-56.22</v>
      </c>
    </row>
    <row r="679" spans="29:47" x14ac:dyDescent="0.3">
      <c r="AC679">
        <v>25.92</v>
      </c>
      <c r="AD679">
        <v>12.44</v>
      </c>
      <c r="AE679">
        <v>0</v>
      </c>
      <c r="AF679" t="s">
        <v>37</v>
      </c>
      <c r="AG679">
        <v>1</v>
      </c>
      <c r="AH679">
        <v>2017</v>
      </c>
      <c r="AI679" t="str" cm="1">
        <f t="array" ref="AI679">_xlfn.IFS(AE679=0,"No_discount",OR(AE679&lt;0.2,AE679=0.2),"Low",OR(AE679=0.3,AND(AE679&gt;0.2, AE679&lt;0.3)),"Medium",AND(AE679&gt;0.3,AE679&lt;0.5),"High",OR(AE679=0.5,AE679&gt;0.5),"Extreme")</f>
        <v>No_discount</v>
      </c>
      <c r="AK679" t="s">
        <v>1411</v>
      </c>
      <c r="AL679" t="s">
        <v>1620</v>
      </c>
      <c r="AM679" t="s">
        <v>1609</v>
      </c>
      <c r="AN679">
        <v>287.88</v>
      </c>
      <c r="AO679">
        <v>35.99</v>
      </c>
      <c r="AQ679" t="s">
        <v>1663</v>
      </c>
      <c r="AR679" t="s">
        <v>1618</v>
      </c>
      <c r="AS679" t="s">
        <v>44</v>
      </c>
      <c r="AT679">
        <v>581.16999999999996</v>
      </c>
      <c r="AU679">
        <v>81.56</v>
      </c>
    </row>
    <row r="680" spans="29:47" x14ac:dyDescent="0.3">
      <c r="AC680">
        <v>6.48</v>
      </c>
      <c r="AD680">
        <v>3.11</v>
      </c>
      <c r="AE680">
        <v>0</v>
      </c>
      <c r="AF680" t="s">
        <v>37</v>
      </c>
      <c r="AG680">
        <v>1</v>
      </c>
      <c r="AH680">
        <v>2017</v>
      </c>
      <c r="AI680" t="str" cm="1">
        <f t="array" ref="AI680">_xlfn.IFS(AE680=0,"No_discount",OR(AE680&lt;0.2,AE680=0.2),"Low",OR(AE680=0.3,AND(AE680&gt;0.2, AE680&lt;0.3)),"Medium",AND(AE680&gt;0.3,AE680&lt;0.5),"High",OR(AE680=0.5,AE680&gt;0.5),"Extreme")</f>
        <v>No_discount</v>
      </c>
      <c r="AK680" t="s">
        <v>502</v>
      </c>
      <c r="AL680" t="s">
        <v>1620</v>
      </c>
      <c r="AM680" t="s">
        <v>1609</v>
      </c>
      <c r="AN680">
        <v>131.88</v>
      </c>
      <c r="AO680">
        <v>14.84</v>
      </c>
      <c r="AQ680" t="s">
        <v>459</v>
      </c>
      <c r="AR680" t="s">
        <v>1620</v>
      </c>
      <c r="AS680" t="s">
        <v>48</v>
      </c>
      <c r="AT680">
        <v>575.82000000000005</v>
      </c>
      <c r="AU680">
        <v>67.180000000000007</v>
      </c>
    </row>
    <row r="681" spans="29:47" x14ac:dyDescent="0.3">
      <c r="AC681">
        <v>86.35</v>
      </c>
      <c r="AD681">
        <v>8.64</v>
      </c>
      <c r="AE681">
        <v>0.2</v>
      </c>
      <c r="AF681" t="s">
        <v>1609</v>
      </c>
      <c r="AG681">
        <v>1</v>
      </c>
      <c r="AH681">
        <v>2017</v>
      </c>
      <c r="AI681" t="str" cm="1">
        <f t="array" ref="AI681">_xlfn.IFS(AE681=0,"No_discount",OR(AE681&lt;0.2,AE681=0.2),"Low",OR(AE681=0.3,AND(AE681&gt;0.2, AE681&lt;0.3)),"Medium",AND(AE681&gt;0.3,AE681&lt;0.5),"High",OR(AE681=0.5,AE681&gt;0.5),"Extreme")</f>
        <v>Low</v>
      </c>
      <c r="AK681" t="s">
        <v>500</v>
      </c>
      <c r="AL681" t="s">
        <v>1618</v>
      </c>
      <c r="AM681" t="s">
        <v>44</v>
      </c>
      <c r="AN681">
        <v>2.33</v>
      </c>
      <c r="AO681">
        <v>-0.76</v>
      </c>
      <c r="AQ681" t="s">
        <v>992</v>
      </c>
      <c r="AR681" t="s">
        <v>1619</v>
      </c>
      <c r="AS681" t="s">
        <v>37</v>
      </c>
      <c r="AT681">
        <v>575.56999999999903</v>
      </c>
      <c r="AU681">
        <v>254.9</v>
      </c>
    </row>
    <row r="682" spans="29:47" x14ac:dyDescent="0.3">
      <c r="AC682">
        <v>32.78</v>
      </c>
      <c r="AD682">
        <v>-52.45</v>
      </c>
      <c r="AE682">
        <v>0.8</v>
      </c>
      <c r="AF682" t="s">
        <v>39</v>
      </c>
      <c r="AG682">
        <v>1</v>
      </c>
      <c r="AH682">
        <v>2017</v>
      </c>
      <c r="AI682" t="str" cm="1">
        <f t="array" ref="AI682">_xlfn.IFS(AE682=0,"No_discount",OR(AE682&lt;0.2,AE682=0.2),"Low",OR(AE682=0.3,AND(AE682&gt;0.2, AE682&lt;0.3)),"Medium",AND(AE682&gt;0.3,AE682&lt;0.5),"High",OR(AE682=0.5,AE682&gt;0.5),"Extreme")</f>
        <v>Extreme</v>
      </c>
      <c r="AK682" t="s">
        <v>498</v>
      </c>
      <c r="AL682" t="s">
        <v>1619</v>
      </c>
      <c r="AM682" t="s">
        <v>37</v>
      </c>
      <c r="AN682">
        <v>31.1</v>
      </c>
      <c r="AO682">
        <v>10.89</v>
      </c>
      <c r="AQ682" t="s">
        <v>2512</v>
      </c>
      <c r="AR682" t="s">
        <v>1618</v>
      </c>
      <c r="AS682" t="s">
        <v>44</v>
      </c>
      <c r="AT682">
        <v>575.46</v>
      </c>
      <c r="AU682">
        <v>107.42</v>
      </c>
    </row>
    <row r="683" spans="29:47" x14ac:dyDescent="0.3">
      <c r="AC683">
        <v>47.98</v>
      </c>
      <c r="AD683">
        <v>14.4</v>
      </c>
      <c r="AE683">
        <v>0.2</v>
      </c>
      <c r="AF683" t="s">
        <v>41</v>
      </c>
      <c r="AG683">
        <v>1</v>
      </c>
      <c r="AH683">
        <v>2017</v>
      </c>
      <c r="AI683" t="str" cm="1">
        <f t="array" ref="AI683">_xlfn.IFS(AE683=0,"No_discount",OR(AE683&lt;0.2,AE683=0.2),"Low",OR(AE683=0.3,AND(AE683&gt;0.2, AE683&lt;0.3)),"Medium",AND(AE683&gt;0.3,AE683&lt;0.5),"High",OR(AE683=0.5,AE683&gt;0.5),"Extreme")</f>
        <v>Low</v>
      </c>
      <c r="AK683" t="s">
        <v>1382</v>
      </c>
      <c r="AL683" t="s">
        <v>1620</v>
      </c>
      <c r="AM683" t="s">
        <v>41</v>
      </c>
      <c r="AN683">
        <v>82.95</v>
      </c>
      <c r="AO683">
        <v>29.03</v>
      </c>
      <c r="AQ683" t="s">
        <v>2511</v>
      </c>
      <c r="AR683" t="s">
        <v>1619</v>
      </c>
      <c r="AS683" t="s">
        <v>1605</v>
      </c>
      <c r="AT683">
        <v>573.95999999999901</v>
      </c>
      <c r="AU683">
        <v>244.24</v>
      </c>
    </row>
    <row r="684" spans="29:47" x14ac:dyDescent="0.3">
      <c r="AC684">
        <v>62.59</v>
      </c>
      <c r="AD684">
        <v>13.3</v>
      </c>
      <c r="AE684">
        <v>0.2</v>
      </c>
      <c r="AF684" t="s">
        <v>41</v>
      </c>
      <c r="AG684">
        <v>1</v>
      </c>
      <c r="AH684">
        <v>2017</v>
      </c>
      <c r="AI684" t="str" cm="1">
        <f t="array" ref="AI684">_xlfn.IFS(AE684=0,"No_discount",OR(AE684&lt;0.2,AE684=0.2),"Low",OR(AE684=0.3,AND(AE684&gt;0.2, AE684&lt;0.3)),"Medium",AND(AE684&gt;0.3,AE684&lt;0.5),"High",OR(AE684=0.5,AE684&gt;0.5),"Extreme")</f>
        <v>Low</v>
      </c>
      <c r="AK684" t="s">
        <v>496</v>
      </c>
      <c r="AL684" t="s">
        <v>1618</v>
      </c>
      <c r="AM684" t="s">
        <v>1603</v>
      </c>
      <c r="AN684">
        <v>130.97999999999999</v>
      </c>
      <c r="AO684">
        <v>-89.07</v>
      </c>
      <c r="AQ684" t="s">
        <v>2510</v>
      </c>
      <c r="AR684" t="s">
        <v>1619</v>
      </c>
      <c r="AS684" t="s">
        <v>37</v>
      </c>
      <c r="AT684">
        <v>573.65</v>
      </c>
      <c r="AU684">
        <v>257.36</v>
      </c>
    </row>
    <row r="685" spans="29:47" x14ac:dyDescent="0.3">
      <c r="AC685">
        <v>4.28</v>
      </c>
      <c r="AD685">
        <v>-6.63</v>
      </c>
      <c r="AE685">
        <v>0.8</v>
      </c>
      <c r="AF685" t="s">
        <v>39</v>
      </c>
      <c r="AG685">
        <v>1</v>
      </c>
      <c r="AH685">
        <v>2017</v>
      </c>
      <c r="AI685" t="str" cm="1">
        <f t="array" ref="AI685">_xlfn.IFS(AE685=0,"No_discount",OR(AE685&lt;0.2,AE685=0.2),"Low",OR(AE685=0.3,AND(AE685&gt;0.2, AE685&lt;0.3)),"Medium",AND(AE685&gt;0.3,AE685&lt;0.5),"High",OR(AE685=0.5,AE685&gt;0.5),"Extreme")</f>
        <v>Extreme</v>
      </c>
      <c r="AK685" t="s">
        <v>494</v>
      </c>
      <c r="AL685" t="s">
        <v>1620</v>
      </c>
      <c r="AM685" t="s">
        <v>1609</v>
      </c>
      <c r="AN685">
        <v>79.97</v>
      </c>
      <c r="AO685">
        <v>-17.989999999999998</v>
      </c>
      <c r="AQ685" t="s">
        <v>1210</v>
      </c>
      <c r="AR685" t="s">
        <v>1619</v>
      </c>
      <c r="AS685" t="s">
        <v>47</v>
      </c>
      <c r="AT685">
        <v>573.65</v>
      </c>
      <c r="AU685">
        <v>126.81</v>
      </c>
    </row>
    <row r="686" spans="29:47" x14ac:dyDescent="0.3">
      <c r="AC686">
        <v>10.56</v>
      </c>
      <c r="AD686">
        <v>4.75</v>
      </c>
      <c r="AE686">
        <v>0</v>
      </c>
      <c r="AF686" t="s">
        <v>37</v>
      </c>
      <c r="AG686">
        <v>1</v>
      </c>
      <c r="AH686">
        <v>2014</v>
      </c>
      <c r="AI686" t="str" cm="1">
        <f t="array" ref="AI686">_xlfn.IFS(AE686=0,"No_discount",OR(AE686&lt;0.2,AE686=0.2),"Low",OR(AE686=0.3,AND(AE686&gt;0.2, AE686&lt;0.3)),"Medium",AND(AE686&gt;0.3,AE686&lt;0.5),"High",OR(AE686=0.5,AE686&gt;0.5),"Extreme")</f>
        <v>No_discount</v>
      </c>
      <c r="AK686" t="s">
        <v>492</v>
      </c>
      <c r="AL686" t="s">
        <v>1618</v>
      </c>
      <c r="AM686" t="s">
        <v>1603</v>
      </c>
      <c r="AN686">
        <v>305.97000000000003</v>
      </c>
      <c r="AO686">
        <v>25.2</v>
      </c>
      <c r="AQ686" t="s">
        <v>1360</v>
      </c>
      <c r="AR686" t="s">
        <v>1620</v>
      </c>
      <c r="AS686" t="s">
        <v>1609</v>
      </c>
      <c r="AT686">
        <v>571.71</v>
      </c>
      <c r="AU686">
        <v>218.29</v>
      </c>
    </row>
    <row r="687" spans="29:47" x14ac:dyDescent="0.3">
      <c r="AC687">
        <v>229.94</v>
      </c>
      <c r="AD687">
        <v>6.9</v>
      </c>
      <c r="AE687">
        <v>0</v>
      </c>
      <c r="AF687" t="s">
        <v>40</v>
      </c>
      <c r="AG687">
        <v>1</v>
      </c>
      <c r="AH687">
        <v>2014</v>
      </c>
      <c r="AI687" t="str" cm="1">
        <f t="array" ref="AI687">_xlfn.IFS(AE687=0,"No_discount",OR(AE687&lt;0.2,AE687=0.2),"Low",OR(AE687=0.3,AND(AE687&gt;0.2, AE687&lt;0.3)),"Medium",AND(AE687&gt;0.3,AE687&lt;0.5),"High",OR(AE687=0.5,AE687&gt;0.5),"Extreme")</f>
        <v>No_discount</v>
      </c>
      <c r="AK687" t="s">
        <v>1592</v>
      </c>
      <c r="AL687" t="s">
        <v>1619</v>
      </c>
      <c r="AM687" t="s">
        <v>40</v>
      </c>
      <c r="AN687">
        <v>344.91</v>
      </c>
      <c r="AO687">
        <v>10.35</v>
      </c>
      <c r="AQ687" t="s">
        <v>2509</v>
      </c>
      <c r="AR687" t="s">
        <v>1620</v>
      </c>
      <c r="AS687" t="s">
        <v>41</v>
      </c>
      <c r="AT687">
        <v>571.20000000000005</v>
      </c>
      <c r="AU687">
        <v>119.95</v>
      </c>
    </row>
    <row r="688" spans="29:47" x14ac:dyDescent="0.3">
      <c r="AC688">
        <v>111.93</v>
      </c>
      <c r="AD688">
        <v>34.700000000000003</v>
      </c>
      <c r="AE688">
        <v>0</v>
      </c>
      <c r="AF688" t="s">
        <v>41</v>
      </c>
      <c r="AG688">
        <v>7</v>
      </c>
      <c r="AH688">
        <v>2014</v>
      </c>
      <c r="AI688" t="str" cm="1">
        <f t="array" ref="AI688">_xlfn.IFS(AE688=0,"No_discount",OR(AE688&lt;0.2,AE688=0.2),"Low",OR(AE688=0.3,AND(AE688&gt;0.2, AE688&lt;0.3)),"Medium",AND(AE688&gt;0.3,AE688&lt;0.5),"High",OR(AE688=0.5,AE688&gt;0.5),"Extreme")</f>
        <v>No_discount</v>
      </c>
      <c r="AK688" t="s">
        <v>490</v>
      </c>
      <c r="AL688" t="s">
        <v>1619</v>
      </c>
      <c r="AM688" t="s">
        <v>39</v>
      </c>
      <c r="AN688">
        <v>20.420000000000002</v>
      </c>
      <c r="AO688">
        <v>6.64</v>
      </c>
      <c r="AQ688" t="s">
        <v>2508</v>
      </c>
      <c r="AR688" t="s">
        <v>1619</v>
      </c>
      <c r="AS688" t="s">
        <v>1604</v>
      </c>
      <c r="AT688">
        <v>570.77</v>
      </c>
      <c r="AU688">
        <v>225.04</v>
      </c>
    </row>
    <row r="689" spans="29:47" x14ac:dyDescent="0.3">
      <c r="AC689">
        <v>56.56</v>
      </c>
      <c r="AD689">
        <v>15.27</v>
      </c>
      <c r="AE689">
        <v>0</v>
      </c>
      <c r="AF689" t="s">
        <v>40</v>
      </c>
      <c r="AG689">
        <v>7</v>
      </c>
      <c r="AH689">
        <v>2017</v>
      </c>
      <c r="AI689" t="str" cm="1">
        <f t="array" ref="AI689">_xlfn.IFS(AE689=0,"No_discount",OR(AE689&lt;0.2,AE689=0.2),"Low",OR(AE689=0.3,AND(AE689&gt;0.2, AE689&lt;0.3)),"Medium",AND(AE689&gt;0.3,AE689&lt;0.5),"High",OR(AE689=0.5,AE689&gt;0.5),"Extreme")</f>
        <v>No_discount</v>
      </c>
      <c r="AK689" t="s">
        <v>1584</v>
      </c>
      <c r="AL689" t="s">
        <v>1618</v>
      </c>
      <c r="AM689" t="s">
        <v>1606</v>
      </c>
      <c r="AN689">
        <v>1128.3900000000001</v>
      </c>
      <c r="AO689">
        <v>259.52999999999997</v>
      </c>
      <c r="AQ689" t="s">
        <v>2507</v>
      </c>
      <c r="AR689" t="s">
        <v>1619</v>
      </c>
      <c r="AS689" t="s">
        <v>39</v>
      </c>
      <c r="AT689">
        <v>569.24</v>
      </c>
      <c r="AU689">
        <v>162.63999999999999</v>
      </c>
    </row>
    <row r="690" spans="29:47" x14ac:dyDescent="0.3">
      <c r="AC690">
        <v>36.96</v>
      </c>
      <c r="AD690">
        <v>11.46</v>
      </c>
      <c r="AE690">
        <v>0</v>
      </c>
      <c r="AF690" t="s">
        <v>44</v>
      </c>
      <c r="AG690">
        <v>7</v>
      </c>
      <c r="AH690">
        <v>2017</v>
      </c>
      <c r="AI690" t="str" cm="1">
        <f t="array" ref="AI690">_xlfn.IFS(AE690=0,"No_discount",OR(AE690&lt;0.2,AE690=0.2),"Low",OR(AE690=0.3,AND(AE690&gt;0.2, AE690&lt;0.3)),"Medium",AND(AE690&gt;0.3,AE690&lt;0.5),"High",OR(AE690=0.5,AE690&gt;0.5),"Extreme")</f>
        <v>No_discount</v>
      </c>
      <c r="AK690" t="s">
        <v>1401</v>
      </c>
      <c r="AL690" t="s">
        <v>1618</v>
      </c>
      <c r="AM690" t="s">
        <v>1608</v>
      </c>
      <c r="AN690">
        <v>698.35</v>
      </c>
      <c r="AO690">
        <v>52.38</v>
      </c>
      <c r="AQ690" t="s">
        <v>2506</v>
      </c>
      <c r="AR690" t="s">
        <v>1619</v>
      </c>
      <c r="AS690" t="s">
        <v>47</v>
      </c>
      <c r="AT690">
        <v>565.39</v>
      </c>
      <c r="AU690">
        <v>140.94</v>
      </c>
    </row>
    <row r="691" spans="29:47" x14ac:dyDescent="0.3">
      <c r="AC691">
        <v>61.96</v>
      </c>
      <c r="AD691">
        <v>-53.29</v>
      </c>
      <c r="AE691">
        <v>0.5</v>
      </c>
      <c r="AF691" t="s">
        <v>1603</v>
      </c>
      <c r="AG691">
        <v>1</v>
      </c>
      <c r="AH691">
        <v>2014</v>
      </c>
      <c r="AI691" t="str" cm="1">
        <f t="array" ref="AI691">_xlfn.IFS(AE691=0,"No_discount",OR(AE691&lt;0.2,AE691=0.2),"Low",OR(AE691=0.3,AND(AE691&gt;0.2, AE691&lt;0.3)),"Medium",AND(AE691&gt;0.3,AE691&lt;0.5),"High",OR(AE691=0.5,AE691&gt;0.5),"Extreme")</f>
        <v>Extreme</v>
      </c>
      <c r="AK691" t="s">
        <v>1505</v>
      </c>
      <c r="AL691" t="s">
        <v>1618</v>
      </c>
      <c r="AM691" t="s">
        <v>1603</v>
      </c>
      <c r="AN691">
        <v>77.73</v>
      </c>
      <c r="AO691">
        <v>-3.89</v>
      </c>
      <c r="AQ691" t="s">
        <v>1181</v>
      </c>
      <c r="AR691" t="s">
        <v>1620</v>
      </c>
      <c r="AS691" t="s">
        <v>41</v>
      </c>
      <c r="AT691">
        <v>563.80999999999995</v>
      </c>
      <c r="AU691">
        <v>66.27</v>
      </c>
    </row>
    <row r="692" spans="29:47" x14ac:dyDescent="0.3">
      <c r="AC692">
        <v>20.94</v>
      </c>
      <c r="AD692">
        <v>6.07</v>
      </c>
      <c r="AE692">
        <v>0</v>
      </c>
      <c r="AF692" t="s">
        <v>44</v>
      </c>
      <c r="AG692">
        <v>7</v>
      </c>
      <c r="AH692">
        <v>2015</v>
      </c>
      <c r="AI692" t="str" cm="1">
        <f t="array" ref="AI692">_xlfn.IFS(AE692=0,"No_discount",OR(AE692&lt;0.2,AE692=0.2),"Low",OR(AE692=0.3,AND(AE692&gt;0.2, AE692&lt;0.3)),"Medium",AND(AE692&gt;0.3,AE692&lt;0.5),"High",OR(AE692=0.5,AE692&gt;0.5),"Extreme")</f>
        <v>No_discount</v>
      </c>
      <c r="AK692" t="s">
        <v>488</v>
      </c>
      <c r="AL692" t="s">
        <v>1619</v>
      </c>
      <c r="AM692" t="s">
        <v>40</v>
      </c>
      <c r="AN692">
        <v>15.51</v>
      </c>
      <c r="AO692">
        <v>3.88</v>
      </c>
      <c r="AQ692" t="s">
        <v>2505</v>
      </c>
      <c r="AR692" t="s">
        <v>1618</v>
      </c>
      <c r="AS692" t="s">
        <v>44</v>
      </c>
      <c r="AT692">
        <v>563.03</v>
      </c>
      <c r="AU692">
        <v>56.29</v>
      </c>
    </row>
    <row r="693" spans="29:47" x14ac:dyDescent="0.3">
      <c r="AC693">
        <v>135.09</v>
      </c>
      <c r="AD693">
        <v>62.14</v>
      </c>
      <c r="AE693">
        <v>0</v>
      </c>
      <c r="AF693" t="s">
        <v>39</v>
      </c>
      <c r="AG693">
        <v>7</v>
      </c>
      <c r="AH693">
        <v>2015</v>
      </c>
      <c r="AI693" t="str" cm="1">
        <f t="array" ref="AI693">_xlfn.IFS(AE693=0,"No_discount",OR(AE693&lt;0.2,AE693=0.2),"Low",OR(AE693=0.3,AND(AE693&gt;0.2, AE693&lt;0.3)),"Medium",AND(AE693&gt;0.3,AE693&lt;0.5),"High",OR(AE693=0.5,AE693&gt;0.5),"Extreme")</f>
        <v>No_discount</v>
      </c>
      <c r="AK693" t="s">
        <v>486</v>
      </c>
      <c r="AL693" t="s">
        <v>1620</v>
      </c>
      <c r="AM693" t="s">
        <v>1609</v>
      </c>
      <c r="AN693">
        <v>89.9</v>
      </c>
      <c r="AO693">
        <v>25.17</v>
      </c>
      <c r="AQ693" t="s">
        <v>1397</v>
      </c>
      <c r="AR693" t="s">
        <v>1619</v>
      </c>
      <c r="AS693" t="s">
        <v>1607</v>
      </c>
      <c r="AT693">
        <v>558.74</v>
      </c>
      <c r="AU693">
        <v>101</v>
      </c>
    </row>
    <row r="694" spans="29:47" x14ac:dyDescent="0.3">
      <c r="AC694">
        <v>279.86</v>
      </c>
      <c r="AD694">
        <v>64.37</v>
      </c>
      <c r="AE694">
        <v>0</v>
      </c>
      <c r="AF694" t="s">
        <v>41</v>
      </c>
      <c r="AG694">
        <v>7</v>
      </c>
      <c r="AH694">
        <v>2015</v>
      </c>
      <c r="AI694" t="str" cm="1">
        <f t="array" ref="AI694">_xlfn.IFS(AE694=0,"No_discount",OR(AE694&lt;0.2,AE694=0.2),"Low",OR(AE694=0.3,AND(AE694&gt;0.2, AE694&lt;0.3)),"Medium",AND(AE694&gt;0.3,AE694&lt;0.5),"High",OR(AE694=0.5,AE694&gt;0.5),"Extreme")</f>
        <v>No_discount</v>
      </c>
      <c r="AK694" t="s">
        <v>484</v>
      </c>
      <c r="AL694" t="s">
        <v>1619</v>
      </c>
      <c r="AM694" t="s">
        <v>47</v>
      </c>
      <c r="AN694">
        <v>14.28</v>
      </c>
      <c r="AO694">
        <v>3.71</v>
      </c>
      <c r="AQ694" t="s">
        <v>2504</v>
      </c>
      <c r="AR694" t="s">
        <v>1620</v>
      </c>
      <c r="AS694" t="s">
        <v>41</v>
      </c>
      <c r="AT694">
        <v>557.80999999999995</v>
      </c>
      <c r="AU694">
        <v>107.66</v>
      </c>
    </row>
    <row r="695" spans="29:47" x14ac:dyDescent="0.3">
      <c r="AC695">
        <v>90.06</v>
      </c>
      <c r="AD695">
        <v>41.43</v>
      </c>
      <c r="AE695">
        <v>0</v>
      </c>
      <c r="AF695" t="s">
        <v>39</v>
      </c>
      <c r="AG695">
        <v>7</v>
      </c>
      <c r="AH695">
        <v>2015</v>
      </c>
      <c r="AI695" t="str" cm="1">
        <f t="array" ref="AI695">_xlfn.IFS(AE695=0,"No_discount",OR(AE695&lt;0.2,AE695=0.2),"Low",OR(AE695=0.3,AND(AE695&gt;0.2, AE695&lt;0.3)),"Medium",AND(AE695&gt;0.3,AE695&lt;0.5),"High",OR(AE695=0.5,AE695&gt;0.5),"Extreme")</f>
        <v>No_discount</v>
      </c>
      <c r="AK695" t="s">
        <v>482</v>
      </c>
      <c r="AL695" t="s">
        <v>1619</v>
      </c>
      <c r="AM695" t="s">
        <v>47</v>
      </c>
      <c r="AN695">
        <v>12.72</v>
      </c>
      <c r="AO695">
        <v>4.96</v>
      </c>
      <c r="AQ695" t="s">
        <v>2503</v>
      </c>
      <c r="AR695" t="s">
        <v>1620</v>
      </c>
      <c r="AS695" t="s">
        <v>41</v>
      </c>
      <c r="AT695">
        <v>556.45000000000005</v>
      </c>
      <c r="AU695">
        <v>126.16</v>
      </c>
    </row>
    <row r="696" spans="29:47" x14ac:dyDescent="0.3">
      <c r="AC696">
        <v>5443.96</v>
      </c>
      <c r="AD696">
        <v>2504.2199999999998</v>
      </c>
      <c r="AE696">
        <v>0</v>
      </c>
      <c r="AF696" t="s">
        <v>39</v>
      </c>
      <c r="AG696">
        <v>1</v>
      </c>
      <c r="AH696">
        <v>2017</v>
      </c>
      <c r="AI696" t="str" cm="1">
        <f t="array" ref="AI696">_xlfn.IFS(AE696=0,"No_discount",OR(AE696&lt;0.2,AE696=0.2),"Low",OR(AE696=0.3,AND(AE696&gt;0.2, AE696&lt;0.3)),"Medium",AND(AE696&gt;0.3,AE696&lt;0.5),"High",OR(AE696=0.5,AE696&gt;0.5),"Extreme")</f>
        <v>No_discount</v>
      </c>
      <c r="AK696" t="s">
        <v>480</v>
      </c>
      <c r="AL696" t="s">
        <v>1619</v>
      </c>
      <c r="AM696" t="s">
        <v>1605</v>
      </c>
      <c r="AN696">
        <v>15.75</v>
      </c>
      <c r="AO696">
        <v>7.56</v>
      </c>
      <c r="AQ696" t="s">
        <v>2502</v>
      </c>
      <c r="AR696" t="s">
        <v>1619</v>
      </c>
      <c r="AS696" t="s">
        <v>39</v>
      </c>
      <c r="AT696">
        <v>554.24</v>
      </c>
      <c r="AU696">
        <v>157.96</v>
      </c>
    </row>
    <row r="697" spans="29:47" x14ac:dyDescent="0.3">
      <c r="AC697">
        <v>302.67</v>
      </c>
      <c r="AD697">
        <v>72.64</v>
      </c>
      <c r="AE697">
        <v>0</v>
      </c>
      <c r="AF697" t="s">
        <v>1608</v>
      </c>
      <c r="AG697">
        <v>1</v>
      </c>
      <c r="AH697">
        <v>2017</v>
      </c>
      <c r="AI697" t="str" cm="1">
        <f t="array" ref="AI697">_xlfn.IFS(AE697=0,"No_discount",OR(AE697&lt;0.2,AE697=0.2),"Low",OR(AE697=0.3,AND(AE697&gt;0.2, AE697&lt;0.3)),"Medium",AND(AE697&gt;0.3,AE697&lt;0.5),"High",OR(AE697=0.5,AE697&gt;0.5),"Extreme")</f>
        <v>No_discount</v>
      </c>
      <c r="AK697" t="s">
        <v>477</v>
      </c>
      <c r="AL697" t="s">
        <v>1619</v>
      </c>
      <c r="AM697" t="s">
        <v>39</v>
      </c>
      <c r="AN697">
        <v>4.57</v>
      </c>
      <c r="AO697">
        <v>-3.81</v>
      </c>
      <c r="AQ697" t="s">
        <v>1050</v>
      </c>
      <c r="AR697" t="s">
        <v>1619</v>
      </c>
      <c r="AS697" t="s">
        <v>1604</v>
      </c>
      <c r="AT697">
        <v>552.69999999999902</v>
      </c>
      <c r="AU697">
        <v>177.66</v>
      </c>
    </row>
    <row r="698" spans="29:47" x14ac:dyDescent="0.3">
      <c r="AC698">
        <v>56.07</v>
      </c>
      <c r="AD698">
        <v>25.23</v>
      </c>
      <c r="AE698">
        <v>0</v>
      </c>
      <c r="AF698" t="s">
        <v>37</v>
      </c>
      <c r="AG698">
        <v>1</v>
      </c>
      <c r="AH698">
        <v>2017</v>
      </c>
      <c r="AI698" t="str" cm="1">
        <f t="array" ref="AI698">_xlfn.IFS(AE698=0,"No_discount",OR(AE698&lt;0.2,AE698=0.2),"Low",OR(AE698=0.3,AND(AE698&gt;0.2, AE698&lt;0.3)),"Medium",AND(AE698&gt;0.3,AE698&lt;0.5),"High",OR(AE698=0.5,AE698&gt;0.5),"Extreme")</f>
        <v>No_discount</v>
      </c>
      <c r="AK698" t="s">
        <v>475</v>
      </c>
      <c r="AL698" t="s">
        <v>1619</v>
      </c>
      <c r="AM698" t="s">
        <v>37</v>
      </c>
      <c r="AN698">
        <v>19.440000000000001</v>
      </c>
      <c r="AO698">
        <v>9.33</v>
      </c>
      <c r="AQ698" t="s">
        <v>2501</v>
      </c>
      <c r="AR698" t="s">
        <v>1620</v>
      </c>
      <c r="AS698" t="s">
        <v>41</v>
      </c>
      <c r="AT698">
        <v>551.9</v>
      </c>
      <c r="AU698">
        <v>89.98</v>
      </c>
    </row>
    <row r="699" spans="29:47" x14ac:dyDescent="0.3">
      <c r="AC699">
        <v>10.08</v>
      </c>
      <c r="AD699">
        <v>3.28</v>
      </c>
      <c r="AE699">
        <v>0.2</v>
      </c>
      <c r="AF699" t="s">
        <v>1605</v>
      </c>
      <c r="AG699">
        <v>7</v>
      </c>
      <c r="AH699">
        <v>2016</v>
      </c>
      <c r="AI699" t="str" cm="1">
        <f t="array" ref="AI699">_xlfn.IFS(AE699=0,"No_discount",OR(AE699&lt;0.2,AE699=0.2),"Low",OR(AE699=0.3,AND(AE699&gt;0.2, AE699&lt;0.3)),"Medium",AND(AE699&gt;0.3,AE699&lt;0.5),"High",OR(AE699=0.5,AE699&gt;0.5),"Extreme")</f>
        <v>Low</v>
      </c>
      <c r="AK699" t="s">
        <v>473</v>
      </c>
      <c r="AL699" t="s">
        <v>1619</v>
      </c>
      <c r="AM699" t="s">
        <v>39</v>
      </c>
      <c r="AN699">
        <v>12.3</v>
      </c>
      <c r="AO699">
        <v>6.15</v>
      </c>
      <c r="AQ699" t="s">
        <v>2500</v>
      </c>
      <c r="AR699" t="s">
        <v>1618</v>
      </c>
      <c r="AS699" t="s">
        <v>44</v>
      </c>
      <c r="AT699">
        <v>551.46</v>
      </c>
      <c r="AU699">
        <v>91.1</v>
      </c>
    </row>
    <row r="700" spans="29:47" x14ac:dyDescent="0.3">
      <c r="AC700">
        <v>59.99</v>
      </c>
      <c r="AD700">
        <v>-13</v>
      </c>
      <c r="AE700">
        <v>0.4</v>
      </c>
      <c r="AF700" t="s">
        <v>1609</v>
      </c>
      <c r="AG700">
        <v>7</v>
      </c>
      <c r="AH700">
        <v>2016</v>
      </c>
      <c r="AI700" t="str" cm="1">
        <f t="array" ref="AI700">_xlfn.IFS(AE700=0,"No_discount",OR(AE700&lt;0.2,AE700=0.2),"Low",OR(AE700=0.3,AND(AE700&gt;0.2, AE700&lt;0.3)),"Medium",AND(AE700&gt;0.3,AE700&lt;0.5),"High",OR(AE700=0.5,AE700&gt;0.5),"Extreme")</f>
        <v>High</v>
      </c>
      <c r="AK700" t="s">
        <v>471</v>
      </c>
      <c r="AL700" t="s">
        <v>1619</v>
      </c>
      <c r="AM700" t="s">
        <v>39</v>
      </c>
      <c r="AN700">
        <v>1.25</v>
      </c>
      <c r="AO700">
        <v>-1.93</v>
      </c>
      <c r="AQ700" t="s">
        <v>405</v>
      </c>
      <c r="AR700" t="s">
        <v>1620</v>
      </c>
      <c r="AS700" t="s">
        <v>41</v>
      </c>
      <c r="AT700">
        <v>549.88</v>
      </c>
      <c r="AU700">
        <v>120.98</v>
      </c>
    </row>
    <row r="701" spans="29:47" x14ac:dyDescent="0.3">
      <c r="AC701">
        <v>5.72</v>
      </c>
      <c r="AD701">
        <v>-4.76</v>
      </c>
      <c r="AE701">
        <v>0.7</v>
      </c>
      <c r="AF701" t="s">
        <v>39</v>
      </c>
      <c r="AG701">
        <v>7</v>
      </c>
      <c r="AH701">
        <v>2016</v>
      </c>
      <c r="AI701" t="str" cm="1">
        <f t="array" ref="AI701">_xlfn.IFS(AE701=0,"No_discount",OR(AE701&lt;0.2,AE701=0.2),"Low",OR(AE701=0.3,AND(AE701&gt;0.2, AE701&lt;0.3)),"Medium",AND(AE701&gt;0.3,AE701&lt;0.5),"High",OR(AE701=0.5,AE701&gt;0.5),"Extreme")</f>
        <v>Extreme</v>
      </c>
      <c r="AK701" t="s">
        <v>1417</v>
      </c>
      <c r="AL701" t="s">
        <v>1618</v>
      </c>
      <c r="AM701" t="s">
        <v>44</v>
      </c>
      <c r="AN701">
        <v>9.68</v>
      </c>
      <c r="AO701">
        <v>3.78</v>
      </c>
      <c r="AQ701" t="s">
        <v>2499</v>
      </c>
      <c r="AR701" t="s">
        <v>1619</v>
      </c>
      <c r="AS701" t="s">
        <v>1607</v>
      </c>
      <c r="AT701">
        <v>546.82000000000005</v>
      </c>
      <c r="AU701">
        <v>61.52</v>
      </c>
    </row>
    <row r="702" spans="29:47" x14ac:dyDescent="0.3">
      <c r="AC702">
        <v>9.42</v>
      </c>
      <c r="AD702">
        <v>-7.85</v>
      </c>
      <c r="AE702">
        <v>0.7</v>
      </c>
      <c r="AF702" t="s">
        <v>39</v>
      </c>
      <c r="AG702">
        <v>7</v>
      </c>
      <c r="AH702">
        <v>2016</v>
      </c>
      <c r="AI702" t="str" cm="1">
        <f t="array" ref="AI702">_xlfn.IFS(AE702=0,"No_discount",OR(AE702&lt;0.2,AE702=0.2),"Low",OR(AE702=0.3,AND(AE702&gt;0.2, AE702&lt;0.3)),"Medium",AND(AE702&gt;0.3,AE702&lt;0.5),"High",OR(AE702=0.5,AE702&gt;0.5),"Extreme")</f>
        <v>Extreme</v>
      </c>
      <c r="AK702" t="s">
        <v>1449</v>
      </c>
      <c r="AL702" t="s">
        <v>1620</v>
      </c>
      <c r="AM702" t="s">
        <v>1602</v>
      </c>
      <c r="AN702">
        <v>4899.93</v>
      </c>
      <c r="AO702">
        <v>2302.9699999999998</v>
      </c>
      <c r="AQ702" t="s">
        <v>1233</v>
      </c>
      <c r="AR702" t="s">
        <v>1618</v>
      </c>
      <c r="AS702" t="s">
        <v>44</v>
      </c>
      <c r="AT702">
        <v>546.19000000000005</v>
      </c>
      <c r="AU702">
        <v>17.45</v>
      </c>
    </row>
    <row r="703" spans="29:47" x14ac:dyDescent="0.3">
      <c r="AC703">
        <v>155.88</v>
      </c>
      <c r="AD703">
        <v>38.97</v>
      </c>
      <c r="AE703">
        <v>0</v>
      </c>
      <c r="AF703" t="s">
        <v>1608</v>
      </c>
      <c r="AG703">
        <v>7</v>
      </c>
      <c r="AH703">
        <v>2015</v>
      </c>
      <c r="AI703" t="str" cm="1">
        <f t="array" ref="AI703">_xlfn.IFS(AE703=0,"No_discount",OR(AE703&lt;0.2,AE703=0.2),"Low",OR(AE703=0.3,AND(AE703&gt;0.2, AE703&lt;0.3)),"Medium",AND(AE703&gt;0.3,AE703&lt;0.5),"High",OR(AE703=0.5,AE703&gt;0.5),"Extreme")</f>
        <v>No_discount</v>
      </c>
      <c r="AK703" t="s">
        <v>1594</v>
      </c>
      <c r="AL703" t="s">
        <v>1619</v>
      </c>
      <c r="AM703" t="s">
        <v>39</v>
      </c>
      <c r="AN703">
        <v>1793.98</v>
      </c>
      <c r="AO703">
        <v>843.17</v>
      </c>
      <c r="AQ703" t="s">
        <v>2498</v>
      </c>
      <c r="AR703" t="s">
        <v>1620</v>
      </c>
      <c r="AS703" t="s">
        <v>1609</v>
      </c>
      <c r="AT703">
        <v>546.05999999999995</v>
      </c>
      <c r="AU703">
        <v>163.82</v>
      </c>
    </row>
    <row r="704" spans="29:47" x14ac:dyDescent="0.3">
      <c r="AC704">
        <v>419.9</v>
      </c>
      <c r="AD704">
        <v>197.35</v>
      </c>
      <c r="AE704">
        <v>0</v>
      </c>
      <c r="AF704" t="s">
        <v>1604</v>
      </c>
      <c r="AG704">
        <v>7</v>
      </c>
      <c r="AH704">
        <v>2016</v>
      </c>
      <c r="AI704" t="str" cm="1">
        <f t="array" ref="AI704">_xlfn.IFS(AE704=0,"No_discount",OR(AE704&lt;0.2,AE704=0.2),"Low",OR(AE704=0.3,AND(AE704&gt;0.2, AE704&lt;0.3)),"Medium",AND(AE704&gt;0.3,AE704&lt;0.5),"High",OR(AE704=0.5,AE704&gt;0.5),"Extreme")</f>
        <v>No_discount</v>
      </c>
      <c r="AK704" t="s">
        <v>469</v>
      </c>
      <c r="AL704" t="s">
        <v>1619</v>
      </c>
      <c r="AM704" t="s">
        <v>39</v>
      </c>
      <c r="AN704">
        <v>9892.74</v>
      </c>
      <c r="AO704">
        <v>4946.37</v>
      </c>
      <c r="AQ704" t="s">
        <v>752</v>
      </c>
      <c r="AR704" t="s">
        <v>1619</v>
      </c>
      <c r="AS704" t="s">
        <v>39</v>
      </c>
      <c r="AT704">
        <v>545.03</v>
      </c>
      <c r="AU704">
        <v>85.23</v>
      </c>
    </row>
    <row r="705" spans="29:47" x14ac:dyDescent="0.3">
      <c r="AC705">
        <v>3.15</v>
      </c>
      <c r="AD705">
        <v>1.51</v>
      </c>
      <c r="AE705">
        <v>0</v>
      </c>
      <c r="AF705" t="s">
        <v>1605</v>
      </c>
      <c r="AG705">
        <v>7</v>
      </c>
      <c r="AH705">
        <v>2016</v>
      </c>
      <c r="AI705" t="str" cm="1">
        <f t="array" ref="AI705">_xlfn.IFS(AE705=0,"No_discount",OR(AE705&lt;0.2,AE705=0.2),"Low",OR(AE705=0.3,AND(AE705&gt;0.2, AE705&lt;0.3)),"Medium",AND(AE705&gt;0.3,AE705&lt;0.5),"High",OR(AE705=0.5,AE705&gt;0.5),"Extreme")</f>
        <v>No_discount</v>
      </c>
      <c r="AK705" t="s">
        <v>1568</v>
      </c>
      <c r="AL705" t="s">
        <v>1618</v>
      </c>
      <c r="AM705" t="s">
        <v>1608</v>
      </c>
      <c r="AN705">
        <v>215.98</v>
      </c>
      <c r="AO705">
        <v>-2.7</v>
      </c>
      <c r="AQ705" t="s">
        <v>2497</v>
      </c>
      <c r="AR705" t="s">
        <v>1620</v>
      </c>
      <c r="AS705" t="s">
        <v>41</v>
      </c>
      <c r="AT705">
        <v>543.6</v>
      </c>
      <c r="AU705">
        <v>228.3</v>
      </c>
    </row>
    <row r="706" spans="29:47" x14ac:dyDescent="0.3">
      <c r="AC706">
        <v>101.94</v>
      </c>
      <c r="AD706">
        <v>29.56</v>
      </c>
      <c r="AE706">
        <v>0</v>
      </c>
      <c r="AF706" t="s">
        <v>47</v>
      </c>
      <c r="AG706">
        <v>7</v>
      </c>
      <c r="AH706">
        <v>2017</v>
      </c>
      <c r="AI706" t="str" cm="1">
        <f t="array" ref="AI706">_xlfn.IFS(AE706=0,"No_discount",OR(AE706&lt;0.2,AE706=0.2),"Low",OR(AE706=0.3,AND(AE706&gt;0.2, AE706&lt;0.3)),"Medium",AND(AE706&gt;0.3,AE706&lt;0.5),"High",OR(AE706=0.5,AE706&gt;0.5),"Extreme")</f>
        <v>No_discount</v>
      </c>
      <c r="AK706" t="s">
        <v>1388</v>
      </c>
      <c r="AL706" t="s">
        <v>1619</v>
      </c>
      <c r="AM706" t="s">
        <v>1604</v>
      </c>
      <c r="AN706">
        <v>65.94</v>
      </c>
      <c r="AO706">
        <v>30.99</v>
      </c>
      <c r="AQ706" t="s">
        <v>2496</v>
      </c>
      <c r="AR706" t="s">
        <v>1619</v>
      </c>
      <c r="AS706" t="s">
        <v>37</v>
      </c>
      <c r="AT706">
        <v>543.46</v>
      </c>
      <c r="AU706">
        <v>204.58</v>
      </c>
    </row>
    <row r="707" spans="29:47" x14ac:dyDescent="0.3">
      <c r="AC707">
        <v>271.95999999999998</v>
      </c>
      <c r="AD707">
        <v>67.989999999999995</v>
      </c>
      <c r="AE707">
        <v>0</v>
      </c>
      <c r="AF707" t="s">
        <v>1609</v>
      </c>
      <c r="AG707">
        <v>7</v>
      </c>
      <c r="AH707">
        <v>2017</v>
      </c>
      <c r="AI707" t="str" cm="1">
        <f t="array" ref="AI707">_xlfn.IFS(AE707=0,"No_discount",OR(AE707&lt;0.2,AE707=0.2),"Low",OR(AE707=0.3,AND(AE707&gt;0.2, AE707&lt;0.3)),"Medium",AND(AE707&gt;0.3,AE707&lt;0.5),"High",OR(AE707=0.5,AE707&gt;0.5),"Extreme")</f>
        <v>No_discount</v>
      </c>
      <c r="AK707" t="s">
        <v>467</v>
      </c>
      <c r="AL707" t="s">
        <v>1619</v>
      </c>
      <c r="AM707" t="s">
        <v>47</v>
      </c>
      <c r="AN707">
        <v>23.64</v>
      </c>
      <c r="AO707">
        <v>5.32</v>
      </c>
      <c r="AQ707" t="s">
        <v>2495</v>
      </c>
      <c r="AR707" t="s">
        <v>1620</v>
      </c>
      <c r="AS707" t="s">
        <v>1609</v>
      </c>
      <c r="AT707">
        <v>542.99</v>
      </c>
      <c r="AU707">
        <v>95.2</v>
      </c>
    </row>
    <row r="708" spans="29:47" x14ac:dyDescent="0.3">
      <c r="AC708">
        <v>8.8000000000000007</v>
      </c>
      <c r="AD708">
        <v>3.87</v>
      </c>
      <c r="AE708">
        <v>0</v>
      </c>
      <c r="AF708" t="s">
        <v>44</v>
      </c>
      <c r="AG708">
        <v>7</v>
      </c>
      <c r="AH708">
        <v>2017</v>
      </c>
      <c r="AI708" t="str" cm="1">
        <f t="array" ref="AI708">_xlfn.IFS(AE708=0,"No_discount",OR(AE708&lt;0.2,AE708=0.2),"Low",OR(AE708=0.3,AND(AE708&gt;0.2, AE708&lt;0.3)),"Medium",AND(AE708&gt;0.3,AE708&lt;0.5),"High",OR(AE708=0.5,AE708&gt;0.5),"Extreme")</f>
        <v>No_discount</v>
      </c>
      <c r="AK708" t="s">
        <v>465</v>
      </c>
      <c r="AL708" t="s">
        <v>1619</v>
      </c>
      <c r="AM708" t="s">
        <v>40</v>
      </c>
      <c r="AN708">
        <v>84.78</v>
      </c>
      <c r="AO708">
        <v>-16.96</v>
      </c>
      <c r="AQ708" t="s">
        <v>2494</v>
      </c>
      <c r="AR708" t="s">
        <v>1618</v>
      </c>
      <c r="AS708" t="s">
        <v>1603</v>
      </c>
      <c r="AT708">
        <v>540.79999999999995</v>
      </c>
      <c r="AU708">
        <v>-12.29</v>
      </c>
    </row>
    <row r="709" spans="29:47" x14ac:dyDescent="0.3">
      <c r="AC709">
        <v>19.68</v>
      </c>
      <c r="AD709">
        <v>5.71</v>
      </c>
      <c r="AE709">
        <v>0</v>
      </c>
      <c r="AF709" t="s">
        <v>47</v>
      </c>
      <c r="AG709">
        <v>7</v>
      </c>
      <c r="AH709">
        <v>2017</v>
      </c>
      <c r="AI709" t="str" cm="1">
        <f t="array" ref="AI709">_xlfn.IFS(AE709=0,"No_discount",OR(AE709&lt;0.2,AE709=0.2),"Low",OR(AE709=0.3,AND(AE709&gt;0.2, AE709&lt;0.3)),"Medium",AND(AE709&gt;0.3,AE709&lt;0.5),"High",OR(AE709=0.5,AE709&gt;0.5),"Extreme")</f>
        <v>No_discount</v>
      </c>
      <c r="AK709" t="s">
        <v>1419</v>
      </c>
      <c r="AL709" t="s">
        <v>1618</v>
      </c>
      <c r="AM709" t="s">
        <v>44</v>
      </c>
      <c r="AN709">
        <v>64.959999999999994</v>
      </c>
      <c r="AO709">
        <v>-84.45</v>
      </c>
      <c r="AQ709" t="s">
        <v>2493</v>
      </c>
      <c r="AR709" t="s">
        <v>1619</v>
      </c>
      <c r="AS709" t="s">
        <v>37</v>
      </c>
      <c r="AT709">
        <v>538.15</v>
      </c>
      <c r="AU709">
        <v>239</v>
      </c>
    </row>
    <row r="710" spans="29:47" x14ac:dyDescent="0.3">
      <c r="AC710">
        <v>302.94</v>
      </c>
      <c r="AD710">
        <v>69.680000000000007</v>
      </c>
      <c r="AE710">
        <v>0</v>
      </c>
      <c r="AF710" t="s">
        <v>1603</v>
      </c>
      <c r="AG710">
        <v>7</v>
      </c>
      <c r="AH710">
        <v>2017</v>
      </c>
      <c r="AI710" t="str" cm="1">
        <f t="array" ref="AI710">_xlfn.IFS(AE710=0,"No_discount",OR(AE710&lt;0.2,AE710=0.2),"Low",OR(AE710=0.3,AND(AE710&gt;0.2, AE710&lt;0.3)),"Medium",AND(AE710&gt;0.3,AE710&lt;0.5),"High",OR(AE710=0.5,AE710&gt;0.5),"Extreme")</f>
        <v>No_discount</v>
      </c>
      <c r="AK710" t="s">
        <v>463</v>
      </c>
      <c r="AL710" t="s">
        <v>1619</v>
      </c>
      <c r="AM710" t="s">
        <v>39</v>
      </c>
      <c r="AN710">
        <v>32.06</v>
      </c>
      <c r="AO710">
        <v>-51.3</v>
      </c>
      <c r="AQ710" t="s">
        <v>2492</v>
      </c>
      <c r="AR710" t="s">
        <v>1620</v>
      </c>
      <c r="AS710" t="s">
        <v>41</v>
      </c>
      <c r="AT710">
        <v>536.04999999999995</v>
      </c>
      <c r="AU710">
        <v>189.59</v>
      </c>
    </row>
    <row r="711" spans="29:47" x14ac:dyDescent="0.3">
      <c r="AC711">
        <v>14.94</v>
      </c>
      <c r="AD711">
        <v>7.17</v>
      </c>
      <c r="AE711">
        <v>0</v>
      </c>
      <c r="AF711" t="s">
        <v>39</v>
      </c>
      <c r="AG711">
        <v>7</v>
      </c>
      <c r="AH711">
        <v>2017</v>
      </c>
      <c r="AI711" t="str" cm="1">
        <f t="array" ref="AI711">_xlfn.IFS(AE711=0,"No_discount",OR(AE711&lt;0.2,AE711=0.2),"Low",OR(AE711=0.3,AND(AE711&gt;0.2, AE711&lt;0.3)),"Medium",AND(AE711&gt;0.3,AE711&lt;0.5),"High",OR(AE711=0.5,AE711&gt;0.5),"Extreme")</f>
        <v>No_discount</v>
      </c>
      <c r="AK711" t="s">
        <v>461</v>
      </c>
      <c r="AL711" t="s">
        <v>1619</v>
      </c>
      <c r="AM711" t="s">
        <v>40</v>
      </c>
      <c r="AN711">
        <v>177.65</v>
      </c>
      <c r="AO711">
        <v>-28.87</v>
      </c>
      <c r="AQ711" t="s">
        <v>760</v>
      </c>
      <c r="AR711" t="s">
        <v>1618</v>
      </c>
      <c r="AS711" t="s">
        <v>44</v>
      </c>
      <c r="AT711">
        <v>536.04</v>
      </c>
      <c r="AU711">
        <v>144.72</v>
      </c>
    </row>
    <row r="712" spans="29:47" x14ac:dyDescent="0.3">
      <c r="AC712">
        <v>231.72</v>
      </c>
      <c r="AD712">
        <v>11.59</v>
      </c>
      <c r="AE712">
        <v>0</v>
      </c>
      <c r="AF712" t="s">
        <v>42</v>
      </c>
      <c r="AG712">
        <v>7</v>
      </c>
      <c r="AH712">
        <v>2017</v>
      </c>
      <c r="AI712" t="str" cm="1">
        <f t="array" ref="AI712">_xlfn.IFS(AE712=0,"No_discount",OR(AE712&lt;0.2,AE712=0.2),"Low",OR(AE712=0.3,AND(AE712&gt;0.2, AE712&lt;0.3)),"Medium",AND(AE712&gt;0.3,AE712&lt;0.5),"High",OR(AE712=0.5,AE712&gt;0.5),"Extreme")</f>
        <v>No_discount</v>
      </c>
      <c r="AK712" t="s">
        <v>459</v>
      </c>
      <c r="AL712" t="s">
        <v>1620</v>
      </c>
      <c r="AM712" t="s">
        <v>48</v>
      </c>
      <c r="AN712">
        <v>287.91000000000003</v>
      </c>
      <c r="AO712">
        <v>33.590000000000003</v>
      </c>
      <c r="AQ712" t="s">
        <v>1625</v>
      </c>
      <c r="AR712" t="s">
        <v>1619</v>
      </c>
      <c r="AS712" t="s">
        <v>47</v>
      </c>
      <c r="AT712">
        <v>533.36</v>
      </c>
      <c r="AU712">
        <v>119.54</v>
      </c>
    </row>
    <row r="713" spans="29:47" x14ac:dyDescent="0.3">
      <c r="AC713">
        <v>32.4</v>
      </c>
      <c r="AD713">
        <v>15.55</v>
      </c>
      <c r="AE713">
        <v>0</v>
      </c>
      <c r="AF713" t="s">
        <v>37</v>
      </c>
      <c r="AG713">
        <v>1</v>
      </c>
      <c r="AH713">
        <v>2017</v>
      </c>
      <c r="AI713" t="str" cm="1">
        <f t="array" ref="AI713">_xlfn.IFS(AE713=0,"No_discount",OR(AE713&lt;0.2,AE713=0.2),"Low",OR(AE713=0.3,AND(AE713&gt;0.2, AE713&lt;0.3)),"Medium",AND(AE713&gt;0.3,AE713&lt;0.5),"High",OR(AE713=0.5,AE713&gt;0.5),"Extreme")</f>
        <v>No_discount</v>
      </c>
      <c r="AK713" t="s">
        <v>457</v>
      </c>
      <c r="AL713" t="s">
        <v>1619</v>
      </c>
      <c r="AM713" t="s">
        <v>42</v>
      </c>
      <c r="AN713">
        <v>3.49</v>
      </c>
      <c r="AO713">
        <v>-0.7</v>
      </c>
      <c r="AQ713" t="s">
        <v>570</v>
      </c>
      <c r="AR713" t="s">
        <v>1620</v>
      </c>
      <c r="AS713" t="s">
        <v>41</v>
      </c>
      <c r="AT713">
        <v>533.06999999999903</v>
      </c>
      <c r="AU713">
        <v>160.22999999999999</v>
      </c>
    </row>
    <row r="714" spans="29:47" x14ac:dyDescent="0.3">
      <c r="AC714">
        <v>209.94</v>
      </c>
      <c r="AD714">
        <v>54.58</v>
      </c>
      <c r="AE714">
        <v>0</v>
      </c>
      <c r="AF714" t="s">
        <v>47</v>
      </c>
      <c r="AG714">
        <v>1</v>
      </c>
      <c r="AH714">
        <v>2017</v>
      </c>
      <c r="AI714" t="str" cm="1">
        <f t="array" ref="AI714">_xlfn.IFS(AE714=0,"No_discount",OR(AE714&lt;0.2,AE714=0.2),"Low",OR(AE714=0.3,AND(AE714&gt;0.2, AE714&lt;0.3)),"Medium",AND(AE714&gt;0.3,AE714&lt;0.5),"High",OR(AE714=0.5,AE714&gt;0.5),"Extreme")</f>
        <v>No_discount</v>
      </c>
      <c r="AK714" t="s">
        <v>455</v>
      </c>
      <c r="AL714" t="s">
        <v>1620</v>
      </c>
      <c r="AM714" t="s">
        <v>41</v>
      </c>
      <c r="AN714">
        <v>21.73</v>
      </c>
      <c r="AO714">
        <v>3.8</v>
      </c>
      <c r="AQ714" t="s">
        <v>2491</v>
      </c>
      <c r="AR714" t="s">
        <v>1619</v>
      </c>
      <c r="AS714" t="s">
        <v>39</v>
      </c>
      <c r="AT714">
        <v>532.16</v>
      </c>
      <c r="AU714">
        <v>48.38</v>
      </c>
    </row>
    <row r="715" spans="29:47" x14ac:dyDescent="0.3">
      <c r="AC715">
        <v>4164.05</v>
      </c>
      <c r="AD715">
        <v>83.28</v>
      </c>
      <c r="AE715">
        <v>0</v>
      </c>
      <c r="AF715" t="s">
        <v>42</v>
      </c>
      <c r="AG715">
        <v>1</v>
      </c>
      <c r="AH715">
        <v>2017</v>
      </c>
      <c r="AI715" t="str" cm="1">
        <f t="array" ref="AI715">_xlfn.IFS(AE715=0,"No_discount",OR(AE715&lt;0.2,AE715=0.2),"Low",OR(AE715=0.3,AND(AE715&gt;0.2, AE715&lt;0.3)),"Medium",AND(AE715&gt;0.3,AE715&lt;0.5),"High",OR(AE715=0.5,AE715&gt;0.5),"Extreme")</f>
        <v>No_discount</v>
      </c>
      <c r="AK715" t="s">
        <v>1399</v>
      </c>
      <c r="AL715" t="s">
        <v>1619</v>
      </c>
      <c r="AM715" t="s">
        <v>40</v>
      </c>
      <c r="AN715">
        <v>663.07</v>
      </c>
      <c r="AO715">
        <v>-165.77</v>
      </c>
      <c r="AQ715" t="s">
        <v>2490</v>
      </c>
      <c r="AR715" t="s">
        <v>1618</v>
      </c>
      <c r="AS715" t="s">
        <v>44</v>
      </c>
      <c r="AT715">
        <v>531.95000000000005</v>
      </c>
      <c r="AU715">
        <v>192.22</v>
      </c>
    </row>
    <row r="716" spans="29:47" x14ac:dyDescent="0.3">
      <c r="AC716">
        <v>212.94</v>
      </c>
      <c r="AD716">
        <v>53.24</v>
      </c>
      <c r="AE716">
        <v>0</v>
      </c>
      <c r="AF716" t="s">
        <v>1603</v>
      </c>
      <c r="AG716">
        <v>1</v>
      </c>
      <c r="AH716">
        <v>2017</v>
      </c>
      <c r="AI716" t="str" cm="1">
        <f t="array" ref="AI716">_xlfn.IFS(AE716=0,"No_discount",OR(AE716&lt;0.2,AE716=0.2),"Low",OR(AE716=0.3,AND(AE716&gt;0.2, AE716&lt;0.3)),"Medium",AND(AE716&gt;0.3,AE716&lt;0.5),"High",OR(AE716=0.5,AE716&gt;0.5),"Extreme")</f>
        <v>No_discount</v>
      </c>
      <c r="AK716" t="s">
        <v>1423</v>
      </c>
      <c r="AL716" t="s">
        <v>1619</v>
      </c>
      <c r="AM716" t="s">
        <v>39</v>
      </c>
      <c r="AN716">
        <v>99.59</v>
      </c>
      <c r="AO716">
        <v>-82.99</v>
      </c>
      <c r="AQ716" t="s">
        <v>2489</v>
      </c>
      <c r="AR716" t="s">
        <v>1619</v>
      </c>
      <c r="AS716" t="s">
        <v>47</v>
      </c>
      <c r="AT716">
        <v>531.71</v>
      </c>
      <c r="AU716">
        <v>135.30000000000001</v>
      </c>
    </row>
    <row r="717" spans="29:47" x14ac:dyDescent="0.3">
      <c r="AC717">
        <v>102.44</v>
      </c>
      <c r="AD717">
        <v>-13.17</v>
      </c>
      <c r="AE717">
        <v>0.3</v>
      </c>
      <c r="AF717" t="s">
        <v>1606</v>
      </c>
      <c r="AG717">
        <v>1</v>
      </c>
      <c r="AH717">
        <v>2015</v>
      </c>
      <c r="AI717" t="str" cm="1">
        <f t="array" ref="AI717">_xlfn.IFS(AE717=0,"No_discount",OR(AE717&lt;0.2,AE717=0.2),"Low",OR(AE717=0.3,AND(AE717&gt;0.2, AE717&lt;0.3)),"Medium",AND(AE717&gt;0.3,AE717&lt;0.5),"High",OR(AE717=0.5,AE717&gt;0.5),"Extreme")</f>
        <v>Medium</v>
      </c>
      <c r="AK717" t="s">
        <v>453</v>
      </c>
      <c r="AL717" t="s">
        <v>1619</v>
      </c>
      <c r="AM717" t="s">
        <v>37</v>
      </c>
      <c r="AN717">
        <v>49.57</v>
      </c>
      <c r="AO717">
        <v>15.49</v>
      </c>
      <c r="AQ717" t="s">
        <v>2488</v>
      </c>
      <c r="AR717" t="s">
        <v>1619</v>
      </c>
      <c r="AS717" t="s">
        <v>37</v>
      </c>
      <c r="AT717">
        <v>527.47</v>
      </c>
      <c r="AU717">
        <v>236.56</v>
      </c>
    </row>
    <row r="718" spans="29:47" x14ac:dyDescent="0.3">
      <c r="AC718">
        <v>199.3</v>
      </c>
      <c r="AD718">
        <v>-8.5399999999999991</v>
      </c>
      <c r="AE718">
        <v>0.3</v>
      </c>
      <c r="AF718" t="s">
        <v>1608</v>
      </c>
      <c r="AG718">
        <v>1</v>
      </c>
      <c r="AH718">
        <v>2015</v>
      </c>
      <c r="AI718" t="str" cm="1">
        <f t="array" ref="AI718">_xlfn.IFS(AE718=0,"No_discount",OR(AE718&lt;0.2,AE718=0.2),"Low",OR(AE718=0.3,AND(AE718&gt;0.2, AE718&lt;0.3)),"Medium",AND(AE718&gt;0.3,AE718&lt;0.5),"High",OR(AE718=0.5,AE718&gt;0.5),"Extreme")</f>
        <v>Medium</v>
      </c>
      <c r="AK718" t="s">
        <v>857</v>
      </c>
      <c r="AL718" t="s">
        <v>1619</v>
      </c>
      <c r="AM718" t="s">
        <v>39</v>
      </c>
      <c r="AN718">
        <v>28.75</v>
      </c>
      <c r="AO718">
        <v>10.06</v>
      </c>
      <c r="AQ718" t="s">
        <v>2487</v>
      </c>
      <c r="AR718" t="s">
        <v>1619</v>
      </c>
      <c r="AS718" t="s">
        <v>39</v>
      </c>
      <c r="AT718">
        <v>526.61</v>
      </c>
      <c r="AU718">
        <v>-201.51</v>
      </c>
    </row>
    <row r="719" spans="29:47" x14ac:dyDescent="0.3">
      <c r="AC719">
        <v>219.84</v>
      </c>
      <c r="AD719">
        <v>79.69</v>
      </c>
      <c r="AE719">
        <v>0.2</v>
      </c>
      <c r="AF719" t="s">
        <v>37</v>
      </c>
      <c r="AG719">
        <v>7</v>
      </c>
      <c r="AH719">
        <v>2016</v>
      </c>
      <c r="AI719" t="str" cm="1">
        <f t="array" ref="AI719">_xlfn.IFS(AE719=0,"No_discount",OR(AE719&lt;0.2,AE719=0.2),"Low",OR(AE719=0.3,AND(AE719&gt;0.2, AE719&lt;0.3)),"Medium",AND(AE719&gt;0.3,AE719&lt;0.5),"High",OR(AE719=0.5,AE719&gt;0.5),"Extreme")</f>
        <v>Low</v>
      </c>
      <c r="AK719" t="s">
        <v>1625</v>
      </c>
      <c r="AL719" t="s">
        <v>1619</v>
      </c>
      <c r="AM719" t="s">
        <v>47</v>
      </c>
      <c r="AN719">
        <v>114.95</v>
      </c>
      <c r="AO719">
        <v>32.19</v>
      </c>
      <c r="AQ719" t="s">
        <v>1459</v>
      </c>
      <c r="AR719" t="s">
        <v>1619</v>
      </c>
      <c r="AS719" t="s">
        <v>47</v>
      </c>
      <c r="AT719">
        <v>523.59</v>
      </c>
      <c r="AU719">
        <v>118.21</v>
      </c>
    </row>
    <row r="720" spans="29:47" x14ac:dyDescent="0.3">
      <c r="AC720">
        <v>3.6</v>
      </c>
      <c r="AD720">
        <v>1.73</v>
      </c>
      <c r="AE720">
        <v>0</v>
      </c>
      <c r="AF720" t="s">
        <v>39</v>
      </c>
      <c r="AG720">
        <v>1</v>
      </c>
      <c r="AH720">
        <v>2017</v>
      </c>
      <c r="AI720" t="str" cm="1">
        <f t="array" ref="AI720">_xlfn.IFS(AE720=0,"No_discount",OR(AE720&lt;0.2,AE720=0.2),"Low",OR(AE720=0.3,AND(AE720&gt;0.2, AE720&lt;0.3)),"Medium",AND(AE720&gt;0.3,AE720&lt;0.5),"High",OR(AE720=0.5,AE720&gt;0.5),"Extreme")</f>
        <v>No_discount</v>
      </c>
      <c r="AK720" t="s">
        <v>1382</v>
      </c>
      <c r="AL720" t="s">
        <v>1620</v>
      </c>
      <c r="AM720" t="s">
        <v>41</v>
      </c>
      <c r="AN720">
        <v>39.82</v>
      </c>
      <c r="AO720">
        <v>7.47</v>
      </c>
      <c r="AQ720" t="s">
        <v>2486</v>
      </c>
      <c r="AR720" t="s">
        <v>1619</v>
      </c>
      <c r="AS720" t="s">
        <v>40</v>
      </c>
      <c r="AT720">
        <v>520.07999999999902</v>
      </c>
      <c r="AU720">
        <v>-20.49</v>
      </c>
    </row>
    <row r="721" spans="29:47" x14ac:dyDescent="0.3">
      <c r="AC721">
        <v>17.52</v>
      </c>
      <c r="AD721">
        <v>8.41</v>
      </c>
      <c r="AE721">
        <v>0</v>
      </c>
      <c r="AF721" t="s">
        <v>39</v>
      </c>
      <c r="AG721">
        <v>7</v>
      </c>
      <c r="AH721">
        <v>2017</v>
      </c>
      <c r="AI721" t="str" cm="1">
        <f t="array" ref="AI721">_xlfn.IFS(AE721=0,"No_discount",OR(AE721&lt;0.2,AE721=0.2),"Low",OR(AE721=0.3,AND(AE721&gt;0.2, AE721&lt;0.3)),"Medium",AND(AE721&gt;0.3,AE721&lt;0.5),"High",OR(AE721=0.5,AE721&gt;0.5),"Extreme")</f>
        <v>No_discount</v>
      </c>
      <c r="AK721" t="s">
        <v>451</v>
      </c>
      <c r="AL721" t="s">
        <v>1619</v>
      </c>
      <c r="AM721" t="s">
        <v>39</v>
      </c>
      <c r="AN721">
        <v>32.090000000000003</v>
      </c>
      <c r="AO721">
        <v>11.23</v>
      </c>
      <c r="AQ721" t="s">
        <v>2485</v>
      </c>
      <c r="AR721" t="s">
        <v>1618</v>
      </c>
      <c r="AS721" t="s">
        <v>1606</v>
      </c>
      <c r="AT721">
        <v>519.94000000000005</v>
      </c>
      <c r="AU721">
        <v>-39.44</v>
      </c>
    </row>
    <row r="722" spans="29:47" x14ac:dyDescent="0.3">
      <c r="AC722">
        <v>155.88</v>
      </c>
      <c r="AD722">
        <v>54.56</v>
      </c>
      <c r="AE722">
        <v>0</v>
      </c>
      <c r="AF722" t="s">
        <v>1607</v>
      </c>
      <c r="AG722">
        <v>7</v>
      </c>
      <c r="AH722">
        <v>2017</v>
      </c>
      <c r="AI722" t="str" cm="1">
        <f t="array" ref="AI722">_xlfn.IFS(AE722=0,"No_discount",OR(AE722&lt;0.2,AE722=0.2),"Low",OR(AE722=0.3,AND(AE722&gt;0.2, AE722&lt;0.3)),"Medium",AND(AE722&gt;0.3,AE722&lt;0.5),"High",OR(AE722=0.5,AE722&gt;0.5),"Extreme")</f>
        <v>No_discount</v>
      </c>
      <c r="AK722" t="s">
        <v>1594</v>
      </c>
      <c r="AL722" t="s">
        <v>1619</v>
      </c>
      <c r="AM722" t="s">
        <v>39</v>
      </c>
      <c r="AN722">
        <v>4305.55</v>
      </c>
      <c r="AO722">
        <v>1453.12</v>
      </c>
      <c r="AQ722" t="s">
        <v>2484</v>
      </c>
      <c r="AR722" t="s">
        <v>1619</v>
      </c>
      <c r="AS722" t="s">
        <v>40</v>
      </c>
      <c r="AT722">
        <v>518.93999999999903</v>
      </c>
      <c r="AU722">
        <v>4.7</v>
      </c>
    </row>
    <row r="723" spans="29:47" x14ac:dyDescent="0.3">
      <c r="AC723">
        <v>16.34</v>
      </c>
      <c r="AD723">
        <v>7.68</v>
      </c>
      <c r="AE723">
        <v>0</v>
      </c>
      <c r="AF723" t="s">
        <v>37</v>
      </c>
      <c r="AG723">
        <v>7</v>
      </c>
      <c r="AH723">
        <v>2017</v>
      </c>
      <c r="AI723" t="str" cm="1">
        <f t="array" ref="AI723">_xlfn.IFS(AE723=0,"No_discount",OR(AE723&lt;0.2,AE723=0.2),"Low",OR(AE723=0.3,AND(AE723&gt;0.2, AE723&lt;0.3)),"Medium",AND(AE723&gt;0.3,AE723&lt;0.5),"High",OR(AE723=0.5,AE723&gt;0.5),"Extreme")</f>
        <v>No_discount</v>
      </c>
      <c r="AK723" t="s">
        <v>449</v>
      </c>
      <c r="AL723" t="s">
        <v>1618</v>
      </c>
      <c r="AM723" t="s">
        <v>44</v>
      </c>
      <c r="AN723">
        <v>10.02</v>
      </c>
      <c r="AO723">
        <v>4.41</v>
      </c>
      <c r="AQ723" t="s">
        <v>934</v>
      </c>
      <c r="AR723" t="s">
        <v>1619</v>
      </c>
      <c r="AS723" t="s">
        <v>40</v>
      </c>
      <c r="AT723">
        <v>518.11</v>
      </c>
      <c r="AU723">
        <v>124.13</v>
      </c>
    </row>
    <row r="724" spans="29:47" x14ac:dyDescent="0.3">
      <c r="AC724">
        <v>225.3</v>
      </c>
      <c r="AD724">
        <v>22.53</v>
      </c>
      <c r="AE724">
        <v>0.2</v>
      </c>
      <c r="AF724" t="s">
        <v>1608</v>
      </c>
      <c r="AG724">
        <v>7</v>
      </c>
      <c r="AH724">
        <v>2017</v>
      </c>
      <c r="AI724" t="str" cm="1">
        <f t="array" ref="AI724">_xlfn.IFS(AE724=0,"No_discount",OR(AE724&lt;0.2,AE724=0.2),"Low",OR(AE724=0.3,AND(AE724&gt;0.2, AE724&lt;0.3)),"Medium",AND(AE724&gt;0.3,AE724&lt;0.5),"High",OR(AE724=0.5,AE724&gt;0.5),"Extreme")</f>
        <v>Low</v>
      </c>
      <c r="AK724" t="s">
        <v>447</v>
      </c>
      <c r="AL724" t="s">
        <v>1620</v>
      </c>
      <c r="AM724" t="s">
        <v>1609</v>
      </c>
      <c r="AN724">
        <v>631.96</v>
      </c>
      <c r="AO724">
        <v>303.33999999999997</v>
      </c>
      <c r="AQ724" t="s">
        <v>1137</v>
      </c>
      <c r="AR724" t="s">
        <v>1619</v>
      </c>
      <c r="AS724" t="s">
        <v>1605</v>
      </c>
      <c r="AT724">
        <v>518</v>
      </c>
      <c r="AU724">
        <v>244.2</v>
      </c>
    </row>
    <row r="725" spans="29:47" x14ac:dyDescent="0.3">
      <c r="AC725">
        <v>50.35</v>
      </c>
      <c r="AD725">
        <v>17.62</v>
      </c>
      <c r="AE725">
        <v>0.2</v>
      </c>
      <c r="AF725" t="s">
        <v>39</v>
      </c>
      <c r="AG725">
        <v>7</v>
      </c>
      <c r="AH725">
        <v>2017</v>
      </c>
      <c r="AI725" t="str" cm="1">
        <f t="array" ref="AI725">_xlfn.IFS(AE725=0,"No_discount",OR(AE725&lt;0.2,AE725=0.2),"Low",OR(AE725=0.3,AND(AE725&gt;0.2, AE725&lt;0.3)),"Medium",AND(AE725&gt;0.3,AE725&lt;0.5),"High",OR(AE725=0.5,AE725&gt;0.5),"Extreme")</f>
        <v>Low</v>
      </c>
      <c r="AK725" t="s">
        <v>1530</v>
      </c>
      <c r="AL725" t="s">
        <v>1618</v>
      </c>
      <c r="AM725" t="s">
        <v>1606</v>
      </c>
      <c r="AN725">
        <v>209.15</v>
      </c>
      <c r="AO725">
        <v>-66.23</v>
      </c>
      <c r="AQ725" t="s">
        <v>2483</v>
      </c>
      <c r="AR725" t="s">
        <v>1619</v>
      </c>
      <c r="AS725" t="s">
        <v>40</v>
      </c>
      <c r="AT725">
        <v>517.63</v>
      </c>
      <c r="AU725">
        <v>118.61</v>
      </c>
    </row>
    <row r="726" spans="29:47" x14ac:dyDescent="0.3">
      <c r="AC726">
        <v>177.54</v>
      </c>
      <c r="AD726">
        <v>62.14</v>
      </c>
      <c r="AE726">
        <v>0.2</v>
      </c>
      <c r="AF726" t="s">
        <v>37</v>
      </c>
      <c r="AG726">
        <v>7</v>
      </c>
      <c r="AH726">
        <v>2014</v>
      </c>
      <c r="AI726" t="str" cm="1">
        <f t="array" ref="AI726">_xlfn.IFS(AE726=0,"No_discount",OR(AE726&lt;0.2,AE726=0.2),"Low",OR(AE726=0.3,AND(AE726&gt;0.2, AE726&lt;0.3)),"Medium",AND(AE726&gt;0.3,AE726&lt;0.5),"High",OR(AE726=0.5,AE726&gt;0.5),"Extreme")</f>
        <v>Low</v>
      </c>
      <c r="AK726" t="s">
        <v>445</v>
      </c>
      <c r="AL726" t="s">
        <v>1619</v>
      </c>
      <c r="AM726" t="s">
        <v>40</v>
      </c>
      <c r="AN726">
        <v>1591.02</v>
      </c>
      <c r="AO726">
        <v>286.38</v>
      </c>
      <c r="AQ726" t="s">
        <v>2482</v>
      </c>
      <c r="AR726" t="s">
        <v>1619</v>
      </c>
      <c r="AS726" t="s">
        <v>37</v>
      </c>
      <c r="AT726">
        <v>516.62</v>
      </c>
      <c r="AU726">
        <v>236.33</v>
      </c>
    </row>
    <row r="727" spans="29:47" x14ac:dyDescent="0.3">
      <c r="AC727">
        <v>32.43</v>
      </c>
      <c r="AD727">
        <v>3.24</v>
      </c>
      <c r="AE727">
        <v>0.2</v>
      </c>
      <c r="AF727" t="s">
        <v>1607</v>
      </c>
      <c r="AG727">
        <v>7</v>
      </c>
      <c r="AH727">
        <v>2014</v>
      </c>
      <c r="AI727" t="str" cm="1">
        <f t="array" ref="AI727">_xlfn.IFS(AE727=0,"No_discount",OR(AE727&lt;0.2,AE727=0.2),"Low",OR(AE727=0.3,AND(AE727&gt;0.2, AE727&lt;0.3)),"Medium",AND(AE727&gt;0.3,AE727&lt;0.5),"High",OR(AE727=0.5,AE727&gt;0.5),"Extreme")</f>
        <v>Low</v>
      </c>
      <c r="AK727" t="s">
        <v>443</v>
      </c>
      <c r="AL727" t="s">
        <v>1620</v>
      </c>
      <c r="AM727" t="s">
        <v>1609</v>
      </c>
      <c r="AN727">
        <v>604.75</v>
      </c>
      <c r="AO727">
        <v>60.48</v>
      </c>
      <c r="AQ727" t="s">
        <v>502</v>
      </c>
      <c r="AR727" t="s">
        <v>1620</v>
      </c>
      <c r="AS727" t="s">
        <v>1609</v>
      </c>
      <c r="AT727">
        <v>516.53</v>
      </c>
      <c r="AU727">
        <v>87.38</v>
      </c>
    </row>
    <row r="728" spans="29:47" x14ac:dyDescent="0.3">
      <c r="AC728">
        <v>122.14</v>
      </c>
      <c r="AD728">
        <v>-13.74</v>
      </c>
      <c r="AE728">
        <v>0.2</v>
      </c>
      <c r="AF728" t="s">
        <v>1608</v>
      </c>
      <c r="AG728">
        <v>7</v>
      </c>
      <c r="AH728">
        <v>2017</v>
      </c>
      <c r="AI728" t="str" cm="1">
        <f t="array" ref="AI728">_xlfn.IFS(AE728=0,"No_discount",OR(AE728&lt;0.2,AE728=0.2),"Low",OR(AE728=0.3,AND(AE728&gt;0.2, AE728&lt;0.3)),"Medium",AND(AE728&gt;0.3,AE728&lt;0.5),"High",OR(AE728=0.5,AE728&gt;0.5),"Extreme")</f>
        <v>Low</v>
      </c>
      <c r="AK728" t="s">
        <v>441</v>
      </c>
      <c r="AL728" t="s">
        <v>1619</v>
      </c>
      <c r="AM728" t="s">
        <v>42</v>
      </c>
      <c r="AN728">
        <v>40.700000000000003</v>
      </c>
      <c r="AO728">
        <v>11.8</v>
      </c>
      <c r="AQ728" t="s">
        <v>2481</v>
      </c>
      <c r="AR728" t="s">
        <v>1619</v>
      </c>
      <c r="AS728" t="s">
        <v>1607</v>
      </c>
      <c r="AT728">
        <v>516.219999999999</v>
      </c>
      <c r="AU728">
        <v>122.84</v>
      </c>
    </row>
    <row r="729" spans="29:47" x14ac:dyDescent="0.3">
      <c r="AC729">
        <v>253.76</v>
      </c>
      <c r="AD729">
        <v>31.02</v>
      </c>
      <c r="AE729">
        <v>0.1</v>
      </c>
      <c r="AF729" t="s">
        <v>1608</v>
      </c>
      <c r="AG729">
        <v>7</v>
      </c>
      <c r="AH729">
        <v>2016</v>
      </c>
      <c r="AI729" t="str" cm="1">
        <f t="array" ref="AI729">_xlfn.IFS(AE729=0,"No_discount",OR(AE729&lt;0.2,AE729=0.2),"Low",OR(AE729=0.3,AND(AE729&gt;0.2, AE729&lt;0.3)),"Medium",AND(AE729&gt;0.3,AE729&lt;0.5),"High",OR(AE729=0.5,AE729&gt;0.5),"Extreme")</f>
        <v>Low</v>
      </c>
      <c r="AK729" t="s">
        <v>439</v>
      </c>
      <c r="AL729" t="s">
        <v>1620</v>
      </c>
      <c r="AM729" t="s">
        <v>1609</v>
      </c>
      <c r="AN729">
        <v>302.38</v>
      </c>
      <c r="AO729">
        <v>37.799999999999997</v>
      </c>
      <c r="AQ729" t="s">
        <v>2480</v>
      </c>
      <c r="AR729" t="s">
        <v>1620</v>
      </c>
      <c r="AS729" t="s">
        <v>1609</v>
      </c>
      <c r="AT729">
        <v>515.82999999999902</v>
      </c>
      <c r="AU729">
        <v>83.98</v>
      </c>
    </row>
    <row r="730" spans="29:47" x14ac:dyDescent="0.3">
      <c r="AC730">
        <v>449.91</v>
      </c>
      <c r="AD730">
        <v>157.47</v>
      </c>
      <c r="AE730">
        <v>0</v>
      </c>
      <c r="AF730" t="s">
        <v>41</v>
      </c>
      <c r="AG730">
        <v>1</v>
      </c>
      <c r="AH730">
        <v>2017</v>
      </c>
      <c r="AI730" t="str" cm="1">
        <f t="array" ref="AI730">_xlfn.IFS(AE730=0,"No_discount",OR(AE730&lt;0.2,AE730=0.2),"Low",OR(AE730=0.3,AND(AE730&gt;0.2, AE730&lt;0.3)),"Medium",AND(AE730&gt;0.3,AE730&lt;0.5),"High",OR(AE730=0.5,AE730&gt;0.5),"Extreme")</f>
        <v>No_discount</v>
      </c>
      <c r="AK730" t="s">
        <v>437</v>
      </c>
      <c r="AL730" t="s">
        <v>1620</v>
      </c>
      <c r="AM730" t="s">
        <v>41</v>
      </c>
      <c r="AN730">
        <v>45</v>
      </c>
      <c r="AO730">
        <v>4.95</v>
      </c>
      <c r="AQ730" t="s">
        <v>2479</v>
      </c>
      <c r="AR730" t="s">
        <v>1619</v>
      </c>
      <c r="AS730" t="s">
        <v>1607</v>
      </c>
      <c r="AT730">
        <v>515.79</v>
      </c>
      <c r="AU730">
        <v>201.15</v>
      </c>
    </row>
    <row r="731" spans="29:47" x14ac:dyDescent="0.3">
      <c r="AC731">
        <v>20.100000000000001</v>
      </c>
      <c r="AD731">
        <v>3.01</v>
      </c>
      <c r="AE731">
        <v>0.2</v>
      </c>
      <c r="AF731" t="s">
        <v>44</v>
      </c>
      <c r="AG731">
        <v>7</v>
      </c>
      <c r="AH731">
        <v>2017</v>
      </c>
      <c r="AI731" t="str" cm="1">
        <f t="array" ref="AI731">_xlfn.IFS(AE731=0,"No_discount",OR(AE731&lt;0.2,AE731=0.2),"Low",OR(AE731=0.3,AND(AE731&gt;0.2, AE731&lt;0.3)),"Medium",AND(AE731&gt;0.3,AE731&lt;0.5),"High",OR(AE731=0.5,AE731&gt;0.5),"Extreme")</f>
        <v>Low</v>
      </c>
      <c r="AK731" t="s">
        <v>435</v>
      </c>
      <c r="AL731" t="s">
        <v>1618</v>
      </c>
      <c r="AM731" t="s">
        <v>1606</v>
      </c>
      <c r="AN731">
        <v>673.34</v>
      </c>
      <c r="AO731">
        <v>-76.95</v>
      </c>
      <c r="AQ731" t="s">
        <v>1127</v>
      </c>
      <c r="AR731" t="s">
        <v>1618</v>
      </c>
      <c r="AS731" t="s">
        <v>44</v>
      </c>
      <c r="AT731">
        <v>514.55999999999995</v>
      </c>
      <c r="AU731">
        <v>23.54</v>
      </c>
    </row>
    <row r="732" spans="29:47" x14ac:dyDescent="0.3">
      <c r="AC732">
        <v>37.75</v>
      </c>
      <c r="AD732">
        <v>4.25</v>
      </c>
      <c r="AE732">
        <v>0.2</v>
      </c>
      <c r="AF732" t="s">
        <v>42</v>
      </c>
      <c r="AG732">
        <v>7</v>
      </c>
      <c r="AH732">
        <v>2017</v>
      </c>
      <c r="AI732" t="str" cm="1">
        <f t="array" ref="AI732">_xlfn.IFS(AE732=0,"No_discount",OR(AE732&lt;0.2,AE732=0.2),"Low",OR(AE732=0.3,AND(AE732&gt;0.2, AE732&lt;0.3)),"Medium",AND(AE732&gt;0.3,AE732&lt;0.5),"High",OR(AE732=0.5,AE732&gt;0.5),"Extreme")</f>
        <v>Low</v>
      </c>
      <c r="AK732" t="s">
        <v>433</v>
      </c>
      <c r="AL732" t="s">
        <v>1619</v>
      </c>
      <c r="AM732" t="s">
        <v>39</v>
      </c>
      <c r="AN732">
        <v>2022.27</v>
      </c>
      <c r="AO732">
        <v>682.52</v>
      </c>
      <c r="AQ732" t="s">
        <v>1167</v>
      </c>
      <c r="AR732" t="s">
        <v>1618</v>
      </c>
      <c r="AS732" t="s">
        <v>44</v>
      </c>
      <c r="AT732">
        <v>513.72</v>
      </c>
      <c r="AU732">
        <v>123.92</v>
      </c>
    </row>
    <row r="733" spans="29:47" x14ac:dyDescent="0.3">
      <c r="AC733">
        <v>138.59</v>
      </c>
      <c r="AD733">
        <v>-34.65</v>
      </c>
      <c r="AE733">
        <v>0.4</v>
      </c>
      <c r="AF733" t="s">
        <v>1606</v>
      </c>
      <c r="AG733">
        <v>7</v>
      </c>
      <c r="AH733">
        <v>2017</v>
      </c>
      <c r="AI733" t="str" cm="1">
        <f t="array" ref="AI733">_xlfn.IFS(AE733=0,"No_discount",OR(AE733&lt;0.2,AE733=0.2),"Low",OR(AE733=0.3,AND(AE733&gt;0.2, AE733&lt;0.3)),"Medium",AND(AE733&gt;0.3,AE733&lt;0.5),"High",OR(AE733=0.5,AE733&gt;0.5),"Extreme")</f>
        <v>High</v>
      </c>
      <c r="AK733" t="s">
        <v>1391</v>
      </c>
      <c r="AL733" t="s">
        <v>1619</v>
      </c>
      <c r="AM733" t="s">
        <v>47</v>
      </c>
      <c r="AN733">
        <v>9.1199999999999992</v>
      </c>
      <c r="AO733">
        <v>3.1</v>
      </c>
      <c r="AQ733" t="s">
        <v>2478</v>
      </c>
      <c r="AR733" t="s">
        <v>1619</v>
      </c>
      <c r="AS733" t="s">
        <v>37</v>
      </c>
      <c r="AT733">
        <v>512.20000000000005</v>
      </c>
      <c r="AU733">
        <v>216.26</v>
      </c>
    </row>
    <row r="734" spans="29:47" x14ac:dyDescent="0.3">
      <c r="AC734">
        <v>259.92</v>
      </c>
      <c r="AD734">
        <v>-25.99</v>
      </c>
      <c r="AE734">
        <v>0.2</v>
      </c>
      <c r="AF734" t="s">
        <v>40</v>
      </c>
      <c r="AG734">
        <v>7</v>
      </c>
      <c r="AH734">
        <v>2017</v>
      </c>
      <c r="AI734" t="str" cm="1">
        <f t="array" ref="AI734">_xlfn.IFS(AE734=0,"No_discount",OR(AE734&lt;0.2,AE734=0.2),"Low",OR(AE734=0.3,AND(AE734&gt;0.2, AE734&lt;0.3)),"Medium",AND(AE734&gt;0.3,AE734&lt;0.5),"High",OR(AE734=0.5,AE734&gt;0.5),"Extreme")</f>
        <v>Low</v>
      </c>
      <c r="AK734" t="s">
        <v>431</v>
      </c>
      <c r="AL734" t="s">
        <v>1619</v>
      </c>
      <c r="AM734" t="s">
        <v>1607</v>
      </c>
      <c r="AN734">
        <v>25.86</v>
      </c>
      <c r="AO734">
        <v>6.72</v>
      </c>
      <c r="AQ734" t="s">
        <v>2477</v>
      </c>
      <c r="AR734" t="s">
        <v>1619</v>
      </c>
      <c r="AS734" t="s">
        <v>47</v>
      </c>
      <c r="AT734">
        <v>511.87</v>
      </c>
      <c r="AU734">
        <v>123.01</v>
      </c>
    </row>
    <row r="735" spans="29:47" x14ac:dyDescent="0.3">
      <c r="AC735">
        <v>20.74</v>
      </c>
      <c r="AD735">
        <v>7.26</v>
      </c>
      <c r="AE735">
        <v>0.2</v>
      </c>
      <c r="AF735" t="s">
        <v>37</v>
      </c>
      <c r="AG735">
        <v>7</v>
      </c>
      <c r="AH735">
        <v>2017</v>
      </c>
      <c r="AI735" t="str" cm="1">
        <f t="array" ref="AI735">_xlfn.IFS(AE735=0,"No_discount",OR(AE735&lt;0.2,AE735=0.2),"Low",OR(AE735=0.3,AND(AE735&gt;0.2, AE735&lt;0.3)),"Medium",AND(AE735&gt;0.3,AE735&lt;0.5),"High",OR(AE735=0.5,AE735&gt;0.5),"Extreme")</f>
        <v>Low</v>
      </c>
      <c r="AK735" t="s">
        <v>429</v>
      </c>
      <c r="AL735" t="s">
        <v>1619</v>
      </c>
      <c r="AM735" t="s">
        <v>39</v>
      </c>
      <c r="AN735">
        <v>276.77999999999997</v>
      </c>
      <c r="AO735">
        <v>89.95</v>
      </c>
      <c r="AQ735" t="s">
        <v>2476</v>
      </c>
      <c r="AR735" t="s">
        <v>1618</v>
      </c>
      <c r="AS735" t="s">
        <v>44</v>
      </c>
      <c r="AT735">
        <v>508.73</v>
      </c>
      <c r="AU735">
        <v>99.57</v>
      </c>
    </row>
    <row r="736" spans="29:47" x14ac:dyDescent="0.3">
      <c r="AC736">
        <v>98.46</v>
      </c>
      <c r="AD736">
        <v>49.23</v>
      </c>
      <c r="AE736">
        <v>0</v>
      </c>
      <c r="AF736" t="s">
        <v>1604</v>
      </c>
      <c r="AG736">
        <v>7</v>
      </c>
      <c r="AH736">
        <v>2015</v>
      </c>
      <c r="AI736" t="str" cm="1">
        <f t="array" ref="AI736">_xlfn.IFS(AE736=0,"No_discount",OR(AE736&lt;0.2,AE736=0.2),"Low",OR(AE736=0.3,AND(AE736&gt;0.2, AE736&lt;0.3)),"Medium",AND(AE736&gt;0.3,AE736&lt;0.5),"High",OR(AE736=0.5,AE736&gt;0.5),"Extreme")</f>
        <v>No_discount</v>
      </c>
      <c r="AK736" t="s">
        <v>1437</v>
      </c>
      <c r="AL736" t="s">
        <v>1620</v>
      </c>
      <c r="AM736" t="s">
        <v>1609</v>
      </c>
      <c r="AN736">
        <v>110.35</v>
      </c>
      <c r="AO736">
        <v>8.2799999999999994</v>
      </c>
      <c r="AQ736" t="s">
        <v>2475</v>
      </c>
      <c r="AR736" t="s">
        <v>1620</v>
      </c>
      <c r="AS736" t="s">
        <v>48</v>
      </c>
      <c r="AT736">
        <v>506.28</v>
      </c>
      <c r="AU736">
        <v>177.2</v>
      </c>
    </row>
    <row r="737" spans="29:47" x14ac:dyDescent="0.3">
      <c r="AC737">
        <v>358.58</v>
      </c>
      <c r="AD737">
        <v>39.44</v>
      </c>
      <c r="AE737">
        <v>0</v>
      </c>
      <c r="AF737" t="s">
        <v>1606</v>
      </c>
      <c r="AG737">
        <v>7</v>
      </c>
      <c r="AH737">
        <v>2015</v>
      </c>
      <c r="AI737" t="str" cm="1">
        <f t="array" ref="AI737">_xlfn.IFS(AE737=0,"No_discount",OR(AE737&lt;0.2,AE737=0.2),"Low",OR(AE737=0.3,AND(AE737&gt;0.2, AE737&lt;0.3)),"Medium",AND(AE737&gt;0.3,AE737&lt;0.5),"High",OR(AE737=0.5,AE737&gt;0.5),"Extreme")</f>
        <v>No_discount</v>
      </c>
      <c r="AK737" t="s">
        <v>1433</v>
      </c>
      <c r="AL737" t="s">
        <v>1618</v>
      </c>
      <c r="AM737" t="s">
        <v>44</v>
      </c>
      <c r="AN737">
        <v>282.83999999999997</v>
      </c>
      <c r="AO737">
        <v>19.8</v>
      </c>
      <c r="AQ737" t="s">
        <v>1479</v>
      </c>
      <c r="AR737" t="s">
        <v>1619</v>
      </c>
      <c r="AS737" t="s">
        <v>39</v>
      </c>
      <c r="AT737">
        <v>504.25</v>
      </c>
      <c r="AU737">
        <v>88.24</v>
      </c>
    </row>
    <row r="738" spans="29:47" x14ac:dyDescent="0.3">
      <c r="AC738">
        <v>17.48</v>
      </c>
      <c r="AD738">
        <v>4.54</v>
      </c>
      <c r="AE738">
        <v>0</v>
      </c>
      <c r="AF738" t="s">
        <v>1607</v>
      </c>
      <c r="AG738">
        <v>7</v>
      </c>
      <c r="AH738">
        <v>2017</v>
      </c>
      <c r="AI738" t="str" cm="1">
        <f t="array" ref="AI738">_xlfn.IFS(AE738=0,"No_discount",OR(AE738&lt;0.2,AE738=0.2),"Low",OR(AE738=0.3,AND(AE738&gt;0.2, AE738&lt;0.3)),"Medium",AND(AE738&gt;0.3,AE738&lt;0.5),"High",OR(AE738=0.5,AE738&gt;0.5),"Extreme")</f>
        <v>No_discount</v>
      </c>
      <c r="AK738" t="s">
        <v>427</v>
      </c>
      <c r="AL738" t="s">
        <v>1619</v>
      </c>
      <c r="AM738" t="s">
        <v>1605</v>
      </c>
      <c r="AN738">
        <v>27.72</v>
      </c>
      <c r="AO738">
        <v>13.31</v>
      </c>
      <c r="AQ738" t="s">
        <v>2474</v>
      </c>
      <c r="AR738" t="s">
        <v>1620</v>
      </c>
      <c r="AS738" t="s">
        <v>41</v>
      </c>
      <c r="AT738">
        <v>503.86</v>
      </c>
      <c r="AU738">
        <v>50.39</v>
      </c>
    </row>
    <row r="739" spans="29:47" x14ac:dyDescent="0.3">
      <c r="AC739">
        <v>11.12</v>
      </c>
      <c r="AD739">
        <v>2.89</v>
      </c>
      <c r="AE739">
        <v>0</v>
      </c>
      <c r="AF739" t="s">
        <v>47</v>
      </c>
      <c r="AG739">
        <v>7</v>
      </c>
      <c r="AH739">
        <v>2015</v>
      </c>
      <c r="AI739" t="str" cm="1">
        <f t="array" ref="AI739">_xlfn.IFS(AE739=0,"No_discount",OR(AE739&lt;0.2,AE739=0.2),"Low",OR(AE739=0.3,AND(AE739&gt;0.2, AE739&lt;0.3)),"Medium",AND(AE739&gt;0.3,AE739&lt;0.5),"High",OR(AE739=0.5,AE739&gt;0.5),"Extreme")</f>
        <v>No_discount</v>
      </c>
      <c r="AK739" t="s">
        <v>425</v>
      </c>
      <c r="AL739" t="s">
        <v>1618</v>
      </c>
      <c r="AM739" t="s">
        <v>1606</v>
      </c>
      <c r="AN739">
        <v>4297.6400000000003</v>
      </c>
      <c r="AO739">
        <v>-1862.31</v>
      </c>
      <c r="AQ739" t="s">
        <v>2473</v>
      </c>
      <c r="AR739" t="s">
        <v>1620</v>
      </c>
      <c r="AS739" t="s">
        <v>41</v>
      </c>
      <c r="AT739">
        <v>503.28</v>
      </c>
      <c r="AU739">
        <v>181.19</v>
      </c>
    </row>
    <row r="740" spans="29:47" x14ac:dyDescent="0.3">
      <c r="AC740">
        <v>478.48</v>
      </c>
      <c r="AD740">
        <v>47.85</v>
      </c>
      <c r="AE740">
        <v>0.2</v>
      </c>
      <c r="AF740" t="s">
        <v>1608</v>
      </c>
      <c r="AG740">
        <v>7</v>
      </c>
      <c r="AH740">
        <v>2014</v>
      </c>
      <c r="AI740" t="str" cm="1">
        <f t="array" ref="AI740">_xlfn.IFS(AE740=0,"No_discount",OR(AE740&lt;0.2,AE740=0.2),"Low",OR(AE740=0.3,AND(AE740&gt;0.2, AE740&lt;0.3)),"Medium",AND(AE740&gt;0.3,AE740&lt;0.5),"High",OR(AE740=0.5,AE740&gt;0.5),"Extreme")</f>
        <v>Low</v>
      </c>
      <c r="AK740" t="s">
        <v>423</v>
      </c>
      <c r="AL740" t="s">
        <v>1620</v>
      </c>
      <c r="AM740" t="s">
        <v>1609</v>
      </c>
      <c r="AN740">
        <v>3023.93</v>
      </c>
      <c r="AO740">
        <v>226.79</v>
      </c>
      <c r="AQ740" t="s">
        <v>2472</v>
      </c>
      <c r="AR740" t="s">
        <v>1619</v>
      </c>
      <c r="AS740" t="s">
        <v>37</v>
      </c>
      <c r="AT740">
        <v>501.88</v>
      </c>
      <c r="AU740">
        <v>195.18</v>
      </c>
    </row>
    <row r="741" spans="29:47" x14ac:dyDescent="0.3">
      <c r="AC741">
        <v>55.99</v>
      </c>
      <c r="AD741">
        <v>3.5</v>
      </c>
      <c r="AE741">
        <v>0.2</v>
      </c>
      <c r="AF741" t="s">
        <v>1609</v>
      </c>
      <c r="AG741">
        <v>7</v>
      </c>
      <c r="AH741">
        <v>2016</v>
      </c>
      <c r="AI741" t="str" cm="1">
        <f t="array" ref="AI741">_xlfn.IFS(AE741=0,"No_discount",OR(AE741&lt;0.2,AE741=0.2),"Low",OR(AE741=0.3,AND(AE741&gt;0.2, AE741&lt;0.3)),"Medium",AND(AE741&gt;0.3,AE741&lt;0.5),"High",OR(AE741=0.5,AE741&gt;0.5),"Extreme")</f>
        <v>Low</v>
      </c>
      <c r="AK741" t="s">
        <v>421</v>
      </c>
      <c r="AL741" t="s">
        <v>1620</v>
      </c>
      <c r="AM741" t="s">
        <v>41</v>
      </c>
      <c r="AN741">
        <v>26.96</v>
      </c>
      <c r="AO741">
        <v>3.77</v>
      </c>
      <c r="AQ741" t="s">
        <v>2471</v>
      </c>
      <c r="AR741" t="s">
        <v>1619</v>
      </c>
      <c r="AS741" t="s">
        <v>37</v>
      </c>
      <c r="AT741">
        <v>501.39</v>
      </c>
      <c r="AU741">
        <v>221.85</v>
      </c>
    </row>
    <row r="742" spans="29:47" x14ac:dyDescent="0.3">
      <c r="AC742">
        <v>1565.88</v>
      </c>
      <c r="AD742">
        <v>407.13</v>
      </c>
      <c r="AE742">
        <v>0</v>
      </c>
      <c r="AF742" t="s">
        <v>1603</v>
      </c>
      <c r="AG742">
        <v>1</v>
      </c>
      <c r="AH742">
        <v>2016</v>
      </c>
      <c r="AI742" t="str" cm="1">
        <f t="array" ref="AI742">_xlfn.IFS(AE742=0,"No_discount",OR(AE742&lt;0.2,AE742=0.2),"Low",OR(AE742=0.3,AND(AE742&gt;0.2, AE742&lt;0.3)),"Medium",AND(AE742&gt;0.3,AE742&lt;0.5),"High",OR(AE742=0.5,AE742&gt;0.5),"Extreme")</f>
        <v>No_discount</v>
      </c>
      <c r="AK742" t="s">
        <v>419</v>
      </c>
      <c r="AL742" t="s">
        <v>1620</v>
      </c>
      <c r="AM742" t="s">
        <v>1609</v>
      </c>
      <c r="AN742">
        <v>477.6</v>
      </c>
      <c r="AO742">
        <v>161.19</v>
      </c>
      <c r="AQ742" t="s">
        <v>1441</v>
      </c>
      <c r="AR742" t="s">
        <v>1618</v>
      </c>
      <c r="AS742" t="s">
        <v>44</v>
      </c>
      <c r="AT742">
        <v>500.31</v>
      </c>
      <c r="AU742">
        <v>101.79</v>
      </c>
    </row>
    <row r="743" spans="29:47" x14ac:dyDescent="0.3">
      <c r="AC743">
        <v>106.05</v>
      </c>
      <c r="AD743">
        <v>49.84</v>
      </c>
      <c r="AE743">
        <v>0</v>
      </c>
      <c r="AF743" t="s">
        <v>39</v>
      </c>
      <c r="AG743">
        <v>1</v>
      </c>
      <c r="AH743">
        <v>2016</v>
      </c>
      <c r="AI743" t="str" cm="1">
        <f t="array" ref="AI743">_xlfn.IFS(AE743=0,"No_discount",OR(AE743&lt;0.2,AE743=0.2),"Low",OR(AE743=0.3,AND(AE743&gt;0.2, AE743&lt;0.3)),"Medium",AND(AE743&gt;0.3,AE743&lt;0.5),"High",OR(AE743=0.5,AE743&gt;0.5),"Extreme")</f>
        <v>No_discount</v>
      </c>
      <c r="AK743" t="s">
        <v>417</v>
      </c>
      <c r="AL743" t="s">
        <v>1620</v>
      </c>
      <c r="AM743" t="s">
        <v>1609</v>
      </c>
      <c r="AN743">
        <v>22</v>
      </c>
      <c r="AO743">
        <v>1.38</v>
      </c>
      <c r="AQ743" t="s">
        <v>2470</v>
      </c>
      <c r="AR743" t="s">
        <v>1620</v>
      </c>
      <c r="AS743" t="s">
        <v>41</v>
      </c>
      <c r="AT743">
        <v>499.75</v>
      </c>
      <c r="AU743">
        <v>99.55</v>
      </c>
    </row>
    <row r="744" spans="29:47" x14ac:dyDescent="0.3">
      <c r="AC744">
        <v>2399.96</v>
      </c>
      <c r="AD744">
        <v>839.99</v>
      </c>
      <c r="AE744">
        <v>0.2</v>
      </c>
      <c r="AF744" t="s">
        <v>1602</v>
      </c>
      <c r="AG744">
        <v>7</v>
      </c>
      <c r="AH744">
        <v>2017</v>
      </c>
      <c r="AI744" t="str" cm="1">
        <f t="array" ref="AI744">_xlfn.IFS(AE744=0,"No_discount",OR(AE744&lt;0.2,AE744=0.2),"Low",OR(AE744=0.3,AND(AE744&gt;0.2, AE744&lt;0.3)),"Medium",AND(AE744&gt;0.3,AE744&lt;0.5),"High",OR(AE744=0.5,AE744&gt;0.5),"Extreme")</f>
        <v>Low</v>
      </c>
      <c r="AK744" t="s">
        <v>415</v>
      </c>
      <c r="AL744" t="s">
        <v>1619</v>
      </c>
      <c r="AM744" t="s">
        <v>47</v>
      </c>
      <c r="AN744">
        <v>7.04</v>
      </c>
      <c r="AO744">
        <v>2.04</v>
      </c>
      <c r="AQ744" t="s">
        <v>668</v>
      </c>
      <c r="AR744" t="s">
        <v>1619</v>
      </c>
      <c r="AS744" t="s">
        <v>37</v>
      </c>
      <c r="AT744">
        <v>499.61</v>
      </c>
      <c r="AU744">
        <v>199.84</v>
      </c>
    </row>
    <row r="745" spans="29:47" x14ac:dyDescent="0.3">
      <c r="AC745">
        <v>115.96</v>
      </c>
      <c r="AD745">
        <v>25.51</v>
      </c>
      <c r="AE745">
        <v>0</v>
      </c>
      <c r="AF745" t="s">
        <v>1603</v>
      </c>
      <c r="AG745">
        <v>7</v>
      </c>
      <c r="AH745">
        <v>2017</v>
      </c>
      <c r="AI745" t="str" cm="1">
        <f t="array" ref="AI745">_xlfn.IFS(AE745=0,"No_discount",OR(AE745&lt;0.2,AE745=0.2),"Low",OR(AE745=0.3,AND(AE745&gt;0.2, AE745&lt;0.3)),"Medium",AND(AE745&gt;0.3,AE745&lt;0.5),"High",OR(AE745=0.5,AE745&gt;0.5),"Extreme")</f>
        <v>No_discount</v>
      </c>
      <c r="AK745" t="s">
        <v>413</v>
      </c>
      <c r="AL745" t="s">
        <v>1619</v>
      </c>
      <c r="AM745" t="s">
        <v>47</v>
      </c>
      <c r="AN745">
        <v>34.24</v>
      </c>
      <c r="AO745">
        <v>9.93</v>
      </c>
      <c r="AQ745" t="s">
        <v>1437</v>
      </c>
      <c r="AR745" t="s">
        <v>1620</v>
      </c>
      <c r="AS745" t="s">
        <v>1609</v>
      </c>
      <c r="AT745">
        <v>496.58</v>
      </c>
      <c r="AU745">
        <v>88.28</v>
      </c>
    </row>
    <row r="746" spans="29:47" x14ac:dyDescent="0.3">
      <c r="AC746">
        <v>18.899999999999999</v>
      </c>
      <c r="AD746">
        <v>8.69</v>
      </c>
      <c r="AE746">
        <v>0</v>
      </c>
      <c r="AF746" t="s">
        <v>1605</v>
      </c>
      <c r="AG746">
        <v>7</v>
      </c>
      <c r="AH746">
        <v>2016</v>
      </c>
      <c r="AI746" t="str" cm="1">
        <f t="array" ref="AI746">_xlfn.IFS(AE746=0,"No_discount",OR(AE746&lt;0.2,AE746=0.2),"Low",OR(AE746=0.3,AND(AE746&gt;0.2, AE746&lt;0.3)),"Medium",AND(AE746&gt;0.3,AE746&lt;0.5),"High",OR(AE746=0.5,AE746&gt;0.5),"Extreme")</f>
        <v>No_discount</v>
      </c>
      <c r="AK746" t="s">
        <v>1471</v>
      </c>
      <c r="AL746" t="s">
        <v>1618</v>
      </c>
      <c r="AM746" t="s">
        <v>1608</v>
      </c>
      <c r="AN746">
        <v>500.24</v>
      </c>
      <c r="AO746">
        <v>145.07</v>
      </c>
      <c r="AQ746" t="s">
        <v>2469</v>
      </c>
      <c r="AR746" t="s">
        <v>1619</v>
      </c>
      <c r="AS746" t="s">
        <v>47</v>
      </c>
      <c r="AT746">
        <v>496.24</v>
      </c>
      <c r="AU746">
        <v>113.28</v>
      </c>
    </row>
    <row r="747" spans="29:47" x14ac:dyDescent="0.3">
      <c r="AC747">
        <v>13.49</v>
      </c>
      <c r="AD747">
        <v>-2.25</v>
      </c>
      <c r="AE747">
        <v>0.4</v>
      </c>
      <c r="AF747" t="s">
        <v>1609</v>
      </c>
      <c r="AG747">
        <v>7</v>
      </c>
      <c r="AH747">
        <v>2014</v>
      </c>
      <c r="AI747" t="str" cm="1">
        <f t="array" ref="AI747">_xlfn.IFS(AE747=0,"No_discount",OR(AE747&lt;0.2,AE747=0.2),"Low",OR(AE747=0.3,AND(AE747&gt;0.2, AE747&lt;0.3)),"Medium",AND(AE747&gt;0.3,AE747&lt;0.5),"High",OR(AE747=0.5,AE747&gt;0.5),"Extreme")</f>
        <v>High</v>
      </c>
      <c r="AK747" t="s">
        <v>411</v>
      </c>
      <c r="AL747" t="s">
        <v>1619</v>
      </c>
      <c r="AM747" t="s">
        <v>37</v>
      </c>
      <c r="AN747">
        <v>20.12</v>
      </c>
      <c r="AO747">
        <v>9.26</v>
      </c>
      <c r="AQ747" t="s">
        <v>2468</v>
      </c>
      <c r="AR747" t="s">
        <v>1619</v>
      </c>
      <c r="AS747" t="s">
        <v>39</v>
      </c>
      <c r="AT747">
        <v>496.02</v>
      </c>
      <c r="AU747">
        <v>-411.33</v>
      </c>
    </row>
    <row r="748" spans="29:47" x14ac:dyDescent="0.3">
      <c r="AC748">
        <v>23.99</v>
      </c>
      <c r="AD748">
        <v>-13.99</v>
      </c>
      <c r="AE748">
        <v>0.4</v>
      </c>
      <c r="AF748" t="s">
        <v>1609</v>
      </c>
      <c r="AG748">
        <v>7</v>
      </c>
      <c r="AH748">
        <v>2014</v>
      </c>
      <c r="AI748" t="str" cm="1">
        <f t="array" ref="AI748">_xlfn.IFS(AE748=0,"No_discount",OR(AE748&lt;0.2,AE748=0.2),"Low",OR(AE748=0.3,AND(AE748&gt;0.2, AE748&lt;0.3)),"Medium",AND(AE748&gt;0.3,AE748&lt;0.5),"High",OR(AE748=0.5,AE748&gt;0.5),"Extreme")</f>
        <v>High</v>
      </c>
      <c r="AK748" t="s">
        <v>1594</v>
      </c>
      <c r="AL748" t="s">
        <v>1619</v>
      </c>
      <c r="AM748" t="s">
        <v>39</v>
      </c>
      <c r="AN748">
        <v>896.99</v>
      </c>
      <c r="AO748">
        <v>421.59</v>
      </c>
      <c r="AQ748" t="s">
        <v>2467</v>
      </c>
      <c r="AR748" t="s">
        <v>1620</v>
      </c>
      <c r="AS748" t="s">
        <v>1609</v>
      </c>
      <c r="AT748">
        <v>495.88</v>
      </c>
      <c r="AU748">
        <v>69.989999999999995</v>
      </c>
    </row>
    <row r="749" spans="29:47" x14ac:dyDescent="0.3">
      <c r="AC749">
        <v>31.98</v>
      </c>
      <c r="AD749">
        <v>1.2</v>
      </c>
      <c r="AE749">
        <v>0.2</v>
      </c>
      <c r="AF749" t="s">
        <v>44</v>
      </c>
      <c r="AG749">
        <v>7</v>
      </c>
      <c r="AH749">
        <v>2014</v>
      </c>
      <c r="AI749" t="str" cm="1">
        <f t="array" ref="AI749">_xlfn.IFS(AE749=0,"No_discount",OR(AE749&lt;0.2,AE749=0.2),"Low",OR(AE749=0.3,AND(AE749&gt;0.2, AE749&lt;0.3)),"Medium",AND(AE749&gt;0.3,AE749&lt;0.5),"High",OR(AE749=0.5,AE749&gt;0.5),"Extreme")</f>
        <v>Low</v>
      </c>
      <c r="AK749" t="s">
        <v>1495</v>
      </c>
      <c r="AL749" t="s">
        <v>1620</v>
      </c>
      <c r="AM749" t="s">
        <v>1609</v>
      </c>
      <c r="AN749">
        <v>437.85</v>
      </c>
      <c r="AO749">
        <v>131.36000000000001</v>
      </c>
      <c r="AQ749" t="s">
        <v>2466</v>
      </c>
      <c r="AR749" t="s">
        <v>1620</v>
      </c>
      <c r="AS749" t="s">
        <v>41</v>
      </c>
      <c r="AT749">
        <v>495.6</v>
      </c>
      <c r="AU749">
        <v>16.100000000000001</v>
      </c>
    </row>
    <row r="750" spans="29:47" x14ac:dyDescent="0.3">
      <c r="AC750">
        <v>41.58</v>
      </c>
      <c r="AD750">
        <v>4.68</v>
      </c>
      <c r="AE750">
        <v>0.2</v>
      </c>
      <c r="AF750" t="s">
        <v>47</v>
      </c>
      <c r="AG750">
        <v>7</v>
      </c>
      <c r="AH750">
        <v>2014</v>
      </c>
      <c r="AI750" t="str" cm="1">
        <f t="array" ref="AI750">_xlfn.IFS(AE750=0,"No_discount",OR(AE750&lt;0.2,AE750=0.2),"Low",OR(AE750=0.3,AND(AE750&gt;0.2, AE750&lt;0.3)),"Medium",AND(AE750&gt;0.3,AE750&lt;0.5),"High",OR(AE750=0.5,AE750&gt;0.5),"Extreme")</f>
        <v>Low</v>
      </c>
      <c r="AK750" t="s">
        <v>409</v>
      </c>
      <c r="AL750" t="s">
        <v>1619</v>
      </c>
      <c r="AM750" t="s">
        <v>39</v>
      </c>
      <c r="AN750">
        <v>673.57</v>
      </c>
      <c r="AO750">
        <v>252.59</v>
      </c>
      <c r="AQ750" t="s">
        <v>2465</v>
      </c>
      <c r="AR750" t="s">
        <v>1620</v>
      </c>
      <c r="AS750" t="s">
        <v>41</v>
      </c>
      <c r="AT750">
        <v>491.84</v>
      </c>
      <c r="AU750">
        <v>32.99</v>
      </c>
    </row>
    <row r="751" spans="29:47" x14ac:dyDescent="0.3">
      <c r="AC751">
        <v>623.96</v>
      </c>
      <c r="AD751">
        <v>39</v>
      </c>
      <c r="AE751">
        <v>0.2</v>
      </c>
      <c r="AF751" t="s">
        <v>1609</v>
      </c>
      <c r="AG751">
        <v>7</v>
      </c>
      <c r="AH751">
        <v>2015</v>
      </c>
      <c r="AI751" t="str" cm="1">
        <f t="array" ref="AI751">_xlfn.IFS(AE751=0,"No_discount",OR(AE751&lt;0.2,AE751=0.2),"Low",OR(AE751=0.3,AND(AE751&gt;0.2, AE751&lt;0.3)),"Medium",AND(AE751&gt;0.3,AE751&lt;0.5),"High",OR(AE751=0.5,AE751&gt;0.5),"Extreme")</f>
        <v>Low</v>
      </c>
      <c r="AK751" t="s">
        <v>407</v>
      </c>
      <c r="AL751" t="s">
        <v>1618</v>
      </c>
      <c r="AM751" t="s">
        <v>1603</v>
      </c>
      <c r="AN751">
        <v>1023.33</v>
      </c>
      <c r="AO751">
        <v>-30.1</v>
      </c>
      <c r="AQ751" t="s">
        <v>690</v>
      </c>
      <c r="AR751" t="s">
        <v>1620</v>
      </c>
      <c r="AS751" t="s">
        <v>1609</v>
      </c>
      <c r="AT751">
        <v>491.68</v>
      </c>
      <c r="AU751">
        <v>195.38</v>
      </c>
    </row>
    <row r="752" spans="29:47" x14ac:dyDescent="0.3">
      <c r="AC752">
        <v>36.4</v>
      </c>
      <c r="AD752">
        <v>17.11</v>
      </c>
      <c r="AE752">
        <v>0</v>
      </c>
      <c r="AF752" t="s">
        <v>39</v>
      </c>
      <c r="AG752">
        <v>7</v>
      </c>
      <c r="AH752">
        <v>2016</v>
      </c>
      <c r="AI752" t="str" cm="1">
        <f t="array" ref="AI752">_xlfn.IFS(AE752=0,"No_discount",OR(AE752&lt;0.2,AE752=0.2),"Low",OR(AE752=0.3,AND(AE752&gt;0.2, AE752&lt;0.3)),"Medium",AND(AE752&gt;0.3,AE752&lt;0.5),"High",OR(AE752=0.5,AE752&gt;0.5),"Extreme")</f>
        <v>No_discount</v>
      </c>
      <c r="AK752" t="s">
        <v>1395</v>
      </c>
      <c r="AL752" t="s">
        <v>1618</v>
      </c>
      <c r="AM752" t="s">
        <v>1608</v>
      </c>
      <c r="AN752">
        <v>600.55999999999995</v>
      </c>
      <c r="AO752">
        <v>-8.58</v>
      </c>
      <c r="AQ752" t="s">
        <v>2464</v>
      </c>
      <c r="AR752" t="s">
        <v>1619</v>
      </c>
      <c r="AS752" t="s">
        <v>37</v>
      </c>
      <c r="AT752">
        <v>489.48</v>
      </c>
      <c r="AU752">
        <v>182.79</v>
      </c>
    </row>
    <row r="753" spans="29:47" x14ac:dyDescent="0.3">
      <c r="AC753">
        <v>51.75</v>
      </c>
      <c r="AD753">
        <v>15.53</v>
      </c>
      <c r="AE753">
        <v>0</v>
      </c>
      <c r="AF753" t="s">
        <v>44</v>
      </c>
      <c r="AG753">
        <v>7</v>
      </c>
      <c r="AH753">
        <v>2016</v>
      </c>
      <c r="AI753" t="str" cm="1">
        <f t="array" ref="AI753">_xlfn.IFS(AE753=0,"No_discount",OR(AE753&lt;0.2,AE753=0.2),"Low",OR(AE753=0.3,AND(AE753&gt;0.2, AE753&lt;0.3)),"Medium",AND(AE753&gt;0.3,AE753&lt;0.5),"High",OR(AE753=0.5,AE753&gt;0.5),"Extreme")</f>
        <v>No_discount</v>
      </c>
      <c r="AK753" t="s">
        <v>405</v>
      </c>
      <c r="AL753" t="s">
        <v>1620</v>
      </c>
      <c r="AM753" t="s">
        <v>41</v>
      </c>
      <c r="AN753">
        <v>39.99</v>
      </c>
      <c r="AO753">
        <v>7</v>
      </c>
      <c r="AQ753" t="s">
        <v>2463</v>
      </c>
      <c r="AR753" t="s">
        <v>1618</v>
      </c>
      <c r="AS753" t="s">
        <v>1603</v>
      </c>
      <c r="AT753">
        <v>489.38</v>
      </c>
      <c r="AU753">
        <v>-70.83</v>
      </c>
    </row>
    <row r="754" spans="29:47" x14ac:dyDescent="0.3">
      <c r="AC754">
        <v>10.199999999999999</v>
      </c>
      <c r="AD754">
        <v>4.79</v>
      </c>
      <c r="AE754">
        <v>0</v>
      </c>
      <c r="AF754" t="s">
        <v>1604</v>
      </c>
      <c r="AG754">
        <v>7</v>
      </c>
      <c r="AH754">
        <v>2016</v>
      </c>
      <c r="AI754" t="str" cm="1">
        <f t="array" ref="AI754">_xlfn.IFS(AE754=0,"No_discount",OR(AE754&lt;0.2,AE754=0.2),"Low",OR(AE754=0.3,AND(AE754&gt;0.2, AE754&lt;0.3)),"Medium",AND(AE754&gt;0.3,AE754&lt;0.5),"High",OR(AE754=0.5,AE754&gt;0.5),"Extreme")</f>
        <v>No_discount</v>
      </c>
      <c r="AK754" t="s">
        <v>1384</v>
      </c>
      <c r="AL754" t="s">
        <v>1618</v>
      </c>
      <c r="AM754" t="s">
        <v>1608</v>
      </c>
      <c r="AN754">
        <v>211.25</v>
      </c>
      <c r="AO754">
        <v>-66.39</v>
      </c>
      <c r="AQ754" t="s">
        <v>825</v>
      </c>
      <c r="AR754" t="s">
        <v>1619</v>
      </c>
      <c r="AS754" t="s">
        <v>1604</v>
      </c>
      <c r="AT754">
        <v>488.909999999999</v>
      </c>
      <c r="AU754">
        <v>223.12</v>
      </c>
    </row>
    <row r="755" spans="29:47" x14ac:dyDescent="0.3">
      <c r="AC755">
        <v>22.32</v>
      </c>
      <c r="AD755">
        <v>5.58</v>
      </c>
      <c r="AE755">
        <v>0</v>
      </c>
      <c r="AF755" t="s">
        <v>47</v>
      </c>
      <c r="AG755">
        <v>7</v>
      </c>
      <c r="AH755">
        <v>2016</v>
      </c>
      <c r="AI755" t="str" cm="1">
        <f t="array" ref="AI755">_xlfn.IFS(AE755=0,"No_discount",OR(AE755&lt;0.2,AE755=0.2),"Low",OR(AE755=0.3,AND(AE755&gt;0.2, AE755&lt;0.3)),"Medium",AND(AE755&gt;0.3,AE755&lt;0.5),"High",OR(AE755=0.5,AE755&gt;0.5),"Extreme")</f>
        <v>No_discount</v>
      </c>
      <c r="AK755" t="s">
        <v>403</v>
      </c>
      <c r="AL755" t="s">
        <v>1618</v>
      </c>
      <c r="AM755" t="s">
        <v>1608</v>
      </c>
      <c r="AN755">
        <v>242.35</v>
      </c>
      <c r="AO755">
        <v>15.15</v>
      </c>
      <c r="AQ755" t="s">
        <v>2462</v>
      </c>
      <c r="AR755" t="s">
        <v>1620</v>
      </c>
      <c r="AS755" t="s">
        <v>1609</v>
      </c>
      <c r="AT755">
        <v>488.32999999999902</v>
      </c>
      <c r="AU755">
        <v>-48.83</v>
      </c>
    </row>
    <row r="756" spans="29:47" x14ac:dyDescent="0.3">
      <c r="AC756">
        <v>24.1</v>
      </c>
      <c r="AD756">
        <v>11.09</v>
      </c>
      <c r="AE756">
        <v>0</v>
      </c>
      <c r="AF756" t="s">
        <v>39</v>
      </c>
      <c r="AG756">
        <v>7</v>
      </c>
      <c r="AH756">
        <v>2016</v>
      </c>
      <c r="AI756" t="str" cm="1">
        <f t="array" ref="AI756">_xlfn.IFS(AE756=0,"No_discount",OR(AE756&lt;0.2,AE756=0.2),"Low",OR(AE756=0.3,AND(AE756&gt;0.2, AE756&lt;0.3)),"Medium",AND(AE756&gt;0.3,AE756&lt;0.5),"High",OR(AE756=0.5,AE756&gt;0.5),"Extreme")</f>
        <v>No_discount</v>
      </c>
      <c r="AK756" t="s">
        <v>1624</v>
      </c>
      <c r="AL756" t="s">
        <v>1619</v>
      </c>
      <c r="AM756" t="s">
        <v>47</v>
      </c>
      <c r="AN756">
        <v>39.68</v>
      </c>
      <c r="AO756">
        <v>16.27</v>
      </c>
      <c r="AQ756" t="s">
        <v>2461</v>
      </c>
      <c r="AR756" t="s">
        <v>1618</v>
      </c>
      <c r="AS756" t="s">
        <v>44</v>
      </c>
      <c r="AT756">
        <v>487.51</v>
      </c>
      <c r="AU756">
        <v>180.02</v>
      </c>
    </row>
    <row r="757" spans="29:47" x14ac:dyDescent="0.3">
      <c r="AC757">
        <v>75.98</v>
      </c>
      <c r="AD757">
        <v>18.239999999999998</v>
      </c>
      <c r="AE757">
        <v>0</v>
      </c>
      <c r="AF757" t="s">
        <v>41</v>
      </c>
      <c r="AG757">
        <v>7</v>
      </c>
      <c r="AH757">
        <v>2016</v>
      </c>
      <c r="AI757" t="str" cm="1">
        <f t="array" ref="AI757">_xlfn.IFS(AE757=0,"No_discount",OR(AE757&lt;0.2,AE757=0.2),"Low",OR(AE757=0.3,AND(AE757&gt;0.2, AE757&lt;0.3)),"Medium",AND(AE757&gt;0.3,AE757&lt;0.5),"High",OR(AE757=0.5,AE757&gt;0.5),"Extreme")</f>
        <v>No_discount</v>
      </c>
      <c r="AK757" t="s">
        <v>1298</v>
      </c>
      <c r="AL757" t="s">
        <v>1618</v>
      </c>
      <c r="AM757" t="s">
        <v>44</v>
      </c>
      <c r="AN757">
        <v>12.56</v>
      </c>
      <c r="AO757">
        <v>4.0199999999999996</v>
      </c>
      <c r="AQ757" t="s">
        <v>2460</v>
      </c>
      <c r="AR757" t="s">
        <v>1619</v>
      </c>
      <c r="AS757" t="s">
        <v>39</v>
      </c>
      <c r="AT757">
        <v>487.34</v>
      </c>
      <c r="AU757">
        <v>100.87</v>
      </c>
    </row>
    <row r="758" spans="29:47" x14ac:dyDescent="0.3">
      <c r="AC758">
        <v>6.46</v>
      </c>
      <c r="AD758">
        <v>3.17</v>
      </c>
      <c r="AE758">
        <v>0</v>
      </c>
      <c r="AF758" t="s">
        <v>39</v>
      </c>
      <c r="AG758">
        <v>7</v>
      </c>
      <c r="AH758">
        <v>2016</v>
      </c>
      <c r="AI758" t="str" cm="1">
        <f t="array" ref="AI758">_xlfn.IFS(AE758=0,"No_discount",OR(AE758&lt;0.2,AE758=0.2),"Low",OR(AE758=0.3,AND(AE758&gt;0.2, AE758&lt;0.3)),"Medium",AND(AE758&gt;0.3,AE758&lt;0.5),"High",OR(AE758=0.5,AE758&gt;0.5),"Extreme")</f>
        <v>No_discount</v>
      </c>
      <c r="AK758" t="s">
        <v>1623</v>
      </c>
      <c r="AL758" t="s">
        <v>1619</v>
      </c>
      <c r="AM758" t="s">
        <v>39</v>
      </c>
      <c r="AN758">
        <v>90.48</v>
      </c>
      <c r="AO758">
        <v>33.93</v>
      </c>
      <c r="AQ758" t="s">
        <v>2459</v>
      </c>
      <c r="AR758" t="s">
        <v>1619</v>
      </c>
      <c r="AS758" t="s">
        <v>40</v>
      </c>
      <c r="AT758">
        <v>483.71</v>
      </c>
      <c r="AU758">
        <v>-7.44</v>
      </c>
    </row>
    <row r="759" spans="29:47" x14ac:dyDescent="0.3">
      <c r="AC759">
        <v>60.12</v>
      </c>
      <c r="AD759">
        <v>28.86</v>
      </c>
      <c r="AE759">
        <v>0</v>
      </c>
      <c r="AF759" t="s">
        <v>37</v>
      </c>
      <c r="AG759">
        <v>7</v>
      </c>
      <c r="AH759">
        <v>2016</v>
      </c>
      <c r="AI759" t="str" cm="1">
        <f t="array" ref="AI759">_xlfn.IFS(AE759=0,"No_discount",OR(AE759&lt;0.2,AE759=0.2),"Low",OR(AE759=0.3,AND(AE759&gt;0.2, AE759&lt;0.3)),"Medium",AND(AE759&gt;0.3,AE759&lt;0.5),"High",OR(AE759=0.5,AE759&gt;0.5),"Extreme")</f>
        <v>No_discount</v>
      </c>
      <c r="AK759" t="s">
        <v>1622</v>
      </c>
      <c r="AL759" t="s">
        <v>1619</v>
      </c>
      <c r="AM759" t="s">
        <v>37</v>
      </c>
      <c r="AN759">
        <v>13.08</v>
      </c>
      <c r="AO759">
        <v>6.02</v>
      </c>
      <c r="AQ759" t="s">
        <v>2458</v>
      </c>
      <c r="AR759" t="s">
        <v>1619</v>
      </c>
      <c r="AS759" t="s">
        <v>40</v>
      </c>
      <c r="AT759">
        <v>483.41999999999899</v>
      </c>
      <c r="AU759">
        <v>118.93</v>
      </c>
    </row>
    <row r="760" spans="29:47" x14ac:dyDescent="0.3">
      <c r="AC760">
        <v>24.85</v>
      </c>
      <c r="AD760">
        <v>7.7</v>
      </c>
      <c r="AE760">
        <v>0</v>
      </c>
      <c r="AF760" t="s">
        <v>44</v>
      </c>
      <c r="AG760">
        <v>1</v>
      </c>
      <c r="AH760">
        <v>2016</v>
      </c>
      <c r="AI760" t="str" cm="1">
        <f t="array" ref="AI760">_xlfn.IFS(AE760=0,"No_discount",OR(AE760&lt;0.2,AE760=0.2),"Low",OR(AE760=0.3,AND(AE760&gt;0.2, AE760&lt;0.3)),"Medium",AND(AE760&gt;0.3,AE760&lt;0.5),"High",OR(AE760=0.5,AE760&gt;0.5),"Extreme")</f>
        <v>No_discount</v>
      </c>
      <c r="AK760" t="s">
        <v>1621</v>
      </c>
      <c r="AL760" t="s">
        <v>1618</v>
      </c>
      <c r="AM760" t="s">
        <v>44</v>
      </c>
      <c r="AN760">
        <v>214.7</v>
      </c>
      <c r="AO760">
        <v>83.73</v>
      </c>
      <c r="AQ760" t="s">
        <v>2457</v>
      </c>
      <c r="AR760" t="s">
        <v>1620</v>
      </c>
      <c r="AS760" t="s">
        <v>1609</v>
      </c>
      <c r="AT760">
        <v>481.229999999999</v>
      </c>
      <c r="AU760">
        <v>131.33000000000001</v>
      </c>
    </row>
    <row r="761" spans="29:47" x14ac:dyDescent="0.3">
      <c r="AC761">
        <v>154.9</v>
      </c>
      <c r="AD761">
        <v>69.709999999999994</v>
      </c>
      <c r="AE761">
        <v>0</v>
      </c>
      <c r="AF761" t="s">
        <v>37</v>
      </c>
      <c r="AG761">
        <v>1</v>
      </c>
      <c r="AH761">
        <v>2017</v>
      </c>
      <c r="AI761" t="str" cm="1">
        <f t="array" ref="AI761">_xlfn.IFS(AE761=0,"No_discount",OR(AE761&lt;0.2,AE761=0.2),"Low",OR(AE761=0.3,AND(AE761&gt;0.2, AE761&lt;0.3)),"Medium",AND(AE761&gt;0.3,AE761&lt;0.5),"High",OR(AE761=0.5,AE761&gt;0.5),"Extreme")</f>
        <v>No_discount</v>
      </c>
      <c r="AK761" t="s">
        <v>401</v>
      </c>
      <c r="AL761" t="s">
        <v>1620</v>
      </c>
      <c r="AM761" t="s">
        <v>41</v>
      </c>
      <c r="AN761">
        <v>223.58</v>
      </c>
      <c r="AO761">
        <v>87.2</v>
      </c>
      <c r="AQ761" t="s">
        <v>2456</v>
      </c>
      <c r="AR761" t="s">
        <v>1619</v>
      </c>
      <c r="AS761" t="s">
        <v>40</v>
      </c>
      <c r="AT761">
        <v>480.7</v>
      </c>
      <c r="AU761">
        <v>-18.18</v>
      </c>
    </row>
    <row r="762" spans="29:47" x14ac:dyDescent="0.3">
      <c r="AC762">
        <v>5.22</v>
      </c>
      <c r="AD762">
        <v>2.4</v>
      </c>
      <c r="AE762">
        <v>0</v>
      </c>
      <c r="AF762" t="s">
        <v>1605</v>
      </c>
      <c r="AG762">
        <v>1</v>
      </c>
      <c r="AH762">
        <v>2017</v>
      </c>
      <c r="AI762" t="str" cm="1">
        <f t="array" ref="AI762">_xlfn.IFS(AE762=0,"No_discount",OR(AE762&lt;0.2,AE762=0.2),"Low",OR(AE762=0.3,AND(AE762&gt;0.2, AE762&lt;0.3)),"Medium",AND(AE762&gt;0.3,AE762&lt;0.5),"High",OR(AE762=0.5,AE762&gt;0.5),"Extreme")</f>
        <v>No_discount</v>
      </c>
      <c r="AK762" t="s">
        <v>1386</v>
      </c>
      <c r="AL762" t="s">
        <v>1618</v>
      </c>
      <c r="AM762" t="s">
        <v>1608</v>
      </c>
      <c r="AN762">
        <v>1925.88</v>
      </c>
      <c r="AO762">
        <v>539.25</v>
      </c>
      <c r="AQ762" t="s">
        <v>2455</v>
      </c>
      <c r="AR762" t="s">
        <v>1620</v>
      </c>
      <c r="AS762" t="s">
        <v>48</v>
      </c>
      <c r="AT762">
        <v>479.99</v>
      </c>
      <c r="AU762">
        <v>56</v>
      </c>
    </row>
    <row r="763" spans="29:47" x14ac:dyDescent="0.3">
      <c r="AC763">
        <v>599.97</v>
      </c>
      <c r="AD763">
        <v>70</v>
      </c>
      <c r="AE763">
        <v>0.4</v>
      </c>
      <c r="AF763" t="s">
        <v>1602</v>
      </c>
      <c r="AG763">
        <v>7</v>
      </c>
      <c r="AH763">
        <v>2017</v>
      </c>
      <c r="AI763" t="str" cm="1">
        <f t="array" ref="AI763">_xlfn.IFS(AE763=0,"No_discount",OR(AE763&lt;0.2,AE763=0.2),"Low",OR(AE763=0.3,AND(AE763&gt;0.2, AE763&lt;0.3)),"Medium",AND(AE763&gt;0.3,AE763&lt;0.5),"High",OR(AE763=0.5,AE763&gt;0.5),"Extreme")</f>
        <v>High</v>
      </c>
      <c r="AK763" t="s">
        <v>399</v>
      </c>
      <c r="AL763" t="s">
        <v>1619</v>
      </c>
      <c r="AM763" t="s">
        <v>1607</v>
      </c>
      <c r="AN763">
        <v>2405.1999999999998</v>
      </c>
      <c r="AO763">
        <v>793.72</v>
      </c>
      <c r="AQ763" t="s">
        <v>638</v>
      </c>
      <c r="AR763" t="s">
        <v>1620</v>
      </c>
      <c r="AS763" t="s">
        <v>41</v>
      </c>
      <c r="AT763">
        <v>479.72</v>
      </c>
      <c r="AU763">
        <v>52.77</v>
      </c>
    </row>
    <row r="764" spans="29:47" x14ac:dyDescent="0.3">
      <c r="AC764">
        <v>198.74</v>
      </c>
      <c r="AD764">
        <v>-14.2</v>
      </c>
      <c r="AE764">
        <v>0.3</v>
      </c>
      <c r="AF764" t="s">
        <v>1608</v>
      </c>
      <c r="AG764">
        <v>7</v>
      </c>
      <c r="AH764">
        <v>2017</v>
      </c>
      <c r="AI764" t="str" cm="1">
        <f t="array" ref="AI764">_xlfn.IFS(AE764=0,"No_discount",OR(AE764&lt;0.2,AE764=0.2),"Low",OR(AE764=0.3,AND(AE764&gt;0.2, AE764&lt;0.3)),"Medium",AND(AE764&gt;0.3,AE764&lt;0.5),"High",OR(AE764=0.5,AE764&gt;0.5),"Extreme")</f>
        <v>Medium</v>
      </c>
      <c r="AK764" t="s">
        <v>397</v>
      </c>
      <c r="AL764" t="s">
        <v>1620</v>
      </c>
      <c r="AM764" t="s">
        <v>41</v>
      </c>
      <c r="AN764">
        <v>83.97</v>
      </c>
      <c r="AO764">
        <v>15.95</v>
      </c>
      <c r="AQ764" t="s">
        <v>2454</v>
      </c>
      <c r="AR764" t="s">
        <v>1618</v>
      </c>
      <c r="AS764" t="s">
        <v>44</v>
      </c>
      <c r="AT764">
        <v>479.34</v>
      </c>
      <c r="AU764">
        <v>127.3</v>
      </c>
    </row>
    <row r="765" spans="29:47" x14ac:dyDescent="0.3">
      <c r="AC765">
        <v>9.18</v>
      </c>
      <c r="AD765">
        <v>1.1499999999999999</v>
      </c>
      <c r="AE765">
        <v>0.2</v>
      </c>
      <c r="AF765" t="s">
        <v>42</v>
      </c>
      <c r="AG765">
        <v>7</v>
      </c>
      <c r="AH765">
        <v>2017</v>
      </c>
      <c r="AI765" t="str" cm="1">
        <f t="array" ref="AI765">_xlfn.IFS(AE765=0,"No_discount",OR(AE765&lt;0.2,AE765=0.2),"Low",OR(AE765=0.3,AND(AE765&gt;0.2, AE765&lt;0.3)),"Medium",AND(AE765&gt;0.3,AE765&lt;0.5),"High",OR(AE765=0.5,AE765&gt;0.5),"Extreme")</f>
        <v>Low</v>
      </c>
      <c r="AK765" t="s">
        <v>395</v>
      </c>
      <c r="AL765" t="s">
        <v>1620</v>
      </c>
      <c r="AM765" t="s">
        <v>41</v>
      </c>
      <c r="AN765">
        <v>39.89</v>
      </c>
      <c r="AO765">
        <v>14.76</v>
      </c>
      <c r="AQ765" t="s">
        <v>2453</v>
      </c>
      <c r="AR765" t="s">
        <v>1620</v>
      </c>
      <c r="AS765" t="s">
        <v>41</v>
      </c>
      <c r="AT765">
        <v>477.93</v>
      </c>
      <c r="AU765">
        <v>64.680000000000007</v>
      </c>
    </row>
    <row r="766" spans="29:47" x14ac:dyDescent="0.3">
      <c r="AC766">
        <v>4.45</v>
      </c>
      <c r="AD766">
        <v>0.33</v>
      </c>
      <c r="AE766">
        <v>0.2</v>
      </c>
      <c r="AF766" t="s">
        <v>47</v>
      </c>
      <c r="AG766">
        <v>7</v>
      </c>
      <c r="AH766">
        <v>2016</v>
      </c>
      <c r="AI766" t="str" cm="1">
        <f t="array" ref="AI766">_xlfn.IFS(AE766=0,"No_discount",OR(AE766&lt;0.2,AE766=0.2),"Low",OR(AE766=0.3,AND(AE766&gt;0.2, AE766&lt;0.3)),"Medium",AND(AE766&gt;0.3,AE766&lt;0.5),"High",OR(AE766=0.5,AE766&gt;0.5),"Extreme")</f>
        <v>Low</v>
      </c>
      <c r="AK766" t="s">
        <v>393</v>
      </c>
      <c r="AL766" t="s">
        <v>1619</v>
      </c>
      <c r="AM766" t="s">
        <v>39</v>
      </c>
      <c r="AN766">
        <v>17.38</v>
      </c>
      <c r="AO766">
        <v>8.69</v>
      </c>
      <c r="AQ766" t="s">
        <v>2452</v>
      </c>
      <c r="AR766" t="s">
        <v>1620</v>
      </c>
      <c r="AS766" t="s">
        <v>1609</v>
      </c>
      <c r="AT766">
        <v>477.659999999999</v>
      </c>
      <c r="AU766">
        <v>115.64</v>
      </c>
    </row>
    <row r="767" spans="29:47" x14ac:dyDescent="0.3">
      <c r="AC767">
        <v>5.18</v>
      </c>
      <c r="AD767">
        <v>1.81</v>
      </c>
      <c r="AE767">
        <v>0.2</v>
      </c>
      <c r="AF767" t="s">
        <v>37</v>
      </c>
      <c r="AG767">
        <v>7</v>
      </c>
      <c r="AH767">
        <v>2016</v>
      </c>
      <c r="AI767" t="str" cm="1">
        <f t="array" ref="AI767">_xlfn.IFS(AE767=0,"No_discount",OR(AE767&lt;0.2,AE767=0.2),"Low",OR(AE767=0.3,AND(AE767&gt;0.2, AE767&lt;0.3)),"Medium",AND(AE767&gt;0.3,AE767&lt;0.5),"High",OR(AE767=0.5,AE767&gt;0.5),"Extreme")</f>
        <v>Low</v>
      </c>
      <c r="AK767" t="s">
        <v>391</v>
      </c>
      <c r="AL767" t="s">
        <v>1618</v>
      </c>
      <c r="AM767" t="s">
        <v>44</v>
      </c>
      <c r="AN767">
        <v>25.25</v>
      </c>
      <c r="AO767">
        <v>4.0999999999999996</v>
      </c>
      <c r="AQ767" t="s">
        <v>977</v>
      </c>
      <c r="AR767" t="s">
        <v>1619</v>
      </c>
      <c r="AS767" t="s">
        <v>40</v>
      </c>
      <c r="AT767">
        <v>477.3</v>
      </c>
      <c r="AU767">
        <v>67.72</v>
      </c>
    </row>
    <row r="768" spans="29:47" x14ac:dyDescent="0.3">
      <c r="AC768">
        <v>175.92</v>
      </c>
      <c r="AD768">
        <v>15.39</v>
      </c>
      <c r="AE768">
        <v>0.2</v>
      </c>
      <c r="AF768" t="s">
        <v>47</v>
      </c>
      <c r="AG768">
        <v>7</v>
      </c>
      <c r="AH768">
        <v>2016</v>
      </c>
      <c r="AI768" t="str" cm="1">
        <f t="array" ref="AI768">_xlfn.IFS(AE768=0,"No_discount",OR(AE768&lt;0.2,AE768=0.2),"Low",OR(AE768=0.3,AND(AE768&gt;0.2, AE768&lt;0.3)),"Medium",AND(AE768&gt;0.3,AE768&lt;0.5),"High",OR(AE768=0.5,AE768&gt;0.5),"Extreme")</f>
        <v>Low</v>
      </c>
      <c r="AQ768" t="s">
        <v>1333</v>
      </c>
      <c r="AR768" t="s">
        <v>1619</v>
      </c>
      <c r="AS768" t="s">
        <v>47</v>
      </c>
      <c r="AT768">
        <v>476.17</v>
      </c>
      <c r="AU768">
        <v>94.46</v>
      </c>
    </row>
    <row r="769" spans="29:47" x14ac:dyDescent="0.3">
      <c r="AC769">
        <v>4.75</v>
      </c>
      <c r="AD769">
        <v>-8.32</v>
      </c>
      <c r="AE769">
        <v>0.8</v>
      </c>
      <c r="AF769" t="s">
        <v>39</v>
      </c>
      <c r="AG769">
        <v>7</v>
      </c>
      <c r="AH769">
        <v>2016</v>
      </c>
      <c r="AI769" t="str" cm="1">
        <f t="array" ref="AI769">_xlfn.IFS(AE769=0,"No_discount",OR(AE769&lt;0.2,AE769=0.2),"Low",OR(AE769=0.3,AND(AE769&gt;0.2, AE769&lt;0.3)),"Medium",AND(AE769&gt;0.3,AE769&lt;0.5),"High",OR(AE769=0.5,AE769&gt;0.5),"Extreme")</f>
        <v>Extreme</v>
      </c>
      <c r="AQ769" t="s">
        <v>2451</v>
      </c>
      <c r="AR769" t="s">
        <v>1620</v>
      </c>
      <c r="AS769" t="s">
        <v>1609</v>
      </c>
      <c r="AT769">
        <v>475.11999999999898</v>
      </c>
      <c r="AU769">
        <v>89.75</v>
      </c>
    </row>
    <row r="770" spans="29:47" x14ac:dyDescent="0.3">
      <c r="AC770">
        <v>13.34</v>
      </c>
      <c r="AD770">
        <v>1</v>
      </c>
      <c r="AE770">
        <v>0.2</v>
      </c>
      <c r="AF770" t="s">
        <v>42</v>
      </c>
      <c r="AG770">
        <v>7</v>
      </c>
      <c r="AH770">
        <v>2016</v>
      </c>
      <c r="AI770" t="str" cm="1">
        <f t="array" ref="AI770">_xlfn.IFS(AE770=0,"No_discount",OR(AE770&lt;0.2,AE770=0.2),"Low",OR(AE770=0.3,AND(AE770&gt;0.2, AE770&lt;0.3)),"Medium",AND(AE770&gt;0.3,AE770&lt;0.5),"High",OR(AE770=0.5,AE770&gt;0.5),"Extreme")</f>
        <v>Low</v>
      </c>
      <c r="AQ770" t="s">
        <v>2450</v>
      </c>
      <c r="AR770" t="s">
        <v>1620</v>
      </c>
      <c r="AS770" t="s">
        <v>41</v>
      </c>
      <c r="AT770">
        <v>469.4</v>
      </c>
      <c r="AU770">
        <v>150.37</v>
      </c>
    </row>
    <row r="771" spans="29:47" x14ac:dyDescent="0.3">
      <c r="AC771">
        <v>3.52</v>
      </c>
      <c r="AD771">
        <v>1.69</v>
      </c>
      <c r="AE771">
        <v>0</v>
      </c>
      <c r="AF771" t="s">
        <v>47</v>
      </c>
      <c r="AG771">
        <v>7</v>
      </c>
      <c r="AH771">
        <v>2017</v>
      </c>
      <c r="AI771" t="str" cm="1">
        <f t="array" ref="AI771">_xlfn.IFS(AE771=0,"No_discount",OR(AE771&lt;0.2,AE771=0.2),"Low",OR(AE771=0.3,AND(AE771&gt;0.2, AE771&lt;0.3)),"Medium",AND(AE771&gt;0.3,AE771&lt;0.5),"High",OR(AE771=0.5,AE771&gt;0.5),"Extreme")</f>
        <v>No_discount</v>
      </c>
      <c r="AQ771" t="s">
        <v>2449</v>
      </c>
      <c r="AR771" t="s">
        <v>1618</v>
      </c>
      <c r="AS771" t="s">
        <v>44</v>
      </c>
      <c r="AT771">
        <v>468.47</v>
      </c>
      <c r="AU771">
        <v>51.1</v>
      </c>
    </row>
    <row r="772" spans="29:47" x14ac:dyDescent="0.3">
      <c r="AC772">
        <v>1626.19</v>
      </c>
      <c r="AD772">
        <v>121.96</v>
      </c>
      <c r="AE772">
        <v>0.2</v>
      </c>
      <c r="AF772" t="s">
        <v>1609</v>
      </c>
      <c r="AG772">
        <v>7</v>
      </c>
      <c r="AH772">
        <v>2017</v>
      </c>
      <c r="AI772" t="str" cm="1">
        <f t="array" ref="AI772">_xlfn.IFS(AE772=0,"No_discount",OR(AE772&lt;0.2,AE772=0.2),"Low",OR(AE772=0.3,AND(AE772&gt;0.2, AE772&lt;0.3)),"Medium",AND(AE772&gt;0.3,AE772&lt;0.5),"High",OR(AE772=0.5,AE772&gt;0.5),"Extreme")</f>
        <v>Low</v>
      </c>
      <c r="AQ772" t="s">
        <v>2448</v>
      </c>
      <c r="AR772" t="s">
        <v>1620</v>
      </c>
      <c r="AS772" t="s">
        <v>1609</v>
      </c>
      <c r="AT772">
        <v>467.92</v>
      </c>
      <c r="AU772">
        <v>-14.62</v>
      </c>
    </row>
    <row r="773" spans="29:47" x14ac:dyDescent="0.3">
      <c r="AC773">
        <v>106.32</v>
      </c>
      <c r="AD773">
        <v>49.97</v>
      </c>
      <c r="AE773">
        <v>0</v>
      </c>
      <c r="AF773" t="s">
        <v>37</v>
      </c>
      <c r="AG773">
        <v>1</v>
      </c>
      <c r="AH773">
        <v>2015</v>
      </c>
      <c r="AI773" t="str" cm="1">
        <f t="array" ref="AI773">_xlfn.IFS(AE773=0,"No_discount",OR(AE773&lt;0.2,AE773=0.2),"Low",OR(AE773=0.3,AND(AE773&gt;0.2, AE773&lt;0.3)),"Medium",AND(AE773&gt;0.3,AE773&lt;0.5),"High",OR(AE773=0.5,AE773&gt;0.5),"Extreme")</f>
        <v>No_discount</v>
      </c>
      <c r="AQ773" t="s">
        <v>1419</v>
      </c>
      <c r="AR773" t="s">
        <v>1618</v>
      </c>
      <c r="AS773" t="s">
        <v>44</v>
      </c>
      <c r="AT773">
        <v>467.70999999999901</v>
      </c>
      <c r="AU773">
        <v>-129.93</v>
      </c>
    </row>
    <row r="774" spans="29:47" x14ac:dyDescent="0.3">
      <c r="AC774">
        <v>163.44</v>
      </c>
      <c r="AD774">
        <v>45.76</v>
      </c>
      <c r="AE774">
        <v>0</v>
      </c>
      <c r="AF774" t="s">
        <v>1607</v>
      </c>
      <c r="AG774">
        <v>1</v>
      </c>
      <c r="AH774">
        <v>2015</v>
      </c>
      <c r="AI774" t="str" cm="1">
        <f t="array" ref="AI774">_xlfn.IFS(AE774=0,"No_discount",OR(AE774&lt;0.2,AE774=0.2),"Low",OR(AE774=0.3,AND(AE774&gt;0.2, AE774&lt;0.3)),"Medium",AND(AE774&gt;0.3,AE774&lt;0.5),"High",OR(AE774=0.5,AE774&gt;0.5),"Extreme")</f>
        <v>No_discount</v>
      </c>
      <c r="AQ774" t="s">
        <v>2447</v>
      </c>
      <c r="AR774" t="s">
        <v>1620</v>
      </c>
      <c r="AS774" t="s">
        <v>41</v>
      </c>
      <c r="AT774">
        <v>467.22</v>
      </c>
      <c r="AU774">
        <v>143.76</v>
      </c>
    </row>
    <row r="775" spans="29:47" x14ac:dyDescent="0.3">
      <c r="AC775">
        <v>42.76</v>
      </c>
      <c r="AD775">
        <v>11.12</v>
      </c>
      <c r="AE775">
        <v>0</v>
      </c>
      <c r="AF775" t="s">
        <v>47</v>
      </c>
      <c r="AG775">
        <v>1</v>
      </c>
      <c r="AH775">
        <v>2015</v>
      </c>
      <c r="AI775" t="str" cm="1">
        <f t="array" ref="AI775">_xlfn.IFS(AE775=0,"No_discount",OR(AE775&lt;0.2,AE775=0.2),"Low",OR(AE775=0.3,AND(AE775&gt;0.2, AE775&lt;0.3)),"Medium",AND(AE775&gt;0.3,AE775&lt;0.5),"High",OR(AE775=0.5,AE775&gt;0.5),"Extreme")</f>
        <v>No_discount</v>
      </c>
      <c r="AQ775" t="s">
        <v>2446</v>
      </c>
      <c r="AR775" t="s">
        <v>1620</v>
      </c>
      <c r="AS775" t="s">
        <v>1609</v>
      </c>
      <c r="AT775">
        <v>467.219999999999</v>
      </c>
      <c r="AU775">
        <v>192.27</v>
      </c>
    </row>
    <row r="776" spans="29:47" x14ac:dyDescent="0.3">
      <c r="AC776">
        <v>51.55</v>
      </c>
      <c r="AD776">
        <v>24.23</v>
      </c>
      <c r="AE776">
        <v>0</v>
      </c>
      <c r="AF776" t="s">
        <v>37</v>
      </c>
      <c r="AG776">
        <v>1</v>
      </c>
      <c r="AH776">
        <v>2015</v>
      </c>
      <c r="AI776" t="str" cm="1">
        <f t="array" ref="AI776">_xlfn.IFS(AE776=0,"No_discount",OR(AE776&lt;0.2,AE776=0.2),"Low",OR(AE776=0.3,AND(AE776&gt;0.2, AE776&lt;0.3)),"Medium",AND(AE776&gt;0.3,AE776&lt;0.5),"High",OR(AE776=0.5,AE776&gt;0.5),"Extreme")</f>
        <v>No_discount</v>
      </c>
      <c r="AQ776" t="s">
        <v>2445</v>
      </c>
      <c r="AR776" t="s">
        <v>1618</v>
      </c>
      <c r="AS776" t="s">
        <v>44</v>
      </c>
      <c r="AT776">
        <v>467.07</v>
      </c>
      <c r="AU776">
        <v>162.05000000000001</v>
      </c>
    </row>
    <row r="777" spans="29:47" x14ac:dyDescent="0.3">
      <c r="AC777">
        <v>67.19</v>
      </c>
      <c r="AD777">
        <v>-51.52</v>
      </c>
      <c r="AE777">
        <v>0.7</v>
      </c>
      <c r="AF777" t="s">
        <v>39</v>
      </c>
      <c r="AG777">
        <v>1</v>
      </c>
      <c r="AH777">
        <v>2014</v>
      </c>
      <c r="AI777" t="str" cm="1">
        <f t="array" ref="AI777">_xlfn.IFS(AE777=0,"No_discount",OR(AE777&lt;0.2,AE777=0.2),"Low",OR(AE777=0.3,AND(AE777&gt;0.2, AE777&lt;0.3)),"Medium",AND(AE777&gt;0.3,AE777&lt;0.5),"High",OR(AE777=0.5,AE777&gt;0.5),"Extreme")</f>
        <v>Extreme</v>
      </c>
      <c r="AQ777" t="s">
        <v>2444</v>
      </c>
      <c r="AR777" t="s">
        <v>1619</v>
      </c>
      <c r="AS777" t="s">
        <v>39</v>
      </c>
      <c r="AT777">
        <v>466.29999999999899</v>
      </c>
      <c r="AU777">
        <v>107.06</v>
      </c>
    </row>
    <row r="778" spans="29:47" x14ac:dyDescent="0.3">
      <c r="AC778">
        <v>21.84</v>
      </c>
      <c r="AD778">
        <v>10.92</v>
      </c>
      <c r="AE778">
        <v>0</v>
      </c>
      <c r="AF778" t="s">
        <v>37</v>
      </c>
      <c r="AG778">
        <v>7</v>
      </c>
      <c r="AH778">
        <v>2014</v>
      </c>
      <c r="AI778" t="str" cm="1">
        <f t="array" ref="AI778">_xlfn.IFS(AE778=0,"No_discount",OR(AE778&lt;0.2,AE778=0.2),"Low",OR(AE778=0.3,AND(AE778&gt;0.2, AE778&lt;0.3)),"Medium",AND(AE778&gt;0.3,AE778&lt;0.5),"High",OR(AE778=0.5,AE778&gt;0.5),"Extreme")</f>
        <v>No_discount</v>
      </c>
      <c r="AQ778" t="s">
        <v>1046</v>
      </c>
      <c r="AR778" t="s">
        <v>1619</v>
      </c>
      <c r="AS778" t="s">
        <v>39</v>
      </c>
      <c r="AT778">
        <v>466.01</v>
      </c>
      <c r="AU778">
        <v>8.5</v>
      </c>
    </row>
    <row r="779" spans="29:47" x14ac:dyDescent="0.3">
      <c r="AC779">
        <v>15.6</v>
      </c>
      <c r="AD779">
        <v>7.64</v>
      </c>
      <c r="AE779">
        <v>0</v>
      </c>
      <c r="AF779" t="s">
        <v>39</v>
      </c>
      <c r="AG779">
        <v>7</v>
      </c>
      <c r="AH779">
        <v>2014</v>
      </c>
      <c r="AI779" t="str" cm="1">
        <f t="array" ref="AI779">_xlfn.IFS(AE779=0,"No_discount",OR(AE779&lt;0.2,AE779=0.2),"Low",OR(AE779=0.3,AND(AE779&gt;0.2, AE779&lt;0.3)),"Medium",AND(AE779&gt;0.3,AE779&lt;0.5),"High",OR(AE779=0.5,AE779&gt;0.5),"Extreme")</f>
        <v>No_discount</v>
      </c>
      <c r="AQ779" t="s">
        <v>2443</v>
      </c>
      <c r="AR779" t="s">
        <v>1620</v>
      </c>
      <c r="AS779" t="s">
        <v>48</v>
      </c>
      <c r="AT779">
        <v>465.65</v>
      </c>
      <c r="AU779">
        <v>36.909999999999997</v>
      </c>
    </row>
    <row r="780" spans="29:47" x14ac:dyDescent="0.3">
      <c r="AC780">
        <v>11.52</v>
      </c>
      <c r="AD780">
        <v>3.23</v>
      </c>
      <c r="AE780">
        <v>0</v>
      </c>
      <c r="AF780" t="s">
        <v>47</v>
      </c>
      <c r="AG780">
        <v>7</v>
      </c>
      <c r="AH780">
        <v>2014</v>
      </c>
      <c r="AI780" t="str" cm="1">
        <f t="array" ref="AI780">_xlfn.IFS(AE780=0,"No_discount",OR(AE780&lt;0.2,AE780=0.2),"Low",OR(AE780=0.3,AND(AE780&gt;0.2, AE780&lt;0.3)),"Medium",AND(AE780&gt;0.3,AE780&lt;0.5),"High",OR(AE780=0.5,AE780&gt;0.5),"Extreme")</f>
        <v>No_discount</v>
      </c>
      <c r="AQ780" t="s">
        <v>2442</v>
      </c>
      <c r="AR780" t="s">
        <v>1619</v>
      </c>
      <c r="AS780" t="s">
        <v>1607</v>
      </c>
      <c r="AT780">
        <v>464.2</v>
      </c>
      <c r="AU780">
        <v>110.3</v>
      </c>
    </row>
    <row r="781" spans="29:47" x14ac:dyDescent="0.3">
      <c r="AC781">
        <v>717.72</v>
      </c>
      <c r="AD781">
        <v>71.77</v>
      </c>
      <c r="AE781">
        <v>0.2</v>
      </c>
      <c r="AF781" t="s">
        <v>1608</v>
      </c>
      <c r="AG781">
        <v>7</v>
      </c>
      <c r="AH781">
        <v>2014</v>
      </c>
      <c r="AI781" t="str" cm="1">
        <f t="array" ref="AI781">_xlfn.IFS(AE781=0,"No_discount",OR(AE781&lt;0.2,AE781=0.2),"Low",OR(AE781=0.3,AND(AE781&gt;0.2, AE781&lt;0.3)),"Medium",AND(AE781&gt;0.3,AE781&lt;0.5),"High",OR(AE781=0.5,AE781&gt;0.5),"Extreme")</f>
        <v>Low</v>
      </c>
      <c r="AQ781" t="s">
        <v>2441</v>
      </c>
      <c r="AR781" t="s">
        <v>1618</v>
      </c>
      <c r="AS781" t="s">
        <v>44</v>
      </c>
      <c r="AT781">
        <v>463.79999999999899</v>
      </c>
      <c r="AU781">
        <v>73.03</v>
      </c>
    </row>
    <row r="782" spans="29:47" x14ac:dyDescent="0.3">
      <c r="AC782">
        <v>236.5</v>
      </c>
      <c r="AD782">
        <v>68.59</v>
      </c>
      <c r="AE782">
        <v>0</v>
      </c>
      <c r="AF782" t="s">
        <v>40</v>
      </c>
      <c r="AG782">
        <v>7</v>
      </c>
      <c r="AH782">
        <v>2014</v>
      </c>
      <c r="AI782" t="str" cm="1">
        <f t="array" ref="AI782">_xlfn.IFS(AE782=0,"No_discount",OR(AE782&lt;0.2,AE782=0.2),"Low",OR(AE782=0.3,AND(AE782&gt;0.2, AE782&lt;0.3)),"Medium",AND(AE782&gt;0.3,AE782&lt;0.5),"High",OR(AE782=0.5,AE782&gt;0.5),"Extreme")</f>
        <v>No_discount</v>
      </c>
      <c r="AQ782" t="s">
        <v>1110</v>
      </c>
      <c r="AR782" t="s">
        <v>1619</v>
      </c>
      <c r="AS782" t="s">
        <v>40</v>
      </c>
      <c r="AT782">
        <v>462.33</v>
      </c>
      <c r="AU782">
        <v>90.05</v>
      </c>
    </row>
    <row r="783" spans="29:47" x14ac:dyDescent="0.3">
      <c r="AC783">
        <v>170.35</v>
      </c>
      <c r="AD783">
        <v>19.16</v>
      </c>
      <c r="AE783">
        <v>0.2</v>
      </c>
      <c r="AF783" t="s">
        <v>1606</v>
      </c>
      <c r="AG783">
        <v>7</v>
      </c>
      <c r="AH783">
        <v>2014</v>
      </c>
      <c r="AI783" t="str" cm="1">
        <f t="array" ref="AI783">_xlfn.IFS(AE783=0,"No_discount",OR(AE783&lt;0.2,AE783=0.2),"Low",OR(AE783=0.3,AND(AE783&gt;0.2, AE783&lt;0.3)),"Medium",AND(AE783&gt;0.3,AE783&lt;0.5),"High",OR(AE783=0.5,AE783&gt;0.5),"Extreme")</f>
        <v>Low</v>
      </c>
      <c r="AQ783" t="s">
        <v>2440</v>
      </c>
      <c r="AR783" t="s">
        <v>1620</v>
      </c>
      <c r="AS783" t="s">
        <v>41</v>
      </c>
      <c r="AT783">
        <v>461.87</v>
      </c>
      <c r="AU783">
        <v>-58.78</v>
      </c>
    </row>
    <row r="784" spans="29:47" x14ac:dyDescent="0.3">
      <c r="AC784">
        <v>12.78</v>
      </c>
      <c r="AD784">
        <v>5.24</v>
      </c>
      <c r="AE784">
        <v>0</v>
      </c>
      <c r="AF784" t="s">
        <v>47</v>
      </c>
      <c r="AG784">
        <v>1</v>
      </c>
      <c r="AH784">
        <v>2014</v>
      </c>
      <c r="AI784" t="str" cm="1">
        <f t="array" ref="AI784">_xlfn.IFS(AE784=0,"No_discount",OR(AE784&lt;0.2,AE784=0.2),"Low",OR(AE784=0.3,AND(AE784&gt;0.2, AE784&lt;0.3)),"Medium",AND(AE784&gt;0.3,AE784&lt;0.5),"High",OR(AE784=0.5,AE784&gt;0.5),"Extreme")</f>
        <v>No_discount</v>
      </c>
      <c r="AQ784" t="s">
        <v>2439</v>
      </c>
      <c r="AR784" t="s">
        <v>1619</v>
      </c>
      <c r="AS784" t="s">
        <v>47</v>
      </c>
      <c r="AT784">
        <v>460.28</v>
      </c>
      <c r="AU784">
        <v>93.26</v>
      </c>
    </row>
    <row r="785" spans="29:47" x14ac:dyDescent="0.3">
      <c r="AC785">
        <v>274.49</v>
      </c>
      <c r="AD785">
        <v>-228.74</v>
      </c>
      <c r="AE785">
        <v>0.7</v>
      </c>
      <c r="AF785" t="s">
        <v>39</v>
      </c>
      <c r="AG785">
        <v>1</v>
      </c>
      <c r="AH785">
        <v>2017</v>
      </c>
      <c r="AI785" t="str" cm="1">
        <f t="array" ref="AI785">_xlfn.IFS(AE785=0,"No_discount",OR(AE785&lt;0.2,AE785=0.2),"Low",OR(AE785=0.3,AND(AE785&gt;0.2, AE785&lt;0.3)),"Medium",AND(AE785&gt;0.3,AE785&lt;0.5),"High",OR(AE785=0.5,AE785&gt;0.5),"Extreme")</f>
        <v>Extreme</v>
      </c>
      <c r="AQ785" t="s">
        <v>2438</v>
      </c>
      <c r="AR785" t="s">
        <v>1619</v>
      </c>
      <c r="AS785" t="s">
        <v>40</v>
      </c>
      <c r="AT785">
        <v>459.09</v>
      </c>
      <c r="AU785">
        <v>112.9</v>
      </c>
    </row>
    <row r="786" spans="29:47" x14ac:dyDescent="0.3">
      <c r="AC786">
        <v>137.94</v>
      </c>
      <c r="AD786">
        <v>35.86</v>
      </c>
      <c r="AE786">
        <v>0</v>
      </c>
      <c r="AF786" t="s">
        <v>1609</v>
      </c>
      <c r="AG786">
        <v>1</v>
      </c>
      <c r="AH786">
        <v>2017</v>
      </c>
      <c r="AI786" t="str" cm="1">
        <f t="array" ref="AI786">_xlfn.IFS(AE786=0,"No_discount",OR(AE786&lt;0.2,AE786=0.2),"Low",OR(AE786=0.3,AND(AE786&gt;0.2, AE786&lt;0.3)),"Medium",AND(AE786&gt;0.3,AE786&lt;0.5),"High",OR(AE786=0.5,AE786&gt;0.5),"Extreme")</f>
        <v>No_discount</v>
      </c>
      <c r="AQ786" t="s">
        <v>2437</v>
      </c>
      <c r="AR786" t="s">
        <v>1619</v>
      </c>
      <c r="AS786" t="s">
        <v>42</v>
      </c>
      <c r="AT786">
        <v>458.7</v>
      </c>
      <c r="AU786">
        <v>103.43</v>
      </c>
    </row>
    <row r="787" spans="29:47" x14ac:dyDescent="0.3">
      <c r="AC787">
        <v>110.38</v>
      </c>
      <c r="AD787">
        <v>12.42</v>
      </c>
      <c r="AE787">
        <v>0.2</v>
      </c>
      <c r="AF787" t="s">
        <v>1609</v>
      </c>
      <c r="AG787">
        <v>7</v>
      </c>
      <c r="AH787">
        <v>2016</v>
      </c>
      <c r="AI787" t="str" cm="1">
        <f t="array" ref="AI787">_xlfn.IFS(AE787=0,"No_discount",OR(AE787&lt;0.2,AE787=0.2),"Low",OR(AE787=0.3,AND(AE787&gt;0.2, AE787&lt;0.3)),"Medium",AND(AE787&gt;0.3,AE787&lt;0.5),"High",OR(AE787=0.5,AE787&gt;0.5),"Extreme")</f>
        <v>Low</v>
      </c>
      <c r="AQ787" t="s">
        <v>2436</v>
      </c>
      <c r="AR787" t="s">
        <v>1619</v>
      </c>
      <c r="AS787" t="s">
        <v>37</v>
      </c>
      <c r="AT787">
        <v>458.5</v>
      </c>
      <c r="AU787">
        <v>185.89</v>
      </c>
    </row>
    <row r="788" spans="29:47" x14ac:dyDescent="0.3">
      <c r="AC788">
        <v>151.62</v>
      </c>
      <c r="AD788">
        <v>50.03</v>
      </c>
      <c r="AE788">
        <v>0</v>
      </c>
      <c r="AF788" t="s">
        <v>1607</v>
      </c>
      <c r="AG788">
        <v>7</v>
      </c>
      <c r="AH788">
        <v>2016</v>
      </c>
      <c r="AI788" t="str" cm="1">
        <f t="array" ref="AI788">_xlfn.IFS(AE788=0,"No_discount",OR(AE788&lt;0.2,AE788=0.2),"Low",OR(AE788=0.3,AND(AE788&gt;0.2, AE788&lt;0.3)),"Medium",AND(AE788&gt;0.3,AE788&lt;0.5),"High",OR(AE788=0.5,AE788&gt;0.5),"Extreme")</f>
        <v>No_discount</v>
      </c>
      <c r="AQ788" t="s">
        <v>1578</v>
      </c>
      <c r="AR788" t="s">
        <v>1619</v>
      </c>
      <c r="AS788" t="s">
        <v>40</v>
      </c>
      <c r="AT788">
        <v>457.969999999999</v>
      </c>
      <c r="AU788">
        <v>30.04</v>
      </c>
    </row>
    <row r="789" spans="29:47" x14ac:dyDescent="0.3">
      <c r="AC789">
        <v>30.8</v>
      </c>
      <c r="AD789">
        <v>10.16</v>
      </c>
      <c r="AE789">
        <v>0</v>
      </c>
      <c r="AF789" t="s">
        <v>44</v>
      </c>
      <c r="AG789">
        <v>7</v>
      </c>
      <c r="AH789">
        <v>2016</v>
      </c>
      <c r="AI789" t="str" cm="1">
        <f t="array" ref="AI789">_xlfn.IFS(AE789=0,"No_discount",OR(AE789&lt;0.2,AE789=0.2),"Low",OR(AE789=0.3,AND(AE789&gt;0.2, AE789&lt;0.3)),"Medium",AND(AE789&gt;0.3,AE789&lt;0.5),"High",OR(AE789=0.5,AE789&gt;0.5),"Extreme")</f>
        <v>No_discount</v>
      </c>
      <c r="AQ789" t="s">
        <v>2435</v>
      </c>
      <c r="AR789" t="s">
        <v>1618</v>
      </c>
      <c r="AS789" t="s">
        <v>44</v>
      </c>
      <c r="AT789">
        <v>455.44</v>
      </c>
      <c r="AU789">
        <v>61.44</v>
      </c>
    </row>
    <row r="790" spans="29:47" x14ac:dyDescent="0.3">
      <c r="AC790">
        <v>89.71</v>
      </c>
      <c r="AD790">
        <v>30.28</v>
      </c>
      <c r="AE790">
        <v>0.2</v>
      </c>
      <c r="AF790" t="s">
        <v>39</v>
      </c>
      <c r="AG790">
        <v>7</v>
      </c>
      <c r="AH790">
        <v>2014</v>
      </c>
      <c r="AI790" t="str" cm="1">
        <f t="array" ref="AI790">_xlfn.IFS(AE790=0,"No_discount",OR(AE790&lt;0.2,AE790=0.2),"Low",OR(AE790=0.3,AND(AE790&gt;0.2, AE790&lt;0.3)),"Medium",AND(AE790&gt;0.3,AE790&lt;0.5),"High",OR(AE790=0.5,AE790&gt;0.5),"Extreme")</f>
        <v>Low</v>
      </c>
      <c r="AQ790" t="s">
        <v>1255</v>
      </c>
      <c r="AR790" t="s">
        <v>1618</v>
      </c>
      <c r="AS790" t="s">
        <v>44</v>
      </c>
      <c r="AT790">
        <v>455.06999999999903</v>
      </c>
      <c r="AU790">
        <v>183.14</v>
      </c>
    </row>
    <row r="791" spans="29:47" x14ac:dyDescent="0.3">
      <c r="AC791">
        <v>22.83</v>
      </c>
      <c r="AD791">
        <v>10.73</v>
      </c>
      <c r="AE791">
        <v>0</v>
      </c>
      <c r="AF791" t="s">
        <v>37</v>
      </c>
      <c r="AG791">
        <v>7</v>
      </c>
      <c r="AH791">
        <v>2014</v>
      </c>
      <c r="AI791" t="str" cm="1">
        <f t="array" ref="AI791">_xlfn.IFS(AE791=0,"No_discount",OR(AE791&lt;0.2,AE791=0.2),"Low",OR(AE791=0.3,AND(AE791&gt;0.2, AE791&lt;0.3)),"Medium",AND(AE791&gt;0.3,AE791&lt;0.5),"High",OR(AE791=0.5,AE791&gt;0.5),"Extreme")</f>
        <v>No_discount</v>
      </c>
      <c r="AQ791" t="s">
        <v>2434</v>
      </c>
      <c r="AR791" t="s">
        <v>1620</v>
      </c>
      <c r="AS791" t="s">
        <v>1609</v>
      </c>
      <c r="AT791">
        <v>453.41999999999899</v>
      </c>
      <c r="AU791">
        <v>122.43</v>
      </c>
    </row>
    <row r="792" spans="29:47" x14ac:dyDescent="0.3">
      <c r="AC792">
        <v>341.99</v>
      </c>
      <c r="AD792">
        <v>-319.19</v>
      </c>
      <c r="AE792">
        <v>0.7</v>
      </c>
      <c r="AF792" t="s">
        <v>48</v>
      </c>
      <c r="AG792">
        <v>7</v>
      </c>
      <c r="AH792">
        <v>2016</v>
      </c>
      <c r="AI792" t="str" cm="1">
        <f t="array" ref="AI792">_xlfn.IFS(AE792=0,"No_discount",OR(AE792&lt;0.2,AE792=0.2),"Low",OR(AE792=0.3,AND(AE792&gt;0.2, AE792&lt;0.3)),"Medium",AND(AE792&gt;0.3,AE792&lt;0.5),"High",OR(AE792=0.5,AE792&gt;0.5),"Extreme")</f>
        <v>Extreme</v>
      </c>
      <c r="AQ792" t="s">
        <v>2433</v>
      </c>
      <c r="AR792" t="s">
        <v>1619</v>
      </c>
      <c r="AS792" t="s">
        <v>1607</v>
      </c>
      <c r="AT792">
        <v>452.97</v>
      </c>
      <c r="AU792">
        <v>105.49</v>
      </c>
    </row>
    <row r="793" spans="29:47" x14ac:dyDescent="0.3">
      <c r="AC793">
        <v>89.57</v>
      </c>
      <c r="AD793">
        <v>32.47</v>
      </c>
      <c r="AE793">
        <v>0.2</v>
      </c>
      <c r="AF793" t="s">
        <v>37</v>
      </c>
      <c r="AG793">
        <v>1</v>
      </c>
      <c r="AH793">
        <v>2016</v>
      </c>
      <c r="AI793" t="str" cm="1">
        <f t="array" ref="AI793">_xlfn.IFS(AE793=0,"No_discount",OR(AE793&lt;0.2,AE793=0.2),"Low",OR(AE793=0.3,AND(AE793&gt;0.2, AE793&lt;0.3)),"Medium",AND(AE793&gt;0.3,AE793&lt;0.5),"High",OR(AE793=0.5,AE793&gt;0.5),"Extreme")</f>
        <v>Low</v>
      </c>
      <c r="AQ793" t="s">
        <v>2432</v>
      </c>
      <c r="AR793" t="s">
        <v>1619</v>
      </c>
      <c r="AS793" t="s">
        <v>39</v>
      </c>
      <c r="AT793">
        <v>451.97</v>
      </c>
      <c r="AU793">
        <v>106.34</v>
      </c>
    </row>
    <row r="794" spans="29:47" x14ac:dyDescent="0.3">
      <c r="AC794">
        <v>315.77999999999997</v>
      </c>
      <c r="AD794">
        <v>31.58</v>
      </c>
      <c r="AE794">
        <v>0.2</v>
      </c>
      <c r="AF794" t="s">
        <v>44</v>
      </c>
      <c r="AG794">
        <v>1</v>
      </c>
      <c r="AH794">
        <v>2016</v>
      </c>
      <c r="AI794" t="str" cm="1">
        <f t="array" ref="AI794">_xlfn.IFS(AE794=0,"No_discount",OR(AE794&lt;0.2,AE794=0.2),"Low",OR(AE794=0.3,AND(AE794&gt;0.2, AE794&lt;0.3)),"Medium",AND(AE794&gt;0.3,AE794&lt;0.5),"High",OR(AE794=0.5,AE794&gt;0.5),"Extreme")</f>
        <v>Low</v>
      </c>
      <c r="AQ794" t="s">
        <v>2431</v>
      </c>
      <c r="AR794" t="s">
        <v>1620</v>
      </c>
      <c r="AS794" t="s">
        <v>48</v>
      </c>
      <c r="AT794">
        <v>449.97</v>
      </c>
      <c r="AU794">
        <v>48</v>
      </c>
    </row>
    <row r="795" spans="29:47" x14ac:dyDescent="0.3">
      <c r="AC795">
        <v>35.979999999999997</v>
      </c>
      <c r="AD795">
        <v>4.5</v>
      </c>
      <c r="AE795">
        <v>0.2</v>
      </c>
      <c r="AF795" t="s">
        <v>1609</v>
      </c>
      <c r="AG795">
        <v>7</v>
      </c>
      <c r="AH795">
        <v>2016</v>
      </c>
      <c r="AI795" t="str" cm="1">
        <f t="array" ref="AI795">_xlfn.IFS(AE795=0,"No_discount",OR(AE795&lt;0.2,AE795=0.2),"Low",OR(AE795=0.3,AND(AE795&gt;0.2, AE795&lt;0.3)),"Medium",AND(AE795&gt;0.3,AE795&lt;0.5),"High",OR(AE795=0.5,AE795&gt;0.5),"Extreme")</f>
        <v>Low</v>
      </c>
      <c r="AQ795" t="s">
        <v>2430</v>
      </c>
      <c r="AR795" t="s">
        <v>1619</v>
      </c>
      <c r="AS795" t="s">
        <v>40</v>
      </c>
      <c r="AT795">
        <v>449.66</v>
      </c>
      <c r="AU795">
        <v>90.63</v>
      </c>
    </row>
    <row r="796" spans="29:47" x14ac:dyDescent="0.3">
      <c r="AC796">
        <v>389.97</v>
      </c>
      <c r="AD796">
        <v>132.59</v>
      </c>
      <c r="AE796">
        <v>0</v>
      </c>
      <c r="AF796" t="s">
        <v>41</v>
      </c>
      <c r="AG796">
        <v>7</v>
      </c>
      <c r="AH796">
        <v>2016</v>
      </c>
      <c r="AI796" t="str" cm="1">
        <f t="array" ref="AI796">_xlfn.IFS(AE796=0,"No_discount",OR(AE796&lt;0.2,AE796=0.2),"Low",OR(AE796=0.3,AND(AE796&gt;0.2, AE796&lt;0.3)),"Medium",AND(AE796&gt;0.3,AE796&lt;0.5),"High",OR(AE796=0.5,AE796&gt;0.5),"Extreme")</f>
        <v>No_discount</v>
      </c>
      <c r="AQ796" t="s">
        <v>2429</v>
      </c>
      <c r="AR796" t="s">
        <v>1619</v>
      </c>
      <c r="AS796" t="s">
        <v>1607</v>
      </c>
      <c r="AT796">
        <v>448.909999999999</v>
      </c>
      <c r="AU796">
        <v>-7.05</v>
      </c>
    </row>
    <row r="797" spans="29:47" x14ac:dyDescent="0.3">
      <c r="AC797">
        <v>305.01</v>
      </c>
      <c r="AD797">
        <v>76.25</v>
      </c>
      <c r="AE797">
        <v>0</v>
      </c>
      <c r="AF797" t="s">
        <v>40</v>
      </c>
      <c r="AG797">
        <v>1</v>
      </c>
      <c r="AH797">
        <v>2016</v>
      </c>
      <c r="AI797" t="str" cm="1">
        <f t="array" ref="AI797">_xlfn.IFS(AE797=0,"No_discount",OR(AE797&lt;0.2,AE797=0.2),"Low",OR(AE797=0.3,AND(AE797&gt;0.2, AE797&lt;0.3)),"Medium",AND(AE797&gt;0.3,AE797&lt;0.5),"High",OR(AE797=0.5,AE797&gt;0.5),"Extreme")</f>
        <v>No_discount</v>
      </c>
      <c r="AQ797" t="s">
        <v>2428</v>
      </c>
      <c r="AR797" t="s">
        <v>1619</v>
      </c>
      <c r="AS797" t="s">
        <v>42</v>
      </c>
      <c r="AT797">
        <v>448.77</v>
      </c>
      <c r="AU797">
        <v>129.74</v>
      </c>
    </row>
    <row r="798" spans="29:47" x14ac:dyDescent="0.3">
      <c r="AC798">
        <v>50.78</v>
      </c>
      <c r="AD798">
        <v>17.77</v>
      </c>
      <c r="AE798">
        <v>0.2</v>
      </c>
      <c r="AF798" t="s">
        <v>39</v>
      </c>
      <c r="AG798">
        <v>1</v>
      </c>
      <c r="AH798">
        <v>2016</v>
      </c>
      <c r="AI798" t="str" cm="1">
        <f t="array" ref="AI798">_xlfn.IFS(AE798=0,"No_discount",OR(AE798&lt;0.2,AE798=0.2),"Low",OR(AE798=0.3,AND(AE798&gt;0.2, AE798&lt;0.3)),"Medium",AND(AE798&gt;0.3,AE798&lt;0.5),"High",OR(AE798=0.5,AE798&gt;0.5),"Extreme")</f>
        <v>Low</v>
      </c>
      <c r="AQ798" t="s">
        <v>2427</v>
      </c>
      <c r="AR798" t="s">
        <v>1620</v>
      </c>
      <c r="AS798" t="s">
        <v>48</v>
      </c>
      <c r="AT798">
        <v>447.97</v>
      </c>
      <c r="AU798">
        <v>139.99</v>
      </c>
    </row>
    <row r="799" spans="29:47" x14ac:dyDescent="0.3">
      <c r="AC799">
        <v>26.01</v>
      </c>
      <c r="AD799">
        <v>12.22</v>
      </c>
      <c r="AE799">
        <v>0</v>
      </c>
      <c r="AF799" t="s">
        <v>1605</v>
      </c>
      <c r="AG799">
        <v>1</v>
      </c>
      <c r="AH799">
        <v>2016</v>
      </c>
      <c r="AI799" t="str" cm="1">
        <f t="array" ref="AI799">_xlfn.IFS(AE799=0,"No_discount",OR(AE799&lt;0.2,AE799=0.2),"Low",OR(AE799=0.3,AND(AE799&gt;0.2, AE799&lt;0.3)),"Medium",AND(AE799&gt;0.3,AE799&lt;0.5),"High",OR(AE799=0.5,AE799&gt;0.5),"Extreme")</f>
        <v>No_discount</v>
      </c>
      <c r="AQ799" t="s">
        <v>1214</v>
      </c>
      <c r="AR799" t="s">
        <v>1619</v>
      </c>
      <c r="AS799" t="s">
        <v>47</v>
      </c>
      <c r="AT799">
        <v>444.61</v>
      </c>
      <c r="AU799">
        <v>69.989999999999995</v>
      </c>
    </row>
    <row r="800" spans="29:47" x14ac:dyDescent="0.3">
      <c r="AC800">
        <v>59.99</v>
      </c>
      <c r="AD800">
        <v>21.6</v>
      </c>
      <c r="AE800">
        <v>0</v>
      </c>
      <c r="AF800" t="s">
        <v>44</v>
      </c>
      <c r="AG800">
        <v>1</v>
      </c>
      <c r="AH800">
        <v>2016</v>
      </c>
      <c r="AI800" t="str" cm="1">
        <f t="array" ref="AI800">_xlfn.IFS(AE800=0,"No_discount",OR(AE800&lt;0.2,AE800=0.2),"Low",OR(AE800=0.3,AND(AE800&gt;0.2, AE800&lt;0.3)),"Medium",AND(AE800&gt;0.3,AE800&lt;0.5),"High",OR(AE800=0.5,AE800&gt;0.5),"Extreme")</f>
        <v>No_discount</v>
      </c>
      <c r="AQ800" t="s">
        <v>2426</v>
      </c>
      <c r="AR800" t="s">
        <v>1619</v>
      </c>
      <c r="AS800" t="s">
        <v>40</v>
      </c>
      <c r="AT800">
        <v>444</v>
      </c>
      <c r="AU800">
        <v>-34.72</v>
      </c>
    </row>
    <row r="801" spans="29:47" x14ac:dyDescent="0.3">
      <c r="AC801">
        <v>5.76</v>
      </c>
      <c r="AD801">
        <v>1.61</v>
      </c>
      <c r="AE801">
        <v>0</v>
      </c>
      <c r="AF801" t="s">
        <v>47</v>
      </c>
      <c r="AG801">
        <v>7</v>
      </c>
      <c r="AH801">
        <v>2015</v>
      </c>
      <c r="AI801" t="str" cm="1">
        <f t="array" ref="AI801">_xlfn.IFS(AE801=0,"No_discount",OR(AE801&lt;0.2,AE801=0.2),"Low",OR(AE801=0.3,AND(AE801&gt;0.2, AE801&lt;0.3)),"Medium",AND(AE801&gt;0.3,AE801&lt;0.5),"High",OR(AE801=0.5,AE801&gt;0.5),"Extreme")</f>
        <v>No_discount</v>
      </c>
      <c r="AQ801" t="s">
        <v>2425</v>
      </c>
      <c r="AR801" t="s">
        <v>1619</v>
      </c>
      <c r="AS801" t="s">
        <v>37</v>
      </c>
      <c r="AT801">
        <v>443.84</v>
      </c>
      <c r="AU801">
        <v>184.19</v>
      </c>
    </row>
    <row r="802" spans="29:47" x14ac:dyDescent="0.3">
      <c r="AC802">
        <v>67.88</v>
      </c>
      <c r="AD802">
        <v>18.329999999999998</v>
      </c>
      <c r="AE802">
        <v>0</v>
      </c>
      <c r="AF802" t="s">
        <v>1608</v>
      </c>
      <c r="AG802">
        <v>7</v>
      </c>
      <c r="AH802">
        <v>2014</v>
      </c>
      <c r="AI802" t="str" cm="1">
        <f t="array" ref="AI802">_xlfn.IFS(AE802=0,"No_discount",OR(AE802&lt;0.2,AE802=0.2),"Low",OR(AE802=0.3,AND(AE802&gt;0.2, AE802&lt;0.3)),"Medium",AND(AE802&gt;0.3,AE802&lt;0.5),"High",OR(AE802=0.5,AE802&gt;0.5),"Extreme")</f>
        <v>No_discount</v>
      </c>
      <c r="AQ802" t="s">
        <v>990</v>
      </c>
      <c r="AR802" t="s">
        <v>1620</v>
      </c>
      <c r="AS802" t="s">
        <v>41</v>
      </c>
      <c r="AT802">
        <v>443.67999999999898</v>
      </c>
      <c r="AU802">
        <v>1.89</v>
      </c>
    </row>
    <row r="803" spans="29:47" x14ac:dyDescent="0.3">
      <c r="AC803">
        <v>162.88999999999999</v>
      </c>
      <c r="AD803">
        <v>76.56</v>
      </c>
      <c r="AE803">
        <v>0</v>
      </c>
      <c r="AF803" t="s">
        <v>1605</v>
      </c>
      <c r="AG803">
        <v>7</v>
      </c>
      <c r="AH803">
        <v>2014</v>
      </c>
      <c r="AI803" t="str" cm="1">
        <f t="array" ref="AI803">_xlfn.IFS(AE803=0,"No_discount",OR(AE803&lt;0.2,AE803=0.2),"Low",OR(AE803=0.3,AND(AE803&gt;0.2, AE803&lt;0.3)),"Medium",AND(AE803&gt;0.3,AE803&lt;0.5),"High",OR(AE803=0.5,AE803&gt;0.5),"Extreme")</f>
        <v>No_discount</v>
      </c>
      <c r="AQ803" t="s">
        <v>1169</v>
      </c>
      <c r="AR803" t="s">
        <v>1620</v>
      </c>
      <c r="AS803" t="s">
        <v>1609</v>
      </c>
      <c r="AT803">
        <v>442.56</v>
      </c>
      <c r="AU803">
        <v>171.28</v>
      </c>
    </row>
    <row r="804" spans="29:47" x14ac:dyDescent="0.3">
      <c r="AC804">
        <v>25.71</v>
      </c>
      <c r="AD804">
        <v>9.26</v>
      </c>
      <c r="AE804">
        <v>0</v>
      </c>
      <c r="AF804" t="s">
        <v>44</v>
      </c>
      <c r="AG804">
        <v>7</v>
      </c>
      <c r="AH804">
        <v>2014</v>
      </c>
      <c r="AI804" t="str" cm="1">
        <f t="array" ref="AI804">_xlfn.IFS(AE804=0,"No_discount",OR(AE804&lt;0.2,AE804=0.2),"Low",OR(AE804=0.3,AND(AE804&gt;0.2, AE804&lt;0.3)),"Medium",AND(AE804&gt;0.3,AE804&lt;0.5),"High",OR(AE804=0.5,AE804&gt;0.5),"Extreme")</f>
        <v>No_discount</v>
      </c>
      <c r="AQ804" t="s">
        <v>2424</v>
      </c>
      <c r="AR804" t="s">
        <v>1618</v>
      </c>
      <c r="AS804" t="s">
        <v>44</v>
      </c>
      <c r="AT804">
        <v>441.729999999999</v>
      </c>
      <c r="AU804">
        <v>28.26</v>
      </c>
    </row>
    <row r="805" spans="29:47" x14ac:dyDescent="0.3">
      <c r="AC805">
        <v>153.78</v>
      </c>
      <c r="AD805">
        <v>44.6</v>
      </c>
      <c r="AE805">
        <v>0</v>
      </c>
      <c r="AF805" t="s">
        <v>40</v>
      </c>
      <c r="AG805">
        <v>1</v>
      </c>
      <c r="AH805">
        <v>2017</v>
      </c>
      <c r="AI805" t="str" cm="1">
        <f t="array" ref="AI805">_xlfn.IFS(AE805=0,"No_discount",OR(AE805&lt;0.2,AE805=0.2),"Low",OR(AE805=0.3,AND(AE805&gt;0.2, AE805&lt;0.3)),"Medium",AND(AE805&gt;0.3,AE805&lt;0.5),"High",OR(AE805=0.5,AE805&gt;0.5),"Extreme")</f>
        <v>No_discount</v>
      </c>
      <c r="AQ805" t="s">
        <v>2423</v>
      </c>
      <c r="AR805" t="s">
        <v>1620</v>
      </c>
      <c r="AS805" t="s">
        <v>41</v>
      </c>
      <c r="AT805">
        <v>440</v>
      </c>
      <c r="AU805">
        <v>84.5</v>
      </c>
    </row>
    <row r="806" spans="29:47" x14ac:dyDescent="0.3">
      <c r="AC806">
        <v>61.02</v>
      </c>
      <c r="AD806">
        <v>0.61</v>
      </c>
      <c r="AE806">
        <v>0</v>
      </c>
      <c r="AF806" t="s">
        <v>40</v>
      </c>
      <c r="AG806">
        <v>1</v>
      </c>
      <c r="AH806">
        <v>2017</v>
      </c>
      <c r="AI806" t="str" cm="1">
        <f t="array" ref="AI806">_xlfn.IFS(AE806=0,"No_discount",OR(AE806&lt;0.2,AE806=0.2),"Low",OR(AE806=0.3,AND(AE806&gt;0.2, AE806&lt;0.3)),"Medium",AND(AE806&gt;0.3,AE806&lt;0.5),"High",OR(AE806=0.5,AE806&gt;0.5),"Extreme")</f>
        <v>No_discount</v>
      </c>
      <c r="AQ806" t="s">
        <v>2422</v>
      </c>
      <c r="AR806" t="s">
        <v>1618</v>
      </c>
      <c r="AS806" t="s">
        <v>44</v>
      </c>
      <c r="AT806">
        <v>437.7</v>
      </c>
      <c r="AU806">
        <v>138.32</v>
      </c>
    </row>
    <row r="807" spans="29:47" x14ac:dyDescent="0.3">
      <c r="AC807">
        <v>110.11</v>
      </c>
      <c r="AD807">
        <v>31.93</v>
      </c>
      <c r="AE807">
        <v>0</v>
      </c>
      <c r="AF807" t="s">
        <v>42</v>
      </c>
      <c r="AG807">
        <v>1</v>
      </c>
      <c r="AH807">
        <v>2017</v>
      </c>
      <c r="AI807" t="str" cm="1">
        <f t="array" ref="AI807">_xlfn.IFS(AE807=0,"No_discount",OR(AE807&lt;0.2,AE807=0.2),"Low",OR(AE807=0.3,AND(AE807&gt;0.2, AE807&lt;0.3)),"Medium",AND(AE807&gt;0.3,AE807&lt;0.5),"High",OR(AE807=0.5,AE807&gt;0.5),"Extreme")</f>
        <v>No_discount</v>
      </c>
      <c r="AQ807" t="s">
        <v>1624</v>
      </c>
      <c r="AR807" t="s">
        <v>1619</v>
      </c>
      <c r="AS807" t="s">
        <v>47</v>
      </c>
      <c r="AT807">
        <v>436.47</v>
      </c>
      <c r="AU807">
        <v>155.55000000000001</v>
      </c>
    </row>
    <row r="808" spans="29:47" x14ac:dyDescent="0.3">
      <c r="AC808">
        <v>7.89</v>
      </c>
      <c r="AD808">
        <v>3.55</v>
      </c>
      <c r="AE808">
        <v>0</v>
      </c>
      <c r="AF808" t="s">
        <v>46</v>
      </c>
      <c r="AG808">
        <v>1</v>
      </c>
      <c r="AH808">
        <v>2017</v>
      </c>
      <c r="AI808" t="str" cm="1">
        <f t="array" ref="AI808">_xlfn.IFS(AE808=0,"No_discount",OR(AE808&lt;0.2,AE808=0.2),"Low",OR(AE808=0.3,AND(AE808&gt;0.2, AE808&lt;0.3)),"Medium",AND(AE808&gt;0.3,AE808&lt;0.5),"High",OR(AE808=0.5,AE808&gt;0.5),"Extreme")</f>
        <v>No_discount</v>
      </c>
      <c r="AQ808" t="s">
        <v>2421</v>
      </c>
      <c r="AR808" t="s">
        <v>1619</v>
      </c>
      <c r="AS808" t="s">
        <v>1607</v>
      </c>
      <c r="AT808">
        <v>436.13</v>
      </c>
      <c r="AU808">
        <v>58.28</v>
      </c>
    </row>
    <row r="809" spans="29:47" x14ac:dyDescent="0.3">
      <c r="AC809">
        <v>35.86</v>
      </c>
      <c r="AD809">
        <v>13</v>
      </c>
      <c r="AE809">
        <v>0.2</v>
      </c>
      <c r="AF809" t="s">
        <v>37</v>
      </c>
      <c r="AG809">
        <v>7</v>
      </c>
      <c r="AH809">
        <v>2014</v>
      </c>
      <c r="AI809" t="str" cm="1">
        <f t="array" ref="AI809">_xlfn.IFS(AE809=0,"No_discount",OR(AE809&lt;0.2,AE809=0.2),"Low",OR(AE809=0.3,AND(AE809&gt;0.2, AE809&lt;0.3)),"Medium",AND(AE809&gt;0.3,AE809&lt;0.5),"High",OR(AE809=0.5,AE809&gt;0.5),"Extreme")</f>
        <v>Low</v>
      </c>
      <c r="AQ809" t="s">
        <v>2420</v>
      </c>
      <c r="AR809" t="s">
        <v>1618</v>
      </c>
      <c r="AS809" t="s">
        <v>44</v>
      </c>
      <c r="AT809">
        <v>434.56</v>
      </c>
      <c r="AU809">
        <v>197.1</v>
      </c>
    </row>
    <row r="810" spans="29:47" x14ac:dyDescent="0.3">
      <c r="AC810">
        <v>23.84</v>
      </c>
      <c r="AD810">
        <v>3.28</v>
      </c>
      <c r="AE810">
        <v>0.2</v>
      </c>
      <c r="AF810" t="s">
        <v>41</v>
      </c>
      <c r="AG810">
        <v>7</v>
      </c>
      <c r="AH810">
        <v>2014</v>
      </c>
      <c r="AI810" t="str" cm="1">
        <f t="array" ref="AI810">_xlfn.IFS(AE810=0,"No_discount",OR(AE810&lt;0.2,AE810=0.2),"Low",OR(AE810=0.3,AND(AE810&gt;0.2, AE810&lt;0.3)),"Medium",AND(AE810&gt;0.3,AE810&lt;0.5),"High",OR(AE810=0.5,AE810&gt;0.5),"Extreme")</f>
        <v>Low</v>
      </c>
      <c r="AQ810" t="s">
        <v>2419</v>
      </c>
      <c r="AR810" t="s">
        <v>1619</v>
      </c>
      <c r="AS810" t="s">
        <v>39</v>
      </c>
      <c r="AT810">
        <v>433.789999999999</v>
      </c>
      <c r="AU810">
        <v>125.8</v>
      </c>
    </row>
    <row r="811" spans="29:47" x14ac:dyDescent="0.3">
      <c r="AC811">
        <v>11.52</v>
      </c>
      <c r="AD811">
        <v>4.18</v>
      </c>
      <c r="AE811">
        <v>0.2</v>
      </c>
      <c r="AF811" t="s">
        <v>1605</v>
      </c>
      <c r="AG811">
        <v>1</v>
      </c>
      <c r="AH811">
        <v>2017</v>
      </c>
      <c r="AI811" t="str" cm="1">
        <f t="array" ref="AI811">_xlfn.IFS(AE811=0,"No_discount",OR(AE811&lt;0.2,AE811=0.2),"Low",OR(AE811=0.3,AND(AE811&gt;0.2, AE811&lt;0.3)),"Medium",AND(AE811&gt;0.3,AE811&lt;0.5),"High",OR(AE811=0.5,AE811&gt;0.5),"Extreme")</f>
        <v>Low</v>
      </c>
      <c r="AQ811" t="s">
        <v>1020</v>
      </c>
      <c r="AR811" t="s">
        <v>1619</v>
      </c>
      <c r="AS811" t="s">
        <v>1604</v>
      </c>
      <c r="AT811">
        <v>433.72</v>
      </c>
      <c r="AU811">
        <v>196.72</v>
      </c>
    </row>
    <row r="812" spans="29:47" x14ac:dyDescent="0.3">
      <c r="AC812">
        <v>99.98</v>
      </c>
      <c r="AD812">
        <v>8</v>
      </c>
      <c r="AE812">
        <v>0</v>
      </c>
      <c r="AF812" t="s">
        <v>41</v>
      </c>
      <c r="AG812">
        <v>7</v>
      </c>
      <c r="AH812">
        <v>2014</v>
      </c>
      <c r="AI812" t="str" cm="1">
        <f t="array" ref="AI812">_xlfn.IFS(AE812=0,"No_discount",OR(AE812&lt;0.2,AE812=0.2),"Low",OR(AE812=0.3,AND(AE812&gt;0.2, AE812&lt;0.3)),"Medium",AND(AE812&gt;0.3,AE812&lt;0.5),"High",OR(AE812=0.5,AE812&gt;0.5),"Extreme")</f>
        <v>No_discount</v>
      </c>
      <c r="AQ812" t="s">
        <v>2418</v>
      </c>
      <c r="AR812" t="s">
        <v>1619</v>
      </c>
      <c r="AS812" t="s">
        <v>1607</v>
      </c>
      <c r="AT812">
        <v>432.42999999999898</v>
      </c>
      <c r="AU812">
        <v>60.43</v>
      </c>
    </row>
    <row r="813" spans="29:47" x14ac:dyDescent="0.3">
      <c r="AC813">
        <v>9.14</v>
      </c>
      <c r="AD813">
        <v>3.09</v>
      </c>
      <c r="AE813">
        <v>0.2</v>
      </c>
      <c r="AF813" t="s">
        <v>39</v>
      </c>
      <c r="AG813">
        <v>7</v>
      </c>
      <c r="AH813">
        <v>2015</v>
      </c>
      <c r="AI813" t="str" cm="1">
        <f t="array" ref="AI813">_xlfn.IFS(AE813=0,"No_discount",OR(AE813&lt;0.2,AE813=0.2),"Low",OR(AE813=0.3,AND(AE813&gt;0.2, AE813&lt;0.3)),"Medium",AND(AE813&gt;0.3,AE813&lt;0.5),"High",OR(AE813=0.5,AE813&gt;0.5),"Extreme")</f>
        <v>Low</v>
      </c>
      <c r="AQ813" t="s">
        <v>2417</v>
      </c>
      <c r="AR813" t="s">
        <v>1619</v>
      </c>
      <c r="AS813" t="s">
        <v>47</v>
      </c>
      <c r="AT813">
        <v>431.289999999999</v>
      </c>
      <c r="AU813">
        <v>165.2</v>
      </c>
    </row>
    <row r="814" spans="29:47" x14ac:dyDescent="0.3">
      <c r="AC814">
        <v>23.14</v>
      </c>
      <c r="AD814">
        <v>8.39</v>
      </c>
      <c r="AE814">
        <v>0.2</v>
      </c>
      <c r="AF814" t="s">
        <v>39</v>
      </c>
      <c r="AG814">
        <v>7</v>
      </c>
      <c r="AH814">
        <v>2015</v>
      </c>
      <c r="AI814" t="str" cm="1">
        <f t="array" ref="AI814">_xlfn.IFS(AE814=0,"No_discount",OR(AE814&lt;0.2,AE814=0.2),"Low",OR(AE814=0.3,AND(AE814&gt;0.2, AE814&lt;0.3)),"Medium",AND(AE814&gt;0.3,AE814&lt;0.5),"High",OR(AE814=0.5,AE814&gt;0.5),"Extreme")</f>
        <v>Low</v>
      </c>
      <c r="AQ814" t="s">
        <v>678</v>
      </c>
      <c r="AR814" t="s">
        <v>1619</v>
      </c>
      <c r="AS814" t="s">
        <v>40</v>
      </c>
      <c r="AT814">
        <v>428.74999999999898</v>
      </c>
      <c r="AU814">
        <v>90.71</v>
      </c>
    </row>
    <row r="815" spans="29:47" x14ac:dyDescent="0.3">
      <c r="AC815">
        <v>99.2</v>
      </c>
      <c r="AD815">
        <v>25.79</v>
      </c>
      <c r="AE815">
        <v>0</v>
      </c>
      <c r="AF815" t="s">
        <v>47</v>
      </c>
      <c r="AG815">
        <v>7</v>
      </c>
      <c r="AH815">
        <v>2015</v>
      </c>
      <c r="AI815" t="str" cm="1">
        <f t="array" ref="AI815">_xlfn.IFS(AE815=0,"No_discount",OR(AE815&lt;0.2,AE815=0.2),"Low",OR(AE815=0.3,AND(AE815&gt;0.2, AE815&lt;0.3)),"Medium",AND(AE815&gt;0.3,AE815&lt;0.5),"High",OR(AE815=0.5,AE815&gt;0.5),"Extreme")</f>
        <v>No_discount</v>
      </c>
      <c r="AQ815" t="s">
        <v>2416</v>
      </c>
      <c r="AR815" t="s">
        <v>1620</v>
      </c>
      <c r="AS815" t="s">
        <v>1609</v>
      </c>
      <c r="AT815">
        <v>426.93</v>
      </c>
      <c r="AU815">
        <v>43.08</v>
      </c>
    </row>
    <row r="816" spans="29:47" x14ac:dyDescent="0.3">
      <c r="AC816">
        <v>9.25</v>
      </c>
      <c r="AD816">
        <v>3.12</v>
      </c>
      <c r="AE816">
        <v>0.2</v>
      </c>
      <c r="AF816" t="s">
        <v>1605</v>
      </c>
      <c r="AG816">
        <v>7</v>
      </c>
      <c r="AH816">
        <v>2016</v>
      </c>
      <c r="AI816" t="str" cm="1">
        <f t="array" ref="AI816">_xlfn.IFS(AE816=0,"No_discount",OR(AE816&lt;0.2,AE816=0.2),"Low",OR(AE816=0.3,AND(AE816&gt;0.2, AE816&lt;0.3)),"Medium",AND(AE816&gt;0.3,AE816&lt;0.5),"High",OR(AE816=0.5,AE816&gt;0.5),"Extreme")</f>
        <v>Low</v>
      </c>
      <c r="AQ816" t="s">
        <v>1580</v>
      </c>
      <c r="AR816" t="s">
        <v>1618</v>
      </c>
      <c r="AS816" t="s">
        <v>44</v>
      </c>
      <c r="AT816">
        <v>426.55999999999898</v>
      </c>
      <c r="AU816">
        <v>116.7</v>
      </c>
    </row>
    <row r="817" spans="29:47" x14ac:dyDescent="0.3">
      <c r="AC817">
        <v>1036.6199999999999</v>
      </c>
      <c r="AD817">
        <v>51.83</v>
      </c>
      <c r="AE817">
        <v>0.2</v>
      </c>
      <c r="AF817" t="s">
        <v>40</v>
      </c>
      <c r="AG817">
        <v>7</v>
      </c>
      <c r="AH817">
        <v>2016</v>
      </c>
      <c r="AI817" t="str" cm="1">
        <f t="array" ref="AI817">_xlfn.IFS(AE817=0,"No_discount",OR(AE817&lt;0.2,AE817=0.2),"Low",OR(AE817=0.3,AND(AE817&gt;0.2, AE817&lt;0.3)),"Medium",AND(AE817&gt;0.3,AE817&lt;0.5),"High",OR(AE817=0.5,AE817&gt;0.5),"Extreme")</f>
        <v>Low</v>
      </c>
      <c r="AQ817" t="s">
        <v>2415</v>
      </c>
      <c r="AR817" t="s">
        <v>1618</v>
      </c>
      <c r="AS817" t="s">
        <v>1603</v>
      </c>
      <c r="AT817">
        <v>424.9</v>
      </c>
      <c r="AU817">
        <v>27.2</v>
      </c>
    </row>
    <row r="818" spans="29:47" x14ac:dyDescent="0.3">
      <c r="AC818">
        <v>1499.95</v>
      </c>
      <c r="AD818">
        <v>449.99</v>
      </c>
      <c r="AE818">
        <v>0</v>
      </c>
      <c r="AF818" t="s">
        <v>1602</v>
      </c>
      <c r="AG818">
        <v>7</v>
      </c>
      <c r="AH818">
        <v>2016</v>
      </c>
      <c r="AI818" t="str" cm="1">
        <f t="array" ref="AI818">_xlfn.IFS(AE818=0,"No_discount",OR(AE818&lt;0.2,AE818=0.2),"Low",OR(AE818=0.3,AND(AE818&gt;0.2, AE818&lt;0.3)),"Medium",AND(AE818&gt;0.3,AE818&lt;0.5),"High",OR(AE818=0.5,AE818&gt;0.5),"Extreme")</f>
        <v>No_discount</v>
      </c>
      <c r="AQ818" t="s">
        <v>819</v>
      </c>
      <c r="AR818" t="s">
        <v>1619</v>
      </c>
      <c r="AS818" t="s">
        <v>37</v>
      </c>
      <c r="AT818">
        <v>422.76</v>
      </c>
      <c r="AU818">
        <v>172.94</v>
      </c>
    </row>
    <row r="819" spans="29:47" x14ac:dyDescent="0.3">
      <c r="AC819">
        <v>2573.8200000000002</v>
      </c>
      <c r="AD819">
        <v>746.41</v>
      </c>
      <c r="AE819">
        <v>0</v>
      </c>
      <c r="AF819" t="s">
        <v>1608</v>
      </c>
      <c r="AG819">
        <v>1</v>
      </c>
      <c r="AH819">
        <v>2014</v>
      </c>
      <c r="AI819" t="str" cm="1">
        <f t="array" ref="AI819">_xlfn.IFS(AE819=0,"No_discount",OR(AE819&lt;0.2,AE819=0.2),"Low",OR(AE819=0.3,AND(AE819&gt;0.2, AE819&lt;0.3)),"Medium",AND(AE819&gt;0.3,AE819&lt;0.5),"High",OR(AE819=0.5,AE819&gt;0.5),"Extreme")</f>
        <v>No_discount</v>
      </c>
      <c r="AQ819" t="s">
        <v>2414</v>
      </c>
      <c r="AR819" t="s">
        <v>1619</v>
      </c>
      <c r="AS819" t="s">
        <v>39</v>
      </c>
      <c r="AT819">
        <v>422.64</v>
      </c>
      <c r="AU819">
        <v>59.07</v>
      </c>
    </row>
    <row r="820" spans="29:47" x14ac:dyDescent="0.3">
      <c r="AC820">
        <v>609.98</v>
      </c>
      <c r="AD820">
        <v>274.49</v>
      </c>
      <c r="AE820">
        <v>0</v>
      </c>
      <c r="AF820" t="s">
        <v>39</v>
      </c>
      <c r="AG820">
        <v>1</v>
      </c>
      <c r="AH820">
        <v>2014</v>
      </c>
      <c r="AI820" t="str" cm="1">
        <f t="array" ref="AI820">_xlfn.IFS(AE820=0,"No_discount",OR(AE820&lt;0.2,AE820=0.2),"Low",OR(AE820=0.3,AND(AE820&gt;0.2, AE820&lt;0.3)),"Medium",AND(AE820&gt;0.3,AE820&lt;0.5),"High",OR(AE820=0.5,AE820&gt;0.5),"Extreme")</f>
        <v>No_discount</v>
      </c>
      <c r="AQ820" t="s">
        <v>2413</v>
      </c>
      <c r="AR820" t="s">
        <v>1619</v>
      </c>
      <c r="AS820" t="s">
        <v>1605</v>
      </c>
      <c r="AT820">
        <v>421.01</v>
      </c>
      <c r="AU820">
        <v>162.01</v>
      </c>
    </row>
    <row r="821" spans="29:47" x14ac:dyDescent="0.3">
      <c r="AC821">
        <v>5.48</v>
      </c>
      <c r="AD821">
        <v>1.48</v>
      </c>
      <c r="AE821">
        <v>0</v>
      </c>
      <c r="AF821" t="s">
        <v>47</v>
      </c>
      <c r="AG821">
        <v>1</v>
      </c>
      <c r="AH821">
        <v>2014</v>
      </c>
      <c r="AI821" t="str" cm="1">
        <f t="array" ref="AI821">_xlfn.IFS(AE821=0,"No_discount",OR(AE821&lt;0.2,AE821=0.2),"Low",OR(AE821=0.3,AND(AE821&gt;0.2, AE821&lt;0.3)),"Medium",AND(AE821&gt;0.3,AE821&lt;0.5),"High",OR(AE821=0.5,AE821&gt;0.5),"Extreme")</f>
        <v>No_discount</v>
      </c>
      <c r="AQ821" t="s">
        <v>1028</v>
      </c>
      <c r="AR821" t="s">
        <v>1620</v>
      </c>
      <c r="AS821" t="s">
        <v>41</v>
      </c>
      <c r="AT821">
        <v>419.88</v>
      </c>
      <c r="AU821">
        <v>29.4</v>
      </c>
    </row>
    <row r="822" spans="29:47" x14ac:dyDescent="0.3">
      <c r="AC822">
        <v>391.98</v>
      </c>
      <c r="AD822">
        <v>113.67</v>
      </c>
      <c r="AE822">
        <v>0</v>
      </c>
      <c r="AF822" t="s">
        <v>1609</v>
      </c>
      <c r="AG822">
        <v>1</v>
      </c>
      <c r="AH822">
        <v>2014</v>
      </c>
      <c r="AI822" t="str" cm="1">
        <f t="array" ref="AI822">_xlfn.IFS(AE822=0,"No_discount",OR(AE822&lt;0.2,AE822=0.2),"Low",OR(AE822=0.3,AND(AE822&gt;0.2, AE822&lt;0.3)),"Medium",AND(AE822&gt;0.3,AE822&lt;0.5),"High",OR(AE822=0.5,AE822&gt;0.5),"Extreme")</f>
        <v>No_discount</v>
      </c>
      <c r="AQ822" t="s">
        <v>2412</v>
      </c>
      <c r="AR822" t="s">
        <v>1620</v>
      </c>
      <c r="AS822" t="s">
        <v>1609</v>
      </c>
      <c r="AT822">
        <v>419.23</v>
      </c>
      <c r="AU822">
        <v>122.61</v>
      </c>
    </row>
    <row r="823" spans="29:47" x14ac:dyDescent="0.3">
      <c r="AC823">
        <v>755.96</v>
      </c>
      <c r="AD823">
        <v>204.11</v>
      </c>
      <c r="AE823">
        <v>0</v>
      </c>
      <c r="AF823" t="s">
        <v>1609</v>
      </c>
      <c r="AG823">
        <v>1</v>
      </c>
      <c r="AH823">
        <v>2014</v>
      </c>
      <c r="AI823" t="str" cm="1">
        <f t="array" ref="AI823">_xlfn.IFS(AE823=0,"No_discount",OR(AE823&lt;0.2,AE823=0.2),"Low",OR(AE823=0.3,AND(AE823&gt;0.2, AE823&lt;0.3)),"Medium",AND(AE823&gt;0.3,AE823&lt;0.5),"High",OR(AE823=0.5,AE823&gt;0.5),"Extreme")</f>
        <v>No_discount</v>
      </c>
      <c r="AQ823" t="s">
        <v>890</v>
      </c>
      <c r="AR823" t="s">
        <v>1619</v>
      </c>
      <c r="AS823" t="s">
        <v>37</v>
      </c>
      <c r="AT823">
        <v>417.34</v>
      </c>
      <c r="AU823">
        <v>200.33</v>
      </c>
    </row>
    <row r="824" spans="29:47" x14ac:dyDescent="0.3">
      <c r="AC824">
        <v>31.12</v>
      </c>
      <c r="AD824">
        <v>0.31</v>
      </c>
      <c r="AE824">
        <v>0</v>
      </c>
      <c r="AF824" t="s">
        <v>46</v>
      </c>
      <c r="AG824">
        <v>1</v>
      </c>
      <c r="AH824">
        <v>2014</v>
      </c>
      <c r="AI824" t="str" cm="1">
        <f t="array" ref="AI824">_xlfn.IFS(AE824=0,"No_discount",OR(AE824&lt;0.2,AE824=0.2),"Low",OR(AE824=0.3,AND(AE824&gt;0.2, AE824&lt;0.3)),"Medium",AND(AE824&gt;0.3,AE824&lt;0.5),"High",OR(AE824=0.5,AE824&gt;0.5),"Extreme")</f>
        <v>No_discount</v>
      </c>
      <c r="AQ824" t="s">
        <v>2411</v>
      </c>
      <c r="AR824" t="s">
        <v>1619</v>
      </c>
      <c r="AS824" t="s">
        <v>37</v>
      </c>
      <c r="AT824">
        <v>415.13</v>
      </c>
      <c r="AU824">
        <v>159.56</v>
      </c>
    </row>
    <row r="825" spans="29:47" x14ac:dyDescent="0.3">
      <c r="AC825">
        <v>6.54</v>
      </c>
      <c r="AD825">
        <v>3.01</v>
      </c>
      <c r="AE825">
        <v>0</v>
      </c>
      <c r="AF825" t="s">
        <v>37</v>
      </c>
      <c r="AG825">
        <v>1</v>
      </c>
      <c r="AH825">
        <v>2014</v>
      </c>
      <c r="AI825" t="str" cm="1">
        <f t="array" ref="AI825">_xlfn.IFS(AE825=0,"No_discount",OR(AE825&lt;0.2,AE825=0.2),"Low",OR(AE825=0.3,AND(AE825&gt;0.2, AE825&lt;0.3)),"Medium",AND(AE825&gt;0.3,AE825&lt;0.5),"High",OR(AE825=0.5,AE825&gt;0.5),"Extreme")</f>
        <v>No_discount</v>
      </c>
      <c r="AQ825" t="s">
        <v>1538</v>
      </c>
      <c r="AR825" t="s">
        <v>1620</v>
      </c>
      <c r="AS825" t="s">
        <v>1609</v>
      </c>
      <c r="AT825">
        <v>413.31</v>
      </c>
      <c r="AU825">
        <v>-58.83</v>
      </c>
    </row>
    <row r="826" spans="29:47" x14ac:dyDescent="0.3">
      <c r="AC826">
        <v>4.45</v>
      </c>
      <c r="AD826">
        <v>1.45</v>
      </c>
      <c r="AE826">
        <v>0.2</v>
      </c>
      <c r="AF826" t="s">
        <v>39</v>
      </c>
      <c r="AG826">
        <v>7</v>
      </c>
      <c r="AH826">
        <v>2017</v>
      </c>
      <c r="AI826" t="str" cm="1">
        <f t="array" ref="AI826">_xlfn.IFS(AE826=0,"No_discount",OR(AE826&lt;0.2,AE826=0.2),"Low",OR(AE826=0.3,AND(AE826&gt;0.2, AE826&lt;0.3)),"Medium",AND(AE826&gt;0.3,AE826&lt;0.5),"High",OR(AE826=0.5,AE826&gt;0.5),"Extreme")</f>
        <v>Low</v>
      </c>
      <c r="AQ826" t="s">
        <v>2410</v>
      </c>
      <c r="AR826" t="s">
        <v>1619</v>
      </c>
      <c r="AS826" t="s">
        <v>39</v>
      </c>
      <c r="AT826">
        <v>409.99</v>
      </c>
      <c r="AU826">
        <v>111.28</v>
      </c>
    </row>
    <row r="827" spans="29:47" x14ac:dyDescent="0.3">
      <c r="AC827">
        <v>276.69</v>
      </c>
      <c r="AD827">
        <v>49.8</v>
      </c>
      <c r="AE827">
        <v>0</v>
      </c>
      <c r="AF827" t="s">
        <v>44</v>
      </c>
      <c r="AG827">
        <v>7</v>
      </c>
      <c r="AH827">
        <v>2017</v>
      </c>
      <c r="AI827" t="str" cm="1">
        <f t="array" ref="AI827">_xlfn.IFS(AE827=0,"No_discount",OR(AE827&lt;0.2,AE827=0.2),"Low",OR(AE827=0.3,AND(AE827&gt;0.2, AE827&lt;0.3)),"Medium",AND(AE827&gt;0.3,AE827&lt;0.5),"High",OR(AE827=0.5,AE827&gt;0.5),"Extreme")</f>
        <v>No_discount</v>
      </c>
      <c r="AQ827" t="s">
        <v>2409</v>
      </c>
      <c r="AR827" t="s">
        <v>1619</v>
      </c>
      <c r="AS827" t="s">
        <v>1607</v>
      </c>
      <c r="AT827">
        <v>409.6</v>
      </c>
      <c r="AU827">
        <v>110.6</v>
      </c>
    </row>
    <row r="828" spans="29:47" x14ac:dyDescent="0.3">
      <c r="AC828">
        <v>4.96</v>
      </c>
      <c r="AD828">
        <v>2.33</v>
      </c>
      <c r="AE828">
        <v>0</v>
      </c>
      <c r="AF828" t="s">
        <v>46</v>
      </c>
      <c r="AG828">
        <v>7</v>
      </c>
      <c r="AH828">
        <v>2017</v>
      </c>
      <c r="AI828" t="str" cm="1">
        <f t="array" ref="AI828">_xlfn.IFS(AE828=0,"No_discount",OR(AE828&lt;0.2,AE828=0.2),"Low",OR(AE828=0.3,AND(AE828&gt;0.2, AE828&lt;0.3)),"Medium",AND(AE828&gt;0.3,AE828&lt;0.5),"High",OR(AE828=0.5,AE828&gt;0.5),"Extreme")</f>
        <v>No_discount</v>
      </c>
      <c r="AQ828" t="s">
        <v>2408</v>
      </c>
      <c r="AR828" t="s">
        <v>1618</v>
      </c>
      <c r="AS828" t="s">
        <v>44</v>
      </c>
      <c r="AT828">
        <v>409.54</v>
      </c>
      <c r="AU828">
        <v>98.96</v>
      </c>
    </row>
    <row r="829" spans="29:47" x14ac:dyDescent="0.3">
      <c r="AC829">
        <v>71.92</v>
      </c>
      <c r="AD829">
        <v>20.86</v>
      </c>
      <c r="AE829">
        <v>0</v>
      </c>
      <c r="AF829" t="s">
        <v>47</v>
      </c>
      <c r="AG829">
        <v>7</v>
      </c>
      <c r="AH829">
        <v>2017</v>
      </c>
      <c r="AI829" t="str" cm="1">
        <f t="array" ref="AI829">_xlfn.IFS(AE829=0,"No_discount",OR(AE829&lt;0.2,AE829=0.2),"Low",OR(AE829=0.3,AND(AE829&gt;0.2, AE829&lt;0.3)),"Medium",AND(AE829&gt;0.3,AE829&lt;0.5),"High",OR(AE829=0.5,AE829&gt;0.5),"Extreme")</f>
        <v>No_discount</v>
      </c>
      <c r="AQ829" t="s">
        <v>2407</v>
      </c>
      <c r="AR829" t="s">
        <v>1619</v>
      </c>
      <c r="AS829" t="s">
        <v>40</v>
      </c>
      <c r="AT829">
        <v>407.02</v>
      </c>
      <c r="AU829">
        <v>56.23</v>
      </c>
    </row>
    <row r="830" spans="29:47" x14ac:dyDescent="0.3">
      <c r="AC830">
        <v>18.84</v>
      </c>
      <c r="AD830">
        <v>7.91</v>
      </c>
      <c r="AE830">
        <v>0</v>
      </c>
      <c r="AF830" t="s">
        <v>44</v>
      </c>
      <c r="AG830">
        <v>7</v>
      </c>
      <c r="AH830">
        <v>2017</v>
      </c>
      <c r="AI830" t="str" cm="1">
        <f t="array" ref="AI830">_xlfn.IFS(AE830=0,"No_discount",OR(AE830&lt;0.2,AE830=0.2),"Low",OR(AE830=0.3,AND(AE830&gt;0.2, AE830&lt;0.3)),"Medium",AND(AE830&gt;0.3,AE830&lt;0.5),"High",OR(AE830=0.5,AE830&gt;0.5),"Extreme")</f>
        <v>No_discount</v>
      </c>
      <c r="AQ830" t="s">
        <v>2406</v>
      </c>
      <c r="AR830" t="s">
        <v>1619</v>
      </c>
      <c r="AS830" t="s">
        <v>40</v>
      </c>
      <c r="AT830">
        <v>406.78</v>
      </c>
      <c r="AU830">
        <v>14.31</v>
      </c>
    </row>
    <row r="831" spans="29:47" x14ac:dyDescent="0.3">
      <c r="AC831">
        <v>140.97</v>
      </c>
      <c r="AD831">
        <v>19.739999999999998</v>
      </c>
      <c r="AE831">
        <v>0</v>
      </c>
      <c r="AF831" t="s">
        <v>41</v>
      </c>
      <c r="AG831">
        <v>7</v>
      </c>
      <c r="AH831">
        <v>2017</v>
      </c>
      <c r="AI831" t="str" cm="1">
        <f t="array" ref="AI831">_xlfn.IFS(AE831=0,"No_discount",OR(AE831&lt;0.2,AE831=0.2),"Low",OR(AE831=0.3,AND(AE831&gt;0.2, AE831&lt;0.3)),"Medium",AND(AE831&gt;0.3,AE831&lt;0.5),"High",OR(AE831=0.5,AE831&gt;0.5),"Extreme")</f>
        <v>No_discount</v>
      </c>
      <c r="AQ831" t="s">
        <v>965</v>
      </c>
      <c r="AR831" t="s">
        <v>1619</v>
      </c>
      <c r="AS831" t="s">
        <v>37</v>
      </c>
      <c r="AT831">
        <v>405.96</v>
      </c>
      <c r="AU831">
        <v>169.2</v>
      </c>
    </row>
    <row r="832" spans="29:47" x14ac:dyDescent="0.3">
      <c r="AC832">
        <v>470.38</v>
      </c>
      <c r="AD832">
        <v>52.92</v>
      </c>
      <c r="AE832">
        <v>0.2</v>
      </c>
      <c r="AF832" t="s">
        <v>1609</v>
      </c>
      <c r="AG832">
        <v>7</v>
      </c>
      <c r="AH832">
        <v>2017</v>
      </c>
      <c r="AI832" t="str" cm="1">
        <f t="array" ref="AI832">_xlfn.IFS(AE832=0,"No_discount",OR(AE832&lt;0.2,AE832=0.2),"Low",OR(AE832=0.3,AND(AE832&gt;0.2, AE832&lt;0.3)),"Medium",AND(AE832&gt;0.3,AE832&lt;0.5),"High",OR(AE832=0.5,AE832&gt;0.5),"Extreme")</f>
        <v>Low</v>
      </c>
      <c r="AQ832" t="s">
        <v>2405</v>
      </c>
      <c r="AR832" t="s">
        <v>1619</v>
      </c>
      <c r="AS832" t="s">
        <v>47</v>
      </c>
      <c r="AT832">
        <v>405.36</v>
      </c>
      <c r="AU832">
        <v>109.8</v>
      </c>
    </row>
    <row r="833" spans="29:47" x14ac:dyDescent="0.3">
      <c r="AC833">
        <v>23.36</v>
      </c>
      <c r="AD833">
        <v>11.68</v>
      </c>
      <c r="AE833">
        <v>0</v>
      </c>
      <c r="AF833" t="s">
        <v>1604</v>
      </c>
      <c r="AG833">
        <v>1</v>
      </c>
      <c r="AH833">
        <v>2016</v>
      </c>
      <c r="AI833" t="str" cm="1">
        <f t="array" ref="AI833">_xlfn.IFS(AE833=0,"No_discount",OR(AE833&lt;0.2,AE833=0.2),"Low",OR(AE833=0.3,AND(AE833&gt;0.2, AE833&lt;0.3)),"Medium",AND(AE833&gt;0.3,AE833&lt;0.5),"High",OR(AE833=0.5,AE833&gt;0.5),"Extreme")</f>
        <v>No_discount</v>
      </c>
      <c r="AQ833" t="s">
        <v>2404</v>
      </c>
      <c r="AR833" t="s">
        <v>1619</v>
      </c>
      <c r="AS833" t="s">
        <v>47</v>
      </c>
      <c r="AT833">
        <v>402.979999999999</v>
      </c>
      <c r="AU833">
        <v>92.11</v>
      </c>
    </row>
    <row r="834" spans="29:47" x14ac:dyDescent="0.3">
      <c r="AC834">
        <v>9.25</v>
      </c>
      <c r="AD834">
        <v>3.35</v>
      </c>
      <c r="AE834">
        <v>0.2</v>
      </c>
      <c r="AF834" t="s">
        <v>37</v>
      </c>
      <c r="AG834">
        <v>7</v>
      </c>
      <c r="AH834">
        <v>2017</v>
      </c>
      <c r="AI834" t="str" cm="1">
        <f t="array" ref="AI834">_xlfn.IFS(AE834=0,"No_discount",OR(AE834&lt;0.2,AE834=0.2),"Low",OR(AE834=0.3,AND(AE834&gt;0.2, AE834&lt;0.3)),"Medium",AND(AE834&gt;0.3,AE834&lt;0.5),"High",OR(AE834=0.5,AE834&gt;0.5),"Extreme")</f>
        <v>Low</v>
      </c>
      <c r="AQ834" t="s">
        <v>1556</v>
      </c>
      <c r="AR834" t="s">
        <v>1619</v>
      </c>
      <c r="AS834" t="s">
        <v>40</v>
      </c>
      <c r="AT834">
        <v>402.81</v>
      </c>
      <c r="AU834">
        <v>-26.43</v>
      </c>
    </row>
    <row r="835" spans="29:47" x14ac:dyDescent="0.3">
      <c r="AC835">
        <v>1889.95</v>
      </c>
      <c r="AD835">
        <v>-377.99</v>
      </c>
      <c r="AE835">
        <v>0.4</v>
      </c>
      <c r="AF835" t="s">
        <v>1609</v>
      </c>
      <c r="AG835">
        <v>7</v>
      </c>
      <c r="AH835">
        <v>2017</v>
      </c>
      <c r="AI835" t="str" cm="1">
        <f t="array" ref="AI835">_xlfn.IFS(AE835=0,"No_discount",OR(AE835&lt;0.2,AE835=0.2),"Low",OR(AE835=0.3,AND(AE835&gt;0.2, AE835&lt;0.3)),"Medium",AND(AE835&gt;0.3,AE835&lt;0.5),"High",OR(AE835=0.5,AE835&gt;0.5),"Extreme")</f>
        <v>High</v>
      </c>
      <c r="AQ835" t="s">
        <v>2403</v>
      </c>
      <c r="AR835" t="s">
        <v>1618</v>
      </c>
      <c r="AS835" t="s">
        <v>1603</v>
      </c>
      <c r="AT835">
        <v>400.02</v>
      </c>
      <c r="AU835">
        <v>-113.26</v>
      </c>
    </row>
    <row r="836" spans="29:47" x14ac:dyDescent="0.3">
      <c r="AC836">
        <v>62.04</v>
      </c>
      <c r="AD836">
        <v>4.6500000000000004</v>
      </c>
      <c r="AE836">
        <v>0.2</v>
      </c>
      <c r="AF836" t="s">
        <v>40</v>
      </c>
      <c r="AG836">
        <v>7</v>
      </c>
      <c r="AH836">
        <v>2017</v>
      </c>
      <c r="AI836" t="str" cm="1">
        <f t="array" ref="AI836">_xlfn.IFS(AE836=0,"No_discount",OR(AE836&lt;0.2,AE836=0.2),"Low",OR(AE836=0.3,AND(AE836&gt;0.2, AE836&lt;0.3)),"Medium",AND(AE836&gt;0.3,AE836&lt;0.5),"High",OR(AE836=0.5,AE836&gt;0.5),"Extreme")</f>
        <v>Low</v>
      </c>
      <c r="AQ836" t="s">
        <v>2402</v>
      </c>
      <c r="AR836" t="s">
        <v>1620</v>
      </c>
      <c r="AS836" t="s">
        <v>48</v>
      </c>
      <c r="AT836">
        <v>396</v>
      </c>
      <c r="AU836">
        <v>190.08</v>
      </c>
    </row>
    <row r="837" spans="29:47" x14ac:dyDescent="0.3">
      <c r="AC837">
        <v>396.92</v>
      </c>
      <c r="AD837">
        <v>148.85</v>
      </c>
      <c r="AE837">
        <v>0.2</v>
      </c>
      <c r="AF837" t="s">
        <v>44</v>
      </c>
      <c r="AG837">
        <v>7</v>
      </c>
      <c r="AH837">
        <v>2017</v>
      </c>
      <c r="AI837" t="str" cm="1">
        <f t="array" ref="AI837">_xlfn.IFS(AE837=0,"No_discount",OR(AE837&lt;0.2,AE837=0.2),"Low",OR(AE837=0.3,AND(AE837&gt;0.2, AE837&lt;0.3)),"Medium",AND(AE837&gt;0.3,AE837&lt;0.5),"High",OR(AE837=0.5,AE837&gt;0.5),"Extreme")</f>
        <v>Low</v>
      </c>
      <c r="AQ837" t="s">
        <v>2401</v>
      </c>
      <c r="AR837" t="s">
        <v>1620</v>
      </c>
      <c r="AS837" t="s">
        <v>1609</v>
      </c>
      <c r="AT837">
        <v>395.78</v>
      </c>
      <c r="AU837">
        <v>46.06</v>
      </c>
    </row>
    <row r="838" spans="29:47" x14ac:dyDescent="0.3">
      <c r="AC838">
        <v>239.46</v>
      </c>
      <c r="AD838">
        <v>17.96</v>
      </c>
      <c r="AE838">
        <v>0.2</v>
      </c>
      <c r="AF838" t="s">
        <v>40</v>
      </c>
      <c r="AG838">
        <v>7</v>
      </c>
      <c r="AH838">
        <v>2017</v>
      </c>
      <c r="AI838" t="str" cm="1">
        <f t="array" ref="AI838">_xlfn.IFS(AE838=0,"No_discount",OR(AE838&lt;0.2,AE838=0.2),"Low",OR(AE838=0.3,AND(AE838&gt;0.2, AE838&lt;0.3)),"Medium",AND(AE838&gt;0.3,AE838&lt;0.5),"High",OR(AE838=0.5,AE838&gt;0.5),"Extreme")</f>
        <v>Low</v>
      </c>
      <c r="AQ838" t="s">
        <v>2400</v>
      </c>
      <c r="AR838" t="s">
        <v>1618</v>
      </c>
      <c r="AS838" t="s">
        <v>44</v>
      </c>
      <c r="AT838">
        <v>390.66</v>
      </c>
      <c r="AU838">
        <v>132.83000000000001</v>
      </c>
    </row>
    <row r="839" spans="29:47" x14ac:dyDescent="0.3">
      <c r="AC839">
        <v>13.12</v>
      </c>
      <c r="AD839">
        <v>2.13</v>
      </c>
      <c r="AE839">
        <v>0.2</v>
      </c>
      <c r="AF839" t="s">
        <v>47</v>
      </c>
      <c r="AG839">
        <v>7</v>
      </c>
      <c r="AH839">
        <v>2017</v>
      </c>
      <c r="AI839" t="str" cm="1">
        <f t="array" ref="AI839">_xlfn.IFS(AE839=0,"No_discount",OR(AE839&lt;0.2,AE839=0.2),"Low",OR(AE839=0.3,AND(AE839&gt;0.2, AE839&lt;0.3)),"Medium",AND(AE839&gt;0.3,AE839&lt;0.5),"High",OR(AE839=0.5,AE839&gt;0.5),"Extreme")</f>
        <v>Low</v>
      </c>
      <c r="AQ839" t="s">
        <v>2399</v>
      </c>
      <c r="AR839" t="s">
        <v>1619</v>
      </c>
      <c r="AS839" t="s">
        <v>39</v>
      </c>
      <c r="AT839">
        <v>390.57</v>
      </c>
      <c r="AU839">
        <v>104.83</v>
      </c>
    </row>
    <row r="840" spans="29:47" x14ac:dyDescent="0.3">
      <c r="AC840">
        <v>435.17</v>
      </c>
      <c r="AD840">
        <v>-59.84</v>
      </c>
      <c r="AE840">
        <v>0.2</v>
      </c>
      <c r="AF840" t="s">
        <v>1608</v>
      </c>
      <c r="AG840">
        <v>1</v>
      </c>
      <c r="AH840">
        <v>2016</v>
      </c>
      <c r="AI840" t="str" cm="1">
        <f t="array" ref="AI840">_xlfn.IFS(AE840=0,"No_discount",OR(AE840&lt;0.2,AE840=0.2),"Low",OR(AE840=0.3,AND(AE840&gt;0.2, AE840&lt;0.3)),"Medium",AND(AE840&gt;0.3,AE840&lt;0.5),"High",OR(AE840=0.5,AE840&gt;0.5),"Extreme")</f>
        <v>Low</v>
      </c>
      <c r="AQ840" t="s">
        <v>2398</v>
      </c>
      <c r="AR840" t="s">
        <v>1619</v>
      </c>
      <c r="AS840" t="s">
        <v>47</v>
      </c>
      <c r="AT840">
        <v>389.7</v>
      </c>
      <c r="AU840">
        <v>109.11</v>
      </c>
    </row>
    <row r="841" spans="29:47" x14ac:dyDescent="0.3">
      <c r="AC841">
        <v>48.58</v>
      </c>
      <c r="AD841">
        <v>7.77</v>
      </c>
      <c r="AE841">
        <v>0</v>
      </c>
      <c r="AF841" t="s">
        <v>1603</v>
      </c>
      <c r="AG841">
        <v>1</v>
      </c>
      <c r="AH841">
        <v>2016</v>
      </c>
      <c r="AI841" t="str" cm="1">
        <f t="array" ref="AI841">_xlfn.IFS(AE841=0,"No_discount",OR(AE841&lt;0.2,AE841=0.2),"Low",OR(AE841=0.3,AND(AE841&gt;0.2, AE841&lt;0.3)),"Medium",AND(AE841&gt;0.3,AE841&lt;0.5),"High",OR(AE841=0.5,AE841&gt;0.5),"Extreme")</f>
        <v>No_discount</v>
      </c>
      <c r="AQ841" t="s">
        <v>2397</v>
      </c>
      <c r="AR841" t="s">
        <v>1620</v>
      </c>
      <c r="AS841" t="s">
        <v>41</v>
      </c>
      <c r="AT841">
        <v>386.909999999999</v>
      </c>
      <c r="AU841">
        <v>133.27000000000001</v>
      </c>
    </row>
    <row r="842" spans="29:47" x14ac:dyDescent="0.3">
      <c r="AC842">
        <v>12.96</v>
      </c>
      <c r="AD842">
        <v>6.22</v>
      </c>
      <c r="AE842">
        <v>0</v>
      </c>
      <c r="AF842" t="s">
        <v>37</v>
      </c>
      <c r="AG842">
        <v>7</v>
      </c>
      <c r="AH842">
        <v>2016</v>
      </c>
      <c r="AI842" t="str" cm="1">
        <f t="array" ref="AI842">_xlfn.IFS(AE842=0,"No_discount",OR(AE842&lt;0.2,AE842=0.2),"Low",OR(AE842=0.3,AND(AE842&gt;0.2, AE842&lt;0.3)),"Medium",AND(AE842&gt;0.3,AE842&lt;0.5),"High",OR(AE842=0.5,AE842&gt;0.5),"Extreme")</f>
        <v>No_discount</v>
      </c>
      <c r="AQ842" t="s">
        <v>2396</v>
      </c>
      <c r="AR842" t="s">
        <v>1619</v>
      </c>
      <c r="AS842" t="s">
        <v>1607</v>
      </c>
      <c r="AT842">
        <v>386.75</v>
      </c>
      <c r="AU842">
        <v>100.66</v>
      </c>
    </row>
    <row r="843" spans="29:47" x14ac:dyDescent="0.3">
      <c r="AC843">
        <v>39.479999999999997</v>
      </c>
      <c r="AD843">
        <v>11.05</v>
      </c>
      <c r="AE843">
        <v>0</v>
      </c>
      <c r="AF843" t="s">
        <v>1607</v>
      </c>
      <c r="AG843">
        <v>7</v>
      </c>
      <c r="AH843">
        <v>2014</v>
      </c>
      <c r="AI843" t="str" cm="1">
        <f t="array" ref="AI843">_xlfn.IFS(AE843=0,"No_discount",OR(AE843&lt;0.2,AE843=0.2),"Low",OR(AE843=0.3,AND(AE843&gt;0.2, AE843&lt;0.3)),"Medium",AND(AE843&gt;0.3,AE843&lt;0.5),"High",OR(AE843=0.5,AE843&gt;0.5),"Extreme")</f>
        <v>No_discount</v>
      </c>
      <c r="AQ843" t="s">
        <v>1661</v>
      </c>
      <c r="AR843" t="s">
        <v>1619</v>
      </c>
      <c r="AS843" t="s">
        <v>39</v>
      </c>
      <c r="AT843">
        <v>386.08</v>
      </c>
      <c r="AU843">
        <v>76.94</v>
      </c>
    </row>
    <row r="844" spans="29:47" x14ac:dyDescent="0.3">
      <c r="AC844">
        <v>76.78</v>
      </c>
      <c r="AD844">
        <v>-53.74</v>
      </c>
      <c r="AE844">
        <v>0.7</v>
      </c>
      <c r="AF844" t="s">
        <v>39</v>
      </c>
      <c r="AG844">
        <v>7</v>
      </c>
      <c r="AH844">
        <v>2017</v>
      </c>
      <c r="AI844" t="str" cm="1">
        <f t="array" ref="AI844">_xlfn.IFS(AE844=0,"No_discount",OR(AE844&lt;0.2,AE844=0.2),"Low",OR(AE844=0.3,AND(AE844&gt;0.2, AE844&lt;0.3)),"Medium",AND(AE844&gt;0.3,AE844&lt;0.5),"High",OR(AE844=0.5,AE844&gt;0.5),"Extreme")</f>
        <v>Extreme</v>
      </c>
      <c r="AQ844" t="s">
        <v>886</v>
      </c>
      <c r="AR844" t="s">
        <v>1620</v>
      </c>
      <c r="AS844" t="s">
        <v>48</v>
      </c>
      <c r="AT844">
        <v>385.8</v>
      </c>
      <c r="AU844">
        <v>130.21</v>
      </c>
    </row>
    <row r="845" spans="29:47" x14ac:dyDescent="0.3">
      <c r="AC845">
        <v>76.73</v>
      </c>
      <c r="AD845">
        <v>-53.71</v>
      </c>
      <c r="AE845">
        <v>0.6</v>
      </c>
      <c r="AF845" t="s">
        <v>44</v>
      </c>
      <c r="AG845">
        <v>1</v>
      </c>
      <c r="AH845">
        <v>2014</v>
      </c>
      <c r="AI845" t="str" cm="1">
        <f t="array" ref="AI845">_xlfn.IFS(AE845=0,"No_discount",OR(AE845&lt;0.2,AE845=0.2),"Low",OR(AE845=0.3,AND(AE845&gt;0.2, AE845&lt;0.3)),"Medium",AND(AE845&gt;0.3,AE845&lt;0.5),"High",OR(AE845=0.5,AE845&gt;0.5),"Extreme")</f>
        <v>Extreme</v>
      </c>
      <c r="AQ845" t="s">
        <v>494</v>
      </c>
      <c r="AR845" t="s">
        <v>1620</v>
      </c>
      <c r="AS845" t="s">
        <v>1609</v>
      </c>
      <c r="AT845">
        <v>384.84</v>
      </c>
      <c r="AU845">
        <v>-55.98</v>
      </c>
    </row>
    <row r="846" spans="29:47" x14ac:dyDescent="0.3">
      <c r="AC846">
        <v>10.43</v>
      </c>
      <c r="AD846">
        <v>-18.25</v>
      </c>
      <c r="AE846">
        <v>0.8</v>
      </c>
      <c r="AF846" t="s">
        <v>39</v>
      </c>
      <c r="AG846">
        <v>1</v>
      </c>
      <c r="AH846">
        <v>2014</v>
      </c>
      <c r="AI846" t="str" cm="1">
        <f t="array" ref="AI846">_xlfn.IFS(AE846=0,"No_discount",OR(AE846&lt;0.2,AE846=0.2),"Low",OR(AE846=0.3,AND(AE846&gt;0.2, AE846&lt;0.3)),"Medium",AND(AE846&gt;0.3,AE846&lt;0.5),"High",OR(AE846=0.5,AE846&gt;0.5),"Extreme")</f>
        <v>Extreme</v>
      </c>
      <c r="AQ846" t="s">
        <v>712</v>
      </c>
      <c r="AR846" t="s">
        <v>1620</v>
      </c>
      <c r="AS846" t="s">
        <v>41</v>
      </c>
      <c r="AT846">
        <v>383.04</v>
      </c>
      <c r="AU846">
        <v>148.96</v>
      </c>
    </row>
    <row r="847" spans="29:47" x14ac:dyDescent="0.3">
      <c r="AC847">
        <v>179.94</v>
      </c>
      <c r="AD847">
        <v>50.38</v>
      </c>
      <c r="AE847">
        <v>0</v>
      </c>
      <c r="AF847" t="s">
        <v>1607</v>
      </c>
      <c r="AG847">
        <v>7</v>
      </c>
      <c r="AH847">
        <v>2017</v>
      </c>
      <c r="AI847" t="str" cm="1">
        <f t="array" ref="AI847">_xlfn.IFS(AE847=0,"No_discount",OR(AE847&lt;0.2,AE847=0.2),"Low",OR(AE847=0.3,AND(AE847&gt;0.2, AE847&lt;0.3)),"Medium",AND(AE847&gt;0.3,AE847&lt;0.5),"High",OR(AE847=0.5,AE847&gt;0.5),"Extreme")</f>
        <v>No_discount</v>
      </c>
      <c r="AQ847" t="s">
        <v>953</v>
      </c>
      <c r="AR847" t="s">
        <v>1620</v>
      </c>
      <c r="AS847" t="s">
        <v>41</v>
      </c>
      <c r="AT847">
        <v>379.71</v>
      </c>
      <c r="AU847">
        <v>129.97</v>
      </c>
    </row>
    <row r="848" spans="29:47" x14ac:dyDescent="0.3">
      <c r="AC848">
        <v>872.94</v>
      </c>
      <c r="AD848">
        <v>157.13</v>
      </c>
      <c r="AE848">
        <v>0</v>
      </c>
      <c r="AF848" t="s">
        <v>1606</v>
      </c>
      <c r="AG848">
        <v>7</v>
      </c>
      <c r="AH848">
        <v>2017</v>
      </c>
      <c r="AI848" t="str" cm="1">
        <f t="array" ref="AI848">_xlfn.IFS(AE848=0,"No_discount",OR(AE848&lt;0.2,AE848=0.2),"Low",OR(AE848=0.3,AND(AE848&gt;0.2, AE848&lt;0.3)),"Medium",AND(AE848&gt;0.3,AE848&lt;0.5),"High",OR(AE848=0.5,AE848&gt;0.5),"Extreme")</f>
        <v>No_discount</v>
      </c>
      <c r="AQ848" t="s">
        <v>2395</v>
      </c>
      <c r="AR848" t="s">
        <v>1618</v>
      </c>
      <c r="AS848" t="s">
        <v>44</v>
      </c>
      <c r="AT848">
        <v>379.4</v>
      </c>
      <c r="AU848">
        <v>-48.78</v>
      </c>
    </row>
    <row r="849" spans="29:47" x14ac:dyDescent="0.3">
      <c r="AC849">
        <v>12.96</v>
      </c>
      <c r="AD849">
        <v>6.22</v>
      </c>
      <c r="AE849">
        <v>0</v>
      </c>
      <c r="AF849" t="s">
        <v>37</v>
      </c>
      <c r="AG849">
        <v>7</v>
      </c>
      <c r="AH849">
        <v>2017</v>
      </c>
      <c r="AI849" t="str" cm="1">
        <f t="array" ref="AI849">_xlfn.IFS(AE849=0,"No_discount",OR(AE849&lt;0.2,AE849=0.2),"Low",OR(AE849=0.3,AND(AE849&gt;0.2, AE849&lt;0.3)),"Medium",AND(AE849&gt;0.3,AE849&lt;0.5),"High",OR(AE849=0.5,AE849&gt;0.5),"Extreme")</f>
        <v>No_discount</v>
      </c>
      <c r="AQ849" t="s">
        <v>2394</v>
      </c>
      <c r="AR849" t="s">
        <v>1620</v>
      </c>
      <c r="AS849" t="s">
        <v>1609</v>
      </c>
      <c r="AT849">
        <v>377.97</v>
      </c>
      <c r="AU849">
        <v>109.61</v>
      </c>
    </row>
    <row r="850" spans="29:47" x14ac:dyDescent="0.3">
      <c r="AC850">
        <v>163.96</v>
      </c>
      <c r="AD850">
        <v>59.44</v>
      </c>
      <c r="AE850">
        <v>0.2</v>
      </c>
      <c r="AF850" t="s">
        <v>37</v>
      </c>
      <c r="AG850">
        <v>7</v>
      </c>
      <c r="AH850">
        <v>2017</v>
      </c>
      <c r="AI850" t="str" cm="1">
        <f t="array" ref="AI850">_xlfn.IFS(AE850=0,"No_discount",OR(AE850&lt;0.2,AE850=0.2),"Low",OR(AE850=0.3,AND(AE850&gt;0.2, AE850&lt;0.3)),"Medium",AND(AE850&gt;0.3,AE850&lt;0.5),"High",OR(AE850=0.5,AE850&gt;0.5),"Extreme")</f>
        <v>Low</v>
      </c>
      <c r="AQ850" t="s">
        <v>2393</v>
      </c>
      <c r="AR850" t="s">
        <v>1618</v>
      </c>
      <c r="AS850" t="s">
        <v>44</v>
      </c>
      <c r="AT850">
        <v>377.909999999999</v>
      </c>
      <c r="AU850">
        <v>166.29</v>
      </c>
    </row>
    <row r="851" spans="29:47" x14ac:dyDescent="0.3">
      <c r="AC851">
        <v>5.23</v>
      </c>
      <c r="AD851">
        <v>-8.11</v>
      </c>
      <c r="AE851">
        <v>0.8</v>
      </c>
      <c r="AF851" t="s">
        <v>39</v>
      </c>
      <c r="AG851">
        <v>7</v>
      </c>
      <c r="AH851">
        <v>2017</v>
      </c>
      <c r="AI851" t="str" cm="1">
        <f t="array" ref="AI851">_xlfn.IFS(AE851=0,"No_discount",OR(AE851&lt;0.2,AE851=0.2),"Low",OR(AE851=0.3,AND(AE851&gt;0.2, AE851&lt;0.3)),"Medium",AND(AE851&gt;0.3,AE851&lt;0.5),"High",OR(AE851=0.5,AE851&gt;0.5),"Extreme")</f>
        <v>Extreme</v>
      </c>
      <c r="AQ851" t="s">
        <v>1544</v>
      </c>
      <c r="AR851" t="s">
        <v>1619</v>
      </c>
      <c r="AS851" t="s">
        <v>39</v>
      </c>
      <c r="AT851">
        <v>377.539999999999</v>
      </c>
      <c r="AU851">
        <v>90.27</v>
      </c>
    </row>
    <row r="852" spans="29:47" x14ac:dyDescent="0.3">
      <c r="AC852">
        <v>29.6</v>
      </c>
      <c r="AD852">
        <v>9.25</v>
      </c>
      <c r="AE852">
        <v>0.2</v>
      </c>
      <c r="AF852" t="s">
        <v>37</v>
      </c>
      <c r="AG852">
        <v>1</v>
      </c>
      <c r="AH852">
        <v>2015</v>
      </c>
      <c r="AI852" t="str" cm="1">
        <f t="array" ref="AI852">_xlfn.IFS(AE852=0,"No_discount",OR(AE852&lt;0.2,AE852=0.2),"Low",OR(AE852=0.3,AND(AE852&gt;0.2, AE852&lt;0.3)),"Medium",AND(AE852&gt;0.3,AE852&lt;0.5),"High",OR(AE852=0.5,AE852&gt;0.5),"Extreme")</f>
        <v>Low</v>
      </c>
      <c r="AQ852" t="s">
        <v>1094</v>
      </c>
      <c r="AR852" t="s">
        <v>1619</v>
      </c>
      <c r="AS852" t="s">
        <v>1604</v>
      </c>
      <c r="AT852">
        <v>375.729999999999</v>
      </c>
      <c r="AU852">
        <v>164.87</v>
      </c>
    </row>
    <row r="853" spans="29:47" x14ac:dyDescent="0.3">
      <c r="AC853">
        <v>1.94</v>
      </c>
      <c r="AD853">
        <v>-1.36</v>
      </c>
      <c r="AE853">
        <v>0.7</v>
      </c>
      <c r="AF853" t="s">
        <v>39</v>
      </c>
      <c r="AG853">
        <v>1</v>
      </c>
      <c r="AH853">
        <v>2015</v>
      </c>
      <c r="AI853" t="str" cm="1">
        <f t="array" ref="AI853">_xlfn.IFS(AE853=0,"No_discount",OR(AE853&lt;0.2,AE853=0.2),"Low",OR(AE853=0.3,AND(AE853&gt;0.2, AE853&lt;0.3)),"Medium",AND(AE853&gt;0.3,AE853&lt;0.5),"High",OR(AE853=0.5,AE853&gt;0.5),"Extreme")</f>
        <v>Extreme</v>
      </c>
      <c r="AQ853" t="s">
        <v>1429</v>
      </c>
      <c r="AR853" t="s">
        <v>1619</v>
      </c>
      <c r="AS853" t="s">
        <v>40</v>
      </c>
      <c r="AT853">
        <v>374.25</v>
      </c>
      <c r="AU853">
        <v>-48.6</v>
      </c>
    </row>
    <row r="854" spans="29:47" x14ac:dyDescent="0.3">
      <c r="AC854">
        <v>59.52</v>
      </c>
      <c r="AD854">
        <v>15.48</v>
      </c>
      <c r="AE854">
        <v>0</v>
      </c>
      <c r="AF854" t="s">
        <v>47</v>
      </c>
      <c r="AG854">
        <v>1</v>
      </c>
      <c r="AH854">
        <v>2015</v>
      </c>
      <c r="AI854" t="str" cm="1">
        <f t="array" ref="AI854">_xlfn.IFS(AE854=0,"No_discount",OR(AE854&lt;0.2,AE854=0.2),"Low",OR(AE854=0.3,AND(AE854&gt;0.2, AE854&lt;0.3)),"Medium",AND(AE854&gt;0.3,AE854&lt;0.5),"High",OR(AE854=0.5,AE854&gt;0.5),"Extreme")</f>
        <v>No_discount</v>
      </c>
      <c r="AQ854" t="s">
        <v>2392</v>
      </c>
      <c r="AR854" t="s">
        <v>1620</v>
      </c>
      <c r="AS854" t="s">
        <v>41</v>
      </c>
      <c r="AT854">
        <v>374.07</v>
      </c>
      <c r="AU854">
        <v>122.36</v>
      </c>
    </row>
    <row r="855" spans="29:47" x14ac:dyDescent="0.3">
      <c r="AC855">
        <v>17.48</v>
      </c>
      <c r="AD855">
        <v>8.2200000000000006</v>
      </c>
      <c r="AE855">
        <v>0</v>
      </c>
      <c r="AF855" t="s">
        <v>1604</v>
      </c>
      <c r="AG855">
        <v>1</v>
      </c>
      <c r="AH855">
        <v>2015</v>
      </c>
      <c r="AI855" t="str" cm="1">
        <f t="array" ref="AI855">_xlfn.IFS(AE855=0,"No_discount",OR(AE855&lt;0.2,AE855=0.2),"Low",OR(AE855=0.3,AND(AE855&gt;0.2, AE855&lt;0.3)),"Medium",AND(AE855&gt;0.3,AE855&lt;0.5),"High",OR(AE855=0.5,AE855&gt;0.5),"Extreme")</f>
        <v>No_discount</v>
      </c>
      <c r="AQ855" t="s">
        <v>2391</v>
      </c>
      <c r="AR855" t="s">
        <v>1620</v>
      </c>
      <c r="AS855" t="s">
        <v>41</v>
      </c>
      <c r="AT855">
        <v>373.789999999999</v>
      </c>
      <c r="AU855">
        <v>24.81</v>
      </c>
    </row>
    <row r="856" spans="29:47" x14ac:dyDescent="0.3">
      <c r="AC856">
        <v>13.17</v>
      </c>
      <c r="AD856">
        <v>4.6100000000000003</v>
      </c>
      <c r="AE856">
        <v>0.2</v>
      </c>
      <c r="AF856" t="s">
        <v>39</v>
      </c>
      <c r="AG856">
        <v>1</v>
      </c>
      <c r="AH856">
        <v>2015</v>
      </c>
      <c r="AI856" t="str" cm="1">
        <f t="array" ref="AI856">_xlfn.IFS(AE856=0,"No_discount",OR(AE856&lt;0.2,AE856=0.2),"Low",OR(AE856=0.3,AND(AE856&gt;0.2, AE856&lt;0.3)),"Medium",AND(AE856&gt;0.3,AE856&lt;0.5),"High",OR(AE856=0.5,AE856&gt;0.5),"Extreme")</f>
        <v>Low</v>
      </c>
      <c r="AQ856" t="s">
        <v>2390</v>
      </c>
      <c r="AR856" t="s">
        <v>1619</v>
      </c>
      <c r="AS856" t="s">
        <v>1605</v>
      </c>
      <c r="AT856">
        <v>372.96</v>
      </c>
      <c r="AU856">
        <v>165.76</v>
      </c>
    </row>
    <row r="857" spans="29:47" x14ac:dyDescent="0.3">
      <c r="AC857">
        <v>89.95</v>
      </c>
      <c r="AD857">
        <v>43.18</v>
      </c>
      <c r="AE857">
        <v>0</v>
      </c>
      <c r="AF857" t="s">
        <v>1609</v>
      </c>
      <c r="AG857">
        <v>7</v>
      </c>
      <c r="AH857">
        <v>2017</v>
      </c>
      <c r="AI857" t="str" cm="1">
        <f t="array" ref="AI857">_xlfn.IFS(AE857=0,"No_discount",OR(AE857&lt;0.2,AE857=0.2),"Low",OR(AE857=0.3,AND(AE857&gt;0.2, AE857&lt;0.3)),"Medium",AND(AE857&gt;0.3,AE857&lt;0.5),"High",OR(AE857=0.5,AE857&gt;0.5),"Extreme")</f>
        <v>No_discount</v>
      </c>
      <c r="AQ857" t="s">
        <v>2389</v>
      </c>
      <c r="AR857" t="s">
        <v>1619</v>
      </c>
      <c r="AS857" t="s">
        <v>39</v>
      </c>
      <c r="AT857">
        <v>369.59</v>
      </c>
      <c r="AU857">
        <v>14.31</v>
      </c>
    </row>
    <row r="858" spans="29:47" x14ac:dyDescent="0.3">
      <c r="AC858">
        <v>307.17</v>
      </c>
      <c r="AD858">
        <v>30.72</v>
      </c>
      <c r="AE858">
        <v>0.2</v>
      </c>
      <c r="AF858" t="s">
        <v>1609</v>
      </c>
      <c r="AG858">
        <v>7</v>
      </c>
      <c r="AH858">
        <v>2015</v>
      </c>
      <c r="AI858" t="str" cm="1">
        <f t="array" ref="AI858">_xlfn.IFS(AE858=0,"No_discount",OR(AE858&lt;0.2,AE858=0.2),"Low",OR(AE858=0.3,AND(AE858&gt;0.2, AE858&lt;0.3)),"Medium",AND(AE858&gt;0.3,AE858&lt;0.5),"High",OR(AE858=0.5,AE858&gt;0.5),"Extreme")</f>
        <v>Low</v>
      </c>
      <c r="AQ858" t="s">
        <v>2388</v>
      </c>
      <c r="AR858" t="s">
        <v>1618</v>
      </c>
      <c r="AS858" t="s">
        <v>44</v>
      </c>
      <c r="AT858">
        <v>369.25</v>
      </c>
      <c r="AU858">
        <v>-40.49</v>
      </c>
    </row>
    <row r="859" spans="29:47" x14ac:dyDescent="0.3">
      <c r="AC859">
        <v>30.83</v>
      </c>
      <c r="AD859">
        <v>-24.66</v>
      </c>
      <c r="AE859">
        <v>0.7</v>
      </c>
      <c r="AF859" t="s">
        <v>39</v>
      </c>
      <c r="AG859">
        <v>1</v>
      </c>
      <c r="AH859">
        <v>2016</v>
      </c>
      <c r="AI859" t="str" cm="1">
        <f t="array" ref="AI859">_xlfn.IFS(AE859=0,"No_discount",OR(AE859&lt;0.2,AE859=0.2),"Low",OR(AE859=0.3,AND(AE859&gt;0.2, AE859&lt;0.3)),"Medium",AND(AE859&gt;0.3,AE859&lt;0.5),"High",OR(AE859=0.5,AE859&gt;0.5),"Extreme")</f>
        <v>Extreme</v>
      </c>
      <c r="AQ859" t="s">
        <v>797</v>
      </c>
      <c r="AR859" t="s">
        <v>1619</v>
      </c>
      <c r="AS859" t="s">
        <v>40</v>
      </c>
      <c r="AT859">
        <v>368.46</v>
      </c>
      <c r="AU859">
        <v>93.16</v>
      </c>
    </row>
    <row r="860" spans="29:47" x14ac:dyDescent="0.3">
      <c r="AC860">
        <v>47.62</v>
      </c>
      <c r="AD860">
        <v>5.95</v>
      </c>
      <c r="AE860">
        <v>0.2</v>
      </c>
      <c r="AF860" t="s">
        <v>47</v>
      </c>
      <c r="AG860">
        <v>1</v>
      </c>
      <c r="AH860">
        <v>2016</v>
      </c>
      <c r="AI860" t="str" cm="1">
        <f t="array" ref="AI860">_xlfn.IFS(AE860=0,"No_discount",OR(AE860&lt;0.2,AE860=0.2),"Low",OR(AE860=0.3,AND(AE860&gt;0.2, AE860&lt;0.3)),"Medium",AND(AE860&gt;0.3,AE860&lt;0.5),"High",OR(AE860=0.5,AE860&gt;0.5),"Extreme")</f>
        <v>Low</v>
      </c>
      <c r="AQ860" t="s">
        <v>2387</v>
      </c>
      <c r="AR860" t="s">
        <v>1620</v>
      </c>
      <c r="AS860" t="s">
        <v>41</v>
      </c>
      <c r="AT860">
        <v>367.09</v>
      </c>
      <c r="AU860">
        <v>22.44</v>
      </c>
    </row>
    <row r="861" spans="29:47" x14ac:dyDescent="0.3">
      <c r="AC861">
        <v>108.78</v>
      </c>
      <c r="AD861">
        <v>10.88</v>
      </c>
      <c r="AE861">
        <v>0.2</v>
      </c>
      <c r="AF861" t="s">
        <v>1609</v>
      </c>
      <c r="AG861">
        <v>1</v>
      </c>
      <c r="AH861">
        <v>2016</v>
      </c>
      <c r="AI861" t="str" cm="1">
        <f t="array" ref="AI861">_xlfn.IFS(AE861=0,"No_discount",OR(AE861&lt;0.2,AE861=0.2),"Low",OR(AE861=0.3,AND(AE861&gt;0.2, AE861&lt;0.3)),"Medium",AND(AE861&gt;0.3,AE861&lt;0.5),"High",OR(AE861=0.5,AE861&gt;0.5),"Extreme")</f>
        <v>Low</v>
      </c>
      <c r="AQ861" t="s">
        <v>2386</v>
      </c>
      <c r="AR861" t="s">
        <v>1620</v>
      </c>
      <c r="AS861" t="s">
        <v>41</v>
      </c>
      <c r="AT861">
        <v>364.85</v>
      </c>
      <c r="AU861">
        <v>53.73</v>
      </c>
    </row>
    <row r="862" spans="29:47" x14ac:dyDescent="0.3">
      <c r="AC862">
        <v>11.84</v>
      </c>
      <c r="AD862">
        <v>5.68</v>
      </c>
      <c r="AE862">
        <v>0</v>
      </c>
      <c r="AF862" t="s">
        <v>46</v>
      </c>
      <c r="AG862">
        <v>1</v>
      </c>
      <c r="AH862">
        <v>2017</v>
      </c>
      <c r="AI862" t="str" cm="1">
        <f t="array" ref="AI862">_xlfn.IFS(AE862=0,"No_discount",OR(AE862&lt;0.2,AE862=0.2),"Low",OR(AE862=0.3,AND(AE862&gt;0.2, AE862&lt;0.3)),"Medium",AND(AE862&gt;0.3,AE862&lt;0.5),"High",OR(AE862=0.5,AE862&gt;0.5),"Extreme")</f>
        <v>No_discount</v>
      </c>
      <c r="AQ862" t="s">
        <v>1092</v>
      </c>
      <c r="AR862" t="s">
        <v>1620</v>
      </c>
      <c r="AS862" t="s">
        <v>41</v>
      </c>
      <c r="AT862">
        <v>361.38</v>
      </c>
      <c r="AU862">
        <v>102.7</v>
      </c>
    </row>
    <row r="863" spans="29:47" x14ac:dyDescent="0.3">
      <c r="AC863">
        <v>13.12</v>
      </c>
      <c r="AD863">
        <v>2.13</v>
      </c>
      <c r="AE863">
        <v>0.2</v>
      </c>
      <c r="AF863" t="s">
        <v>47</v>
      </c>
      <c r="AG863">
        <v>1</v>
      </c>
      <c r="AH863">
        <v>2015</v>
      </c>
      <c r="AI863" t="str" cm="1">
        <f t="array" ref="AI863">_xlfn.IFS(AE863=0,"No_discount",OR(AE863&lt;0.2,AE863=0.2),"Low",OR(AE863=0.3,AND(AE863&gt;0.2, AE863&lt;0.3)),"Medium",AND(AE863&gt;0.3,AE863&lt;0.5),"High",OR(AE863=0.5,AE863&gt;0.5),"Extreme")</f>
        <v>Low</v>
      </c>
      <c r="AQ863" t="s">
        <v>2385</v>
      </c>
      <c r="AR863" t="s">
        <v>1620</v>
      </c>
      <c r="AS863" t="s">
        <v>41</v>
      </c>
      <c r="AT863">
        <v>360.71</v>
      </c>
      <c r="AU863">
        <v>127.07</v>
      </c>
    </row>
    <row r="864" spans="29:47" x14ac:dyDescent="0.3">
      <c r="AC864">
        <v>45.96</v>
      </c>
      <c r="AD864">
        <v>13.79</v>
      </c>
      <c r="AE864">
        <v>0</v>
      </c>
      <c r="AF864" t="s">
        <v>1607</v>
      </c>
      <c r="AG864">
        <v>7</v>
      </c>
      <c r="AH864">
        <v>2016</v>
      </c>
      <c r="AI864" t="str" cm="1">
        <f t="array" ref="AI864">_xlfn.IFS(AE864=0,"No_discount",OR(AE864&lt;0.2,AE864=0.2),"Low",OR(AE864=0.3,AND(AE864&gt;0.2, AE864&lt;0.3)),"Medium",AND(AE864&gt;0.3,AE864&lt;0.5),"High",OR(AE864=0.5,AE864&gt;0.5),"Extreme")</f>
        <v>No_discount</v>
      </c>
      <c r="AQ864" t="s">
        <v>2384</v>
      </c>
      <c r="AR864" t="s">
        <v>1620</v>
      </c>
      <c r="AS864" t="s">
        <v>41</v>
      </c>
      <c r="AT864">
        <v>359.7</v>
      </c>
      <c r="AU864">
        <v>91.12</v>
      </c>
    </row>
    <row r="865" spans="29:47" x14ac:dyDescent="0.3">
      <c r="AC865">
        <v>124.4</v>
      </c>
      <c r="AD865">
        <v>-21.33</v>
      </c>
      <c r="AE865">
        <v>0.3</v>
      </c>
      <c r="AF865" t="s">
        <v>1606</v>
      </c>
      <c r="AG865">
        <v>7</v>
      </c>
      <c r="AH865">
        <v>2017</v>
      </c>
      <c r="AI865" t="str" cm="1">
        <f t="array" ref="AI865">_xlfn.IFS(AE865=0,"No_discount",OR(AE865&lt;0.2,AE865=0.2),"Low",OR(AE865=0.3,AND(AE865&gt;0.2, AE865&lt;0.3)),"Medium",AND(AE865&gt;0.3,AE865&lt;0.5),"High",OR(AE865=0.5,AE865&gt;0.5),"Extreme")</f>
        <v>Medium</v>
      </c>
      <c r="AQ865" t="s">
        <v>2383</v>
      </c>
      <c r="AR865" t="s">
        <v>1618</v>
      </c>
      <c r="AS865" t="s">
        <v>44</v>
      </c>
      <c r="AT865">
        <v>357.95</v>
      </c>
      <c r="AU865">
        <v>94.77</v>
      </c>
    </row>
    <row r="866" spans="29:47" x14ac:dyDescent="0.3">
      <c r="AC866">
        <v>272.74</v>
      </c>
      <c r="AD866">
        <v>-64.77</v>
      </c>
      <c r="AE866">
        <v>0.2</v>
      </c>
      <c r="AF866" t="s">
        <v>40</v>
      </c>
      <c r="AG866">
        <v>7</v>
      </c>
      <c r="AH866">
        <v>2015</v>
      </c>
      <c r="AI866" t="str" cm="1">
        <f t="array" ref="AI866">_xlfn.IFS(AE866=0,"No_discount",OR(AE866&lt;0.2,AE866=0.2),"Low",OR(AE866=0.3,AND(AE866&gt;0.2, AE866&lt;0.3)),"Medium",AND(AE866&gt;0.3,AE866&lt;0.5),"High",OR(AE866=0.5,AE866&gt;0.5),"Extreme")</f>
        <v>Low</v>
      </c>
      <c r="AQ866" t="s">
        <v>1431</v>
      </c>
      <c r="AR866" t="s">
        <v>1619</v>
      </c>
      <c r="AS866" t="s">
        <v>1607</v>
      </c>
      <c r="AT866">
        <v>357.62</v>
      </c>
      <c r="AU866">
        <v>67.790000000000006</v>
      </c>
    </row>
    <row r="867" spans="29:47" x14ac:dyDescent="0.3">
      <c r="AC867">
        <v>18.5</v>
      </c>
      <c r="AD867">
        <v>6.7</v>
      </c>
      <c r="AE867">
        <v>0.2</v>
      </c>
      <c r="AF867" t="s">
        <v>37</v>
      </c>
      <c r="AG867">
        <v>7</v>
      </c>
      <c r="AH867">
        <v>2015</v>
      </c>
      <c r="AI867" t="str" cm="1">
        <f t="array" ref="AI867">_xlfn.IFS(AE867=0,"No_discount",OR(AE867&lt;0.2,AE867=0.2),"Low",OR(AE867=0.3,AND(AE867&gt;0.2, AE867&lt;0.3)),"Medium",AND(AE867&gt;0.3,AE867&lt;0.5),"High",OR(AE867=0.5,AE867&gt;0.5),"Extreme")</f>
        <v>Low</v>
      </c>
      <c r="AQ867" t="s">
        <v>437</v>
      </c>
      <c r="AR867" t="s">
        <v>1620</v>
      </c>
      <c r="AS867" t="s">
        <v>41</v>
      </c>
      <c r="AT867">
        <v>357</v>
      </c>
      <c r="AU867">
        <v>23.25</v>
      </c>
    </row>
    <row r="868" spans="29:47" x14ac:dyDescent="0.3">
      <c r="AC868">
        <v>441.92</v>
      </c>
      <c r="AD868">
        <v>49.72</v>
      </c>
      <c r="AE868">
        <v>0.2</v>
      </c>
      <c r="AF868" t="s">
        <v>1608</v>
      </c>
      <c r="AG868">
        <v>7</v>
      </c>
      <c r="AH868">
        <v>2015</v>
      </c>
      <c r="AI868" t="str" cm="1">
        <f t="array" ref="AI868">_xlfn.IFS(AE868=0,"No_discount",OR(AE868&lt;0.2,AE868=0.2),"Low",OR(AE868=0.3,AND(AE868&gt;0.2, AE868&lt;0.3)),"Medium",AND(AE868&gt;0.3,AE868&lt;0.5),"High",OR(AE868=0.5,AE868&gt;0.5),"Extreme")</f>
        <v>Low</v>
      </c>
      <c r="AQ868" t="s">
        <v>2382</v>
      </c>
      <c r="AR868" t="s">
        <v>1620</v>
      </c>
      <c r="AS868" t="s">
        <v>41</v>
      </c>
      <c r="AT868">
        <v>355.95</v>
      </c>
      <c r="AU868">
        <v>5.42</v>
      </c>
    </row>
    <row r="869" spans="29:47" x14ac:dyDescent="0.3">
      <c r="AC869">
        <v>127.76</v>
      </c>
      <c r="AD869">
        <v>-191.65</v>
      </c>
      <c r="AE869">
        <v>0.7</v>
      </c>
      <c r="AF869" t="s">
        <v>1603</v>
      </c>
      <c r="AG869">
        <v>7</v>
      </c>
      <c r="AH869">
        <v>2015</v>
      </c>
      <c r="AI869" t="str" cm="1">
        <f t="array" ref="AI869">_xlfn.IFS(AE869=0,"No_discount",OR(AE869&lt;0.2,AE869=0.2),"Low",OR(AE869=0.3,AND(AE869&gt;0.2, AE869&lt;0.3)),"Medium",AND(AE869&gt;0.3,AE869&lt;0.5),"High",OR(AE869=0.5,AE869&gt;0.5),"Extreme")</f>
        <v>Extreme</v>
      </c>
      <c r="AQ869" t="s">
        <v>2381</v>
      </c>
      <c r="AR869" t="s">
        <v>1619</v>
      </c>
      <c r="AS869" t="s">
        <v>39</v>
      </c>
      <c r="AT869">
        <v>354.02</v>
      </c>
      <c r="AU869">
        <v>41.19</v>
      </c>
    </row>
    <row r="870" spans="29:47" x14ac:dyDescent="0.3">
      <c r="AC870">
        <v>24</v>
      </c>
      <c r="AD870">
        <v>-2.7</v>
      </c>
      <c r="AE870">
        <v>0.2</v>
      </c>
      <c r="AF870" t="s">
        <v>41</v>
      </c>
      <c r="AG870">
        <v>7</v>
      </c>
      <c r="AH870">
        <v>2017</v>
      </c>
      <c r="AI870" t="str" cm="1">
        <f t="array" ref="AI870">_xlfn.IFS(AE870=0,"No_discount",OR(AE870&lt;0.2,AE870=0.2),"Low",OR(AE870=0.3,AND(AE870&gt;0.2, AE870&lt;0.3)),"Medium",AND(AE870&gt;0.3,AE870&lt;0.5),"High",OR(AE870=0.5,AE870&gt;0.5),"Extreme")</f>
        <v>Low</v>
      </c>
      <c r="AQ870" t="s">
        <v>2380</v>
      </c>
      <c r="AR870" t="s">
        <v>1619</v>
      </c>
      <c r="AS870" t="s">
        <v>40</v>
      </c>
      <c r="AT870">
        <v>353.29</v>
      </c>
      <c r="AU870">
        <v>94.61</v>
      </c>
    </row>
    <row r="871" spans="29:47" x14ac:dyDescent="0.3">
      <c r="AC871">
        <v>13.92</v>
      </c>
      <c r="AD871">
        <v>4.3499999999999996</v>
      </c>
      <c r="AE871">
        <v>0.2</v>
      </c>
      <c r="AF871" t="s">
        <v>39</v>
      </c>
      <c r="AG871">
        <v>7</v>
      </c>
      <c r="AH871">
        <v>2017</v>
      </c>
      <c r="AI871" t="str" cm="1">
        <f t="array" ref="AI871">_xlfn.IFS(AE871=0,"No_discount",OR(AE871&lt;0.2,AE871=0.2),"Low",OR(AE871=0.3,AND(AE871&gt;0.2, AE871&lt;0.3)),"Medium",AND(AE871&gt;0.3,AE871&lt;0.5),"High",OR(AE871=0.5,AE871&gt;0.5),"Extreme")</f>
        <v>Low</v>
      </c>
      <c r="AQ871" t="s">
        <v>722</v>
      </c>
      <c r="AR871" t="s">
        <v>1619</v>
      </c>
      <c r="AS871" t="s">
        <v>37</v>
      </c>
      <c r="AT871">
        <v>351.74</v>
      </c>
      <c r="AU871">
        <v>154.4</v>
      </c>
    </row>
    <row r="872" spans="29:47" x14ac:dyDescent="0.3">
      <c r="AC872">
        <v>715.64</v>
      </c>
      <c r="AD872">
        <v>178.91</v>
      </c>
      <c r="AE872">
        <v>0</v>
      </c>
      <c r="AF872" t="s">
        <v>1607</v>
      </c>
      <c r="AG872">
        <v>7</v>
      </c>
      <c r="AH872">
        <v>2016</v>
      </c>
      <c r="AI872" t="str" cm="1">
        <f t="array" ref="AI872">_xlfn.IFS(AE872=0,"No_discount",OR(AE872&lt;0.2,AE872=0.2),"Low",OR(AE872=0.3,AND(AE872&gt;0.2, AE872&lt;0.3)),"Medium",AND(AE872&gt;0.3,AE872&lt;0.5),"High",OR(AE872=0.5,AE872&gt;0.5),"Extreme")</f>
        <v>No_discount</v>
      </c>
      <c r="AQ872" t="s">
        <v>2379</v>
      </c>
      <c r="AR872" t="s">
        <v>1620</v>
      </c>
      <c r="AS872" t="s">
        <v>48</v>
      </c>
      <c r="AT872">
        <v>350.97</v>
      </c>
      <c r="AU872">
        <v>152.09</v>
      </c>
    </row>
    <row r="873" spans="29:47" x14ac:dyDescent="0.3">
      <c r="AC873">
        <v>22.85</v>
      </c>
      <c r="AD873">
        <v>7.43</v>
      </c>
      <c r="AE873">
        <v>0.2</v>
      </c>
      <c r="AF873" t="s">
        <v>39</v>
      </c>
      <c r="AG873">
        <v>7</v>
      </c>
      <c r="AH873">
        <v>2015</v>
      </c>
      <c r="AI873" t="str" cm="1">
        <f t="array" ref="AI873">_xlfn.IFS(AE873=0,"No_discount",OR(AE873&lt;0.2,AE873=0.2),"Low",OR(AE873=0.3,AND(AE873&gt;0.2, AE873&lt;0.3)),"Medium",AND(AE873&gt;0.3,AE873&lt;0.5),"High",OR(AE873=0.5,AE873&gt;0.5),"Extreme")</f>
        <v>Low</v>
      </c>
      <c r="AQ873" t="s">
        <v>2378</v>
      </c>
      <c r="AR873" t="s">
        <v>1620</v>
      </c>
      <c r="AS873" t="s">
        <v>41</v>
      </c>
      <c r="AT873">
        <v>350.2</v>
      </c>
      <c r="AU873">
        <v>8.75</v>
      </c>
    </row>
    <row r="874" spans="29:47" x14ac:dyDescent="0.3">
      <c r="AC874">
        <v>298.12</v>
      </c>
      <c r="AD874">
        <v>-4.26</v>
      </c>
      <c r="AE874">
        <v>0.3</v>
      </c>
      <c r="AF874" t="s">
        <v>1606</v>
      </c>
      <c r="AG874">
        <v>7</v>
      </c>
      <c r="AH874">
        <v>2017</v>
      </c>
      <c r="AI874" t="str" cm="1">
        <f t="array" ref="AI874">_xlfn.IFS(AE874=0,"No_discount",OR(AE874&lt;0.2,AE874=0.2),"Low",OR(AE874=0.3,AND(AE874&gt;0.2, AE874&lt;0.3)),"Medium",AND(AE874&gt;0.3,AE874&lt;0.5),"High",OR(AE874=0.5,AE874&gt;0.5),"Extreme")</f>
        <v>Medium</v>
      </c>
      <c r="AQ874" t="s">
        <v>568</v>
      </c>
      <c r="AR874" t="s">
        <v>1619</v>
      </c>
      <c r="AS874" t="s">
        <v>40</v>
      </c>
      <c r="AT874">
        <v>348.22</v>
      </c>
      <c r="AU874">
        <v>-0.6</v>
      </c>
    </row>
    <row r="875" spans="29:47" x14ac:dyDescent="0.3">
      <c r="AC875">
        <v>230.28</v>
      </c>
      <c r="AD875">
        <v>23.03</v>
      </c>
      <c r="AE875">
        <v>0.2</v>
      </c>
      <c r="AF875" t="s">
        <v>1608</v>
      </c>
      <c r="AG875">
        <v>7</v>
      </c>
      <c r="AH875">
        <v>2016</v>
      </c>
      <c r="AI875" t="str" cm="1">
        <f t="array" ref="AI875">_xlfn.IFS(AE875=0,"No_discount",OR(AE875&lt;0.2,AE875=0.2),"Low",OR(AE875=0.3,AND(AE875&gt;0.2, AE875&lt;0.3)),"Medium",AND(AE875&gt;0.3,AE875&lt;0.5),"High",OR(AE875=0.5,AE875&gt;0.5),"Extreme")</f>
        <v>Low</v>
      </c>
      <c r="AQ875" t="s">
        <v>706</v>
      </c>
      <c r="AR875" t="s">
        <v>1619</v>
      </c>
      <c r="AS875" t="s">
        <v>40</v>
      </c>
      <c r="AT875">
        <v>347.31</v>
      </c>
      <c r="AU875">
        <v>85.8</v>
      </c>
    </row>
    <row r="876" spans="29:47" x14ac:dyDescent="0.3">
      <c r="AC876">
        <v>105.52</v>
      </c>
      <c r="AD876">
        <v>34.29</v>
      </c>
      <c r="AE876">
        <v>0.2</v>
      </c>
      <c r="AF876" t="s">
        <v>37</v>
      </c>
      <c r="AG876">
        <v>7</v>
      </c>
      <c r="AH876">
        <v>2016</v>
      </c>
      <c r="AI876" t="str" cm="1">
        <f t="array" ref="AI876">_xlfn.IFS(AE876=0,"No_discount",OR(AE876&lt;0.2,AE876=0.2),"Low",OR(AE876=0.3,AND(AE876&gt;0.2, AE876&lt;0.3)),"Medium",AND(AE876&gt;0.3,AE876&lt;0.5),"High",OR(AE876=0.5,AE876&gt;0.5),"Extreme")</f>
        <v>Low</v>
      </c>
      <c r="AQ876" t="s">
        <v>1586</v>
      </c>
      <c r="AR876" t="s">
        <v>1618</v>
      </c>
      <c r="AS876" t="s">
        <v>44</v>
      </c>
      <c r="AT876">
        <v>346.79</v>
      </c>
      <c r="AU876">
        <v>93.59</v>
      </c>
    </row>
    <row r="877" spans="29:47" x14ac:dyDescent="0.3">
      <c r="AC877">
        <v>16.45</v>
      </c>
      <c r="AD877">
        <v>5.55</v>
      </c>
      <c r="AE877">
        <v>0.2</v>
      </c>
      <c r="AF877" t="s">
        <v>37</v>
      </c>
      <c r="AG877">
        <v>1</v>
      </c>
      <c r="AH877">
        <v>2014</v>
      </c>
      <c r="AI877" t="str" cm="1">
        <f t="array" ref="AI877">_xlfn.IFS(AE877=0,"No_discount",OR(AE877&lt;0.2,AE877=0.2),"Low",OR(AE877=0.3,AND(AE877&gt;0.2, AE877&lt;0.3)),"Medium",AND(AE877&gt;0.3,AE877&lt;0.5),"High",OR(AE877=0.5,AE877&gt;0.5),"Extreme")</f>
        <v>Low</v>
      </c>
      <c r="AQ877" t="s">
        <v>2377</v>
      </c>
      <c r="AR877" t="s">
        <v>1619</v>
      </c>
      <c r="AS877" t="s">
        <v>39</v>
      </c>
      <c r="AT877">
        <v>346.35</v>
      </c>
      <c r="AU877">
        <v>112.89</v>
      </c>
    </row>
    <row r="878" spans="29:47" x14ac:dyDescent="0.3">
      <c r="AC878">
        <v>15.12</v>
      </c>
      <c r="AD878">
        <v>4.91</v>
      </c>
      <c r="AE878">
        <v>0.2</v>
      </c>
      <c r="AF878" t="s">
        <v>46</v>
      </c>
      <c r="AG878">
        <v>1</v>
      </c>
      <c r="AH878">
        <v>2017</v>
      </c>
      <c r="AI878" t="str" cm="1">
        <f t="array" ref="AI878">_xlfn.IFS(AE878=0,"No_discount",OR(AE878&lt;0.2,AE878=0.2),"Low",OR(AE878=0.3,AND(AE878&gt;0.2, AE878&lt;0.3)),"Medium",AND(AE878&gt;0.3,AE878&lt;0.5),"High",OR(AE878=0.5,AE878&gt;0.5),"Extreme")</f>
        <v>Low</v>
      </c>
      <c r="AQ878" t="s">
        <v>2376</v>
      </c>
      <c r="AR878" t="s">
        <v>1619</v>
      </c>
      <c r="AS878" t="s">
        <v>40</v>
      </c>
      <c r="AT878">
        <v>345.84</v>
      </c>
      <c r="AU878">
        <v>78.09</v>
      </c>
    </row>
    <row r="879" spans="29:47" x14ac:dyDescent="0.3">
      <c r="AC879">
        <v>7.87</v>
      </c>
      <c r="AD879">
        <v>0.89</v>
      </c>
      <c r="AE879">
        <v>0.2</v>
      </c>
      <c r="AF879" t="s">
        <v>47</v>
      </c>
      <c r="AG879">
        <v>1</v>
      </c>
      <c r="AH879">
        <v>2017</v>
      </c>
      <c r="AI879" t="str" cm="1">
        <f t="array" ref="AI879">_xlfn.IFS(AE879=0,"No_discount",OR(AE879&lt;0.2,AE879=0.2),"Low",OR(AE879=0.3,AND(AE879&gt;0.2, AE879&lt;0.3)),"Medium",AND(AE879&gt;0.3,AE879&lt;0.5),"High",OR(AE879=0.5,AE879&gt;0.5),"Extreme")</f>
        <v>Low</v>
      </c>
      <c r="AQ879" t="s">
        <v>2375</v>
      </c>
      <c r="AR879" t="s">
        <v>1619</v>
      </c>
      <c r="AS879" t="s">
        <v>40</v>
      </c>
      <c r="AT879">
        <v>345.83</v>
      </c>
      <c r="AU879">
        <v>77.13</v>
      </c>
    </row>
    <row r="880" spans="29:47" x14ac:dyDescent="0.3">
      <c r="AC880">
        <v>89.95</v>
      </c>
      <c r="AD880">
        <v>43.18</v>
      </c>
      <c r="AE880">
        <v>0</v>
      </c>
      <c r="AF880" t="s">
        <v>1609</v>
      </c>
      <c r="AG880">
        <v>7</v>
      </c>
      <c r="AH880">
        <v>2016</v>
      </c>
      <c r="AI880" t="str" cm="1">
        <f t="array" ref="AI880">_xlfn.IFS(AE880=0,"No_discount",OR(AE880&lt;0.2,AE880=0.2),"Low",OR(AE880=0.3,AND(AE880&gt;0.2, AE880&lt;0.3)),"Medium",AND(AE880&gt;0.3,AE880&lt;0.5),"High",OR(AE880=0.5,AE880&gt;0.5),"Extreme")</f>
        <v>No_discount</v>
      </c>
      <c r="AQ880" t="s">
        <v>1413</v>
      </c>
      <c r="AR880" t="s">
        <v>1619</v>
      </c>
      <c r="AS880" t="s">
        <v>40</v>
      </c>
      <c r="AT880">
        <v>344.72</v>
      </c>
      <c r="AU880">
        <v>20.98</v>
      </c>
    </row>
    <row r="881" spans="29:47" x14ac:dyDescent="0.3">
      <c r="AC881">
        <v>4.99</v>
      </c>
      <c r="AD881">
        <v>-12.98</v>
      </c>
      <c r="AE881">
        <v>0.8</v>
      </c>
      <c r="AF881" t="s">
        <v>1607</v>
      </c>
      <c r="AG881">
        <v>7</v>
      </c>
      <c r="AH881">
        <v>2014</v>
      </c>
      <c r="AI881" t="str" cm="1">
        <f t="array" ref="AI881">_xlfn.IFS(AE881=0,"No_discount",OR(AE881&lt;0.2,AE881=0.2),"Low",OR(AE881=0.3,AND(AE881&gt;0.2, AE881&lt;0.3)),"Medium",AND(AE881&gt;0.3,AE881&lt;0.5),"High",OR(AE881=0.5,AE881&gt;0.5),"Extreme")</f>
        <v>Extreme</v>
      </c>
      <c r="AQ881" t="s">
        <v>2374</v>
      </c>
      <c r="AR881" t="s">
        <v>1619</v>
      </c>
      <c r="AS881" t="s">
        <v>1607</v>
      </c>
      <c r="AT881">
        <v>344.58</v>
      </c>
      <c r="AU881">
        <v>67.3</v>
      </c>
    </row>
    <row r="882" spans="29:47" x14ac:dyDescent="0.3">
      <c r="AC882">
        <v>87.92</v>
      </c>
      <c r="AD882">
        <v>29.67</v>
      </c>
      <c r="AE882">
        <v>0.2</v>
      </c>
      <c r="AF882" t="s">
        <v>1604</v>
      </c>
      <c r="AG882">
        <v>7</v>
      </c>
      <c r="AH882">
        <v>2014</v>
      </c>
      <c r="AI882" t="str" cm="1">
        <f t="array" ref="AI882">_xlfn.IFS(AE882=0,"No_discount",OR(AE882&lt;0.2,AE882=0.2),"Low",OR(AE882=0.3,AND(AE882&gt;0.2, AE882&lt;0.3)),"Medium",AND(AE882&gt;0.3,AE882&lt;0.5),"High",OR(AE882=0.5,AE882&gt;0.5),"Extreme")</f>
        <v>Low</v>
      </c>
      <c r="AQ882" t="s">
        <v>2373</v>
      </c>
      <c r="AR882" t="s">
        <v>1618</v>
      </c>
      <c r="AS882" t="s">
        <v>44</v>
      </c>
      <c r="AT882">
        <v>344.099999999999</v>
      </c>
      <c r="AU882">
        <v>-42.18</v>
      </c>
    </row>
    <row r="883" spans="29:47" x14ac:dyDescent="0.3">
      <c r="AC883">
        <v>657.93</v>
      </c>
      <c r="AD883">
        <v>-93.99</v>
      </c>
      <c r="AE883">
        <v>0.3</v>
      </c>
      <c r="AF883" t="s">
        <v>1608</v>
      </c>
      <c r="AG883">
        <v>7</v>
      </c>
      <c r="AH883">
        <v>2014</v>
      </c>
      <c r="AI883" t="str" cm="1">
        <f t="array" ref="AI883">_xlfn.IFS(AE883=0,"No_discount",OR(AE883&lt;0.2,AE883=0.2),"Low",OR(AE883=0.3,AND(AE883&gt;0.2, AE883&lt;0.3)),"Medium",AND(AE883&gt;0.3,AE883&lt;0.5),"High",OR(AE883=0.5,AE883&gt;0.5),"Extreme")</f>
        <v>Medium</v>
      </c>
      <c r="AQ883" t="s">
        <v>431</v>
      </c>
      <c r="AR883" t="s">
        <v>1619</v>
      </c>
      <c r="AS883" t="s">
        <v>1607</v>
      </c>
      <c r="AT883">
        <v>343.08</v>
      </c>
      <c r="AU883">
        <v>81.540000000000006</v>
      </c>
    </row>
    <row r="884" spans="29:47" x14ac:dyDescent="0.3">
      <c r="AC884">
        <v>1.04</v>
      </c>
      <c r="AD884">
        <v>-1.83</v>
      </c>
      <c r="AE884">
        <v>0.8</v>
      </c>
      <c r="AF884" t="s">
        <v>39</v>
      </c>
      <c r="AG884">
        <v>7</v>
      </c>
      <c r="AH884">
        <v>2014</v>
      </c>
      <c r="AI884" t="str" cm="1">
        <f t="array" ref="AI884">_xlfn.IFS(AE884=0,"No_discount",OR(AE884&lt;0.2,AE884=0.2),"Low",OR(AE884=0.3,AND(AE884&gt;0.2, AE884&lt;0.3)),"Medium",AND(AE884&gt;0.3,AE884&lt;0.5),"High",OR(AE884=0.5,AE884&gt;0.5),"Extreme")</f>
        <v>Extreme</v>
      </c>
      <c r="AQ884" t="s">
        <v>742</v>
      </c>
      <c r="AR884" t="s">
        <v>1619</v>
      </c>
      <c r="AS884" t="s">
        <v>39</v>
      </c>
      <c r="AT884">
        <v>342.77</v>
      </c>
      <c r="AU884">
        <v>18.53</v>
      </c>
    </row>
    <row r="885" spans="29:47" x14ac:dyDescent="0.3">
      <c r="AC885">
        <v>23.08</v>
      </c>
      <c r="AD885">
        <v>-10.96</v>
      </c>
      <c r="AE885">
        <v>0.6</v>
      </c>
      <c r="AF885" t="s">
        <v>44</v>
      </c>
      <c r="AG885">
        <v>1</v>
      </c>
      <c r="AH885">
        <v>2016</v>
      </c>
      <c r="AI885" t="str" cm="1">
        <f t="array" ref="AI885">_xlfn.IFS(AE885=0,"No_discount",OR(AE885&lt;0.2,AE885=0.2),"Low",OR(AE885=0.3,AND(AE885&gt;0.2, AE885&lt;0.3)),"Medium",AND(AE885&gt;0.3,AE885&lt;0.5),"High",OR(AE885=0.5,AE885&gt;0.5),"Extreme")</f>
        <v>Extreme</v>
      </c>
      <c r="AQ885" t="s">
        <v>2372</v>
      </c>
      <c r="AR885" t="s">
        <v>1619</v>
      </c>
      <c r="AS885" t="s">
        <v>37</v>
      </c>
      <c r="AT885">
        <v>342.58</v>
      </c>
      <c r="AU885">
        <v>171.29</v>
      </c>
    </row>
    <row r="886" spans="29:47" x14ac:dyDescent="0.3">
      <c r="AC886">
        <v>25.92</v>
      </c>
      <c r="AD886">
        <v>9.07</v>
      </c>
      <c r="AE886">
        <v>0.2</v>
      </c>
      <c r="AF886" t="s">
        <v>37</v>
      </c>
      <c r="AG886">
        <v>1</v>
      </c>
      <c r="AH886">
        <v>2016</v>
      </c>
      <c r="AI886" t="str" cm="1">
        <f t="array" ref="AI886">_xlfn.IFS(AE886=0,"No_discount",OR(AE886&lt;0.2,AE886=0.2),"Low",OR(AE886=0.3,AND(AE886&gt;0.2, AE886&lt;0.3)),"Medium",AND(AE886&gt;0.3,AE886&lt;0.5),"High",OR(AE886=0.5,AE886&gt;0.5),"Extreme")</f>
        <v>Low</v>
      </c>
      <c r="AQ886" t="s">
        <v>2371</v>
      </c>
      <c r="AR886" t="s">
        <v>1619</v>
      </c>
      <c r="AS886" t="s">
        <v>47</v>
      </c>
      <c r="AT886">
        <v>342.55</v>
      </c>
      <c r="AU886">
        <v>92.48</v>
      </c>
    </row>
    <row r="887" spans="29:47" x14ac:dyDescent="0.3">
      <c r="AC887">
        <v>41.91</v>
      </c>
      <c r="AD887">
        <v>10.9</v>
      </c>
      <c r="AE887">
        <v>0</v>
      </c>
      <c r="AF887" t="s">
        <v>1607</v>
      </c>
      <c r="AG887">
        <v>7</v>
      </c>
      <c r="AH887">
        <v>2017</v>
      </c>
      <c r="AI887" t="str" cm="1">
        <f t="array" ref="AI887">_xlfn.IFS(AE887=0,"No_discount",OR(AE887&lt;0.2,AE887=0.2),"Low",OR(AE887=0.3,AND(AE887&gt;0.2, AE887&lt;0.3)),"Medium",AND(AE887&gt;0.3,AE887&lt;0.5),"High",OR(AE887=0.5,AE887&gt;0.5),"Extreme")</f>
        <v>No_discount</v>
      </c>
      <c r="AQ887" t="s">
        <v>2370</v>
      </c>
      <c r="AR887" t="s">
        <v>1620</v>
      </c>
      <c r="AS887" t="s">
        <v>48</v>
      </c>
      <c r="AT887">
        <v>341.99</v>
      </c>
      <c r="AU887">
        <v>-319.19</v>
      </c>
    </row>
    <row r="888" spans="29:47" x14ac:dyDescent="0.3">
      <c r="AC888">
        <v>706.86</v>
      </c>
      <c r="AD888">
        <v>197.92</v>
      </c>
      <c r="AE888">
        <v>0</v>
      </c>
      <c r="AF888" t="s">
        <v>1607</v>
      </c>
      <c r="AG888">
        <v>7</v>
      </c>
      <c r="AH888">
        <v>2016</v>
      </c>
      <c r="AI888" t="str" cm="1">
        <f t="array" ref="AI888">_xlfn.IFS(AE888=0,"No_discount",OR(AE888&lt;0.2,AE888=0.2),"Low",OR(AE888=0.3,AND(AE888&gt;0.2, AE888&lt;0.3)),"Medium",AND(AE888&gt;0.3,AE888&lt;0.5),"High",OR(AE888=0.5,AE888&gt;0.5),"Extreme")</f>
        <v>No_discount</v>
      </c>
      <c r="AQ888" t="s">
        <v>1000</v>
      </c>
      <c r="AR888" t="s">
        <v>1620</v>
      </c>
      <c r="AS888" t="s">
        <v>1609</v>
      </c>
      <c r="AT888">
        <v>341.67</v>
      </c>
      <c r="AU888">
        <v>40.19</v>
      </c>
    </row>
    <row r="889" spans="29:47" x14ac:dyDescent="0.3">
      <c r="AC889">
        <v>17.940000000000001</v>
      </c>
      <c r="AD889">
        <v>4.49</v>
      </c>
      <c r="AE889">
        <v>0</v>
      </c>
      <c r="AF889" t="s">
        <v>47</v>
      </c>
      <c r="AG889">
        <v>7</v>
      </c>
      <c r="AH889">
        <v>2014</v>
      </c>
      <c r="AI889" t="str" cm="1">
        <f t="array" ref="AI889">_xlfn.IFS(AE889=0,"No_discount",OR(AE889&lt;0.2,AE889=0.2),"Low",OR(AE889=0.3,AND(AE889&gt;0.2, AE889&lt;0.3)),"Medium",AND(AE889&gt;0.3,AE889&lt;0.5),"High",OR(AE889=0.5,AE889&gt;0.5),"Extreme")</f>
        <v>No_discount</v>
      </c>
      <c r="AQ889" t="s">
        <v>558</v>
      </c>
      <c r="AR889" t="s">
        <v>1619</v>
      </c>
      <c r="AS889" t="s">
        <v>40</v>
      </c>
      <c r="AT889">
        <v>341.41999999999899</v>
      </c>
      <c r="AU889">
        <v>59.55</v>
      </c>
    </row>
    <row r="890" spans="29:47" x14ac:dyDescent="0.3">
      <c r="AC890">
        <v>454.56</v>
      </c>
      <c r="AD890">
        <v>-107.96</v>
      </c>
      <c r="AE890">
        <v>0.2</v>
      </c>
      <c r="AF890" t="s">
        <v>40</v>
      </c>
      <c r="AG890">
        <v>1</v>
      </c>
      <c r="AH890">
        <v>2017</v>
      </c>
      <c r="AI890" t="str" cm="1">
        <f t="array" ref="AI890">_xlfn.IFS(AE890=0,"No_discount",OR(AE890&lt;0.2,AE890=0.2),"Low",OR(AE890=0.3,AND(AE890&gt;0.2, AE890&lt;0.3)),"Medium",AND(AE890&gt;0.3,AE890&lt;0.5),"High",OR(AE890=0.5,AE890&gt;0.5),"Extreme")</f>
        <v>Low</v>
      </c>
      <c r="AQ890" t="s">
        <v>2369</v>
      </c>
      <c r="AR890" t="s">
        <v>1620</v>
      </c>
      <c r="AS890" t="s">
        <v>1609</v>
      </c>
      <c r="AT890">
        <v>339.84</v>
      </c>
      <c r="AU890">
        <v>23.2</v>
      </c>
    </row>
    <row r="891" spans="29:47" x14ac:dyDescent="0.3">
      <c r="AC891">
        <v>141.41999999999999</v>
      </c>
      <c r="AD891">
        <v>-187.38</v>
      </c>
      <c r="AE891">
        <v>0.6</v>
      </c>
      <c r="AF891" t="s">
        <v>44</v>
      </c>
      <c r="AG891">
        <v>1</v>
      </c>
      <c r="AH891">
        <v>2017</v>
      </c>
      <c r="AI891" t="str" cm="1">
        <f t="array" ref="AI891">_xlfn.IFS(AE891=0,"No_discount",OR(AE891&lt;0.2,AE891=0.2),"Low",OR(AE891=0.3,AND(AE891&gt;0.2, AE891&lt;0.3)),"Medium",AND(AE891&gt;0.3,AE891&lt;0.5),"High",OR(AE891=0.5,AE891&gt;0.5),"Extreme")</f>
        <v>Extreme</v>
      </c>
      <c r="AQ891" t="s">
        <v>2368</v>
      </c>
      <c r="AR891" t="s">
        <v>1618</v>
      </c>
      <c r="AS891" t="s">
        <v>44</v>
      </c>
      <c r="AT891">
        <v>338.98</v>
      </c>
      <c r="AU891">
        <v>94.92</v>
      </c>
    </row>
    <row r="892" spans="29:47" x14ac:dyDescent="0.3">
      <c r="AC892">
        <v>310.74</v>
      </c>
      <c r="AD892">
        <v>-26.64</v>
      </c>
      <c r="AE892">
        <v>0.3</v>
      </c>
      <c r="AF892" t="s">
        <v>1608</v>
      </c>
      <c r="AG892">
        <v>1</v>
      </c>
      <c r="AH892">
        <v>2017</v>
      </c>
      <c r="AI892" t="str" cm="1">
        <f t="array" ref="AI892">_xlfn.IFS(AE892=0,"No_discount",OR(AE892&lt;0.2,AE892=0.2),"Low",OR(AE892=0.3,AND(AE892&gt;0.2, AE892&lt;0.3)),"Medium",AND(AE892&gt;0.3,AE892&lt;0.5),"High",OR(AE892=0.5,AE892&gt;0.5),"Extreme")</f>
        <v>Medium</v>
      </c>
      <c r="AQ892" t="s">
        <v>576</v>
      </c>
      <c r="AR892" t="s">
        <v>1619</v>
      </c>
      <c r="AS892" t="s">
        <v>40</v>
      </c>
      <c r="AT892">
        <v>338.11999999999898</v>
      </c>
      <c r="AU892">
        <v>62.66</v>
      </c>
    </row>
    <row r="893" spans="29:47" x14ac:dyDescent="0.3">
      <c r="AC893">
        <v>12.74</v>
      </c>
      <c r="AD893">
        <v>2.23</v>
      </c>
      <c r="AE893">
        <v>0.2</v>
      </c>
      <c r="AF893" t="s">
        <v>47</v>
      </c>
      <c r="AG893">
        <v>1</v>
      </c>
      <c r="AH893">
        <v>2017</v>
      </c>
      <c r="AI893" t="str" cm="1">
        <f t="array" ref="AI893">_xlfn.IFS(AE893=0,"No_discount",OR(AE893&lt;0.2,AE893=0.2),"Low",OR(AE893=0.3,AND(AE893&gt;0.2, AE893&lt;0.3)),"Medium",AND(AE893&gt;0.3,AE893&lt;0.5),"High",OR(AE893=0.5,AE893&gt;0.5),"Extreme")</f>
        <v>Low</v>
      </c>
      <c r="AQ893" t="s">
        <v>1633</v>
      </c>
      <c r="AR893" t="s">
        <v>1619</v>
      </c>
      <c r="AS893" t="s">
        <v>1604</v>
      </c>
      <c r="AT893">
        <v>336.95</v>
      </c>
      <c r="AU893">
        <v>150.97</v>
      </c>
    </row>
    <row r="894" spans="29:47" x14ac:dyDescent="0.3">
      <c r="AC894">
        <v>6.47</v>
      </c>
      <c r="AD894">
        <v>-9.7100000000000009</v>
      </c>
      <c r="AE894">
        <v>0.8</v>
      </c>
      <c r="AF894" t="s">
        <v>39</v>
      </c>
      <c r="AG894">
        <v>1</v>
      </c>
      <c r="AH894">
        <v>2017</v>
      </c>
      <c r="AI894" t="str" cm="1">
        <f t="array" ref="AI894">_xlfn.IFS(AE894=0,"No_discount",OR(AE894&lt;0.2,AE894=0.2),"Low",OR(AE894=0.3,AND(AE894&gt;0.2, AE894&lt;0.3)),"Medium",AND(AE894&gt;0.3,AE894&lt;0.5),"High",OR(AE894=0.5,AE894&gt;0.5),"Extreme")</f>
        <v>Extreme</v>
      </c>
      <c r="AQ894" t="s">
        <v>2367</v>
      </c>
      <c r="AR894" t="s">
        <v>1620</v>
      </c>
      <c r="AS894" t="s">
        <v>48</v>
      </c>
      <c r="AT894">
        <v>336.51</v>
      </c>
      <c r="AU894">
        <v>44.87</v>
      </c>
    </row>
    <row r="895" spans="29:47" x14ac:dyDescent="0.3">
      <c r="AC895">
        <v>13.75</v>
      </c>
      <c r="AD895">
        <v>-22.68</v>
      </c>
      <c r="AE895">
        <v>0.8</v>
      </c>
      <c r="AF895" t="s">
        <v>39</v>
      </c>
      <c r="AG895">
        <v>1</v>
      </c>
      <c r="AH895">
        <v>2017</v>
      </c>
      <c r="AI895" t="str" cm="1">
        <f t="array" ref="AI895">_xlfn.IFS(AE895=0,"No_discount",OR(AE895&lt;0.2,AE895=0.2),"Low",OR(AE895=0.3,AND(AE895&gt;0.2, AE895&lt;0.3)),"Medium",AND(AE895&gt;0.3,AE895&lt;0.5),"High",OR(AE895=0.5,AE895&gt;0.5),"Extreme")</f>
        <v>Extreme</v>
      </c>
      <c r="AQ895" t="s">
        <v>2366</v>
      </c>
      <c r="AR895" t="s">
        <v>1620</v>
      </c>
      <c r="AS895" t="s">
        <v>1609</v>
      </c>
      <c r="AT895">
        <v>335.89</v>
      </c>
      <c r="AU895">
        <v>76.78</v>
      </c>
    </row>
    <row r="896" spans="29:47" x14ac:dyDescent="0.3">
      <c r="AC896">
        <v>15.22</v>
      </c>
      <c r="AD896">
        <v>-38.82</v>
      </c>
      <c r="AE896">
        <v>0.8</v>
      </c>
      <c r="AF896" t="s">
        <v>1607</v>
      </c>
      <c r="AG896">
        <v>1</v>
      </c>
      <c r="AH896">
        <v>2017</v>
      </c>
      <c r="AI896" t="str" cm="1">
        <f t="array" ref="AI896">_xlfn.IFS(AE896=0,"No_discount",OR(AE896&lt;0.2,AE896=0.2),"Low",OR(AE896=0.3,AND(AE896&gt;0.2, AE896&lt;0.3)),"Medium",AND(AE896&gt;0.3,AE896&lt;0.5),"High",OR(AE896=0.5,AE896&gt;0.5),"Extreme")</f>
        <v>Extreme</v>
      </c>
      <c r="AQ896" t="s">
        <v>996</v>
      </c>
      <c r="AR896" t="s">
        <v>1619</v>
      </c>
      <c r="AS896" t="s">
        <v>37</v>
      </c>
      <c r="AT896">
        <v>334.37</v>
      </c>
      <c r="AU896">
        <v>155.76</v>
      </c>
    </row>
    <row r="897" spans="29:47" x14ac:dyDescent="0.3">
      <c r="AC897">
        <v>39.92</v>
      </c>
      <c r="AD897">
        <v>12.97</v>
      </c>
      <c r="AE897">
        <v>0.2</v>
      </c>
      <c r="AF897" t="s">
        <v>39</v>
      </c>
      <c r="AG897">
        <v>7</v>
      </c>
      <c r="AH897">
        <v>2015</v>
      </c>
      <c r="AI897" t="str" cm="1">
        <f t="array" ref="AI897">_xlfn.IFS(AE897=0,"No_discount",OR(AE897&lt;0.2,AE897=0.2),"Low",OR(AE897=0.3,AND(AE897&gt;0.2, AE897&lt;0.3)),"Medium",AND(AE897&gt;0.3,AE897&lt;0.5),"High",OR(AE897=0.5,AE897&gt;0.5),"Extreme")</f>
        <v>Low</v>
      </c>
      <c r="AQ897" t="s">
        <v>512</v>
      </c>
      <c r="AR897" t="s">
        <v>1619</v>
      </c>
      <c r="AS897" t="s">
        <v>39</v>
      </c>
      <c r="AT897">
        <v>334.37</v>
      </c>
      <c r="AU897">
        <v>98.26</v>
      </c>
    </row>
    <row r="898" spans="29:47" x14ac:dyDescent="0.3">
      <c r="AC898">
        <v>23.88</v>
      </c>
      <c r="AD898">
        <v>10.51</v>
      </c>
      <c r="AE898">
        <v>0</v>
      </c>
      <c r="AF898" t="s">
        <v>44</v>
      </c>
      <c r="AG898">
        <v>7</v>
      </c>
      <c r="AH898">
        <v>2017</v>
      </c>
      <c r="AI898" t="str" cm="1">
        <f t="array" ref="AI898">_xlfn.IFS(AE898=0,"No_discount",OR(AE898&lt;0.2,AE898=0.2),"Low",OR(AE898=0.3,AND(AE898&gt;0.2, AE898&lt;0.3)),"Medium",AND(AE898&gt;0.3,AE898&lt;0.5),"High",OR(AE898=0.5,AE898&gt;0.5),"Extreme")</f>
        <v>No_discount</v>
      </c>
      <c r="AQ898" t="s">
        <v>2365</v>
      </c>
      <c r="AR898" t="s">
        <v>1618</v>
      </c>
      <c r="AS898" t="s">
        <v>44</v>
      </c>
      <c r="AT898">
        <v>334.09</v>
      </c>
      <c r="AU898">
        <v>29.47</v>
      </c>
    </row>
    <row r="899" spans="29:47" x14ac:dyDescent="0.3">
      <c r="AC899">
        <v>26.2</v>
      </c>
      <c r="AD899">
        <v>12.05</v>
      </c>
      <c r="AE899">
        <v>0</v>
      </c>
      <c r="AF899" t="s">
        <v>37</v>
      </c>
      <c r="AG899">
        <v>7</v>
      </c>
      <c r="AH899">
        <v>2017</v>
      </c>
      <c r="AI899" t="str" cm="1">
        <f t="array" ref="AI899">_xlfn.IFS(AE899=0,"No_discount",OR(AE899&lt;0.2,AE899=0.2),"Low",OR(AE899=0.3,AND(AE899&gt;0.2, AE899&lt;0.3)),"Medium",AND(AE899&gt;0.3,AE899&lt;0.5),"High",OR(AE899=0.5,AE899&gt;0.5),"Extreme")</f>
        <v>No_discount</v>
      </c>
      <c r="AQ899" t="s">
        <v>1443</v>
      </c>
      <c r="AR899" t="s">
        <v>1619</v>
      </c>
      <c r="AS899" t="s">
        <v>1607</v>
      </c>
      <c r="AT899">
        <v>333.57</v>
      </c>
      <c r="AU899">
        <v>86.85</v>
      </c>
    </row>
    <row r="900" spans="29:47" x14ac:dyDescent="0.3">
      <c r="AC900">
        <v>12.96</v>
      </c>
      <c r="AD900">
        <v>6.22</v>
      </c>
      <c r="AE900">
        <v>0</v>
      </c>
      <c r="AF900" t="s">
        <v>37</v>
      </c>
      <c r="AG900">
        <v>7</v>
      </c>
      <c r="AH900">
        <v>2017</v>
      </c>
      <c r="AI900" t="str" cm="1">
        <f t="array" ref="AI900">_xlfn.IFS(AE900=0,"No_discount",OR(AE900&lt;0.2,AE900=0.2),"Low",OR(AE900=0.3,AND(AE900&gt;0.2, AE900&lt;0.3)),"Medium",AND(AE900&gt;0.3,AE900&lt;0.5),"High",OR(AE900=0.5,AE900&gt;0.5),"Extreme")</f>
        <v>No_discount</v>
      </c>
      <c r="AQ900" t="s">
        <v>2364</v>
      </c>
      <c r="AR900" t="s">
        <v>1618</v>
      </c>
      <c r="AS900" t="s">
        <v>44</v>
      </c>
      <c r="AT900">
        <v>331.76</v>
      </c>
      <c r="AU900">
        <v>39.81</v>
      </c>
    </row>
    <row r="901" spans="29:47" x14ac:dyDescent="0.3">
      <c r="AC901">
        <v>234.95</v>
      </c>
      <c r="AD901">
        <v>32.89</v>
      </c>
      <c r="AE901">
        <v>0</v>
      </c>
      <c r="AF901" t="s">
        <v>41</v>
      </c>
      <c r="AG901">
        <v>7</v>
      </c>
      <c r="AH901">
        <v>2017</v>
      </c>
      <c r="AI901" t="str" cm="1">
        <f t="array" ref="AI901">_xlfn.IFS(AE901=0,"No_discount",OR(AE901&lt;0.2,AE901=0.2),"Low",OR(AE901=0.3,AND(AE901&gt;0.2, AE901&lt;0.3)),"Medium",AND(AE901&gt;0.3,AE901&lt;0.5),"High",OR(AE901=0.5,AE901&gt;0.5),"Extreme")</f>
        <v>No_discount</v>
      </c>
      <c r="AQ901" t="s">
        <v>1346</v>
      </c>
      <c r="AR901" t="s">
        <v>1619</v>
      </c>
      <c r="AS901" t="s">
        <v>47</v>
      </c>
      <c r="AT901">
        <v>330.92</v>
      </c>
      <c r="AU901">
        <v>59.6</v>
      </c>
    </row>
    <row r="902" spans="29:47" x14ac:dyDescent="0.3">
      <c r="AC902">
        <v>526.34</v>
      </c>
      <c r="AD902">
        <v>-75.19</v>
      </c>
      <c r="AE902">
        <v>0.3</v>
      </c>
      <c r="AF902" t="s">
        <v>1608</v>
      </c>
      <c r="AG902">
        <v>7</v>
      </c>
      <c r="AH902">
        <v>2017</v>
      </c>
      <c r="AI902" t="str" cm="1">
        <f t="array" ref="AI902">_xlfn.IFS(AE902=0,"No_discount",OR(AE902&lt;0.2,AE902=0.2),"Low",OR(AE902=0.3,AND(AE902&gt;0.2, AE902&lt;0.3)),"Medium",AND(AE902&gt;0.3,AE902&lt;0.5),"High",OR(AE902=0.5,AE902&gt;0.5),"Extreme")</f>
        <v>Medium</v>
      </c>
      <c r="AQ902" t="s">
        <v>2363</v>
      </c>
      <c r="AR902" t="s">
        <v>1620</v>
      </c>
      <c r="AS902" t="s">
        <v>41</v>
      </c>
      <c r="AT902">
        <v>329.94</v>
      </c>
      <c r="AU902">
        <v>-48.59</v>
      </c>
    </row>
    <row r="903" spans="29:47" x14ac:dyDescent="0.3">
      <c r="AC903">
        <v>41.94</v>
      </c>
      <c r="AD903">
        <v>15.1</v>
      </c>
      <c r="AE903">
        <v>0</v>
      </c>
      <c r="AF903" t="s">
        <v>41</v>
      </c>
      <c r="AG903">
        <v>7</v>
      </c>
      <c r="AH903">
        <v>2014</v>
      </c>
      <c r="AI903" t="str" cm="1">
        <f t="array" ref="AI903">_xlfn.IFS(AE903=0,"No_discount",OR(AE903&lt;0.2,AE903=0.2),"Low",OR(AE903=0.3,AND(AE903&gt;0.2, AE903&lt;0.3)),"Medium",AND(AE903&gt;0.3,AE903&lt;0.5),"High",OR(AE903=0.5,AE903&gt;0.5),"Extreme")</f>
        <v>No_discount</v>
      </c>
      <c r="AQ903" t="s">
        <v>453</v>
      </c>
      <c r="AR903" t="s">
        <v>1619</v>
      </c>
      <c r="AS903" t="s">
        <v>37</v>
      </c>
      <c r="AT903">
        <v>328.39</v>
      </c>
      <c r="AU903">
        <v>140.96</v>
      </c>
    </row>
    <row r="904" spans="29:47" x14ac:dyDescent="0.3">
      <c r="AC904">
        <v>11.96</v>
      </c>
      <c r="AD904">
        <v>5.86</v>
      </c>
      <c r="AE904">
        <v>0</v>
      </c>
      <c r="AF904" t="s">
        <v>37</v>
      </c>
      <c r="AG904">
        <v>7</v>
      </c>
      <c r="AH904">
        <v>2014</v>
      </c>
      <c r="AI904" t="str" cm="1">
        <f t="array" ref="AI904">_xlfn.IFS(AE904=0,"No_discount",OR(AE904&lt;0.2,AE904=0.2),"Low",OR(AE904=0.3,AND(AE904&gt;0.2, AE904&lt;0.3)),"Medium",AND(AE904&gt;0.3,AE904&lt;0.5),"High",OR(AE904=0.5,AE904&gt;0.5),"Extreme")</f>
        <v>No_discount</v>
      </c>
      <c r="AQ904" t="s">
        <v>1529</v>
      </c>
      <c r="AR904" t="s">
        <v>1619</v>
      </c>
      <c r="AS904" t="s">
        <v>37</v>
      </c>
      <c r="AT904">
        <v>327.10999999999899</v>
      </c>
      <c r="AU904">
        <v>141.91999999999999</v>
      </c>
    </row>
    <row r="905" spans="29:47" x14ac:dyDescent="0.3">
      <c r="AC905">
        <v>13.12</v>
      </c>
      <c r="AD905">
        <v>3.8</v>
      </c>
      <c r="AE905">
        <v>0</v>
      </c>
      <c r="AF905" t="s">
        <v>47</v>
      </c>
      <c r="AG905">
        <v>7</v>
      </c>
      <c r="AH905">
        <v>2014</v>
      </c>
      <c r="AI905" t="str" cm="1">
        <f t="array" ref="AI905">_xlfn.IFS(AE905=0,"No_discount",OR(AE905&lt;0.2,AE905=0.2),"Low",OR(AE905=0.3,AND(AE905&gt;0.2, AE905&lt;0.3)),"Medium",AND(AE905&gt;0.3,AE905&lt;0.5),"High",OR(AE905=0.5,AE905&gt;0.5),"Extreme")</f>
        <v>No_discount</v>
      </c>
      <c r="AQ905" t="s">
        <v>2362</v>
      </c>
      <c r="AR905" t="s">
        <v>1619</v>
      </c>
      <c r="AS905" t="s">
        <v>1604</v>
      </c>
      <c r="AT905">
        <v>325.86</v>
      </c>
      <c r="AU905">
        <v>149.9</v>
      </c>
    </row>
    <row r="906" spans="29:47" x14ac:dyDescent="0.3">
      <c r="AC906">
        <v>535.41</v>
      </c>
      <c r="AD906">
        <v>160.62</v>
      </c>
      <c r="AE906">
        <v>0</v>
      </c>
      <c r="AF906" t="s">
        <v>40</v>
      </c>
      <c r="AG906">
        <v>7</v>
      </c>
      <c r="AH906">
        <v>2014</v>
      </c>
      <c r="AI906" t="str" cm="1">
        <f t="array" ref="AI906">_xlfn.IFS(AE906=0,"No_discount",OR(AE906&lt;0.2,AE906=0.2),"Low",OR(AE906=0.3,AND(AE906&gt;0.2, AE906&lt;0.3)),"Medium",AND(AE906&gt;0.3,AE906&lt;0.5),"High",OR(AE906=0.5,AE906&gt;0.5),"Extreme")</f>
        <v>No_discount</v>
      </c>
      <c r="AQ906" t="s">
        <v>2361</v>
      </c>
      <c r="AR906" t="s">
        <v>1620</v>
      </c>
      <c r="AS906" t="s">
        <v>41</v>
      </c>
      <c r="AT906">
        <v>324</v>
      </c>
      <c r="AU906">
        <v>58.32</v>
      </c>
    </row>
    <row r="907" spans="29:47" x14ac:dyDescent="0.3">
      <c r="AC907">
        <v>11.26</v>
      </c>
      <c r="AD907">
        <v>1.27</v>
      </c>
      <c r="AE907">
        <v>0.2</v>
      </c>
      <c r="AF907" t="s">
        <v>47</v>
      </c>
      <c r="AG907">
        <v>7</v>
      </c>
      <c r="AH907">
        <v>2016</v>
      </c>
      <c r="AI907" t="str" cm="1">
        <f t="array" ref="AI907">_xlfn.IFS(AE907=0,"No_discount",OR(AE907&lt;0.2,AE907=0.2),"Low",OR(AE907=0.3,AND(AE907&gt;0.2, AE907&lt;0.3)),"Medium",AND(AE907&gt;0.3,AE907&lt;0.5),"High",OR(AE907=0.5,AE907&gt;0.5),"Extreme")</f>
        <v>Low</v>
      </c>
      <c r="AQ907" t="s">
        <v>2360</v>
      </c>
      <c r="AR907" t="s">
        <v>1620</v>
      </c>
      <c r="AS907" t="s">
        <v>1609</v>
      </c>
      <c r="AT907">
        <v>323.98</v>
      </c>
      <c r="AU907">
        <v>36.450000000000003</v>
      </c>
    </row>
    <row r="908" spans="29:47" x14ac:dyDescent="0.3">
      <c r="AC908">
        <v>284.08</v>
      </c>
      <c r="AD908">
        <v>24.86</v>
      </c>
      <c r="AE908">
        <v>0.2</v>
      </c>
      <c r="AF908" t="s">
        <v>40</v>
      </c>
      <c r="AG908">
        <v>7</v>
      </c>
      <c r="AH908">
        <v>2016</v>
      </c>
      <c r="AI908" t="str" cm="1">
        <f t="array" ref="AI908">_xlfn.IFS(AE908=0,"No_discount",OR(AE908&lt;0.2,AE908=0.2),"Low",OR(AE908=0.3,AND(AE908&gt;0.2, AE908&lt;0.3)),"Medium",AND(AE908&gt;0.3,AE908&lt;0.5),"High",OR(AE908=0.5,AE908&gt;0.5),"Extreme")</f>
        <v>Low</v>
      </c>
      <c r="AQ908" t="s">
        <v>2359</v>
      </c>
      <c r="AR908" t="s">
        <v>1618</v>
      </c>
      <c r="AS908" t="s">
        <v>1603</v>
      </c>
      <c r="AT908">
        <v>322.19</v>
      </c>
      <c r="AU908">
        <v>-81.17</v>
      </c>
    </row>
    <row r="909" spans="29:47" x14ac:dyDescent="0.3">
      <c r="AC909">
        <v>18.5</v>
      </c>
      <c r="AD909">
        <v>6.7</v>
      </c>
      <c r="AE909">
        <v>0.2</v>
      </c>
      <c r="AF909" t="s">
        <v>37</v>
      </c>
      <c r="AG909">
        <v>7</v>
      </c>
      <c r="AH909">
        <v>2016</v>
      </c>
      <c r="AI909" t="str" cm="1">
        <f t="array" ref="AI909">_xlfn.IFS(AE909=0,"No_discount",OR(AE909&lt;0.2,AE909=0.2),"Low",OR(AE909=0.3,AND(AE909&gt;0.2, AE909&lt;0.3)),"Medium",AND(AE909&gt;0.3,AE909&lt;0.5),"High",OR(AE909=0.5,AE909&gt;0.5),"Extreme")</f>
        <v>Low</v>
      </c>
      <c r="AQ909" t="s">
        <v>1382</v>
      </c>
      <c r="AR909" t="s">
        <v>1620</v>
      </c>
      <c r="AS909" t="s">
        <v>41</v>
      </c>
      <c r="AT909">
        <v>321.849999999999</v>
      </c>
      <c r="AU909">
        <v>106.18</v>
      </c>
    </row>
    <row r="910" spans="29:47" x14ac:dyDescent="0.3">
      <c r="AC910">
        <v>10.68</v>
      </c>
      <c r="AD910">
        <v>5.0199999999999996</v>
      </c>
      <c r="AE910">
        <v>0</v>
      </c>
      <c r="AF910" t="s">
        <v>39</v>
      </c>
      <c r="AG910">
        <v>1</v>
      </c>
      <c r="AH910">
        <v>2014</v>
      </c>
      <c r="AI910" t="str" cm="1">
        <f t="array" ref="AI910">_xlfn.IFS(AE910=0,"No_discount",OR(AE910&lt;0.2,AE910=0.2),"Low",OR(AE910=0.3,AND(AE910&gt;0.2, AE910&lt;0.3)),"Medium",AND(AE910&gt;0.3,AE910&lt;0.5),"High",OR(AE910=0.5,AE910&gt;0.5),"Extreme")</f>
        <v>No_discount</v>
      </c>
      <c r="AQ910" t="s">
        <v>2358</v>
      </c>
      <c r="AR910" t="s">
        <v>1619</v>
      </c>
      <c r="AS910" t="s">
        <v>37</v>
      </c>
      <c r="AT910">
        <v>321.44</v>
      </c>
      <c r="AU910">
        <v>157.5</v>
      </c>
    </row>
    <row r="911" spans="29:47" x14ac:dyDescent="0.3">
      <c r="AC911">
        <v>141.96</v>
      </c>
      <c r="AD911">
        <v>39.75</v>
      </c>
      <c r="AE911">
        <v>0</v>
      </c>
      <c r="AF911" t="s">
        <v>1603</v>
      </c>
      <c r="AG911">
        <v>1</v>
      </c>
      <c r="AH911">
        <v>2014</v>
      </c>
      <c r="AI911" t="str" cm="1">
        <f t="array" ref="AI911">_xlfn.IFS(AE911=0,"No_discount",OR(AE911&lt;0.2,AE911=0.2),"Low",OR(AE911=0.3,AND(AE911&gt;0.2, AE911&lt;0.3)),"Medium",AND(AE911&gt;0.3,AE911&lt;0.5),"High",OR(AE911=0.5,AE911&gt;0.5),"Extreme")</f>
        <v>No_discount</v>
      </c>
      <c r="AQ911" t="s">
        <v>2357</v>
      </c>
      <c r="AR911" t="s">
        <v>1619</v>
      </c>
      <c r="AS911" t="s">
        <v>1604</v>
      </c>
      <c r="AT911">
        <v>320.25</v>
      </c>
      <c r="AU911">
        <v>139.1</v>
      </c>
    </row>
    <row r="912" spans="29:47" x14ac:dyDescent="0.3">
      <c r="AC912">
        <v>863.13</v>
      </c>
      <c r="AD912">
        <v>-32.369999999999997</v>
      </c>
      <c r="AE912">
        <v>0.2</v>
      </c>
      <c r="AF912" t="s">
        <v>1606</v>
      </c>
      <c r="AG912">
        <v>7</v>
      </c>
      <c r="AH912">
        <v>2016</v>
      </c>
      <c r="AI912" t="str" cm="1">
        <f t="array" ref="AI912">_xlfn.IFS(AE912=0,"No_discount",OR(AE912&lt;0.2,AE912=0.2),"Low",OR(AE912=0.3,AND(AE912&gt;0.2, AE912&lt;0.3)),"Medium",AND(AE912&gt;0.3,AE912&lt;0.5),"High",OR(AE912=0.5,AE912&gt;0.5),"Extreme")</f>
        <v>Low</v>
      </c>
      <c r="AQ912" t="s">
        <v>2356</v>
      </c>
      <c r="AR912" t="s">
        <v>1620</v>
      </c>
      <c r="AS912" t="s">
        <v>48</v>
      </c>
      <c r="AT912">
        <v>319.92</v>
      </c>
      <c r="AU912">
        <v>118.37</v>
      </c>
    </row>
    <row r="913" spans="29:47" x14ac:dyDescent="0.3">
      <c r="AC913">
        <v>2.88</v>
      </c>
      <c r="AD913">
        <v>1.41</v>
      </c>
      <c r="AE913">
        <v>0</v>
      </c>
      <c r="AF913" t="s">
        <v>1605</v>
      </c>
      <c r="AG913">
        <v>7</v>
      </c>
      <c r="AH913">
        <v>2014</v>
      </c>
      <c r="AI913" t="str" cm="1">
        <f t="array" ref="AI913">_xlfn.IFS(AE913=0,"No_discount",OR(AE913&lt;0.2,AE913=0.2),"Low",OR(AE913=0.3,AND(AE913&gt;0.2, AE913&lt;0.3)),"Medium",AND(AE913&gt;0.3,AE913&lt;0.5),"High",OR(AE913=0.5,AE913&gt;0.5),"Extreme")</f>
        <v>No_discount</v>
      </c>
      <c r="AQ913" t="s">
        <v>1489</v>
      </c>
      <c r="AR913" t="s">
        <v>1619</v>
      </c>
      <c r="AS913" t="s">
        <v>40</v>
      </c>
      <c r="AT913">
        <v>318.37999999999897</v>
      </c>
      <c r="AU913">
        <v>67.739999999999995</v>
      </c>
    </row>
    <row r="914" spans="29:47" x14ac:dyDescent="0.3">
      <c r="AC914">
        <v>41.9</v>
      </c>
      <c r="AD914">
        <v>14.14</v>
      </c>
      <c r="AE914">
        <v>0.2</v>
      </c>
      <c r="AF914" t="s">
        <v>39</v>
      </c>
      <c r="AG914">
        <v>7</v>
      </c>
      <c r="AH914">
        <v>2014</v>
      </c>
      <c r="AI914" t="str" cm="1">
        <f t="array" ref="AI914">_xlfn.IFS(AE914=0,"No_discount",OR(AE914&lt;0.2,AE914=0.2),"Low",OR(AE914=0.3,AND(AE914&gt;0.2, AE914&lt;0.3)),"Medium",AND(AE914&gt;0.3,AE914&lt;0.5),"High",OR(AE914=0.5,AE914&gt;0.5),"Extreme")</f>
        <v>Low</v>
      </c>
      <c r="AQ914" t="s">
        <v>2355</v>
      </c>
      <c r="AR914" t="s">
        <v>1619</v>
      </c>
      <c r="AS914" t="s">
        <v>40</v>
      </c>
      <c r="AT914">
        <v>317.77</v>
      </c>
      <c r="AU914">
        <v>-4.88</v>
      </c>
    </row>
    <row r="915" spans="29:47" x14ac:dyDescent="0.3">
      <c r="AC915">
        <v>23.92</v>
      </c>
      <c r="AD915">
        <v>4.07</v>
      </c>
      <c r="AE915">
        <v>0</v>
      </c>
      <c r="AF915" t="s">
        <v>40</v>
      </c>
      <c r="AG915">
        <v>7</v>
      </c>
      <c r="AH915">
        <v>2014</v>
      </c>
      <c r="AI915" t="str" cm="1">
        <f t="array" ref="AI915">_xlfn.IFS(AE915=0,"No_discount",OR(AE915&lt;0.2,AE915=0.2),"Low",OR(AE915=0.3,AND(AE915&gt;0.2, AE915&lt;0.3)),"Medium",AND(AE915&gt;0.3,AE915&lt;0.5),"High",OR(AE915=0.5,AE915&gt;0.5),"Extreme")</f>
        <v>No_discount</v>
      </c>
      <c r="AQ915" t="s">
        <v>2354</v>
      </c>
      <c r="AR915" t="s">
        <v>1618</v>
      </c>
      <c r="AS915" t="s">
        <v>44</v>
      </c>
      <c r="AT915">
        <v>316.48</v>
      </c>
      <c r="AU915">
        <v>71.13</v>
      </c>
    </row>
    <row r="916" spans="29:47" x14ac:dyDescent="0.3">
      <c r="AC916">
        <v>156.51</v>
      </c>
      <c r="AD916">
        <v>52.82</v>
      </c>
      <c r="AE916">
        <v>0.2</v>
      </c>
      <c r="AF916" t="s">
        <v>37</v>
      </c>
      <c r="AG916">
        <v>1</v>
      </c>
      <c r="AH916">
        <v>2016</v>
      </c>
      <c r="AI916" t="str" cm="1">
        <f t="array" ref="AI916">_xlfn.IFS(AE916=0,"No_discount",OR(AE916&lt;0.2,AE916=0.2),"Low",OR(AE916=0.3,AND(AE916&gt;0.2, AE916&lt;0.3)),"Medium",AND(AE916&gt;0.3,AE916&lt;0.5),"High",OR(AE916=0.5,AE916&gt;0.5),"Extreme")</f>
        <v>Low</v>
      </c>
      <c r="AQ916" t="s">
        <v>2353</v>
      </c>
      <c r="AR916" t="s">
        <v>1619</v>
      </c>
      <c r="AS916" t="s">
        <v>39</v>
      </c>
      <c r="AT916">
        <v>314.539999999999</v>
      </c>
      <c r="AU916">
        <v>-0.01</v>
      </c>
    </row>
    <row r="917" spans="29:47" x14ac:dyDescent="0.3">
      <c r="AC917">
        <v>63.31</v>
      </c>
      <c r="AD917">
        <v>20.58</v>
      </c>
      <c r="AE917">
        <v>0.2</v>
      </c>
      <c r="AF917" t="s">
        <v>37</v>
      </c>
      <c r="AG917">
        <v>7</v>
      </c>
      <c r="AH917">
        <v>2017</v>
      </c>
      <c r="AI917" t="str" cm="1">
        <f t="array" ref="AI917">_xlfn.IFS(AE917=0,"No_discount",OR(AE917&lt;0.2,AE917=0.2),"Low",OR(AE917=0.3,AND(AE917&gt;0.2, AE917&lt;0.3)),"Medium",AND(AE917&gt;0.3,AE917&lt;0.5),"High",OR(AE917=0.5,AE917&gt;0.5),"Extreme")</f>
        <v>Low</v>
      </c>
      <c r="AQ917" t="s">
        <v>932</v>
      </c>
      <c r="AR917" t="s">
        <v>1619</v>
      </c>
      <c r="AS917" t="s">
        <v>39</v>
      </c>
      <c r="AT917">
        <v>310.19999999999902</v>
      </c>
      <c r="AU917">
        <v>52.43</v>
      </c>
    </row>
    <row r="918" spans="29:47" x14ac:dyDescent="0.3">
      <c r="AC918">
        <v>69.38</v>
      </c>
      <c r="AD918">
        <v>-47.18</v>
      </c>
      <c r="AE918">
        <v>0.5</v>
      </c>
      <c r="AF918" t="s">
        <v>1606</v>
      </c>
      <c r="AG918">
        <v>1</v>
      </c>
      <c r="AH918">
        <v>2017</v>
      </c>
      <c r="AI918" t="str" cm="1">
        <f t="array" ref="AI918">_xlfn.IFS(AE918=0,"No_discount",OR(AE918&lt;0.2,AE918=0.2),"Low",OR(AE918=0.3,AND(AE918&gt;0.2, AE918&lt;0.3)),"Medium",AND(AE918&gt;0.3,AE918&lt;0.5),"High",OR(AE918=0.5,AE918&gt;0.5),"Extreme")</f>
        <v>Extreme</v>
      </c>
      <c r="AQ918" t="s">
        <v>2352</v>
      </c>
      <c r="AR918" t="s">
        <v>1618</v>
      </c>
      <c r="AS918" t="s">
        <v>44</v>
      </c>
      <c r="AT918">
        <v>308.99</v>
      </c>
      <c r="AU918">
        <v>94.51</v>
      </c>
    </row>
    <row r="919" spans="29:47" x14ac:dyDescent="0.3">
      <c r="AC919">
        <v>31.68</v>
      </c>
      <c r="AD919">
        <v>2.77</v>
      </c>
      <c r="AE919">
        <v>0.2</v>
      </c>
      <c r="AF919" t="s">
        <v>42</v>
      </c>
      <c r="AG919">
        <v>1</v>
      </c>
      <c r="AH919">
        <v>2017</v>
      </c>
      <c r="AI919" t="str" cm="1">
        <f t="array" ref="AI919">_xlfn.IFS(AE919=0,"No_discount",OR(AE919&lt;0.2,AE919=0.2),"Low",OR(AE919=0.3,AND(AE919&gt;0.2, AE919&lt;0.3)),"Medium",AND(AE919&gt;0.3,AE919&lt;0.5),"High",OR(AE919=0.5,AE919&gt;0.5),"Extreme")</f>
        <v>Low</v>
      </c>
      <c r="AQ919" t="s">
        <v>646</v>
      </c>
      <c r="AR919" t="s">
        <v>1619</v>
      </c>
      <c r="AS919" t="s">
        <v>39</v>
      </c>
      <c r="AT919">
        <v>308.83</v>
      </c>
      <c r="AU919">
        <v>21.64</v>
      </c>
    </row>
    <row r="920" spans="29:47" x14ac:dyDescent="0.3">
      <c r="AC920">
        <v>2003.17</v>
      </c>
      <c r="AD920">
        <v>250.4</v>
      </c>
      <c r="AE920">
        <v>0.2</v>
      </c>
      <c r="AF920" t="s">
        <v>1609</v>
      </c>
      <c r="AG920">
        <v>1</v>
      </c>
      <c r="AH920">
        <v>2017</v>
      </c>
      <c r="AI920" t="str" cm="1">
        <f t="array" ref="AI920">_xlfn.IFS(AE920=0,"No_discount",OR(AE920&lt;0.2,AE920=0.2),"Low",OR(AE920=0.3,AND(AE920&gt;0.2, AE920&lt;0.3)),"Medium",AND(AE920&gt;0.3,AE920&lt;0.5),"High",OR(AE920=0.5,AE920&gt;0.5),"Extreme")</f>
        <v>Low</v>
      </c>
      <c r="AQ920" t="s">
        <v>664</v>
      </c>
      <c r="AR920" t="s">
        <v>1619</v>
      </c>
      <c r="AS920" t="s">
        <v>42</v>
      </c>
      <c r="AT920">
        <v>307.44</v>
      </c>
      <c r="AU920">
        <v>86.08</v>
      </c>
    </row>
    <row r="921" spans="29:47" x14ac:dyDescent="0.3">
      <c r="AC921">
        <v>9.34</v>
      </c>
      <c r="AD921">
        <v>3.15</v>
      </c>
      <c r="AE921">
        <v>0.2</v>
      </c>
      <c r="AF921" t="s">
        <v>47</v>
      </c>
      <c r="AG921">
        <v>1</v>
      </c>
      <c r="AH921">
        <v>2017</v>
      </c>
      <c r="AI921" t="str" cm="1">
        <f t="array" ref="AI921">_xlfn.IFS(AE921=0,"No_discount",OR(AE921&lt;0.2,AE921=0.2),"Low",OR(AE921=0.3,AND(AE921&gt;0.2, AE921&lt;0.3)),"Medium",AND(AE921&gt;0.3,AE921&lt;0.5),"High",OR(AE921=0.5,AE921&gt;0.5),"Extreme")</f>
        <v>Low</v>
      </c>
      <c r="AQ921" t="s">
        <v>2351</v>
      </c>
      <c r="AR921" t="s">
        <v>1619</v>
      </c>
      <c r="AS921" t="s">
        <v>42</v>
      </c>
      <c r="AT921">
        <v>306.89999999999998</v>
      </c>
      <c r="AU921">
        <v>72.23</v>
      </c>
    </row>
    <row r="922" spans="29:47" x14ac:dyDescent="0.3">
      <c r="AC922">
        <v>4.93</v>
      </c>
      <c r="AD922">
        <v>0.74</v>
      </c>
      <c r="AE922">
        <v>0.2</v>
      </c>
      <c r="AF922" t="s">
        <v>44</v>
      </c>
      <c r="AG922">
        <v>7</v>
      </c>
      <c r="AH922">
        <v>2015</v>
      </c>
      <c r="AI922" t="str" cm="1">
        <f t="array" ref="AI922">_xlfn.IFS(AE922=0,"No_discount",OR(AE922&lt;0.2,AE922=0.2),"Low",OR(AE922=0.3,AND(AE922&gt;0.2, AE922&lt;0.3)),"Medium",AND(AE922&gt;0.3,AE922&lt;0.5),"High",OR(AE922=0.5,AE922&gt;0.5),"Extreme")</f>
        <v>Low</v>
      </c>
      <c r="AQ922" t="s">
        <v>2350</v>
      </c>
      <c r="AR922" t="s">
        <v>1619</v>
      </c>
      <c r="AS922" t="s">
        <v>1607</v>
      </c>
      <c r="AT922">
        <v>303.36</v>
      </c>
      <c r="AU922">
        <v>-20.47</v>
      </c>
    </row>
    <row r="923" spans="29:47" x14ac:dyDescent="0.3">
      <c r="AC923">
        <v>11.78</v>
      </c>
      <c r="AD923">
        <v>4.2699999999999996</v>
      </c>
      <c r="AE923">
        <v>0.2</v>
      </c>
      <c r="AF923" t="s">
        <v>1605</v>
      </c>
      <c r="AG923">
        <v>7</v>
      </c>
      <c r="AH923">
        <v>2015</v>
      </c>
      <c r="AI923" t="str" cm="1">
        <f t="array" ref="AI923">_xlfn.IFS(AE923=0,"No_discount",OR(AE923&lt;0.2,AE923=0.2),"Low",OR(AE923=0.3,AND(AE923&gt;0.2, AE923&lt;0.3)),"Medium",AND(AE923&gt;0.3,AE923&lt;0.5),"High",OR(AE923=0.5,AE923&gt;0.5),"Extreme")</f>
        <v>Low</v>
      </c>
      <c r="AQ923" t="s">
        <v>2349</v>
      </c>
      <c r="AR923" t="s">
        <v>1619</v>
      </c>
      <c r="AS923" t="s">
        <v>40</v>
      </c>
      <c r="AT923">
        <v>301.97000000000003</v>
      </c>
      <c r="AU923">
        <v>63.75</v>
      </c>
    </row>
    <row r="924" spans="29:47" x14ac:dyDescent="0.3">
      <c r="AC924">
        <v>1649.95</v>
      </c>
      <c r="AD924">
        <v>659.98</v>
      </c>
      <c r="AE924">
        <v>0</v>
      </c>
      <c r="AF924" t="s">
        <v>41</v>
      </c>
      <c r="AG924">
        <v>7</v>
      </c>
      <c r="AH924">
        <v>2017</v>
      </c>
      <c r="AI924" t="str" cm="1">
        <f t="array" ref="AI924">_xlfn.IFS(AE924=0,"No_discount",OR(AE924&lt;0.2,AE924=0.2),"Low",OR(AE924=0.3,AND(AE924&gt;0.2, AE924&lt;0.3)),"Medium",AND(AE924&gt;0.3,AE924&lt;0.5),"High",OR(AE924=0.5,AE924&gt;0.5),"Extreme")</f>
        <v>No_discount</v>
      </c>
      <c r="AQ924" t="s">
        <v>2348</v>
      </c>
      <c r="AR924" t="s">
        <v>1619</v>
      </c>
      <c r="AS924" t="s">
        <v>40</v>
      </c>
      <c r="AT924">
        <v>300.14</v>
      </c>
      <c r="AU924">
        <v>-7.66</v>
      </c>
    </row>
    <row r="925" spans="29:47" x14ac:dyDescent="0.3">
      <c r="AC925">
        <v>362.35</v>
      </c>
      <c r="AD925">
        <v>45.29</v>
      </c>
      <c r="AE925">
        <v>0.2</v>
      </c>
      <c r="AF925" t="s">
        <v>1608</v>
      </c>
      <c r="AG925">
        <v>7</v>
      </c>
      <c r="AH925">
        <v>2017</v>
      </c>
      <c r="AI925" t="str" cm="1">
        <f t="array" ref="AI925">_xlfn.IFS(AE925=0,"No_discount",OR(AE925&lt;0.2,AE925=0.2),"Low",OR(AE925=0.3,AND(AE925&gt;0.2, AE925&lt;0.3)),"Medium",AND(AE925&gt;0.3,AE925&lt;0.5),"High",OR(AE925=0.5,AE925&gt;0.5),"Extreme")</f>
        <v>Low</v>
      </c>
      <c r="AQ925" t="s">
        <v>2347</v>
      </c>
      <c r="AR925" t="s">
        <v>1620</v>
      </c>
      <c r="AS925" t="s">
        <v>48</v>
      </c>
      <c r="AT925">
        <v>299.969999999999</v>
      </c>
      <c r="AU925">
        <v>34.99</v>
      </c>
    </row>
    <row r="926" spans="29:47" x14ac:dyDescent="0.3">
      <c r="AC926">
        <v>37.17</v>
      </c>
      <c r="AD926">
        <v>11.15</v>
      </c>
      <c r="AE926">
        <v>0</v>
      </c>
      <c r="AF926" t="s">
        <v>47</v>
      </c>
      <c r="AG926">
        <v>7</v>
      </c>
      <c r="AH926">
        <v>2016</v>
      </c>
      <c r="AI926" t="str" cm="1">
        <f t="array" ref="AI926">_xlfn.IFS(AE926=0,"No_discount",OR(AE926&lt;0.2,AE926=0.2),"Low",OR(AE926=0.3,AND(AE926&gt;0.2, AE926&lt;0.3)),"Medium",AND(AE926&gt;0.3,AE926&lt;0.5),"High",OR(AE926=0.5,AE926&gt;0.5),"Extreme")</f>
        <v>No_discount</v>
      </c>
      <c r="AQ926" t="s">
        <v>2346</v>
      </c>
      <c r="AR926" t="s">
        <v>1618</v>
      </c>
      <c r="AS926" t="s">
        <v>44</v>
      </c>
      <c r="AT926">
        <v>299.849999999999</v>
      </c>
      <c r="AU926">
        <v>38.19</v>
      </c>
    </row>
    <row r="927" spans="29:47" x14ac:dyDescent="0.3">
      <c r="AC927">
        <v>62.72</v>
      </c>
      <c r="AD927">
        <v>24.46</v>
      </c>
      <c r="AE927">
        <v>0</v>
      </c>
      <c r="AF927" t="s">
        <v>44</v>
      </c>
      <c r="AG927">
        <v>1</v>
      </c>
      <c r="AH927">
        <v>2017</v>
      </c>
      <c r="AI927" t="str" cm="1">
        <f t="array" ref="AI927">_xlfn.IFS(AE927=0,"No_discount",OR(AE927&lt;0.2,AE927=0.2),"Low",OR(AE927=0.3,AND(AE927&gt;0.2, AE927&lt;0.3)),"Medium",AND(AE927&gt;0.3,AE927&lt;0.5),"High",OR(AE927=0.5,AE927&gt;0.5),"Extreme")</f>
        <v>No_discount</v>
      </c>
      <c r="AQ927" t="s">
        <v>2345</v>
      </c>
      <c r="AR927" t="s">
        <v>1619</v>
      </c>
      <c r="AS927" t="s">
        <v>1607</v>
      </c>
      <c r="AT927">
        <v>299.2</v>
      </c>
      <c r="AU927">
        <v>-177.23</v>
      </c>
    </row>
    <row r="928" spans="29:47" x14ac:dyDescent="0.3">
      <c r="AC928">
        <v>2939.93</v>
      </c>
      <c r="AD928">
        <v>764.38</v>
      </c>
      <c r="AE928">
        <v>0</v>
      </c>
      <c r="AF928" t="s">
        <v>1609</v>
      </c>
      <c r="AG928">
        <v>1</v>
      </c>
      <c r="AH928">
        <v>2017</v>
      </c>
      <c r="AI928" t="str" cm="1">
        <f t="array" ref="AI928">_xlfn.IFS(AE928=0,"No_discount",OR(AE928&lt;0.2,AE928=0.2),"Low",OR(AE928=0.3,AND(AE928&gt;0.2, AE928&lt;0.3)),"Medium",AND(AE928&gt;0.3,AE928&lt;0.5),"High",OR(AE928=0.5,AE928&gt;0.5),"Extreme")</f>
        <v>No_discount</v>
      </c>
      <c r="AQ928" t="s">
        <v>2344</v>
      </c>
      <c r="AR928" t="s">
        <v>1620</v>
      </c>
      <c r="AS928" t="s">
        <v>41</v>
      </c>
      <c r="AT928">
        <v>299</v>
      </c>
      <c r="AU928">
        <v>113.1</v>
      </c>
    </row>
    <row r="929" spans="29:47" x14ac:dyDescent="0.3">
      <c r="AC929">
        <v>512.36</v>
      </c>
      <c r="AD929">
        <v>-14.64</v>
      </c>
      <c r="AE929">
        <v>0.3</v>
      </c>
      <c r="AF929" t="s">
        <v>1608</v>
      </c>
      <c r="AG929">
        <v>7</v>
      </c>
      <c r="AH929">
        <v>2014</v>
      </c>
      <c r="AI929" t="str" cm="1">
        <f t="array" ref="AI929">_xlfn.IFS(AE929=0,"No_discount",OR(AE929&lt;0.2,AE929=0.2),"Low",OR(AE929=0.3,AND(AE929&gt;0.2, AE929&lt;0.3)),"Medium",AND(AE929&gt;0.3,AE929&lt;0.5),"High",OR(AE929=0.5,AE929&gt;0.5),"Extreme")</f>
        <v>Medium</v>
      </c>
      <c r="AQ929" t="s">
        <v>2343</v>
      </c>
      <c r="AR929" t="s">
        <v>1618</v>
      </c>
      <c r="AS929" t="s">
        <v>44</v>
      </c>
      <c r="AT929">
        <v>298.2</v>
      </c>
      <c r="AU929">
        <v>116.29</v>
      </c>
    </row>
    <row r="930" spans="29:47" x14ac:dyDescent="0.3">
      <c r="AC930">
        <v>3.49</v>
      </c>
      <c r="AD930">
        <v>0.56999999999999995</v>
      </c>
      <c r="AE930">
        <v>0.2</v>
      </c>
      <c r="AF930" t="s">
        <v>46</v>
      </c>
      <c r="AG930">
        <v>7</v>
      </c>
      <c r="AH930">
        <v>2014</v>
      </c>
      <c r="AI930" t="str" cm="1">
        <f t="array" ref="AI930">_xlfn.IFS(AE930=0,"No_discount",OR(AE930&lt;0.2,AE930=0.2),"Low",OR(AE930=0.3,AND(AE930&gt;0.2, AE930&lt;0.3)),"Medium",AND(AE930&gt;0.3,AE930&lt;0.5),"High",OR(AE930=0.5,AE930&gt;0.5),"Extreme")</f>
        <v>Low</v>
      </c>
      <c r="AQ930" t="s">
        <v>2342</v>
      </c>
      <c r="AR930" t="s">
        <v>1619</v>
      </c>
      <c r="AS930" t="s">
        <v>47</v>
      </c>
      <c r="AT930">
        <v>297.99</v>
      </c>
      <c r="AU930">
        <v>70.489999999999995</v>
      </c>
    </row>
    <row r="931" spans="29:47" x14ac:dyDescent="0.3">
      <c r="AC931">
        <v>22.29</v>
      </c>
      <c r="AD931">
        <v>3.9</v>
      </c>
      <c r="AE931">
        <v>0.2</v>
      </c>
      <c r="AF931" t="s">
        <v>47</v>
      </c>
      <c r="AG931">
        <v>7</v>
      </c>
      <c r="AH931">
        <v>2014</v>
      </c>
      <c r="AI931" t="str" cm="1">
        <f t="array" ref="AI931">_xlfn.IFS(AE931=0,"No_discount",OR(AE931&lt;0.2,AE931=0.2),"Low",OR(AE931=0.3,AND(AE931&gt;0.2, AE931&lt;0.3)),"Medium",AND(AE931&gt;0.3,AE931&lt;0.5),"High",OR(AE931=0.5,AE931&gt;0.5),"Extreme")</f>
        <v>Low</v>
      </c>
      <c r="AQ931" t="s">
        <v>604</v>
      </c>
      <c r="AR931" t="s">
        <v>1619</v>
      </c>
      <c r="AS931" t="s">
        <v>37</v>
      </c>
      <c r="AT931">
        <v>297.12</v>
      </c>
      <c r="AU931">
        <v>120.8</v>
      </c>
    </row>
    <row r="932" spans="29:47" x14ac:dyDescent="0.3">
      <c r="AC932">
        <v>16.03</v>
      </c>
      <c r="AD932">
        <v>5.61</v>
      </c>
      <c r="AE932">
        <v>0.2</v>
      </c>
      <c r="AF932" t="s">
        <v>37</v>
      </c>
      <c r="AG932">
        <v>7</v>
      </c>
      <c r="AH932">
        <v>2014</v>
      </c>
      <c r="AI932" t="str" cm="1">
        <f t="array" ref="AI932">_xlfn.IFS(AE932=0,"No_discount",OR(AE932&lt;0.2,AE932=0.2),"Low",OR(AE932=0.3,AND(AE932&gt;0.2, AE932&lt;0.3)),"Medium",AND(AE932&gt;0.3,AE932&lt;0.5),"High",OR(AE932=0.5,AE932&gt;0.5),"Extreme")</f>
        <v>Low</v>
      </c>
      <c r="AQ932" t="s">
        <v>2341</v>
      </c>
      <c r="AR932" t="s">
        <v>1620</v>
      </c>
      <c r="AS932" t="s">
        <v>41</v>
      </c>
      <c r="AT932">
        <v>296.64</v>
      </c>
      <c r="AU932">
        <v>127.55</v>
      </c>
    </row>
    <row r="933" spans="29:47" x14ac:dyDescent="0.3">
      <c r="AC933">
        <v>2.86</v>
      </c>
      <c r="AD933">
        <v>-4.58</v>
      </c>
      <c r="AE933">
        <v>0.8</v>
      </c>
      <c r="AF933" t="s">
        <v>39</v>
      </c>
      <c r="AG933">
        <v>7</v>
      </c>
      <c r="AH933">
        <v>2017</v>
      </c>
      <c r="AI933" t="str" cm="1">
        <f t="array" ref="AI933">_xlfn.IFS(AE933=0,"No_discount",OR(AE933&lt;0.2,AE933=0.2),"Low",OR(AE933=0.3,AND(AE933&gt;0.2, AE933&lt;0.3)),"Medium",AND(AE933&gt;0.3,AE933&lt;0.5),"High",OR(AE933=0.5,AE933&gt;0.5),"Extreme")</f>
        <v>Extreme</v>
      </c>
      <c r="AQ933" t="s">
        <v>2340</v>
      </c>
      <c r="AR933" t="s">
        <v>1619</v>
      </c>
      <c r="AS933" t="s">
        <v>46</v>
      </c>
      <c r="AT933">
        <v>296.18</v>
      </c>
      <c r="AU933">
        <v>119.74</v>
      </c>
    </row>
    <row r="934" spans="29:47" x14ac:dyDescent="0.3">
      <c r="AC934">
        <v>94.19</v>
      </c>
      <c r="AD934">
        <v>-164.84</v>
      </c>
      <c r="AE934">
        <v>0.8</v>
      </c>
      <c r="AF934" t="s">
        <v>39</v>
      </c>
      <c r="AG934">
        <v>7</v>
      </c>
      <c r="AH934">
        <v>2017</v>
      </c>
      <c r="AI934" t="str" cm="1">
        <f t="array" ref="AI934">_xlfn.IFS(AE934=0,"No_discount",OR(AE934&lt;0.2,AE934=0.2),"Low",OR(AE934=0.3,AND(AE934&gt;0.2, AE934&lt;0.3)),"Medium",AND(AE934&gt;0.3,AE934&lt;0.5),"High",OR(AE934=0.5,AE934&gt;0.5),"Extreme")</f>
        <v>Extreme</v>
      </c>
      <c r="AQ934" t="s">
        <v>894</v>
      </c>
      <c r="AR934" t="s">
        <v>1619</v>
      </c>
      <c r="AS934" t="s">
        <v>37</v>
      </c>
      <c r="AT934">
        <v>294.719999999999</v>
      </c>
      <c r="AU934">
        <v>138.52000000000001</v>
      </c>
    </row>
    <row r="935" spans="29:47" x14ac:dyDescent="0.3">
      <c r="AC935">
        <v>7.7</v>
      </c>
      <c r="AD935">
        <v>3.16</v>
      </c>
      <c r="AE935">
        <v>0</v>
      </c>
      <c r="AF935" t="s">
        <v>47</v>
      </c>
      <c r="AG935">
        <v>7</v>
      </c>
      <c r="AH935">
        <v>2016</v>
      </c>
      <c r="AI935" t="str" cm="1">
        <f t="array" ref="AI935">_xlfn.IFS(AE935=0,"No_discount",OR(AE935&lt;0.2,AE935=0.2),"Low",OR(AE935=0.3,AND(AE935&gt;0.2, AE935&lt;0.3)),"Medium",AND(AE935&gt;0.3,AE935&lt;0.5),"High",OR(AE935=0.5,AE935&gt;0.5),"Extreme")</f>
        <v>No_discount</v>
      </c>
      <c r="AQ935" t="s">
        <v>2339</v>
      </c>
      <c r="AR935" t="s">
        <v>1619</v>
      </c>
      <c r="AS935" t="s">
        <v>47</v>
      </c>
      <c r="AT935">
        <v>293.7</v>
      </c>
      <c r="AU935">
        <v>63.01</v>
      </c>
    </row>
    <row r="936" spans="29:47" x14ac:dyDescent="0.3">
      <c r="AC936">
        <v>31.74</v>
      </c>
      <c r="AD936">
        <v>3.97</v>
      </c>
      <c r="AE936">
        <v>0.2</v>
      </c>
      <c r="AF936" t="s">
        <v>47</v>
      </c>
      <c r="AG936">
        <v>1</v>
      </c>
      <c r="AH936">
        <v>2017</v>
      </c>
      <c r="AI936" t="str" cm="1">
        <f t="array" ref="AI936">_xlfn.IFS(AE936=0,"No_discount",OR(AE936&lt;0.2,AE936=0.2),"Low",OR(AE936=0.3,AND(AE936&gt;0.2, AE936&lt;0.3)),"Medium",AND(AE936&gt;0.3,AE936&lt;0.5),"High",OR(AE936=0.5,AE936&gt;0.5),"Extreme")</f>
        <v>Low</v>
      </c>
      <c r="AQ936" t="s">
        <v>2338</v>
      </c>
      <c r="AR936" t="s">
        <v>1620</v>
      </c>
      <c r="AS936" t="s">
        <v>41</v>
      </c>
      <c r="AT936">
        <v>291.85000000000002</v>
      </c>
      <c r="AU936">
        <v>66.959999999999994</v>
      </c>
    </row>
    <row r="937" spans="29:47" x14ac:dyDescent="0.3">
      <c r="AC937">
        <v>5.43</v>
      </c>
      <c r="AD937">
        <v>-13.58</v>
      </c>
      <c r="AE937">
        <v>0.8</v>
      </c>
      <c r="AF937" t="s">
        <v>1607</v>
      </c>
      <c r="AG937">
        <v>1</v>
      </c>
      <c r="AH937">
        <v>2017</v>
      </c>
      <c r="AI937" t="str" cm="1">
        <f t="array" ref="AI937">_xlfn.IFS(AE937=0,"No_discount",OR(AE937&lt;0.2,AE937=0.2),"Low",OR(AE937=0.3,AND(AE937&gt;0.2, AE937&lt;0.3)),"Medium",AND(AE937&gt;0.3,AE937&lt;0.5),"High",OR(AE937=0.5,AE937&gt;0.5),"Extreme")</f>
        <v>Extreme</v>
      </c>
      <c r="AQ937" t="s">
        <v>2337</v>
      </c>
      <c r="AR937" t="s">
        <v>1618</v>
      </c>
      <c r="AS937" t="s">
        <v>44</v>
      </c>
      <c r="AT937">
        <v>291.45999999999998</v>
      </c>
      <c r="AU937">
        <v>97.16</v>
      </c>
    </row>
    <row r="938" spans="29:47" x14ac:dyDescent="0.3">
      <c r="AC938">
        <v>913.43</v>
      </c>
      <c r="AD938">
        <v>-169.64</v>
      </c>
      <c r="AE938">
        <v>0.3</v>
      </c>
      <c r="AF938" t="s">
        <v>1606</v>
      </c>
      <c r="AG938">
        <v>1</v>
      </c>
      <c r="AH938">
        <v>2017</v>
      </c>
      <c r="AI938" t="str" cm="1">
        <f t="array" ref="AI938">_xlfn.IFS(AE938=0,"No_discount",OR(AE938&lt;0.2,AE938=0.2),"Low",OR(AE938=0.3,AND(AE938&gt;0.2, AE938&lt;0.3)),"Medium",AND(AE938&gt;0.3,AE938&lt;0.5),"High",OR(AE938=0.5,AE938&gt;0.5),"Extreme")</f>
        <v>Medium</v>
      </c>
      <c r="AQ938" t="s">
        <v>829</v>
      </c>
      <c r="AR938" t="s">
        <v>1619</v>
      </c>
      <c r="AS938" t="s">
        <v>1607</v>
      </c>
      <c r="AT938">
        <v>289.45</v>
      </c>
      <c r="AU938">
        <v>-113.78</v>
      </c>
    </row>
    <row r="939" spans="29:47" x14ac:dyDescent="0.3">
      <c r="AC939">
        <v>372.14</v>
      </c>
      <c r="AD939">
        <v>27.91</v>
      </c>
      <c r="AE939">
        <v>0.2</v>
      </c>
      <c r="AF939" t="s">
        <v>40</v>
      </c>
      <c r="AG939">
        <v>1</v>
      </c>
      <c r="AH939">
        <v>2017</v>
      </c>
      <c r="AI939" t="str" cm="1">
        <f t="array" ref="AI939">_xlfn.IFS(AE939=0,"No_discount",OR(AE939&lt;0.2,AE939=0.2),"Low",OR(AE939=0.3,AND(AE939&gt;0.2, AE939&lt;0.3)),"Medium",AND(AE939&gt;0.3,AE939&lt;0.5),"High",OR(AE939=0.5,AE939&gt;0.5),"Extreme")</f>
        <v>Low</v>
      </c>
      <c r="AQ939" t="s">
        <v>2336</v>
      </c>
      <c r="AR939" t="s">
        <v>1619</v>
      </c>
      <c r="AS939" t="s">
        <v>47</v>
      </c>
      <c r="AT939">
        <v>287.97000000000003</v>
      </c>
      <c r="AU939">
        <v>109.42</v>
      </c>
    </row>
    <row r="940" spans="29:47" x14ac:dyDescent="0.3">
      <c r="AC940">
        <v>604.77</v>
      </c>
      <c r="AD940">
        <v>60.48</v>
      </c>
      <c r="AE940">
        <v>0.2</v>
      </c>
      <c r="AF940" t="s">
        <v>1609</v>
      </c>
      <c r="AG940">
        <v>1</v>
      </c>
      <c r="AH940">
        <v>2017</v>
      </c>
      <c r="AI940" t="str" cm="1">
        <f t="array" ref="AI940">_xlfn.IFS(AE940=0,"No_discount",OR(AE940&lt;0.2,AE940=0.2),"Low",OR(AE940=0.3,AND(AE940&gt;0.2, AE940&lt;0.3)),"Medium",AND(AE940&gt;0.3,AE940&lt;0.5),"High",OR(AE940=0.5,AE940&gt;0.5),"Extreme")</f>
        <v>Low</v>
      </c>
      <c r="AQ940" t="s">
        <v>2335</v>
      </c>
      <c r="AR940" t="s">
        <v>1619</v>
      </c>
      <c r="AS940" t="s">
        <v>39</v>
      </c>
      <c r="AT940">
        <v>287.87</v>
      </c>
      <c r="AU940">
        <v>64.14</v>
      </c>
    </row>
    <row r="941" spans="29:47" x14ac:dyDescent="0.3">
      <c r="AC941">
        <v>87.36</v>
      </c>
      <c r="AD941">
        <v>23.59</v>
      </c>
      <c r="AE941">
        <v>0</v>
      </c>
      <c r="AF941" t="s">
        <v>1607</v>
      </c>
      <c r="AG941">
        <v>1</v>
      </c>
      <c r="AH941">
        <v>2015</v>
      </c>
      <c r="AI941" t="str" cm="1">
        <f t="array" ref="AI941">_xlfn.IFS(AE941=0,"No_discount",OR(AE941&lt;0.2,AE941=0.2),"Low",OR(AE941=0.3,AND(AE941&gt;0.2, AE941&lt;0.3)),"Medium",AND(AE941&gt;0.3,AE941&lt;0.5),"High",OR(AE941=0.5,AE941&gt;0.5),"Extreme")</f>
        <v>No_discount</v>
      </c>
      <c r="AQ941" t="s">
        <v>2334</v>
      </c>
      <c r="AR941" t="s">
        <v>1619</v>
      </c>
      <c r="AS941" t="s">
        <v>1604</v>
      </c>
      <c r="AT941">
        <v>284.83</v>
      </c>
      <c r="AU941">
        <v>131.22999999999999</v>
      </c>
    </row>
    <row r="942" spans="29:47" x14ac:dyDescent="0.3">
      <c r="AC942">
        <v>56.16</v>
      </c>
      <c r="AD942">
        <v>17.55</v>
      </c>
      <c r="AE942">
        <v>0.2</v>
      </c>
      <c r="AF942" t="s">
        <v>39</v>
      </c>
      <c r="AG942">
        <v>1</v>
      </c>
      <c r="AH942">
        <v>2015</v>
      </c>
      <c r="AI942" t="str" cm="1">
        <f t="array" ref="AI942">_xlfn.IFS(AE942=0,"No_discount",OR(AE942&lt;0.2,AE942=0.2),"Low",OR(AE942=0.3,AND(AE942&gt;0.2, AE942&lt;0.3)),"Medium",AND(AE942&gt;0.3,AE942&lt;0.5),"High",OR(AE942=0.5,AE942&gt;0.5),"Extreme")</f>
        <v>Low</v>
      </c>
      <c r="AQ942" t="s">
        <v>2333</v>
      </c>
      <c r="AR942" t="s">
        <v>1619</v>
      </c>
      <c r="AS942" t="s">
        <v>37</v>
      </c>
      <c r="AT942">
        <v>284.38</v>
      </c>
      <c r="AU942">
        <v>108.34</v>
      </c>
    </row>
    <row r="943" spans="29:47" x14ac:dyDescent="0.3">
      <c r="AC943">
        <v>83.92</v>
      </c>
      <c r="AD943">
        <v>5.87</v>
      </c>
      <c r="AE943">
        <v>0</v>
      </c>
      <c r="AF943" t="s">
        <v>44</v>
      </c>
      <c r="AG943">
        <v>7</v>
      </c>
      <c r="AH943">
        <v>2017</v>
      </c>
      <c r="AI943" t="str" cm="1">
        <f t="array" ref="AI943">_xlfn.IFS(AE943=0,"No_discount",OR(AE943&lt;0.2,AE943=0.2),"Low",OR(AE943=0.3,AND(AE943&gt;0.2, AE943&lt;0.3)),"Medium",AND(AE943&gt;0.3,AE943&lt;0.5),"High",OR(AE943=0.5,AE943&gt;0.5),"Extreme")</f>
        <v>No_discount</v>
      </c>
      <c r="AQ943" t="s">
        <v>2332</v>
      </c>
      <c r="AR943" t="s">
        <v>1619</v>
      </c>
      <c r="AS943" t="s">
        <v>40</v>
      </c>
      <c r="AT943">
        <v>284.11</v>
      </c>
      <c r="AU943">
        <v>-43.45</v>
      </c>
    </row>
    <row r="944" spans="29:47" x14ac:dyDescent="0.3">
      <c r="AC944">
        <v>141.9</v>
      </c>
      <c r="AD944">
        <v>58.18</v>
      </c>
      <c r="AE944">
        <v>0</v>
      </c>
      <c r="AF944" t="s">
        <v>41</v>
      </c>
      <c r="AG944">
        <v>7</v>
      </c>
      <c r="AH944">
        <v>2017</v>
      </c>
      <c r="AI944" t="str" cm="1">
        <f t="array" ref="AI944">_xlfn.IFS(AE944=0,"No_discount",OR(AE944&lt;0.2,AE944=0.2),"Low",OR(AE944=0.3,AND(AE944&gt;0.2, AE944&lt;0.3)),"Medium",AND(AE944&gt;0.3,AE944&lt;0.5),"High",OR(AE944=0.5,AE944&gt;0.5),"Extreme")</f>
        <v>No_discount</v>
      </c>
      <c r="AQ944" t="s">
        <v>1118</v>
      </c>
      <c r="AR944" t="s">
        <v>1619</v>
      </c>
      <c r="AS944" t="s">
        <v>37</v>
      </c>
      <c r="AT944">
        <v>281.89</v>
      </c>
      <c r="AU944">
        <v>127.6</v>
      </c>
    </row>
    <row r="945" spans="29:47" x14ac:dyDescent="0.3">
      <c r="AC945">
        <v>39.979999999999997</v>
      </c>
      <c r="AD945">
        <v>9.1999999999999993</v>
      </c>
      <c r="AE945">
        <v>0</v>
      </c>
      <c r="AF945" t="s">
        <v>44</v>
      </c>
      <c r="AG945">
        <v>7</v>
      </c>
      <c r="AH945">
        <v>2017</v>
      </c>
      <c r="AI945" t="str" cm="1">
        <f t="array" ref="AI945">_xlfn.IFS(AE945=0,"No_discount",OR(AE945&lt;0.2,AE945=0.2),"Low",OR(AE945=0.3,AND(AE945&gt;0.2, AE945&lt;0.3)),"Medium",AND(AE945&gt;0.3,AE945&lt;0.5),"High",OR(AE945=0.5,AE945&gt;0.5),"Extreme")</f>
        <v>No_discount</v>
      </c>
      <c r="AQ945" t="s">
        <v>2331</v>
      </c>
      <c r="AR945" t="s">
        <v>1620</v>
      </c>
      <c r="AS945" t="s">
        <v>1609</v>
      </c>
      <c r="AT945">
        <v>281.659999999999</v>
      </c>
      <c r="AU945">
        <v>6.12</v>
      </c>
    </row>
    <row r="946" spans="29:47" x14ac:dyDescent="0.3">
      <c r="AC946">
        <v>28.91</v>
      </c>
      <c r="AD946">
        <v>8.67</v>
      </c>
      <c r="AE946">
        <v>0</v>
      </c>
      <c r="AF946" t="s">
        <v>47</v>
      </c>
      <c r="AG946">
        <v>7</v>
      </c>
      <c r="AH946">
        <v>2017</v>
      </c>
      <c r="AI946" t="str" cm="1">
        <f t="array" ref="AI946">_xlfn.IFS(AE946=0,"No_discount",OR(AE946&lt;0.2,AE946=0.2),"Low",OR(AE946=0.3,AND(AE946&gt;0.2, AE946&lt;0.3)),"Medium",AND(AE946&gt;0.3,AE946&lt;0.5),"High",OR(AE946=0.5,AE946&gt;0.5),"Extreme")</f>
        <v>No_discount</v>
      </c>
      <c r="AQ946" t="s">
        <v>1511</v>
      </c>
      <c r="AR946" t="s">
        <v>1619</v>
      </c>
      <c r="AS946" t="s">
        <v>37</v>
      </c>
      <c r="AT946">
        <v>280.55999999999898</v>
      </c>
      <c r="AU946">
        <v>120.75</v>
      </c>
    </row>
    <row r="947" spans="29:47" x14ac:dyDescent="0.3">
      <c r="AC947">
        <v>174.95</v>
      </c>
      <c r="AD947">
        <v>45.49</v>
      </c>
      <c r="AE947">
        <v>0</v>
      </c>
      <c r="AF947" t="s">
        <v>47</v>
      </c>
      <c r="AG947">
        <v>7</v>
      </c>
      <c r="AH947">
        <v>2017</v>
      </c>
      <c r="AI947" t="str" cm="1">
        <f t="array" ref="AI947">_xlfn.IFS(AE947=0,"No_discount",OR(AE947&lt;0.2,AE947=0.2),"Low",OR(AE947=0.3,AND(AE947&gt;0.2, AE947&lt;0.3)),"Medium",AND(AE947&gt;0.3,AE947&lt;0.5),"High",OR(AE947=0.5,AE947&gt;0.5),"Extreme")</f>
        <v>No_discount</v>
      </c>
      <c r="AQ947" t="s">
        <v>2330</v>
      </c>
      <c r="AR947" t="s">
        <v>1620</v>
      </c>
      <c r="AS947" t="s">
        <v>41</v>
      </c>
      <c r="AT947">
        <v>280</v>
      </c>
      <c r="AU947">
        <v>109.2</v>
      </c>
    </row>
    <row r="948" spans="29:47" x14ac:dyDescent="0.3">
      <c r="AC948">
        <v>35.979999999999997</v>
      </c>
      <c r="AD948">
        <v>10.07</v>
      </c>
      <c r="AE948">
        <v>0</v>
      </c>
      <c r="AF948" t="s">
        <v>1609</v>
      </c>
      <c r="AG948">
        <v>7</v>
      </c>
      <c r="AH948">
        <v>2014</v>
      </c>
      <c r="AI948" t="str" cm="1">
        <f t="array" ref="AI948">_xlfn.IFS(AE948=0,"No_discount",OR(AE948&lt;0.2,AE948=0.2),"Low",OR(AE948=0.3,AND(AE948&gt;0.2, AE948&lt;0.3)),"Medium",AND(AE948&gt;0.3,AE948&lt;0.5),"High",OR(AE948=0.5,AE948&gt;0.5),"Extreme")</f>
        <v>No_discount</v>
      </c>
      <c r="AQ948" t="s">
        <v>2329</v>
      </c>
      <c r="AR948" t="s">
        <v>1620</v>
      </c>
      <c r="AS948" t="s">
        <v>48</v>
      </c>
      <c r="AT948">
        <v>279.95999999999998</v>
      </c>
      <c r="AU948">
        <v>120.39</v>
      </c>
    </row>
    <row r="949" spans="29:47" x14ac:dyDescent="0.3">
      <c r="AC949">
        <v>5.94</v>
      </c>
      <c r="AD949">
        <v>0.12</v>
      </c>
      <c r="AE949">
        <v>0</v>
      </c>
      <c r="AF949" t="s">
        <v>46</v>
      </c>
      <c r="AG949">
        <v>7</v>
      </c>
      <c r="AH949">
        <v>2017</v>
      </c>
      <c r="AI949" t="str" cm="1">
        <f t="array" ref="AI949">_xlfn.IFS(AE949=0,"No_discount",OR(AE949&lt;0.2,AE949=0.2),"Low",OR(AE949=0.3,AND(AE949&gt;0.2, AE949&lt;0.3)),"Medium",AND(AE949&gt;0.3,AE949&lt;0.5),"High",OR(AE949=0.5,AE949&gt;0.5),"Extreme")</f>
        <v>No_discount</v>
      </c>
      <c r="AQ949" t="s">
        <v>2328</v>
      </c>
      <c r="AR949" t="s">
        <v>1619</v>
      </c>
      <c r="AS949" t="s">
        <v>37</v>
      </c>
      <c r="AT949">
        <v>279.89999999999998</v>
      </c>
      <c r="AU949">
        <v>137.15</v>
      </c>
    </row>
    <row r="950" spans="29:47" x14ac:dyDescent="0.3">
      <c r="AC950">
        <v>54.99</v>
      </c>
      <c r="AD950">
        <v>8.94</v>
      </c>
      <c r="AE950">
        <v>0.2</v>
      </c>
      <c r="AF950" t="s">
        <v>44</v>
      </c>
      <c r="AG950">
        <v>1</v>
      </c>
      <c r="AH950">
        <v>2016</v>
      </c>
      <c r="AI950" t="str" cm="1">
        <f t="array" ref="AI950">_xlfn.IFS(AE950=0,"No_discount",OR(AE950&lt;0.2,AE950=0.2),"Low",OR(AE950=0.3,AND(AE950&gt;0.2, AE950&lt;0.3)),"Medium",AND(AE950&gt;0.3,AE950&lt;0.5),"High",OR(AE950=0.5,AE950&gt;0.5),"Extreme")</f>
        <v>Low</v>
      </c>
      <c r="AQ950" t="s">
        <v>2327</v>
      </c>
      <c r="AR950" t="s">
        <v>1620</v>
      </c>
      <c r="AS950" t="s">
        <v>1609</v>
      </c>
      <c r="AT950">
        <v>279.63</v>
      </c>
      <c r="AU950">
        <v>-31.07</v>
      </c>
    </row>
    <row r="951" spans="29:47" x14ac:dyDescent="0.3">
      <c r="AC951">
        <v>9.82</v>
      </c>
      <c r="AD951">
        <v>4.8099999999999996</v>
      </c>
      <c r="AE951">
        <v>0</v>
      </c>
      <c r="AF951" t="s">
        <v>1605</v>
      </c>
      <c r="AG951">
        <v>1</v>
      </c>
      <c r="AH951">
        <v>2015</v>
      </c>
      <c r="AI951" t="str" cm="1">
        <f t="array" ref="AI951">_xlfn.IFS(AE951=0,"No_discount",OR(AE951&lt;0.2,AE951=0.2),"Low",OR(AE951=0.3,AND(AE951&gt;0.2, AE951&lt;0.3)),"Medium",AND(AE951&gt;0.3,AE951&lt;0.5),"High",OR(AE951=0.5,AE951&gt;0.5),"Extreme")</f>
        <v>No_discount</v>
      </c>
      <c r="AQ951" t="s">
        <v>2326</v>
      </c>
      <c r="AR951" t="s">
        <v>1618</v>
      </c>
      <c r="AS951" t="s">
        <v>44</v>
      </c>
      <c r="AT951">
        <v>279.56</v>
      </c>
      <c r="AU951">
        <v>44.19</v>
      </c>
    </row>
    <row r="952" spans="29:47" x14ac:dyDescent="0.3">
      <c r="AC952">
        <v>6.26</v>
      </c>
      <c r="AD952">
        <v>2.04</v>
      </c>
      <c r="AE952">
        <v>0.2</v>
      </c>
      <c r="AF952" t="s">
        <v>1605</v>
      </c>
      <c r="AG952">
        <v>7</v>
      </c>
      <c r="AH952">
        <v>2015</v>
      </c>
      <c r="AI952" t="str" cm="1">
        <f t="array" ref="AI952">_xlfn.IFS(AE952=0,"No_discount",OR(AE952&lt;0.2,AE952=0.2),"Low",OR(AE952=0.3,AND(AE952&gt;0.2, AE952&lt;0.3)),"Medium",AND(AE952&gt;0.3,AE952&lt;0.5),"High",OR(AE952=0.5,AE952&gt;0.5),"Extreme")</f>
        <v>Low</v>
      </c>
      <c r="AQ952" t="s">
        <v>1276</v>
      </c>
      <c r="AR952" t="s">
        <v>1619</v>
      </c>
      <c r="AS952" t="s">
        <v>42</v>
      </c>
      <c r="AT952">
        <v>279.3</v>
      </c>
      <c r="AU952">
        <v>67.78</v>
      </c>
    </row>
    <row r="953" spans="29:47" x14ac:dyDescent="0.3">
      <c r="AC953">
        <v>14.43</v>
      </c>
      <c r="AD953">
        <v>3.43</v>
      </c>
      <c r="AE953">
        <v>0.2</v>
      </c>
      <c r="AF953" t="s">
        <v>46</v>
      </c>
      <c r="AG953">
        <v>7</v>
      </c>
      <c r="AH953">
        <v>2015</v>
      </c>
      <c r="AI953" t="str" cm="1">
        <f t="array" ref="AI953">_xlfn.IFS(AE953=0,"No_discount",OR(AE953&lt;0.2,AE953=0.2),"Low",OR(AE953=0.3,AND(AE953&gt;0.2, AE953&lt;0.3)),"Medium",AND(AE953&gt;0.3,AE953&lt;0.5),"High",OR(AE953=0.5,AE953&gt;0.5),"Extreme")</f>
        <v>Low</v>
      </c>
      <c r="AQ953" t="s">
        <v>2325</v>
      </c>
      <c r="AR953" t="s">
        <v>1619</v>
      </c>
      <c r="AS953" t="s">
        <v>1607</v>
      </c>
      <c r="AT953">
        <v>277.92</v>
      </c>
      <c r="AU953">
        <v>83.37</v>
      </c>
    </row>
    <row r="954" spans="29:47" x14ac:dyDescent="0.3">
      <c r="AC954">
        <v>102.3</v>
      </c>
      <c r="AD954">
        <v>26.6</v>
      </c>
      <c r="AE954">
        <v>0</v>
      </c>
      <c r="AF954" t="s">
        <v>44</v>
      </c>
      <c r="AG954">
        <v>7</v>
      </c>
      <c r="AH954">
        <v>2017</v>
      </c>
      <c r="AI954" t="str" cm="1">
        <f t="array" ref="AI954">_xlfn.IFS(AE954=0,"No_discount",OR(AE954&lt;0.2,AE954=0.2),"Low",OR(AE954=0.3,AND(AE954&gt;0.2, AE954&lt;0.3)),"Medium",AND(AE954&gt;0.3,AE954&lt;0.5),"High",OR(AE954=0.5,AE954&gt;0.5),"Extreme")</f>
        <v>No_discount</v>
      </c>
      <c r="AQ954" t="s">
        <v>2324</v>
      </c>
      <c r="AR954" t="s">
        <v>1619</v>
      </c>
      <c r="AS954" t="s">
        <v>1605</v>
      </c>
      <c r="AT954">
        <v>277.38</v>
      </c>
      <c r="AU954">
        <v>126.69</v>
      </c>
    </row>
    <row r="955" spans="29:47" x14ac:dyDescent="0.3">
      <c r="AC955">
        <v>1287.45</v>
      </c>
      <c r="AD955">
        <v>244.62</v>
      </c>
      <c r="AE955">
        <v>0</v>
      </c>
      <c r="AF955" t="s">
        <v>41</v>
      </c>
      <c r="AG955">
        <v>7</v>
      </c>
      <c r="AH955">
        <v>2017</v>
      </c>
      <c r="AI955" t="str" cm="1">
        <f t="array" ref="AI955">_xlfn.IFS(AE955=0,"No_discount",OR(AE955&lt;0.2,AE955=0.2),"Low",OR(AE955=0.3,AND(AE955&gt;0.2, AE955&lt;0.3)),"Medium",AND(AE955&gt;0.3,AE955&lt;0.5),"High",OR(AE955=0.5,AE955&gt;0.5),"Extreme")</f>
        <v>No_discount</v>
      </c>
      <c r="AQ955" t="s">
        <v>2323</v>
      </c>
      <c r="AR955" t="s">
        <v>1619</v>
      </c>
      <c r="AS955" t="s">
        <v>39</v>
      </c>
      <c r="AT955">
        <v>276.95</v>
      </c>
      <c r="AU955">
        <v>-19.46</v>
      </c>
    </row>
    <row r="956" spans="29:47" x14ac:dyDescent="0.3">
      <c r="AC956">
        <v>168.1</v>
      </c>
      <c r="AD956">
        <v>43.71</v>
      </c>
      <c r="AE956">
        <v>0</v>
      </c>
      <c r="AF956" t="s">
        <v>1607</v>
      </c>
      <c r="AG956">
        <v>7</v>
      </c>
      <c r="AH956">
        <v>2017</v>
      </c>
      <c r="AI956" t="str" cm="1">
        <f t="array" ref="AI956">_xlfn.IFS(AE956=0,"No_discount",OR(AE956&lt;0.2,AE956=0.2),"Low",OR(AE956=0.3,AND(AE956&gt;0.2, AE956&lt;0.3)),"Medium",AND(AE956&gt;0.3,AE956&lt;0.5),"High",OR(AE956=0.5,AE956&gt;0.5),"Extreme")</f>
        <v>No_discount</v>
      </c>
      <c r="AQ956" t="s">
        <v>2322</v>
      </c>
      <c r="AR956" t="s">
        <v>1619</v>
      </c>
      <c r="AS956" t="s">
        <v>40</v>
      </c>
      <c r="AT956">
        <v>276.64999999999998</v>
      </c>
      <c r="AU956">
        <v>58.03</v>
      </c>
    </row>
    <row r="957" spans="29:47" x14ac:dyDescent="0.3">
      <c r="AC957">
        <v>4.7699999999999996</v>
      </c>
      <c r="AD957">
        <v>0.48</v>
      </c>
      <c r="AE957">
        <v>0.2</v>
      </c>
      <c r="AF957" t="s">
        <v>47</v>
      </c>
      <c r="AG957">
        <v>1</v>
      </c>
      <c r="AH957">
        <v>2017</v>
      </c>
      <c r="AI957" t="str" cm="1">
        <f t="array" ref="AI957">_xlfn.IFS(AE957=0,"No_discount",OR(AE957&lt;0.2,AE957=0.2),"Low",OR(AE957=0.3,AND(AE957&gt;0.2, AE957&lt;0.3)),"Medium",AND(AE957&gt;0.3,AE957&lt;0.5),"High",OR(AE957=0.5,AE957&gt;0.5),"Extreme")</f>
        <v>Low</v>
      </c>
      <c r="AQ957" t="s">
        <v>2321</v>
      </c>
      <c r="AR957" t="s">
        <v>1620</v>
      </c>
      <c r="AS957" t="s">
        <v>41</v>
      </c>
      <c r="AT957">
        <v>275.5</v>
      </c>
      <c r="AU957">
        <v>58.01</v>
      </c>
    </row>
    <row r="958" spans="29:47" x14ac:dyDescent="0.3">
      <c r="AC958">
        <v>30.08</v>
      </c>
      <c r="AD958">
        <v>-5.26</v>
      </c>
      <c r="AE958">
        <v>0.2</v>
      </c>
      <c r="AF958" t="s">
        <v>41</v>
      </c>
      <c r="AG958">
        <v>1</v>
      </c>
      <c r="AH958">
        <v>2016</v>
      </c>
      <c r="AI958" t="str" cm="1">
        <f t="array" ref="AI958">_xlfn.IFS(AE958=0,"No_discount",OR(AE958&lt;0.2,AE958=0.2),"Low",OR(AE958=0.3,AND(AE958&gt;0.2, AE958&lt;0.3)),"Medium",AND(AE958&gt;0.3,AE958&lt;0.5),"High",OR(AE958=0.5,AE958&gt;0.5),"Extreme")</f>
        <v>Low</v>
      </c>
      <c r="AQ958" t="s">
        <v>648</v>
      </c>
      <c r="AR958" t="s">
        <v>1619</v>
      </c>
      <c r="AS958" t="s">
        <v>47</v>
      </c>
      <c r="AT958">
        <v>275.08</v>
      </c>
      <c r="AU958">
        <v>42.79</v>
      </c>
    </row>
    <row r="959" spans="29:47" x14ac:dyDescent="0.3">
      <c r="AC959">
        <v>165.6</v>
      </c>
      <c r="AD959">
        <v>-6.21</v>
      </c>
      <c r="AE959">
        <v>0.2</v>
      </c>
      <c r="AF959" t="s">
        <v>41</v>
      </c>
      <c r="AG959">
        <v>1</v>
      </c>
      <c r="AH959">
        <v>2016</v>
      </c>
      <c r="AI959" t="str" cm="1">
        <f t="array" ref="AI959">_xlfn.IFS(AE959=0,"No_discount",OR(AE959&lt;0.2,AE959=0.2),"Low",OR(AE959=0.3,AND(AE959&gt;0.2, AE959&lt;0.3)),"Medium",AND(AE959&gt;0.3,AE959&lt;0.5),"High",OR(AE959=0.5,AE959&gt;0.5),"Extreme")</f>
        <v>Low</v>
      </c>
      <c r="AQ959" t="s">
        <v>2320</v>
      </c>
      <c r="AR959" t="s">
        <v>1620</v>
      </c>
      <c r="AS959" t="s">
        <v>1609</v>
      </c>
      <c r="AT959">
        <v>272.89999999999998</v>
      </c>
      <c r="AU959">
        <v>27.29</v>
      </c>
    </row>
    <row r="960" spans="29:47" x14ac:dyDescent="0.3">
      <c r="AC960">
        <v>180.96</v>
      </c>
      <c r="AD960">
        <v>13.57</v>
      </c>
      <c r="AE960">
        <v>0.2</v>
      </c>
      <c r="AF960" t="s">
        <v>1609</v>
      </c>
      <c r="AG960">
        <v>1</v>
      </c>
      <c r="AH960">
        <v>2016</v>
      </c>
      <c r="AI960" t="str" cm="1">
        <f t="array" ref="AI960">_xlfn.IFS(AE960=0,"No_discount",OR(AE960&lt;0.2,AE960=0.2),"Low",OR(AE960=0.3,AND(AE960&gt;0.2, AE960&lt;0.3)),"Medium",AND(AE960&gt;0.3,AE960&lt;0.5),"High",OR(AE960=0.5,AE960&gt;0.5),"Extreme")</f>
        <v>Low</v>
      </c>
      <c r="AQ960" t="s">
        <v>2319</v>
      </c>
      <c r="AR960" t="s">
        <v>1619</v>
      </c>
      <c r="AS960" t="s">
        <v>39</v>
      </c>
      <c r="AT960">
        <v>271.44</v>
      </c>
      <c r="AU960">
        <v>71.959999999999994</v>
      </c>
    </row>
    <row r="961" spans="29:47" x14ac:dyDescent="0.3">
      <c r="AC961">
        <v>39.68</v>
      </c>
      <c r="AD961">
        <v>10.32</v>
      </c>
      <c r="AE961">
        <v>0</v>
      </c>
      <c r="AF961" t="s">
        <v>47</v>
      </c>
      <c r="AG961">
        <v>1</v>
      </c>
      <c r="AH961">
        <v>2016</v>
      </c>
      <c r="AI961" t="str" cm="1">
        <f t="array" ref="AI961">_xlfn.IFS(AE961=0,"No_discount",OR(AE961&lt;0.2,AE961=0.2),"Low",OR(AE961=0.3,AND(AE961&gt;0.2, AE961&lt;0.3)),"Medium",AND(AE961&gt;0.3,AE961&lt;0.5),"High",OR(AE961=0.5,AE961&gt;0.5),"Extreme")</f>
        <v>No_discount</v>
      </c>
      <c r="AQ961" t="s">
        <v>2318</v>
      </c>
      <c r="AR961" t="s">
        <v>1618</v>
      </c>
      <c r="AS961" t="s">
        <v>44</v>
      </c>
      <c r="AT961">
        <v>270.83999999999997</v>
      </c>
      <c r="AU961">
        <v>108.1</v>
      </c>
    </row>
    <row r="962" spans="29:47" x14ac:dyDescent="0.3">
      <c r="AC962">
        <v>177.45</v>
      </c>
      <c r="AD962">
        <v>-78.08</v>
      </c>
      <c r="AE962">
        <v>0.5</v>
      </c>
      <c r="AF962" t="s">
        <v>1603</v>
      </c>
      <c r="AG962">
        <v>7</v>
      </c>
      <c r="AH962">
        <v>2016</v>
      </c>
      <c r="AI962" t="str" cm="1">
        <f t="array" ref="AI962">_xlfn.IFS(AE962=0,"No_discount",OR(AE962&lt;0.2,AE962=0.2),"Low",OR(AE962=0.3,AND(AE962&gt;0.2, AE962&lt;0.3)),"Medium",AND(AE962&gt;0.3,AE962&lt;0.5),"High",OR(AE962=0.5,AE962&gt;0.5),"Extreme")</f>
        <v>Extreme</v>
      </c>
      <c r="AQ962" t="s">
        <v>2317</v>
      </c>
      <c r="AR962" t="s">
        <v>1619</v>
      </c>
      <c r="AS962" t="s">
        <v>40</v>
      </c>
      <c r="AT962">
        <v>270.25</v>
      </c>
      <c r="AU962">
        <v>53.4</v>
      </c>
    </row>
    <row r="963" spans="29:47" x14ac:dyDescent="0.3">
      <c r="AC963">
        <v>1369.76</v>
      </c>
      <c r="AD963">
        <v>-913.18</v>
      </c>
      <c r="AE963">
        <v>0.7</v>
      </c>
      <c r="AF963" t="s">
        <v>39</v>
      </c>
      <c r="AG963">
        <v>7</v>
      </c>
      <c r="AH963">
        <v>2016</v>
      </c>
      <c r="AI963" t="str" cm="1">
        <f t="array" ref="AI963">_xlfn.IFS(AE963=0,"No_discount",OR(AE963&lt;0.2,AE963=0.2),"Low",OR(AE963=0.3,AND(AE963&gt;0.2, AE963&lt;0.3)),"Medium",AND(AE963&gt;0.3,AE963&lt;0.5),"High",OR(AE963=0.5,AE963&gt;0.5),"Extreme")</f>
        <v>Extreme</v>
      </c>
      <c r="AQ963" t="s">
        <v>628</v>
      </c>
      <c r="AR963" t="s">
        <v>1619</v>
      </c>
      <c r="AS963" t="s">
        <v>39</v>
      </c>
      <c r="AT963">
        <v>269.67</v>
      </c>
      <c r="AU963">
        <v>84.98</v>
      </c>
    </row>
    <row r="964" spans="29:47" x14ac:dyDescent="0.3">
      <c r="AC964">
        <v>9.48</v>
      </c>
      <c r="AD964">
        <v>0.71</v>
      </c>
      <c r="AE964">
        <v>0.2</v>
      </c>
      <c r="AF964" t="s">
        <v>1607</v>
      </c>
      <c r="AG964">
        <v>7</v>
      </c>
      <c r="AH964">
        <v>2016</v>
      </c>
      <c r="AI964" t="str" cm="1">
        <f t="array" ref="AI964">_xlfn.IFS(AE964=0,"No_discount",OR(AE964&lt;0.2,AE964=0.2),"Low",OR(AE964=0.3,AND(AE964&gt;0.2, AE964&lt;0.3)),"Medium",AND(AE964&gt;0.3,AE964&lt;0.5),"High",OR(AE964=0.5,AE964&gt;0.5),"Extreme")</f>
        <v>Low</v>
      </c>
      <c r="AQ964" t="s">
        <v>1139</v>
      </c>
      <c r="AR964" t="s">
        <v>1619</v>
      </c>
      <c r="AS964" t="s">
        <v>39</v>
      </c>
      <c r="AT964">
        <v>269.41000000000003</v>
      </c>
      <c r="AU964">
        <v>-2.27</v>
      </c>
    </row>
    <row r="965" spans="29:47" x14ac:dyDescent="0.3">
      <c r="AC965">
        <v>399.95</v>
      </c>
      <c r="AD965">
        <v>143.97999999999999</v>
      </c>
      <c r="AE965">
        <v>0</v>
      </c>
      <c r="AF965" t="s">
        <v>41</v>
      </c>
      <c r="AG965">
        <v>7</v>
      </c>
      <c r="AH965">
        <v>2017</v>
      </c>
      <c r="AI965" t="str" cm="1">
        <f t="array" ref="AI965">_xlfn.IFS(AE965=0,"No_discount",OR(AE965&lt;0.2,AE965=0.2),"Low",OR(AE965=0.3,AND(AE965&gt;0.2, AE965&lt;0.3)),"Medium",AND(AE965&gt;0.3,AE965&lt;0.5),"High",OR(AE965=0.5,AE965&gt;0.5),"Extreme")</f>
        <v>No_discount</v>
      </c>
      <c r="AQ965" t="s">
        <v>803</v>
      </c>
      <c r="AR965" t="s">
        <v>1619</v>
      </c>
      <c r="AS965" t="s">
        <v>39</v>
      </c>
      <c r="AT965">
        <v>269.33</v>
      </c>
      <c r="AU965">
        <v>31.42</v>
      </c>
    </row>
    <row r="966" spans="29:47" x14ac:dyDescent="0.3">
      <c r="AC966">
        <v>760.98</v>
      </c>
      <c r="AD966">
        <v>-1141.47</v>
      </c>
      <c r="AE966">
        <v>0.8</v>
      </c>
      <c r="AF966" t="s">
        <v>39</v>
      </c>
      <c r="AG966">
        <v>1</v>
      </c>
      <c r="AH966">
        <v>2017</v>
      </c>
      <c r="AI966" t="str" cm="1">
        <f t="array" ref="AI966">_xlfn.IFS(AE966=0,"No_discount",OR(AE966&lt;0.2,AE966=0.2),"Low",OR(AE966=0.3,AND(AE966&gt;0.2, AE966&lt;0.3)),"Medium",AND(AE966&gt;0.3,AE966&lt;0.5),"High",OR(AE966=0.5,AE966&gt;0.5),"Extreme")</f>
        <v>Extreme</v>
      </c>
      <c r="AQ966" t="s">
        <v>2316</v>
      </c>
      <c r="AR966" t="s">
        <v>1619</v>
      </c>
      <c r="AS966" t="s">
        <v>37</v>
      </c>
      <c r="AT966">
        <v>268.5</v>
      </c>
      <c r="AU966">
        <v>123.53</v>
      </c>
    </row>
    <row r="967" spans="29:47" x14ac:dyDescent="0.3">
      <c r="AC967">
        <v>704.76</v>
      </c>
      <c r="AD967">
        <v>26.43</v>
      </c>
      <c r="AE967">
        <v>0.2</v>
      </c>
      <c r="AF967" t="s">
        <v>40</v>
      </c>
      <c r="AG967">
        <v>7</v>
      </c>
      <c r="AH967">
        <v>2016</v>
      </c>
      <c r="AI967" t="str" cm="1">
        <f t="array" ref="AI967">_xlfn.IFS(AE967=0,"No_discount",OR(AE967&lt;0.2,AE967=0.2),"Low",OR(AE967=0.3,AND(AE967&gt;0.2, AE967&lt;0.3)),"Medium",AND(AE967&gt;0.3,AE967&lt;0.5),"High",OR(AE967=0.5,AE967&gt;0.5),"Extreme")</f>
        <v>Low</v>
      </c>
      <c r="AQ967" t="s">
        <v>2315</v>
      </c>
      <c r="AR967" t="s">
        <v>1619</v>
      </c>
      <c r="AS967" t="s">
        <v>37</v>
      </c>
      <c r="AT967">
        <v>268.24</v>
      </c>
      <c r="AU967">
        <v>93.88</v>
      </c>
    </row>
    <row r="968" spans="29:47" x14ac:dyDescent="0.3">
      <c r="AC968">
        <v>27.4</v>
      </c>
      <c r="AD968">
        <v>-20.09</v>
      </c>
      <c r="AE968">
        <v>0.7</v>
      </c>
      <c r="AF968" t="s">
        <v>39</v>
      </c>
      <c r="AG968">
        <v>7</v>
      </c>
      <c r="AH968">
        <v>2016</v>
      </c>
      <c r="AI968" t="str" cm="1">
        <f t="array" ref="AI968">_xlfn.IFS(AE968=0,"No_discount",OR(AE968&lt;0.2,AE968=0.2),"Low",OR(AE968=0.3,AND(AE968&gt;0.2, AE968&lt;0.3)),"Medium",AND(AE968&gt;0.3,AE968&lt;0.5),"High",OR(AE968=0.5,AE968&gt;0.5),"Extreme")</f>
        <v>Extreme</v>
      </c>
      <c r="AQ968" t="s">
        <v>2314</v>
      </c>
      <c r="AR968" t="s">
        <v>1619</v>
      </c>
      <c r="AS968" t="s">
        <v>1605</v>
      </c>
      <c r="AT968">
        <v>266.39999999999998</v>
      </c>
      <c r="AU968">
        <v>133.19999999999999</v>
      </c>
    </row>
    <row r="969" spans="29:47" x14ac:dyDescent="0.3">
      <c r="AC969">
        <v>115.14</v>
      </c>
      <c r="AD969">
        <v>11.51</v>
      </c>
      <c r="AE969">
        <v>0.2</v>
      </c>
      <c r="AF969" t="s">
        <v>1609</v>
      </c>
      <c r="AG969">
        <v>7</v>
      </c>
      <c r="AH969">
        <v>2016</v>
      </c>
      <c r="AI969" t="str" cm="1">
        <f t="array" ref="AI969">_xlfn.IFS(AE969=0,"No_discount",OR(AE969&lt;0.2,AE969=0.2),"Low",OR(AE969=0.3,AND(AE969&gt;0.2, AE969&lt;0.3)),"Medium",AND(AE969&gt;0.3,AE969&lt;0.5),"High",OR(AE969=0.5,AE969&gt;0.5),"Extreme")</f>
        <v>Low</v>
      </c>
      <c r="AQ969" t="s">
        <v>2313</v>
      </c>
      <c r="AR969" t="s">
        <v>1619</v>
      </c>
      <c r="AS969" t="s">
        <v>1607</v>
      </c>
      <c r="AT969">
        <v>266.33</v>
      </c>
      <c r="AU969">
        <v>-120.17</v>
      </c>
    </row>
    <row r="970" spans="29:47" x14ac:dyDescent="0.3">
      <c r="AC970">
        <v>71.95</v>
      </c>
      <c r="AD970">
        <v>5.4</v>
      </c>
      <c r="AE970">
        <v>0.2</v>
      </c>
      <c r="AF970" t="s">
        <v>1609</v>
      </c>
      <c r="AG970">
        <v>7</v>
      </c>
      <c r="AH970">
        <v>2017</v>
      </c>
      <c r="AI970" t="str" cm="1">
        <f t="array" ref="AI970">_xlfn.IFS(AE970=0,"No_discount",OR(AE970&lt;0.2,AE970=0.2),"Low",OR(AE970=0.3,AND(AE970&gt;0.2, AE970&lt;0.3)),"Medium",AND(AE970&gt;0.3,AE970&lt;0.5),"High",OR(AE970=0.5,AE970&gt;0.5),"Extreme")</f>
        <v>Low</v>
      </c>
      <c r="AQ970" t="s">
        <v>2312</v>
      </c>
      <c r="AR970" t="s">
        <v>1620</v>
      </c>
      <c r="AS970" t="s">
        <v>41</v>
      </c>
      <c r="AT970">
        <v>265.54000000000002</v>
      </c>
      <c r="AU970">
        <v>5.0999999999999996</v>
      </c>
    </row>
    <row r="971" spans="29:47" x14ac:dyDescent="0.3">
      <c r="AC971">
        <v>29.8</v>
      </c>
      <c r="AD971">
        <v>9.31</v>
      </c>
      <c r="AE971">
        <v>0.2</v>
      </c>
      <c r="AF971" t="s">
        <v>39</v>
      </c>
      <c r="AG971">
        <v>7</v>
      </c>
      <c r="AH971">
        <v>2017</v>
      </c>
      <c r="AI971" t="str" cm="1">
        <f t="array" ref="AI971">_xlfn.IFS(AE971=0,"No_discount",OR(AE971&lt;0.2,AE971=0.2),"Low",OR(AE971=0.3,AND(AE971&gt;0.2, AE971&lt;0.3)),"Medium",AND(AE971&gt;0.3,AE971&lt;0.5),"High",OR(AE971=0.5,AE971&gt;0.5),"Extreme")</f>
        <v>Low</v>
      </c>
      <c r="AQ971" t="s">
        <v>391</v>
      </c>
      <c r="AR971" t="s">
        <v>1618</v>
      </c>
      <c r="AS971" t="s">
        <v>44</v>
      </c>
      <c r="AT971">
        <v>265.11</v>
      </c>
      <c r="AU971">
        <v>74.78</v>
      </c>
    </row>
    <row r="972" spans="29:47" x14ac:dyDescent="0.3">
      <c r="AC972">
        <v>52.59</v>
      </c>
      <c r="AD972">
        <v>15.78</v>
      </c>
      <c r="AE972">
        <v>0</v>
      </c>
      <c r="AF972" t="s">
        <v>42</v>
      </c>
      <c r="AG972">
        <v>7</v>
      </c>
      <c r="AH972">
        <v>2015</v>
      </c>
      <c r="AI972" t="str" cm="1">
        <f t="array" ref="AI972">_xlfn.IFS(AE972=0,"No_discount",OR(AE972&lt;0.2,AE972=0.2),"Low",OR(AE972=0.3,AND(AE972&gt;0.2, AE972&lt;0.3)),"Medium",AND(AE972&gt;0.3,AE972&lt;0.5),"High",OR(AE972=0.5,AE972&gt;0.5),"Extreme")</f>
        <v>No_discount</v>
      </c>
      <c r="AQ972" t="s">
        <v>2311</v>
      </c>
      <c r="AR972" t="s">
        <v>1620</v>
      </c>
      <c r="AS972" t="s">
        <v>41</v>
      </c>
      <c r="AT972">
        <v>264.44</v>
      </c>
      <c r="AU972">
        <v>88.41</v>
      </c>
    </row>
    <row r="973" spans="29:47" x14ac:dyDescent="0.3">
      <c r="AC973">
        <v>73.2</v>
      </c>
      <c r="AD973">
        <v>21.23</v>
      </c>
      <c r="AE973">
        <v>0</v>
      </c>
      <c r="AF973" t="s">
        <v>47</v>
      </c>
      <c r="AG973">
        <v>7</v>
      </c>
      <c r="AH973">
        <v>2016</v>
      </c>
      <c r="AI973" t="str" cm="1">
        <f t="array" ref="AI973">_xlfn.IFS(AE973=0,"No_discount",OR(AE973&lt;0.2,AE973=0.2),"Low",OR(AE973=0.3,AND(AE973&gt;0.2, AE973&lt;0.3)),"Medium",AND(AE973&gt;0.3,AE973&lt;0.5),"High",OR(AE973=0.5,AE973&gt;0.5),"Extreme")</f>
        <v>No_discount</v>
      </c>
      <c r="AQ973" t="s">
        <v>2310</v>
      </c>
      <c r="AR973" t="s">
        <v>1619</v>
      </c>
      <c r="AS973" t="s">
        <v>47</v>
      </c>
      <c r="AT973">
        <v>263.33999999999997</v>
      </c>
      <c r="AU973">
        <v>72.069999999999993</v>
      </c>
    </row>
    <row r="974" spans="29:47" x14ac:dyDescent="0.3">
      <c r="AC974">
        <v>37.68</v>
      </c>
      <c r="AD974">
        <v>10.55</v>
      </c>
      <c r="AE974">
        <v>0</v>
      </c>
      <c r="AF974" t="s">
        <v>1607</v>
      </c>
      <c r="AG974">
        <v>7</v>
      </c>
      <c r="AH974">
        <v>2016</v>
      </c>
      <c r="AI974" t="str" cm="1">
        <f t="array" ref="AI974">_xlfn.IFS(AE974=0,"No_discount",OR(AE974&lt;0.2,AE974=0.2),"Low",OR(AE974=0.3,AND(AE974&gt;0.2, AE974&lt;0.3)),"Medium",AND(AE974&gt;0.3,AE974&lt;0.5),"High",OR(AE974=0.5,AE974&gt;0.5),"Extreme")</f>
        <v>No_discount</v>
      </c>
      <c r="AQ974" t="s">
        <v>2309</v>
      </c>
      <c r="AR974" t="s">
        <v>1619</v>
      </c>
      <c r="AS974" t="s">
        <v>37</v>
      </c>
      <c r="AT974">
        <v>262.969999999999</v>
      </c>
      <c r="AU974">
        <v>113.2</v>
      </c>
    </row>
    <row r="975" spans="29:47" x14ac:dyDescent="0.3">
      <c r="AC975">
        <v>51.84</v>
      </c>
      <c r="AD975">
        <v>24.88</v>
      </c>
      <c r="AE975">
        <v>0</v>
      </c>
      <c r="AF975" t="s">
        <v>37</v>
      </c>
      <c r="AG975">
        <v>7</v>
      </c>
      <c r="AH975">
        <v>2016</v>
      </c>
      <c r="AI975" t="str" cm="1">
        <f t="array" ref="AI975">_xlfn.IFS(AE975=0,"No_discount",OR(AE975&lt;0.2,AE975=0.2),"Low",OR(AE975=0.3,AND(AE975&gt;0.2, AE975&lt;0.3)),"Medium",AND(AE975&gt;0.3,AE975&lt;0.5),"High",OR(AE975=0.5,AE975&gt;0.5),"Extreme")</f>
        <v>No_discount</v>
      </c>
      <c r="AQ975" t="s">
        <v>2308</v>
      </c>
      <c r="AR975" t="s">
        <v>1618</v>
      </c>
      <c r="AS975" t="s">
        <v>44</v>
      </c>
      <c r="AT975">
        <v>262.76</v>
      </c>
      <c r="AU975">
        <v>-7.62</v>
      </c>
    </row>
    <row r="976" spans="29:47" x14ac:dyDescent="0.3">
      <c r="AC976">
        <v>27.42</v>
      </c>
      <c r="AD976">
        <v>9.32</v>
      </c>
      <c r="AE976">
        <v>0</v>
      </c>
      <c r="AF976" t="s">
        <v>44</v>
      </c>
      <c r="AG976">
        <v>7</v>
      </c>
      <c r="AH976">
        <v>2016</v>
      </c>
      <c r="AI976" t="str" cm="1">
        <f t="array" ref="AI976">_xlfn.IFS(AE976=0,"No_discount",OR(AE976&lt;0.2,AE976=0.2),"Low",OR(AE976=0.3,AND(AE976&gt;0.2, AE976&lt;0.3)),"Medium",AND(AE976&gt;0.3,AE976&lt;0.5),"High",OR(AE976=0.5,AE976&gt;0.5),"Extreme")</f>
        <v>No_discount</v>
      </c>
      <c r="AQ976" t="s">
        <v>2307</v>
      </c>
      <c r="AR976" t="s">
        <v>1619</v>
      </c>
      <c r="AS976" t="s">
        <v>40</v>
      </c>
      <c r="AT976">
        <v>262.66000000000003</v>
      </c>
      <c r="AU976">
        <v>51.41</v>
      </c>
    </row>
    <row r="977" spans="29:47" x14ac:dyDescent="0.3">
      <c r="AC977">
        <v>5.4</v>
      </c>
      <c r="AD977">
        <v>2.59</v>
      </c>
      <c r="AE977">
        <v>0</v>
      </c>
      <c r="AF977" t="s">
        <v>39</v>
      </c>
      <c r="AG977">
        <v>7</v>
      </c>
      <c r="AH977">
        <v>2016</v>
      </c>
      <c r="AI977" t="str" cm="1">
        <f t="array" ref="AI977">_xlfn.IFS(AE977=0,"No_discount",OR(AE977&lt;0.2,AE977=0.2),"Low",OR(AE977=0.3,AND(AE977&gt;0.2, AE977&lt;0.3)),"Medium",AND(AE977&gt;0.3,AE977&lt;0.5),"High",OR(AE977=0.5,AE977&gt;0.5),"Extreme")</f>
        <v>No_discount</v>
      </c>
      <c r="AQ977" t="s">
        <v>2306</v>
      </c>
      <c r="AR977" t="s">
        <v>1619</v>
      </c>
      <c r="AS977" t="s">
        <v>1607</v>
      </c>
      <c r="AT977">
        <v>262.45</v>
      </c>
      <c r="AU977">
        <v>28.74</v>
      </c>
    </row>
    <row r="978" spans="29:47" x14ac:dyDescent="0.3">
      <c r="AC978">
        <v>1270.99</v>
      </c>
      <c r="AD978">
        <v>635.5</v>
      </c>
      <c r="AE978">
        <v>0</v>
      </c>
      <c r="AF978" t="s">
        <v>39</v>
      </c>
      <c r="AG978">
        <v>1</v>
      </c>
      <c r="AH978">
        <v>2016</v>
      </c>
      <c r="AI978" t="str" cm="1">
        <f t="array" ref="AI978">_xlfn.IFS(AE978=0,"No_discount",OR(AE978&lt;0.2,AE978=0.2),"Low",OR(AE978=0.3,AND(AE978&gt;0.2, AE978&lt;0.3)),"Medium",AND(AE978&gt;0.3,AE978&lt;0.5),"High",OR(AE978=0.5,AE978&gt;0.5),"Extreme")</f>
        <v>No_discount</v>
      </c>
      <c r="AQ978" t="s">
        <v>2305</v>
      </c>
      <c r="AR978" t="s">
        <v>1620</v>
      </c>
      <c r="AS978" t="s">
        <v>1609</v>
      </c>
      <c r="AT978">
        <v>261.599999999999</v>
      </c>
      <c r="AU978">
        <v>41.85</v>
      </c>
    </row>
    <row r="979" spans="29:47" x14ac:dyDescent="0.3">
      <c r="AC979">
        <v>125.36</v>
      </c>
      <c r="AD979">
        <v>58.92</v>
      </c>
      <c r="AE979">
        <v>0</v>
      </c>
      <c r="AF979" t="s">
        <v>1604</v>
      </c>
      <c r="AG979">
        <v>1</v>
      </c>
      <c r="AH979">
        <v>2016</v>
      </c>
      <c r="AI979" t="str" cm="1">
        <f t="array" ref="AI979">_xlfn.IFS(AE979=0,"No_discount",OR(AE979&lt;0.2,AE979=0.2),"Low",OR(AE979=0.3,AND(AE979&gt;0.2, AE979&lt;0.3)),"Medium",AND(AE979&gt;0.3,AE979&lt;0.5),"High",OR(AE979=0.5,AE979&gt;0.5),"Extreme")</f>
        <v>No_discount</v>
      </c>
      <c r="AQ979" t="s">
        <v>2304</v>
      </c>
      <c r="AR979" t="s">
        <v>1618</v>
      </c>
      <c r="AS979" t="s">
        <v>44</v>
      </c>
      <c r="AT979">
        <v>260.14999999999998</v>
      </c>
      <c r="AU979">
        <v>68.47</v>
      </c>
    </row>
    <row r="980" spans="29:47" x14ac:dyDescent="0.3">
      <c r="AC980">
        <v>528.42999999999995</v>
      </c>
      <c r="AD980">
        <v>0</v>
      </c>
      <c r="AE980">
        <v>0.3</v>
      </c>
      <c r="AF980" t="s">
        <v>1608</v>
      </c>
      <c r="AG980">
        <v>7</v>
      </c>
      <c r="AH980">
        <v>2016</v>
      </c>
      <c r="AI980" t="str" cm="1">
        <f t="array" ref="AI980">_xlfn.IFS(AE980=0,"No_discount",OR(AE980&lt;0.2,AE980=0.2),"Low",OR(AE980=0.3,AND(AE980&gt;0.2, AE980&lt;0.3)),"Medium",AND(AE980&gt;0.3,AE980&lt;0.5),"High",OR(AE980=0.5,AE980&gt;0.5),"Extreme")</f>
        <v>Medium</v>
      </c>
      <c r="AQ980" t="s">
        <v>1319</v>
      </c>
      <c r="AR980" t="s">
        <v>1619</v>
      </c>
      <c r="AS980" t="s">
        <v>1607</v>
      </c>
      <c r="AT980">
        <v>259.8</v>
      </c>
      <c r="AU980">
        <v>90.93</v>
      </c>
    </row>
    <row r="981" spans="29:47" x14ac:dyDescent="0.3">
      <c r="AC981">
        <v>41.47</v>
      </c>
      <c r="AD981">
        <v>14.52</v>
      </c>
      <c r="AE981">
        <v>0.2</v>
      </c>
      <c r="AF981" t="s">
        <v>37</v>
      </c>
      <c r="AG981">
        <v>7</v>
      </c>
      <c r="AH981">
        <v>2016</v>
      </c>
      <c r="AI981" t="str" cm="1">
        <f t="array" ref="AI981">_xlfn.IFS(AE981=0,"No_discount",OR(AE981&lt;0.2,AE981=0.2),"Low",OR(AE981=0.3,AND(AE981&gt;0.2, AE981&lt;0.3)),"Medium",AND(AE981&gt;0.3,AE981&lt;0.5),"High",OR(AE981=0.5,AE981&gt;0.5),"Extreme")</f>
        <v>Low</v>
      </c>
      <c r="AQ981" t="s">
        <v>2303</v>
      </c>
      <c r="AR981" t="s">
        <v>1619</v>
      </c>
      <c r="AS981" t="s">
        <v>40</v>
      </c>
      <c r="AT981">
        <v>259.68</v>
      </c>
      <c r="AU981">
        <v>59.51</v>
      </c>
    </row>
    <row r="982" spans="29:47" x14ac:dyDescent="0.3">
      <c r="AC982">
        <v>12.96</v>
      </c>
      <c r="AD982">
        <v>6.22</v>
      </c>
      <c r="AE982">
        <v>0</v>
      </c>
      <c r="AF982" t="s">
        <v>37</v>
      </c>
      <c r="AG982">
        <v>7</v>
      </c>
      <c r="AH982">
        <v>2016</v>
      </c>
      <c r="AI982" t="str" cm="1">
        <f t="array" ref="AI982">_xlfn.IFS(AE982=0,"No_discount",OR(AE982&lt;0.2,AE982=0.2),"Low",OR(AE982=0.3,AND(AE982&gt;0.2, AE982&lt;0.3)),"Medium",AND(AE982&gt;0.3,AE982&lt;0.5),"High",OR(AE982=0.5,AE982&gt;0.5),"Extreme")</f>
        <v>No_discount</v>
      </c>
      <c r="AQ982" t="s">
        <v>2302</v>
      </c>
      <c r="AR982" t="s">
        <v>1619</v>
      </c>
      <c r="AS982" t="s">
        <v>1604</v>
      </c>
      <c r="AT982">
        <v>259.099999999999</v>
      </c>
      <c r="AU982">
        <v>115.16</v>
      </c>
    </row>
    <row r="983" spans="29:47" x14ac:dyDescent="0.3">
      <c r="AC983">
        <v>45.98</v>
      </c>
      <c r="AD983">
        <v>12.87</v>
      </c>
      <c r="AE983">
        <v>0</v>
      </c>
      <c r="AF983" t="s">
        <v>47</v>
      </c>
      <c r="AG983">
        <v>7</v>
      </c>
      <c r="AH983">
        <v>2016</v>
      </c>
      <c r="AI983" t="str" cm="1">
        <f t="array" ref="AI983">_xlfn.IFS(AE983=0,"No_discount",OR(AE983&lt;0.2,AE983=0.2),"Low",OR(AE983=0.3,AND(AE983&gt;0.2, AE983&lt;0.3)),"Medium",AND(AE983&gt;0.3,AE983&lt;0.5),"High",OR(AE983=0.5,AE983&gt;0.5),"Extreme")</f>
        <v>No_discount</v>
      </c>
      <c r="AQ983" t="s">
        <v>2301</v>
      </c>
      <c r="AR983" t="s">
        <v>1618</v>
      </c>
      <c r="AS983" t="s">
        <v>44</v>
      </c>
      <c r="AT983">
        <v>258.72000000000003</v>
      </c>
      <c r="AU983">
        <v>87.97</v>
      </c>
    </row>
    <row r="984" spans="29:47" x14ac:dyDescent="0.3">
      <c r="AC984">
        <v>266.35000000000002</v>
      </c>
      <c r="AD984">
        <v>13.32</v>
      </c>
      <c r="AE984">
        <v>0.2</v>
      </c>
      <c r="AF984" t="s">
        <v>1608</v>
      </c>
      <c r="AG984">
        <v>7</v>
      </c>
      <c r="AH984">
        <v>2015</v>
      </c>
      <c r="AI984" t="str" cm="1">
        <f t="array" ref="AI984">_xlfn.IFS(AE984=0,"No_discount",OR(AE984&lt;0.2,AE984=0.2),"Low",OR(AE984=0.3,AND(AE984&gt;0.2, AE984&lt;0.3)),"Medium",AND(AE984&gt;0.3,AE984&lt;0.5),"High",OR(AE984=0.5,AE984&gt;0.5),"Extreme")</f>
        <v>Low</v>
      </c>
      <c r="AQ984" t="s">
        <v>2300</v>
      </c>
      <c r="AR984" t="s">
        <v>1619</v>
      </c>
      <c r="AS984" t="s">
        <v>39</v>
      </c>
      <c r="AT984">
        <v>258.72000000000003</v>
      </c>
      <c r="AU984">
        <v>-27.17</v>
      </c>
    </row>
    <row r="985" spans="29:47" x14ac:dyDescent="0.3">
      <c r="AC985">
        <v>74.239999999999995</v>
      </c>
      <c r="AD985">
        <v>8.35</v>
      </c>
      <c r="AE985">
        <v>0.2</v>
      </c>
      <c r="AF985" t="s">
        <v>1609</v>
      </c>
      <c r="AG985">
        <v>7</v>
      </c>
      <c r="AH985">
        <v>2015</v>
      </c>
      <c r="AI985" t="str" cm="1">
        <f t="array" ref="AI985">_xlfn.IFS(AE985=0,"No_discount",OR(AE985&lt;0.2,AE985=0.2),"Low",OR(AE985=0.3,AND(AE985&gt;0.2, AE985&lt;0.3)),"Medium",AND(AE985&gt;0.3,AE985&lt;0.5),"High",OR(AE985=0.5,AE985&gt;0.5),"Extreme")</f>
        <v>Low</v>
      </c>
      <c r="AQ985" t="s">
        <v>660</v>
      </c>
      <c r="AR985" t="s">
        <v>1619</v>
      </c>
      <c r="AS985" t="s">
        <v>39</v>
      </c>
      <c r="AT985">
        <v>258.05</v>
      </c>
      <c r="AU985">
        <v>90.21</v>
      </c>
    </row>
    <row r="986" spans="29:47" x14ac:dyDescent="0.3">
      <c r="AC986">
        <v>159.84</v>
      </c>
      <c r="AD986">
        <v>45.95</v>
      </c>
      <c r="AE986">
        <v>0.2</v>
      </c>
      <c r="AF986" t="s">
        <v>44</v>
      </c>
      <c r="AG986">
        <v>7</v>
      </c>
      <c r="AH986">
        <v>2015</v>
      </c>
      <c r="AI986" t="str" cm="1">
        <f t="array" ref="AI986">_xlfn.IFS(AE986=0,"No_discount",OR(AE986&lt;0.2,AE986=0.2),"Low",OR(AE986=0.3,AND(AE986&gt;0.2, AE986&lt;0.3)),"Medium",AND(AE986&gt;0.3,AE986&lt;0.5),"High",OR(AE986=0.5,AE986&gt;0.5),"Extreme")</f>
        <v>Low</v>
      </c>
      <c r="AQ986" t="s">
        <v>2299</v>
      </c>
      <c r="AR986" t="s">
        <v>1620</v>
      </c>
      <c r="AS986" t="s">
        <v>1609</v>
      </c>
      <c r="AT986">
        <v>257.75</v>
      </c>
      <c r="AU986">
        <v>-38.950000000000003</v>
      </c>
    </row>
    <row r="987" spans="29:47" x14ac:dyDescent="0.3">
      <c r="AC987">
        <v>2.89</v>
      </c>
      <c r="AD987">
        <v>-2.31</v>
      </c>
      <c r="AE987">
        <v>0.7</v>
      </c>
      <c r="AF987" t="s">
        <v>39</v>
      </c>
      <c r="AG987">
        <v>7</v>
      </c>
      <c r="AH987">
        <v>2015</v>
      </c>
      <c r="AI987" t="str" cm="1">
        <f t="array" ref="AI987">_xlfn.IFS(AE987=0,"No_discount",OR(AE987&lt;0.2,AE987=0.2),"Low",OR(AE987=0.3,AND(AE987&gt;0.2, AE987&lt;0.3)),"Medium",AND(AE987&gt;0.3,AE987&lt;0.5),"High",OR(AE987=0.5,AE987&gt;0.5),"Extreme")</f>
        <v>Extreme</v>
      </c>
      <c r="AQ987" t="s">
        <v>1230</v>
      </c>
      <c r="AR987" t="s">
        <v>1619</v>
      </c>
      <c r="AS987" t="s">
        <v>37</v>
      </c>
      <c r="AT987">
        <v>257.55</v>
      </c>
      <c r="AU987">
        <v>107.58</v>
      </c>
    </row>
    <row r="988" spans="29:47" x14ac:dyDescent="0.3">
      <c r="AC988">
        <v>9.39</v>
      </c>
      <c r="AD988">
        <v>3.29</v>
      </c>
      <c r="AE988">
        <v>0.2</v>
      </c>
      <c r="AF988" t="s">
        <v>37</v>
      </c>
      <c r="AG988">
        <v>7</v>
      </c>
      <c r="AH988">
        <v>2015</v>
      </c>
      <c r="AI988" t="str" cm="1">
        <f t="array" ref="AI988">_xlfn.IFS(AE988=0,"No_discount",OR(AE988&lt;0.2,AE988=0.2),"Low",OR(AE988=0.3,AND(AE988&gt;0.2, AE988&lt;0.3)),"Medium",AND(AE988&gt;0.3,AE988&lt;0.5),"High",OR(AE988=0.5,AE988&gt;0.5),"Extreme")</f>
        <v>Low</v>
      </c>
      <c r="AQ988" t="s">
        <v>2298</v>
      </c>
      <c r="AR988" t="s">
        <v>1619</v>
      </c>
      <c r="AS988" t="s">
        <v>39</v>
      </c>
      <c r="AT988">
        <v>256.13</v>
      </c>
      <c r="AU988">
        <v>102.44</v>
      </c>
    </row>
    <row r="989" spans="29:47" x14ac:dyDescent="0.3">
      <c r="AC989">
        <v>276.27999999999997</v>
      </c>
      <c r="AD989">
        <v>0</v>
      </c>
      <c r="AE989">
        <v>0</v>
      </c>
      <c r="AF989" t="s">
        <v>40</v>
      </c>
      <c r="AG989">
        <v>7</v>
      </c>
      <c r="AH989">
        <v>2014</v>
      </c>
      <c r="AI989" t="str" cm="1">
        <f t="array" ref="AI989">_xlfn.IFS(AE989=0,"No_discount",OR(AE989&lt;0.2,AE989=0.2),"Low",OR(AE989=0.3,AND(AE989&gt;0.2, AE989&lt;0.3)),"Medium",AND(AE989&gt;0.3,AE989&lt;0.5),"High",OR(AE989=0.5,AE989&gt;0.5),"Extreme")</f>
        <v>No_discount</v>
      </c>
      <c r="AQ989" t="s">
        <v>2297</v>
      </c>
      <c r="AR989" t="s">
        <v>1619</v>
      </c>
      <c r="AS989" t="s">
        <v>47</v>
      </c>
      <c r="AT989">
        <v>254.85</v>
      </c>
      <c r="AU989">
        <v>49.78</v>
      </c>
    </row>
    <row r="990" spans="29:47" x14ac:dyDescent="0.3">
      <c r="AC990">
        <v>30.53</v>
      </c>
      <c r="AD990">
        <v>14.04</v>
      </c>
      <c r="AE990">
        <v>0</v>
      </c>
      <c r="AF990" t="s">
        <v>1605</v>
      </c>
      <c r="AG990">
        <v>7</v>
      </c>
      <c r="AH990">
        <v>2016</v>
      </c>
      <c r="AI990" t="str" cm="1">
        <f t="array" ref="AI990">_xlfn.IFS(AE990=0,"No_discount",OR(AE990&lt;0.2,AE990=0.2),"Low",OR(AE990=0.3,AND(AE990&gt;0.2, AE990&lt;0.3)),"Medium",AND(AE990&gt;0.3,AE990&lt;0.5),"High",OR(AE990=0.5,AE990&gt;0.5),"Extreme")</f>
        <v>No_discount</v>
      </c>
      <c r="AQ990" t="s">
        <v>2296</v>
      </c>
      <c r="AR990" t="s">
        <v>1618</v>
      </c>
      <c r="AS990" t="s">
        <v>44</v>
      </c>
      <c r="AT990">
        <v>253.65</v>
      </c>
      <c r="AU990">
        <v>41.88</v>
      </c>
    </row>
    <row r="991" spans="29:47" x14ac:dyDescent="0.3">
      <c r="AC991">
        <v>30.84</v>
      </c>
      <c r="AD991">
        <v>6.17</v>
      </c>
      <c r="AE991">
        <v>0</v>
      </c>
      <c r="AF991" t="s">
        <v>41</v>
      </c>
      <c r="AG991">
        <v>7</v>
      </c>
      <c r="AH991">
        <v>2016</v>
      </c>
      <c r="AI991" t="str" cm="1">
        <f t="array" ref="AI991">_xlfn.IFS(AE991=0,"No_discount",OR(AE991&lt;0.2,AE991=0.2),"Low",OR(AE991=0.3,AND(AE991&gt;0.2, AE991&lt;0.3)),"Medium",AND(AE991&gt;0.3,AE991&lt;0.5),"High",OR(AE991=0.5,AE991&gt;0.5),"Extreme")</f>
        <v>No_discount</v>
      </c>
      <c r="AQ991" t="s">
        <v>1030</v>
      </c>
      <c r="AR991" t="s">
        <v>1620</v>
      </c>
      <c r="AS991" t="s">
        <v>1609</v>
      </c>
      <c r="AT991">
        <v>251.91</v>
      </c>
      <c r="AU991">
        <v>50.38</v>
      </c>
    </row>
    <row r="992" spans="29:47" x14ac:dyDescent="0.3">
      <c r="AC992">
        <v>75.06</v>
      </c>
      <c r="AD992">
        <v>33.78</v>
      </c>
      <c r="AE992">
        <v>0</v>
      </c>
      <c r="AF992" t="s">
        <v>37</v>
      </c>
      <c r="AG992">
        <v>7</v>
      </c>
      <c r="AH992">
        <v>2016</v>
      </c>
      <c r="AI992" t="str" cm="1">
        <f t="array" ref="AI992">_xlfn.IFS(AE992=0,"No_discount",OR(AE992&lt;0.2,AE992=0.2),"Low",OR(AE992=0.3,AND(AE992&gt;0.2, AE992&lt;0.3)),"Medium",AND(AE992&gt;0.3,AE992&lt;0.5),"High",OR(AE992=0.5,AE992&gt;0.5),"Extreme")</f>
        <v>No_discount</v>
      </c>
      <c r="AQ992" t="s">
        <v>2295</v>
      </c>
      <c r="AR992" t="s">
        <v>1618</v>
      </c>
      <c r="AS992" t="s">
        <v>44</v>
      </c>
      <c r="AT992">
        <v>251.76</v>
      </c>
      <c r="AU992">
        <v>65.459999999999994</v>
      </c>
    </row>
    <row r="993" spans="29:47" x14ac:dyDescent="0.3">
      <c r="AC993">
        <v>182.72</v>
      </c>
      <c r="AD993">
        <v>84.05</v>
      </c>
      <c r="AE993">
        <v>0</v>
      </c>
      <c r="AF993" t="s">
        <v>37</v>
      </c>
      <c r="AG993">
        <v>1</v>
      </c>
      <c r="AH993">
        <v>2015</v>
      </c>
      <c r="AI993" t="str" cm="1">
        <f t="array" ref="AI993">_xlfn.IFS(AE993=0,"No_discount",OR(AE993&lt;0.2,AE993=0.2),"Low",OR(AE993=0.3,AND(AE993&gt;0.2, AE993&lt;0.3)),"Medium",AND(AE993&gt;0.3,AE993&lt;0.5),"High",OR(AE993=0.5,AE993&gt;0.5),"Extreme")</f>
        <v>No_discount</v>
      </c>
      <c r="AQ993" t="s">
        <v>1348</v>
      </c>
      <c r="AR993" t="s">
        <v>1620</v>
      </c>
      <c r="AS993" t="s">
        <v>41</v>
      </c>
      <c r="AT993">
        <v>251.4</v>
      </c>
      <c r="AU993">
        <v>52.8</v>
      </c>
    </row>
    <row r="994" spans="29:47" x14ac:dyDescent="0.3">
      <c r="AC994">
        <v>1439.97</v>
      </c>
      <c r="AD994">
        <v>144</v>
      </c>
      <c r="AE994">
        <v>0.2</v>
      </c>
      <c r="AF994" t="s">
        <v>1609</v>
      </c>
      <c r="AG994">
        <v>1</v>
      </c>
      <c r="AH994">
        <v>2016</v>
      </c>
      <c r="AI994" t="str" cm="1">
        <f t="array" ref="AI994">_xlfn.IFS(AE994=0,"No_discount",OR(AE994&lt;0.2,AE994=0.2),"Low",OR(AE994=0.3,AND(AE994&gt;0.2, AE994&lt;0.3)),"Medium",AND(AE994&gt;0.3,AE994&lt;0.5),"High",OR(AE994=0.5,AE994&gt;0.5),"Extreme")</f>
        <v>Low</v>
      </c>
      <c r="AQ994" t="s">
        <v>1173</v>
      </c>
      <c r="AR994" t="s">
        <v>1619</v>
      </c>
      <c r="AS994" t="s">
        <v>40</v>
      </c>
      <c r="AT994">
        <v>251.2</v>
      </c>
      <c r="AU994">
        <v>51.03</v>
      </c>
    </row>
    <row r="995" spans="29:47" x14ac:dyDescent="0.3">
      <c r="AC995">
        <v>1.73</v>
      </c>
      <c r="AD995">
        <v>-2.68</v>
      </c>
      <c r="AE995">
        <v>0.8</v>
      </c>
      <c r="AF995" t="s">
        <v>39</v>
      </c>
      <c r="AG995">
        <v>1</v>
      </c>
      <c r="AH995">
        <v>2016</v>
      </c>
      <c r="AI995" t="str" cm="1">
        <f t="array" ref="AI995">_xlfn.IFS(AE995=0,"No_discount",OR(AE995&lt;0.2,AE995=0.2),"Low",OR(AE995=0.3,AND(AE995&gt;0.2, AE995&lt;0.3)),"Medium",AND(AE995&gt;0.3,AE995&lt;0.5),"High",OR(AE995=0.5,AE995&gt;0.5),"Extreme")</f>
        <v>Extreme</v>
      </c>
      <c r="AQ995" t="s">
        <v>2294</v>
      </c>
      <c r="AR995" t="s">
        <v>1620</v>
      </c>
      <c r="AS995" t="s">
        <v>41</v>
      </c>
      <c r="AT995">
        <v>250.92</v>
      </c>
      <c r="AU995">
        <v>35.130000000000003</v>
      </c>
    </row>
    <row r="996" spans="29:47" x14ac:dyDescent="0.3">
      <c r="AC996">
        <v>626.1</v>
      </c>
      <c r="AD996">
        <v>-538.45000000000005</v>
      </c>
      <c r="AE996">
        <v>0.5</v>
      </c>
      <c r="AF996" t="s">
        <v>1606</v>
      </c>
      <c r="AG996">
        <v>1</v>
      </c>
      <c r="AH996">
        <v>2016</v>
      </c>
      <c r="AI996" t="str" cm="1">
        <f t="array" ref="AI996">_xlfn.IFS(AE996=0,"No_discount",OR(AE996&lt;0.2,AE996=0.2),"Low",OR(AE996=0.3,AND(AE996&gt;0.2, AE996&lt;0.3)),"Medium",AND(AE996&gt;0.3,AE996&lt;0.5),"High",OR(AE996=0.5,AE996&gt;0.5),"Extreme")</f>
        <v>Extreme</v>
      </c>
      <c r="AQ996" t="s">
        <v>2293</v>
      </c>
      <c r="AR996" t="s">
        <v>1619</v>
      </c>
      <c r="AS996" t="s">
        <v>1605</v>
      </c>
      <c r="AT996">
        <v>248.4</v>
      </c>
      <c r="AU996">
        <v>119.25</v>
      </c>
    </row>
    <row r="997" spans="29:47" x14ac:dyDescent="0.3">
      <c r="AC997">
        <v>3.82</v>
      </c>
      <c r="AD997">
        <v>1.19</v>
      </c>
      <c r="AE997">
        <v>0.2</v>
      </c>
      <c r="AF997" t="s">
        <v>37</v>
      </c>
      <c r="AG997">
        <v>7</v>
      </c>
      <c r="AH997">
        <v>2017</v>
      </c>
      <c r="AI997" t="str" cm="1">
        <f t="array" ref="AI997">_xlfn.IFS(AE997=0,"No_discount",OR(AE997&lt;0.2,AE997=0.2),"Low",OR(AE997=0.3,AND(AE997&gt;0.2, AE997&lt;0.3)),"Medium",AND(AE997&gt;0.3,AE997&lt;0.5),"High",OR(AE997=0.5,AE997&gt;0.5),"Extreme")</f>
        <v>Low</v>
      </c>
      <c r="AQ997" t="s">
        <v>2292</v>
      </c>
      <c r="AR997" t="s">
        <v>1619</v>
      </c>
      <c r="AS997" t="s">
        <v>40</v>
      </c>
      <c r="AT997">
        <v>248.35999999999899</v>
      </c>
      <c r="AU997">
        <v>0</v>
      </c>
    </row>
    <row r="998" spans="29:47" x14ac:dyDescent="0.3">
      <c r="AC998">
        <v>13.9</v>
      </c>
      <c r="AD998">
        <v>4.5199999999999996</v>
      </c>
      <c r="AE998">
        <v>0.2</v>
      </c>
      <c r="AF998" t="s">
        <v>39</v>
      </c>
      <c r="AG998">
        <v>7</v>
      </c>
      <c r="AH998">
        <v>2014</v>
      </c>
      <c r="AI998" t="str" cm="1">
        <f t="array" ref="AI998">_xlfn.IFS(AE998=0,"No_discount",OR(AE998&lt;0.2,AE998=0.2),"Low",OR(AE998=0.3,AND(AE998&gt;0.2, AE998&lt;0.3)),"Medium",AND(AE998&gt;0.3,AE998&lt;0.5),"High",OR(AE998=0.5,AE998&gt;0.5),"Extreme")</f>
        <v>Low</v>
      </c>
      <c r="AQ998" t="s">
        <v>2291</v>
      </c>
      <c r="AR998" t="s">
        <v>1620</v>
      </c>
      <c r="AS998" t="s">
        <v>41</v>
      </c>
      <c r="AT998">
        <v>248.29</v>
      </c>
      <c r="AU998">
        <v>91.04</v>
      </c>
    </row>
    <row r="999" spans="29:47" x14ac:dyDescent="0.3">
      <c r="AC999">
        <v>429.6</v>
      </c>
      <c r="AD999">
        <v>-93.08</v>
      </c>
      <c r="AE999">
        <v>0.4</v>
      </c>
      <c r="AF999" t="s">
        <v>1609</v>
      </c>
      <c r="AG999">
        <v>1</v>
      </c>
      <c r="AH999">
        <v>2017</v>
      </c>
      <c r="AI999" t="str" cm="1">
        <f t="array" ref="AI999">_xlfn.IFS(AE999=0,"No_discount",OR(AE999&lt;0.2,AE999=0.2),"Low",OR(AE999=0.3,AND(AE999&gt;0.2, AE999&lt;0.3)),"Medium",AND(AE999&gt;0.3,AE999&lt;0.5),"High",OR(AE999=0.5,AE999&gt;0.5),"Extreme")</f>
        <v>High</v>
      </c>
      <c r="AQ999" t="s">
        <v>2290</v>
      </c>
      <c r="AR999" t="s">
        <v>1619</v>
      </c>
      <c r="AS999" t="s">
        <v>1604</v>
      </c>
      <c r="AT999">
        <v>247.61</v>
      </c>
      <c r="AU999">
        <v>107.45</v>
      </c>
    </row>
    <row r="1000" spans="29:47" x14ac:dyDescent="0.3">
      <c r="AC1000">
        <v>31.97</v>
      </c>
      <c r="AD1000">
        <v>6.39</v>
      </c>
      <c r="AE1000">
        <v>0.2</v>
      </c>
      <c r="AF1000" t="s">
        <v>44</v>
      </c>
      <c r="AG1000">
        <v>1</v>
      </c>
      <c r="AH1000">
        <v>2017</v>
      </c>
      <c r="AI1000" t="str" cm="1">
        <f t="array" ref="AI1000">_xlfn.IFS(AE1000=0,"No_discount",OR(AE1000&lt;0.2,AE1000=0.2),"Low",OR(AE1000=0.3,AND(AE1000&gt;0.2, AE1000&lt;0.3)),"Medium",AND(AE1000&gt;0.3,AE1000&lt;0.5),"High",OR(AE1000=0.5,AE1000&gt;0.5),"Extreme")</f>
        <v>Low</v>
      </c>
      <c r="AQ1000" t="s">
        <v>2289</v>
      </c>
      <c r="AR1000" t="s">
        <v>1618</v>
      </c>
      <c r="AS1000" t="s">
        <v>44</v>
      </c>
      <c r="AT1000">
        <v>246.65</v>
      </c>
      <c r="AU1000">
        <v>81.459999999999994</v>
      </c>
    </row>
    <row r="1001" spans="29:47" x14ac:dyDescent="0.3">
      <c r="AC1001">
        <v>887.27</v>
      </c>
      <c r="AD1001">
        <v>-63.38</v>
      </c>
      <c r="AE1001">
        <v>0.3</v>
      </c>
      <c r="AF1001" t="s">
        <v>1608</v>
      </c>
      <c r="AG1001">
        <v>1</v>
      </c>
      <c r="AH1001">
        <v>2017</v>
      </c>
      <c r="AI1001" t="str" cm="1">
        <f t="array" ref="AI1001">_xlfn.IFS(AE1001=0,"No_discount",OR(AE1001&lt;0.2,AE1001=0.2),"Low",OR(AE1001=0.3,AND(AE1001&gt;0.2, AE1001&lt;0.3)),"Medium",AND(AE1001&gt;0.3,AE1001&lt;0.5),"High",OR(AE1001=0.5,AE1001&gt;0.5),"Extreme")</f>
        <v>Medium</v>
      </c>
      <c r="AQ1001" t="s">
        <v>879</v>
      </c>
      <c r="AR1001" t="s">
        <v>1619</v>
      </c>
      <c r="AS1001" t="s">
        <v>37</v>
      </c>
      <c r="AT1001">
        <v>246.57999999999899</v>
      </c>
      <c r="AU1001">
        <v>108.99</v>
      </c>
    </row>
    <row r="1002" spans="29:47" x14ac:dyDescent="0.3">
      <c r="AC1002">
        <v>21.7</v>
      </c>
      <c r="AD1002">
        <v>7.05</v>
      </c>
      <c r="AE1002">
        <v>0.2</v>
      </c>
      <c r="AF1002" t="s">
        <v>37</v>
      </c>
      <c r="AG1002">
        <v>1</v>
      </c>
      <c r="AH1002">
        <v>2017</v>
      </c>
      <c r="AI1002" t="str" cm="1">
        <f t="array" ref="AI1002">_xlfn.IFS(AE1002=0,"No_discount",OR(AE1002&lt;0.2,AE1002=0.2),"Low",OR(AE1002=0.3,AND(AE1002&gt;0.2, AE1002&lt;0.3)),"Medium",AND(AE1002&gt;0.3,AE1002&lt;0.5),"High",OR(AE1002=0.5,AE1002&gt;0.5),"Extreme")</f>
        <v>Low</v>
      </c>
      <c r="AQ1002" t="s">
        <v>2288</v>
      </c>
      <c r="AR1002" t="s">
        <v>1619</v>
      </c>
      <c r="AS1002" t="s">
        <v>37</v>
      </c>
      <c r="AT1002">
        <v>245.44</v>
      </c>
      <c r="AU1002">
        <v>106.32</v>
      </c>
    </row>
    <row r="1003" spans="29:47" x14ac:dyDescent="0.3">
      <c r="AC1003">
        <v>99.98</v>
      </c>
      <c r="AD1003">
        <v>42.99</v>
      </c>
      <c r="AE1003">
        <v>0</v>
      </c>
      <c r="AF1003" t="s">
        <v>41</v>
      </c>
      <c r="AG1003">
        <v>1</v>
      </c>
      <c r="AH1003">
        <v>2016</v>
      </c>
      <c r="AI1003" t="str" cm="1">
        <f t="array" ref="AI1003">_xlfn.IFS(AE1003=0,"No_discount",OR(AE1003&lt;0.2,AE1003=0.2),"Low",OR(AE1003=0.3,AND(AE1003&gt;0.2, AE1003&lt;0.3)),"Medium",AND(AE1003&gt;0.3,AE1003&lt;0.5),"High",OR(AE1003=0.5,AE1003&gt;0.5),"Extreme")</f>
        <v>No_discount</v>
      </c>
      <c r="AQ1003" t="s">
        <v>2287</v>
      </c>
      <c r="AR1003" t="s">
        <v>1618</v>
      </c>
      <c r="AS1003" t="s">
        <v>1608</v>
      </c>
      <c r="AT1003">
        <v>245.08999999999901</v>
      </c>
      <c r="AU1003">
        <v>14.91</v>
      </c>
    </row>
    <row r="1004" spans="29:47" x14ac:dyDescent="0.3">
      <c r="AC1004">
        <v>8.0399999999999991</v>
      </c>
      <c r="AD1004">
        <v>2.73</v>
      </c>
      <c r="AE1004">
        <v>0</v>
      </c>
      <c r="AF1004" t="s">
        <v>47</v>
      </c>
      <c r="AG1004">
        <v>1</v>
      </c>
      <c r="AH1004">
        <v>2016</v>
      </c>
      <c r="AI1004" t="str" cm="1">
        <f t="array" ref="AI1004">_xlfn.IFS(AE1004=0,"No_discount",OR(AE1004&lt;0.2,AE1004=0.2),"Low",OR(AE1004=0.3,AND(AE1004&gt;0.2, AE1004&lt;0.3)),"Medium",AND(AE1004&gt;0.3,AE1004&lt;0.5),"High",OR(AE1004=0.5,AE1004&gt;0.5),"Extreme")</f>
        <v>No_discount</v>
      </c>
      <c r="AQ1004" t="s">
        <v>2286</v>
      </c>
      <c r="AR1004" t="s">
        <v>1619</v>
      </c>
      <c r="AS1004" t="s">
        <v>37</v>
      </c>
      <c r="AT1004">
        <v>244.7</v>
      </c>
      <c r="AU1004">
        <v>122.35</v>
      </c>
    </row>
    <row r="1005" spans="29:47" x14ac:dyDescent="0.3">
      <c r="AC1005">
        <v>1564.29</v>
      </c>
      <c r="AD1005">
        <v>406.72</v>
      </c>
      <c r="AE1005">
        <v>0</v>
      </c>
      <c r="AF1005" t="s">
        <v>40</v>
      </c>
      <c r="AG1005">
        <v>1</v>
      </c>
      <c r="AH1005">
        <v>2016</v>
      </c>
      <c r="AI1005" t="str" cm="1">
        <f t="array" ref="AI1005">_xlfn.IFS(AE1005=0,"No_discount",OR(AE1005&lt;0.2,AE1005=0.2),"Low",OR(AE1005=0.3,AND(AE1005&gt;0.2, AE1005&lt;0.3)),"Medium",AND(AE1005&gt;0.3,AE1005&lt;0.5),"High",OR(AE1005=0.5,AE1005&gt;0.5),"Extreme")</f>
        <v>No_discount</v>
      </c>
      <c r="AQ1005" t="s">
        <v>2285</v>
      </c>
      <c r="AR1005" t="s">
        <v>1619</v>
      </c>
      <c r="AS1005" t="s">
        <v>1604</v>
      </c>
      <c r="AT1005">
        <v>244.51</v>
      </c>
      <c r="AU1005">
        <v>117.16</v>
      </c>
    </row>
    <row r="1006" spans="29:47" x14ac:dyDescent="0.3">
      <c r="AC1006">
        <v>40.08</v>
      </c>
      <c r="AD1006">
        <v>19.239999999999998</v>
      </c>
      <c r="AE1006">
        <v>0</v>
      </c>
      <c r="AF1006" t="s">
        <v>37</v>
      </c>
      <c r="AG1006">
        <v>1</v>
      </c>
      <c r="AH1006">
        <v>2014</v>
      </c>
      <c r="AI1006" t="str" cm="1">
        <f t="array" ref="AI1006">_xlfn.IFS(AE1006=0,"No_discount",OR(AE1006&lt;0.2,AE1006=0.2),"Low",OR(AE1006=0.3,AND(AE1006&gt;0.2, AE1006&lt;0.3)),"Medium",AND(AE1006&gt;0.3,AE1006&lt;0.5),"High",OR(AE1006=0.5,AE1006&gt;0.5),"Extreme")</f>
        <v>No_discount</v>
      </c>
      <c r="AQ1006" t="s">
        <v>1344</v>
      </c>
      <c r="AR1006" t="s">
        <v>1618</v>
      </c>
      <c r="AS1006" t="s">
        <v>44</v>
      </c>
      <c r="AT1006">
        <v>244.4</v>
      </c>
      <c r="AU1006">
        <v>56.22</v>
      </c>
    </row>
    <row r="1007" spans="29:47" x14ac:dyDescent="0.3">
      <c r="AC1007">
        <v>15.19</v>
      </c>
      <c r="AD1007">
        <v>5.51</v>
      </c>
      <c r="AE1007">
        <v>0.2</v>
      </c>
      <c r="AF1007" t="s">
        <v>39</v>
      </c>
      <c r="AG1007">
        <v>7</v>
      </c>
      <c r="AH1007">
        <v>2017</v>
      </c>
      <c r="AI1007" t="str" cm="1">
        <f t="array" ref="AI1007">_xlfn.IFS(AE1007=0,"No_discount",OR(AE1007&lt;0.2,AE1007=0.2),"Low",OR(AE1007=0.3,AND(AE1007&gt;0.2, AE1007&lt;0.3)),"Medium",AND(AE1007&gt;0.3,AE1007&lt;0.5),"High",OR(AE1007=0.5,AE1007&gt;0.5),"Extreme")</f>
        <v>Low</v>
      </c>
      <c r="AQ1007" t="s">
        <v>2284</v>
      </c>
      <c r="AR1007" t="s">
        <v>1619</v>
      </c>
      <c r="AS1007" t="s">
        <v>1607</v>
      </c>
      <c r="AT1007">
        <v>244.29</v>
      </c>
      <c r="AU1007">
        <v>41.64</v>
      </c>
    </row>
    <row r="1008" spans="29:47" x14ac:dyDescent="0.3">
      <c r="AC1008">
        <v>58.32</v>
      </c>
      <c r="AD1008">
        <v>27.99</v>
      </c>
      <c r="AE1008">
        <v>0</v>
      </c>
      <c r="AF1008" t="s">
        <v>37</v>
      </c>
      <c r="AG1008">
        <v>7</v>
      </c>
      <c r="AH1008">
        <v>2017</v>
      </c>
      <c r="AI1008" t="str" cm="1">
        <f t="array" ref="AI1008">_xlfn.IFS(AE1008=0,"No_discount",OR(AE1008&lt;0.2,AE1008=0.2),"Low",OR(AE1008=0.3,AND(AE1008&gt;0.2, AE1008&lt;0.3)),"Medium",AND(AE1008&gt;0.3,AE1008&lt;0.5),"High",OR(AE1008=0.5,AE1008&gt;0.5),"Extreme")</f>
        <v>No_discount</v>
      </c>
      <c r="AQ1008" t="s">
        <v>1485</v>
      </c>
      <c r="AR1008" t="s">
        <v>1619</v>
      </c>
      <c r="AS1008" t="s">
        <v>39</v>
      </c>
      <c r="AT1008">
        <v>241.56</v>
      </c>
      <c r="AU1008">
        <v>39.96</v>
      </c>
    </row>
    <row r="1009" spans="29:47" x14ac:dyDescent="0.3">
      <c r="AC1009">
        <v>14.3</v>
      </c>
      <c r="AD1009">
        <v>4.6500000000000004</v>
      </c>
      <c r="AE1009">
        <v>0.2</v>
      </c>
      <c r="AF1009" t="s">
        <v>39</v>
      </c>
      <c r="AG1009">
        <v>7</v>
      </c>
      <c r="AH1009">
        <v>2014</v>
      </c>
      <c r="AI1009" t="str" cm="1">
        <f t="array" ref="AI1009">_xlfn.IFS(AE1009=0,"No_discount",OR(AE1009&lt;0.2,AE1009=0.2),"Low",OR(AE1009=0.3,AND(AE1009&gt;0.2, AE1009&lt;0.3)),"Medium",AND(AE1009&gt;0.3,AE1009&lt;0.5),"High",OR(AE1009=0.5,AE1009&gt;0.5),"Extreme")</f>
        <v>Low</v>
      </c>
      <c r="AQ1009" t="s">
        <v>2283</v>
      </c>
      <c r="AR1009" t="s">
        <v>1619</v>
      </c>
      <c r="AS1009" t="s">
        <v>1604</v>
      </c>
      <c r="AT1009">
        <v>240.77</v>
      </c>
      <c r="AU1009">
        <v>88.2</v>
      </c>
    </row>
    <row r="1010" spans="29:47" x14ac:dyDescent="0.3">
      <c r="AC1010">
        <v>119.83</v>
      </c>
      <c r="AD1010">
        <v>7.05</v>
      </c>
      <c r="AE1010">
        <v>0.15</v>
      </c>
      <c r="AF1010" t="s">
        <v>1603</v>
      </c>
      <c r="AG1010">
        <v>7</v>
      </c>
      <c r="AH1010">
        <v>2014</v>
      </c>
      <c r="AI1010" t="str" cm="1">
        <f t="array" ref="AI1010">_xlfn.IFS(AE1010=0,"No_discount",OR(AE1010&lt;0.2,AE1010=0.2),"Low",OR(AE1010=0.3,AND(AE1010&gt;0.2, AE1010&lt;0.3)),"Medium",AND(AE1010&gt;0.3,AE1010&lt;0.5),"High",OR(AE1010=0.5,AE1010&gt;0.5),"Extreme")</f>
        <v>Low</v>
      </c>
      <c r="AQ1010" t="s">
        <v>2282</v>
      </c>
      <c r="AR1010" t="s">
        <v>1620</v>
      </c>
      <c r="AS1010" t="s">
        <v>41</v>
      </c>
      <c r="AT1010">
        <v>239.94</v>
      </c>
      <c r="AU1010">
        <v>52.39</v>
      </c>
    </row>
    <row r="1011" spans="29:47" x14ac:dyDescent="0.3">
      <c r="AC1011">
        <v>5.56</v>
      </c>
      <c r="AD1011">
        <v>2.2200000000000002</v>
      </c>
      <c r="AE1011">
        <v>0</v>
      </c>
      <c r="AF1011" t="s">
        <v>47</v>
      </c>
      <c r="AG1011">
        <v>7</v>
      </c>
      <c r="AH1011">
        <v>2014</v>
      </c>
      <c r="AI1011" t="str" cm="1">
        <f t="array" ref="AI1011">_xlfn.IFS(AE1011=0,"No_discount",OR(AE1011&lt;0.2,AE1011=0.2),"Low",OR(AE1011=0.3,AND(AE1011&gt;0.2, AE1011&lt;0.3)),"Medium",AND(AE1011&gt;0.3,AE1011&lt;0.5),"High",OR(AE1011=0.5,AE1011&gt;0.5),"Extreme")</f>
        <v>No_discount</v>
      </c>
      <c r="AQ1011" t="s">
        <v>2281</v>
      </c>
      <c r="AR1011" t="s">
        <v>1620</v>
      </c>
      <c r="AS1011" t="s">
        <v>1609</v>
      </c>
      <c r="AT1011">
        <v>239.84</v>
      </c>
      <c r="AU1011">
        <v>79.31</v>
      </c>
    </row>
    <row r="1012" spans="29:47" x14ac:dyDescent="0.3">
      <c r="AC1012">
        <v>32.4</v>
      </c>
      <c r="AD1012">
        <v>15.55</v>
      </c>
      <c r="AE1012">
        <v>0</v>
      </c>
      <c r="AF1012" t="s">
        <v>37</v>
      </c>
      <c r="AG1012">
        <v>7</v>
      </c>
      <c r="AH1012">
        <v>2014</v>
      </c>
      <c r="AI1012" t="str" cm="1">
        <f t="array" ref="AI1012">_xlfn.IFS(AE1012=0,"No_discount",OR(AE1012&lt;0.2,AE1012=0.2),"Low",OR(AE1012=0.3,AND(AE1012&gt;0.2, AE1012&lt;0.3)),"Medium",AND(AE1012&gt;0.3,AE1012&lt;0.5),"High",OR(AE1012=0.5,AE1012&gt;0.5),"Extreme")</f>
        <v>No_discount</v>
      </c>
      <c r="AQ1012" t="s">
        <v>2280</v>
      </c>
      <c r="AR1012" t="s">
        <v>1619</v>
      </c>
      <c r="AS1012" t="s">
        <v>1607</v>
      </c>
      <c r="AT1012">
        <v>239.58</v>
      </c>
      <c r="AU1012">
        <v>41.38</v>
      </c>
    </row>
    <row r="1013" spans="29:47" x14ac:dyDescent="0.3">
      <c r="AC1013">
        <v>13.36</v>
      </c>
      <c r="AD1013">
        <v>6.41</v>
      </c>
      <c r="AE1013">
        <v>0</v>
      </c>
      <c r="AF1013" t="s">
        <v>37</v>
      </c>
      <c r="AG1013">
        <v>7</v>
      </c>
      <c r="AH1013">
        <v>2017</v>
      </c>
      <c r="AI1013" t="str" cm="1">
        <f t="array" ref="AI1013">_xlfn.IFS(AE1013=0,"No_discount",OR(AE1013&lt;0.2,AE1013=0.2),"Low",OR(AE1013=0.3,AND(AE1013&gt;0.2, AE1013&lt;0.3)),"Medium",AND(AE1013&gt;0.3,AE1013&lt;0.5),"High",OR(AE1013=0.5,AE1013&gt;0.5),"Extreme")</f>
        <v>No_discount</v>
      </c>
      <c r="AQ1013" t="s">
        <v>2279</v>
      </c>
      <c r="AR1013" t="s">
        <v>1619</v>
      </c>
      <c r="AS1013" t="s">
        <v>39</v>
      </c>
      <c r="AT1013">
        <v>239.45999999999901</v>
      </c>
      <c r="AU1013">
        <v>37.82</v>
      </c>
    </row>
    <row r="1014" spans="29:47" x14ac:dyDescent="0.3">
      <c r="AC1014">
        <v>163.76</v>
      </c>
      <c r="AD1014">
        <v>25.47</v>
      </c>
      <c r="AE1014">
        <v>0.1</v>
      </c>
      <c r="AF1014" t="s">
        <v>1608</v>
      </c>
      <c r="AG1014">
        <v>7</v>
      </c>
      <c r="AH1014">
        <v>2017</v>
      </c>
      <c r="AI1014" t="str" cm="1">
        <f t="array" ref="AI1014">_xlfn.IFS(AE1014=0,"No_discount",OR(AE1014&lt;0.2,AE1014=0.2),"Low",OR(AE1014=0.3,AND(AE1014&gt;0.2, AE1014&lt;0.3)),"Medium",AND(AE1014&gt;0.3,AE1014&lt;0.5),"High",OR(AE1014=0.5,AE1014&gt;0.5),"Extreme")</f>
        <v>Low</v>
      </c>
      <c r="AQ1014" t="s">
        <v>2278</v>
      </c>
      <c r="AR1014" t="s">
        <v>1619</v>
      </c>
      <c r="AS1014" t="s">
        <v>37</v>
      </c>
      <c r="AT1014">
        <v>238.46</v>
      </c>
      <c r="AU1014">
        <v>96.94</v>
      </c>
    </row>
    <row r="1015" spans="29:47" x14ac:dyDescent="0.3">
      <c r="AC1015">
        <v>183.92</v>
      </c>
      <c r="AD1015">
        <v>31.27</v>
      </c>
      <c r="AE1015">
        <v>0</v>
      </c>
      <c r="AF1015" t="s">
        <v>44</v>
      </c>
      <c r="AG1015">
        <v>7</v>
      </c>
      <c r="AH1015">
        <v>2017</v>
      </c>
      <c r="AI1015" t="str" cm="1">
        <f t="array" ref="AI1015">_xlfn.IFS(AE1015=0,"No_discount",OR(AE1015&lt;0.2,AE1015=0.2),"Low",OR(AE1015=0.3,AND(AE1015&gt;0.2, AE1015&lt;0.3)),"Medium",AND(AE1015&gt;0.3,AE1015&lt;0.5),"High",OR(AE1015=0.5,AE1015&gt;0.5),"Extreme")</f>
        <v>No_discount</v>
      </c>
      <c r="AQ1015" t="s">
        <v>762</v>
      </c>
      <c r="AR1015" t="s">
        <v>1619</v>
      </c>
      <c r="AS1015" t="s">
        <v>39</v>
      </c>
      <c r="AT1015">
        <v>238.33</v>
      </c>
      <c r="AU1015">
        <v>25.49</v>
      </c>
    </row>
    <row r="1016" spans="29:47" x14ac:dyDescent="0.3">
      <c r="AC1016">
        <v>43.12</v>
      </c>
      <c r="AD1016">
        <v>15.09</v>
      </c>
      <c r="AE1016">
        <v>0.2</v>
      </c>
      <c r="AF1016" t="s">
        <v>39</v>
      </c>
      <c r="AG1016">
        <v>1</v>
      </c>
      <c r="AH1016">
        <v>2016</v>
      </c>
      <c r="AI1016" t="str" cm="1">
        <f t="array" ref="AI1016">_xlfn.IFS(AE1016=0,"No_discount",OR(AE1016&lt;0.2,AE1016=0.2),"Low",OR(AE1016=0.3,AND(AE1016&gt;0.2, AE1016&lt;0.3)),"Medium",AND(AE1016&gt;0.3,AE1016&lt;0.5),"High",OR(AE1016=0.5,AE1016&gt;0.5),"Extreme")</f>
        <v>Low</v>
      </c>
      <c r="AQ1016" t="s">
        <v>908</v>
      </c>
      <c r="AR1016" t="s">
        <v>1619</v>
      </c>
      <c r="AS1016" t="s">
        <v>37</v>
      </c>
      <c r="AT1016">
        <v>237.54</v>
      </c>
      <c r="AU1016">
        <v>89.53</v>
      </c>
    </row>
    <row r="1017" spans="29:47" x14ac:dyDescent="0.3">
      <c r="AC1017">
        <v>313.72000000000003</v>
      </c>
      <c r="AD1017">
        <v>-99.35</v>
      </c>
      <c r="AE1017">
        <v>0.4</v>
      </c>
      <c r="AF1017" t="s">
        <v>1606</v>
      </c>
      <c r="AG1017">
        <v>1</v>
      </c>
      <c r="AH1017">
        <v>2016</v>
      </c>
      <c r="AI1017" t="str" cm="1">
        <f t="array" ref="AI1017">_xlfn.IFS(AE1017=0,"No_discount",OR(AE1017&lt;0.2,AE1017=0.2),"Low",OR(AE1017=0.3,AND(AE1017&gt;0.2, AE1017&lt;0.3)),"Medium",AND(AE1017&gt;0.3,AE1017&lt;0.5),"High",OR(AE1017=0.5,AE1017&gt;0.5),"Extreme")</f>
        <v>High</v>
      </c>
      <c r="AQ1017" t="s">
        <v>2277</v>
      </c>
      <c r="AR1017" t="s">
        <v>1619</v>
      </c>
      <c r="AS1017" t="s">
        <v>42</v>
      </c>
      <c r="AT1017">
        <v>236.99</v>
      </c>
      <c r="AU1017">
        <v>-12.88</v>
      </c>
    </row>
    <row r="1018" spans="29:47" x14ac:dyDescent="0.3">
      <c r="AC1018">
        <v>45.98</v>
      </c>
      <c r="AD1018">
        <v>7.82</v>
      </c>
      <c r="AE1018">
        <v>0</v>
      </c>
      <c r="AF1018" t="s">
        <v>44</v>
      </c>
      <c r="AG1018">
        <v>1</v>
      </c>
      <c r="AH1018">
        <v>2016</v>
      </c>
      <c r="AI1018" t="str" cm="1">
        <f t="array" ref="AI1018">_xlfn.IFS(AE1018=0,"No_discount",OR(AE1018&lt;0.2,AE1018=0.2),"Low",OR(AE1018=0.3,AND(AE1018&gt;0.2, AE1018&lt;0.3)),"Medium",AND(AE1018&gt;0.3,AE1018&lt;0.5),"High",OR(AE1018=0.5,AE1018&gt;0.5),"Extreme")</f>
        <v>No_discount</v>
      </c>
      <c r="AQ1018" t="s">
        <v>2276</v>
      </c>
      <c r="AR1018" t="s">
        <v>1618</v>
      </c>
      <c r="AS1018" t="s">
        <v>44</v>
      </c>
      <c r="AT1018">
        <v>236.78</v>
      </c>
      <c r="AU1018">
        <v>88.34</v>
      </c>
    </row>
    <row r="1019" spans="29:47" x14ac:dyDescent="0.3">
      <c r="AC1019">
        <v>428.68</v>
      </c>
      <c r="AD1019">
        <v>0</v>
      </c>
      <c r="AE1019">
        <v>0</v>
      </c>
      <c r="AF1019" t="s">
        <v>40</v>
      </c>
      <c r="AG1019">
        <v>1</v>
      </c>
      <c r="AH1019">
        <v>2016</v>
      </c>
      <c r="AI1019" t="str" cm="1">
        <f t="array" ref="AI1019">_xlfn.IFS(AE1019=0,"No_discount",OR(AE1019&lt;0.2,AE1019=0.2),"Low",OR(AE1019=0.3,AND(AE1019&gt;0.2, AE1019&lt;0.3)),"Medium",AND(AE1019&gt;0.3,AE1019&lt;0.5),"High",OR(AE1019=0.5,AE1019&gt;0.5),"Extreme")</f>
        <v>No_discount</v>
      </c>
      <c r="AQ1019" t="s">
        <v>2275</v>
      </c>
      <c r="AR1019" t="s">
        <v>1619</v>
      </c>
      <c r="AS1019" t="s">
        <v>40</v>
      </c>
      <c r="AT1019">
        <v>235.78</v>
      </c>
      <c r="AU1019">
        <v>58.96</v>
      </c>
    </row>
    <row r="1020" spans="29:47" x14ac:dyDescent="0.3">
      <c r="AC1020">
        <v>79.92</v>
      </c>
      <c r="AD1020">
        <v>37.56</v>
      </c>
      <c r="AE1020">
        <v>0</v>
      </c>
      <c r="AF1020" t="s">
        <v>37</v>
      </c>
      <c r="AG1020">
        <v>1</v>
      </c>
      <c r="AH1020">
        <v>2017</v>
      </c>
      <c r="AI1020" t="str" cm="1">
        <f t="array" ref="AI1020">_xlfn.IFS(AE1020=0,"No_discount",OR(AE1020&lt;0.2,AE1020=0.2),"Low",OR(AE1020=0.3,AND(AE1020&gt;0.2, AE1020&lt;0.3)),"Medium",AND(AE1020&gt;0.3,AE1020&lt;0.5),"High",OR(AE1020=0.5,AE1020&gt;0.5),"Extreme")</f>
        <v>No_discount</v>
      </c>
      <c r="AQ1020" t="s">
        <v>2274</v>
      </c>
      <c r="AR1020" t="s">
        <v>1619</v>
      </c>
      <c r="AS1020" t="s">
        <v>1605</v>
      </c>
      <c r="AT1020">
        <v>235.56</v>
      </c>
      <c r="AU1020">
        <v>102.75</v>
      </c>
    </row>
    <row r="1021" spans="29:47" x14ac:dyDescent="0.3">
      <c r="AC1021">
        <v>12.28</v>
      </c>
      <c r="AD1021">
        <v>5.77</v>
      </c>
      <c r="AE1021">
        <v>0</v>
      </c>
      <c r="AF1021" t="s">
        <v>37</v>
      </c>
      <c r="AG1021">
        <v>1</v>
      </c>
      <c r="AH1021">
        <v>2017</v>
      </c>
      <c r="AI1021" t="str" cm="1">
        <f t="array" ref="AI1021">_xlfn.IFS(AE1021=0,"No_discount",OR(AE1021&lt;0.2,AE1021=0.2),"Low",OR(AE1021=0.3,AND(AE1021&gt;0.2, AE1021&lt;0.3)),"Medium",AND(AE1021&gt;0.3,AE1021&lt;0.5),"High",OR(AE1021=0.5,AE1021&gt;0.5),"Extreme")</f>
        <v>No_discount</v>
      </c>
      <c r="AQ1021" t="s">
        <v>1315</v>
      </c>
      <c r="AR1021" t="s">
        <v>1619</v>
      </c>
      <c r="AS1021" t="s">
        <v>39</v>
      </c>
      <c r="AT1021">
        <v>235.18</v>
      </c>
      <c r="AU1021">
        <v>-102.84</v>
      </c>
    </row>
    <row r="1022" spans="29:47" x14ac:dyDescent="0.3">
      <c r="AC1022">
        <v>542.94000000000005</v>
      </c>
      <c r="AD1022">
        <v>152.02000000000001</v>
      </c>
      <c r="AE1022">
        <v>0</v>
      </c>
      <c r="AF1022" t="s">
        <v>1607</v>
      </c>
      <c r="AG1022">
        <v>1</v>
      </c>
      <c r="AH1022">
        <v>2017</v>
      </c>
      <c r="AI1022" t="str" cm="1">
        <f t="array" ref="AI1022">_xlfn.IFS(AE1022=0,"No_discount",OR(AE1022&lt;0.2,AE1022=0.2),"Low",OR(AE1022=0.3,AND(AE1022&gt;0.2, AE1022&lt;0.3)),"Medium",AND(AE1022&gt;0.3,AE1022&lt;0.5),"High",OR(AE1022=0.5,AE1022&gt;0.5),"Extreme")</f>
        <v>No_discount</v>
      </c>
      <c r="AQ1022" t="s">
        <v>2273</v>
      </c>
      <c r="AR1022" t="s">
        <v>1618</v>
      </c>
      <c r="AS1022" t="s">
        <v>44</v>
      </c>
      <c r="AT1022">
        <v>234.77999999999901</v>
      </c>
      <c r="AU1022">
        <v>84.81</v>
      </c>
    </row>
    <row r="1023" spans="29:47" x14ac:dyDescent="0.3">
      <c r="AC1023">
        <v>2.04</v>
      </c>
      <c r="AD1023">
        <v>0.96</v>
      </c>
      <c r="AE1023">
        <v>0</v>
      </c>
      <c r="AF1023" t="s">
        <v>1604</v>
      </c>
      <c r="AG1023">
        <v>1</v>
      </c>
      <c r="AH1023">
        <v>2017</v>
      </c>
      <c r="AI1023" t="str" cm="1">
        <f t="array" ref="AI1023">_xlfn.IFS(AE1023=0,"No_discount",OR(AE1023&lt;0.2,AE1023=0.2),"Low",OR(AE1023=0.3,AND(AE1023&gt;0.2, AE1023&lt;0.3)),"Medium",AND(AE1023&gt;0.3,AE1023&lt;0.5),"High",OR(AE1023=0.5,AE1023&gt;0.5),"Extreme")</f>
        <v>No_discount</v>
      </c>
      <c r="AQ1023" t="s">
        <v>2272</v>
      </c>
      <c r="AR1023" t="s">
        <v>1619</v>
      </c>
      <c r="AS1023" t="s">
        <v>47</v>
      </c>
      <c r="AT1023">
        <v>234.76999999999899</v>
      </c>
      <c r="AU1023">
        <v>34.46</v>
      </c>
    </row>
    <row r="1024" spans="29:47" x14ac:dyDescent="0.3">
      <c r="AC1024">
        <v>2803.92</v>
      </c>
      <c r="AD1024">
        <v>0</v>
      </c>
      <c r="AE1024">
        <v>0.2</v>
      </c>
      <c r="AF1024" t="s">
        <v>1608</v>
      </c>
      <c r="AG1024">
        <v>1</v>
      </c>
      <c r="AH1024">
        <v>2015</v>
      </c>
      <c r="AI1024" t="str" cm="1">
        <f t="array" ref="AI1024">_xlfn.IFS(AE1024=0,"No_discount",OR(AE1024&lt;0.2,AE1024=0.2),"Low",OR(AE1024=0.3,AND(AE1024&gt;0.2, AE1024&lt;0.3)),"Medium",AND(AE1024&gt;0.3,AE1024&lt;0.5),"High",OR(AE1024=0.5,AE1024&gt;0.5),"Extreme")</f>
        <v>Low</v>
      </c>
      <c r="AQ1024" t="s">
        <v>2271</v>
      </c>
      <c r="AR1024" t="s">
        <v>1619</v>
      </c>
      <c r="AS1024" t="s">
        <v>1607</v>
      </c>
      <c r="AT1024">
        <v>234.61</v>
      </c>
      <c r="AU1024">
        <v>42.38</v>
      </c>
    </row>
    <row r="1025" spans="29:47" x14ac:dyDescent="0.3">
      <c r="AC1025">
        <v>604.75</v>
      </c>
      <c r="AD1025">
        <v>60.48</v>
      </c>
      <c r="AE1025">
        <v>0.2</v>
      </c>
      <c r="AF1025" t="s">
        <v>1609</v>
      </c>
      <c r="AG1025">
        <v>7</v>
      </c>
      <c r="AH1025">
        <v>2014</v>
      </c>
      <c r="AI1025" t="str" cm="1">
        <f t="array" ref="AI1025">_xlfn.IFS(AE1025=0,"No_discount",OR(AE1025&lt;0.2,AE1025=0.2),"Low",OR(AE1025=0.3,AND(AE1025&gt;0.2, AE1025&lt;0.3)),"Medium",AND(AE1025&gt;0.3,AE1025&lt;0.5),"High",OR(AE1025=0.5,AE1025&gt;0.5),"Extreme")</f>
        <v>Low</v>
      </c>
      <c r="AQ1025" t="s">
        <v>2270</v>
      </c>
      <c r="AR1025" t="s">
        <v>1620</v>
      </c>
      <c r="AS1025" t="s">
        <v>1609</v>
      </c>
      <c r="AT1025">
        <v>234.46</v>
      </c>
      <c r="AU1025">
        <v>45.88</v>
      </c>
    </row>
    <row r="1026" spans="29:47" x14ac:dyDescent="0.3">
      <c r="AC1026">
        <v>40.700000000000003</v>
      </c>
      <c r="AD1026">
        <v>11.8</v>
      </c>
      <c r="AE1026">
        <v>0</v>
      </c>
      <c r="AF1026" t="s">
        <v>42</v>
      </c>
      <c r="AG1026">
        <v>7</v>
      </c>
      <c r="AH1026">
        <v>2014</v>
      </c>
      <c r="AI1026" t="str" cm="1">
        <f t="array" ref="AI1026">_xlfn.IFS(AE1026=0,"No_discount",OR(AE1026&lt;0.2,AE1026=0.2),"Low",OR(AE1026=0.3,AND(AE1026&gt;0.2, AE1026&lt;0.3)),"Medium",AND(AE1026&gt;0.3,AE1026&lt;0.5),"High",OR(AE1026=0.5,AE1026&gt;0.5),"Extreme")</f>
        <v>No_discount</v>
      </c>
      <c r="AQ1026" t="s">
        <v>592</v>
      </c>
      <c r="AR1026" t="s">
        <v>1619</v>
      </c>
      <c r="AS1026" t="s">
        <v>47</v>
      </c>
      <c r="AT1026">
        <v>234.24</v>
      </c>
      <c r="AU1026">
        <v>67.94</v>
      </c>
    </row>
    <row r="1027" spans="29:47" x14ac:dyDescent="0.3">
      <c r="AC1027">
        <v>302.38</v>
      </c>
      <c r="AD1027">
        <v>37.799999999999997</v>
      </c>
      <c r="AE1027">
        <v>0.2</v>
      </c>
      <c r="AF1027" t="s">
        <v>1609</v>
      </c>
      <c r="AG1027">
        <v>7</v>
      </c>
      <c r="AH1027">
        <v>2014</v>
      </c>
      <c r="AI1027" t="str" cm="1">
        <f t="array" ref="AI1027">_xlfn.IFS(AE1027=0,"No_discount",OR(AE1027&lt;0.2,AE1027=0.2),"Low",OR(AE1027=0.3,AND(AE1027&gt;0.2, AE1027&lt;0.3)),"Medium",AND(AE1027&gt;0.3,AE1027&lt;0.5),"High",OR(AE1027=0.5,AE1027&gt;0.5),"Extreme")</f>
        <v>Low</v>
      </c>
      <c r="AQ1027" t="s">
        <v>2269</v>
      </c>
      <c r="AR1027" t="s">
        <v>1620</v>
      </c>
      <c r="AS1027" t="s">
        <v>41</v>
      </c>
      <c r="AT1027">
        <v>232.76</v>
      </c>
      <c r="AU1027">
        <v>72.569999999999993</v>
      </c>
    </row>
    <row r="1028" spans="29:47" x14ac:dyDescent="0.3">
      <c r="AC1028">
        <v>45</v>
      </c>
      <c r="AD1028">
        <v>4.95</v>
      </c>
      <c r="AE1028">
        <v>0</v>
      </c>
      <c r="AF1028" t="s">
        <v>41</v>
      </c>
      <c r="AG1028">
        <v>7</v>
      </c>
      <c r="AH1028">
        <v>2014</v>
      </c>
      <c r="AI1028" t="str" cm="1">
        <f t="array" ref="AI1028">_xlfn.IFS(AE1028=0,"No_discount",OR(AE1028&lt;0.2,AE1028=0.2),"Low",OR(AE1028=0.3,AND(AE1028&gt;0.2, AE1028&lt;0.3)),"Medium",AND(AE1028&gt;0.3,AE1028&lt;0.5),"High",OR(AE1028=0.5,AE1028&gt;0.5),"Extreme")</f>
        <v>No_discount</v>
      </c>
      <c r="AQ1028" t="s">
        <v>2268</v>
      </c>
      <c r="AR1028" t="s">
        <v>1619</v>
      </c>
      <c r="AS1028" t="s">
        <v>37</v>
      </c>
      <c r="AT1028">
        <v>231.849999999999</v>
      </c>
      <c r="AU1028">
        <v>94.36</v>
      </c>
    </row>
    <row r="1029" spans="29:47" x14ac:dyDescent="0.3">
      <c r="AC1029">
        <v>285.58</v>
      </c>
      <c r="AD1029">
        <v>-57.12</v>
      </c>
      <c r="AE1029">
        <v>0.4</v>
      </c>
      <c r="AF1029" t="s">
        <v>1609</v>
      </c>
      <c r="AG1029">
        <v>7</v>
      </c>
      <c r="AH1029">
        <v>2017</v>
      </c>
      <c r="AI1029" t="str" cm="1">
        <f t="array" ref="AI1029">_xlfn.IFS(AE1029=0,"No_discount",OR(AE1029&lt;0.2,AE1029=0.2),"Low",OR(AE1029=0.3,AND(AE1029&gt;0.2, AE1029&lt;0.3)),"Medium",AND(AE1029&gt;0.3,AE1029&lt;0.5),"High",OR(AE1029=0.5,AE1029&gt;0.5),"Extreme")</f>
        <v>High</v>
      </c>
      <c r="AQ1029" t="s">
        <v>2267</v>
      </c>
      <c r="AR1029" t="s">
        <v>1619</v>
      </c>
      <c r="AS1029" t="s">
        <v>40</v>
      </c>
      <c r="AT1029">
        <v>229.98</v>
      </c>
      <c r="AU1029">
        <v>44.82</v>
      </c>
    </row>
    <row r="1030" spans="29:47" x14ac:dyDescent="0.3">
      <c r="AC1030">
        <v>19.68</v>
      </c>
      <c r="AD1030">
        <v>6.49</v>
      </c>
      <c r="AE1030">
        <v>0</v>
      </c>
      <c r="AF1030" t="s">
        <v>47</v>
      </c>
      <c r="AG1030">
        <v>7</v>
      </c>
      <c r="AH1030">
        <v>2014</v>
      </c>
      <c r="AI1030" t="str" cm="1">
        <f t="array" ref="AI1030">_xlfn.IFS(AE1030=0,"No_discount",OR(AE1030&lt;0.2,AE1030=0.2),"Low",OR(AE1030=0.3,AND(AE1030&gt;0.2, AE1030&lt;0.3)),"Medium",AND(AE1030&gt;0.3,AE1030&lt;0.5),"High",OR(AE1030=0.5,AE1030&gt;0.5),"Extreme")</f>
        <v>No_discount</v>
      </c>
      <c r="AQ1030" t="s">
        <v>918</v>
      </c>
      <c r="AR1030" t="s">
        <v>1619</v>
      </c>
      <c r="AS1030" t="s">
        <v>1607</v>
      </c>
      <c r="AT1030">
        <v>229.89</v>
      </c>
      <c r="AU1030">
        <v>53.71</v>
      </c>
    </row>
    <row r="1031" spans="29:47" x14ac:dyDescent="0.3">
      <c r="AC1031">
        <v>2022.27</v>
      </c>
      <c r="AD1031">
        <v>682.52</v>
      </c>
      <c r="AE1031">
        <v>0.2</v>
      </c>
      <c r="AF1031" t="s">
        <v>39</v>
      </c>
      <c r="AG1031">
        <v>1</v>
      </c>
      <c r="AH1031">
        <v>2017</v>
      </c>
      <c r="AI1031" t="str" cm="1">
        <f t="array" ref="AI1031">_xlfn.IFS(AE1031=0,"No_discount",OR(AE1031&lt;0.2,AE1031=0.2),"Low",OR(AE1031=0.3,AND(AE1031&gt;0.2, AE1031&lt;0.3)),"Medium",AND(AE1031&gt;0.3,AE1031&lt;0.5),"High",OR(AE1031=0.5,AE1031&gt;0.5),"Extreme")</f>
        <v>Low</v>
      </c>
      <c r="AQ1031" t="s">
        <v>688</v>
      </c>
      <c r="AR1031" t="s">
        <v>1619</v>
      </c>
      <c r="AS1031" t="s">
        <v>47</v>
      </c>
      <c r="AT1031">
        <v>229.58</v>
      </c>
      <c r="AU1031">
        <v>58.68</v>
      </c>
    </row>
    <row r="1032" spans="29:47" x14ac:dyDescent="0.3">
      <c r="AC1032">
        <v>9.1199999999999992</v>
      </c>
      <c r="AD1032">
        <v>3.1</v>
      </c>
      <c r="AE1032">
        <v>0</v>
      </c>
      <c r="AF1032" t="s">
        <v>47</v>
      </c>
      <c r="AG1032">
        <v>1</v>
      </c>
      <c r="AH1032">
        <v>2017</v>
      </c>
      <c r="AI1032" t="str" cm="1">
        <f t="array" ref="AI1032">_xlfn.IFS(AE1032=0,"No_discount",OR(AE1032&lt;0.2,AE1032=0.2),"Low",OR(AE1032=0.3,AND(AE1032&gt;0.2, AE1032&lt;0.3)),"Medium",AND(AE1032&gt;0.3,AE1032&lt;0.5),"High",OR(AE1032=0.5,AE1032&gt;0.5),"Extreme")</f>
        <v>No_discount</v>
      </c>
      <c r="AQ1032" t="s">
        <v>714</v>
      </c>
      <c r="AR1032" t="s">
        <v>1619</v>
      </c>
      <c r="AS1032" t="s">
        <v>37</v>
      </c>
      <c r="AT1032">
        <v>227.94</v>
      </c>
      <c r="AU1032">
        <v>94.33</v>
      </c>
    </row>
    <row r="1033" spans="29:47" x14ac:dyDescent="0.3">
      <c r="AC1033">
        <v>1592.85</v>
      </c>
      <c r="AD1033">
        <v>350.43</v>
      </c>
      <c r="AE1033">
        <v>0</v>
      </c>
      <c r="AF1033" t="s">
        <v>1606</v>
      </c>
      <c r="AG1033">
        <v>1</v>
      </c>
      <c r="AH1033">
        <v>2016</v>
      </c>
      <c r="AI1033" t="str" cm="1">
        <f t="array" ref="AI1033">_xlfn.IFS(AE1033=0,"No_discount",OR(AE1033&lt;0.2,AE1033=0.2),"Low",OR(AE1033=0.3,AND(AE1033&gt;0.2, AE1033&lt;0.3)),"Medium",AND(AE1033&gt;0.3,AE1033&lt;0.5),"High",OR(AE1033=0.5,AE1033&gt;0.5),"Extreme")</f>
        <v>No_discount</v>
      </c>
      <c r="AQ1033" t="s">
        <v>704</v>
      </c>
      <c r="AR1033" t="s">
        <v>1619</v>
      </c>
      <c r="AS1033" t="s">
        <v>37</v>
      </c>
      <c r="AT1033">
        <v>227.04</v>
      </c>
      <c r="AU1033">
        <v>104.43</v>
      </c>
    </row>
    <row r="1034" spans="29:47" x14ac:dyDescent="0.3">
      <c r="AC1034">
        <v>11.88</v>
      </c>
      <c r="AD1034">
        <v>5.35</v>
      </c>
      <c r="AE1034">
        <v>0</v>
      </c>
      <c r="AF1034" t="s">
        <v>39</v>
      </c>
      <c r="AG1034">
        <v>1</v>
      </c>
      <c r="AH1034">
        <v>2016</v>
      </c>
      <c r="AI1034" t="str" cm="1">
        <f t="array" ref="AI1034">_xlfn.IFS(AE1034=0,"No_discount",OR(AE1034&lt;0.2,AE1034=0.2),"Low",OR(AE1034=0.3,AND(AE1034&gt;0.2, AE1034&lt;0.3)),"Medium",AND(AE1034&gt;0.3,AE1034&lt;0.5),"High",OR(AE1034=0.5,AE1034&gt;0.5),"Extreme")</f>
        <v>No_discount</v>
      </c>
      <c r="AQ1034" t="s">
        <v>2266</v>
      </c>
      <c r="AR1034" t="s">
        <v>1619</v>
      </c>
      <c r="AS1034" t="s">
        <v>40</v>
      </c>
      <c r="AT1034">
        <v>225.04</v>
      </c>
      <c r="AU1034">
        <v>47.88</v>
      </c>
    </row>
    <row r="1035" spans="29:47" x14ac:dyDescent="0.3">
      <c r="AC1035">
        <v>52.76</v>
      </c>
      <c r="AD1035">
        <v>24.27</v>
      </c>
      <c r="AE1035">
        <v>0</v>
      </c>
      <c r="AF1035" t="s">
        <v>37</v>
      </c>
      <c r="AG1035">
        <v>7</v>
      </c>
      <c r="AH1035">
        <v>2017</v>
      </c>
      <c r="AI1035" t="str" cm="1">
        <f t="array" ref="AI1035">_xlfn.IFS(AE1035=0,"No_discount",OR(AE1035&lt;0.2,AE1035=0.2),"Low",OR(AE1035=0.3,AND(AE1035&gt;0.2, AE1035&lt;0.3)),"Medium",AND(AE1035&gt;0.3,AE1035&lt;0.5),"High",OR(AE1035=0.5,AE1035&gt;0.5),"Extreme")</f>
        <v>No_discount</v>
      </c>
      <c r="AQ1035" t="s">
        <v>1278</v>
      </c>
      <c r="AR1035" t="s">
        <v>1619</v>
      </c>
      <c r="AS1035" t="s">
        <v>46</v>
      </c>
      <c r="AT1035">
        <v>225</v>
      </c>
      <c r="AU1035">
        <v>102.8</v>
      </c>
    </row>
    <row r="1036" spans="29:47" x14ac:dyDescent="0.3">
      <c r="AC1036">
        <v>79.959999999999994</v>
      </c>
      <c r="AD1036">
        <v>22.39</v>
      </c>
      <c r="AE1036">
        <v>0</v>
      </c>
      <c r="AF1036" t="s">
        <v>1609</v>
      </c>
      <c r="AG1036">
        <v>7</v>
      </c>
      <c r="AH1036">
        <v>2017</v>
      </c>
      <c r="AI1036" t="str" cm="1">
        <f t="array" ref="AI1036">_xlfn.IFS(AE1036=0,"No_discount",OR(AE1036&lt;0.2,AE1036=0.2),"Low",OR(AE1036=0.3,AND(AE1036&gt;0.2, AE1036&lt;0.3)),"Medium",AND(AE1036&gt;0.3,AE1036&lt;0.5),"High",OR(AE1036=0.5,AE1036&gt;0.5),"Extreme")</f>
        <v>No_discount</v>
      </c>
      <c r="AQ1036" t="s">
        <v>2265</v>
      </c>
      <c r="AR1036" t="s">
        <v>1620</v>
      </c>
      <c r="AS1036" t="s">
        <v>48</v>
      </c>
      <c r="AT1036">
        <v>224.94</v>
      </c>
      <c r="AU1036">
        <v>-164.95</v>
      </c>
    </row>
    <row r="1037" spans="29:47" x14ac:dyDescent="0.3">
      <c r="AC1037">
        <v>121.54</v>
      </c>
      <c r="AD1037">
        <v>15.19</v>
      </c>
      <c r="AE1037">
        <v>0.2</v>
      </c>
      <c r="AF1037" t="s">
        <v>47</v>
      </c>
      <c r="AG1037">
        <v>7</v>
      </c>
      <c r="AH1037">
        <v>2017</v>
      </c>
      <c r="AI1037" t="str" cm="1">
        <f t="array" ref="AI1037">_xlfn.IFS(AE1037=0,"No_discount",OR(AE1037&lt;0.2,AE1037=0.2),"Low",OR(AE1037=0.3,AND(AE1037&gt;0.2, AE1037&lt;0.3)),"Medium",AND(AE1037&gt;0.3,AE1037&lt;0.5),"High",OR(AE1037=0.5,AE1037&gt;0.5),"Extreme")</f>
        <v>Low</v>
      </c>
      <c r="AQ1037" t="s">
        <v>2264</v>
      </c>
      <c r="AR1037" t="s">
        <v>1619</v>
      </c>
      <c r="AS1037" t="s">
        <v>40</v>
      </c>
      <c r="AT1037">
        <v>224.66</v>
      </c>
      <c r="AU1037">
        <v>55.31</v>
      </c>
    </row>
    <row r="1038" spans="29:47" x14ac:dyDescent="0.3">
      <c r="AC1038">
        <v>24.7</v>
      </c>
      <c r="AD1038">
        <v>-9.8800000000000008</v>
      </c>
      <c r="AE1038">
        <v>0.6</v>
      </c>
      <c r="AF1038" t="s">
        <v>44</v>
      </c>
      <c r="AG1038">
        <v>7</v>
      </c>
      <c r="AH1038">
        <v>2016</v>
      </c>
      <c r="AI1038" t="str" cm="1">
        <f t="array" ref="AI1038">_xlfn.IFS(AE1038=0,"No_discount",OR(AE1038&lt;0.2,AE1038=0.2),"Low",OR(AE1038=0.3,AND(AE1038&gt;0.2, AE1038&lt;0.3)),"Medium",AND(AE1038&gt;0.3,AE1038&lt;0.5),"High",OR(AE1038=0.5,AE1038&gt;0.5),"Extreme")</f>
        <v>Extreme</v>
      </c>
      <c r="AQ1038" t="s">
        <v>2263</v>
      </c>
      <c r="AR1038" t="s">
        <v>1620</v>
      </c>
      <c r="AS1038" t="s">
        <v>1609</v>
      </c>
      <c r="AT1038">
        <v>223.89</v>
      </c>
      <c r="AU1038">
        <v>-50.37</v>
      </c>
    </row>
    <row r="1039" spans="29:47" x14ac:dyDescent="0.3">
      <c r="AC1039">
        <v>302.72000000000003</v>
      </c>
      <c r="AD1039">
        <v>-378.4</v>
      </c>
      <c r="AE1039">
        <v>0.6</v>
      </c>
      <c r="AF1039" t="s">
        <v>44</v>
      </c>
      <c r="AG1039">
        <v>7</v>
      </c>
      <c r="AH1039">
        <v>2016</v>
      </c>
      <c r="AI1039" t="str" cm="1">
        <f t="array" ref="AI1039">_xlfn.IFS(AE1039=0,"No_discount",OR(AE1039&lt;0.2,AE1039=0.2),"Low",OR(AE1039=0.3,AND(AE1039&gt;0.2, AE1039&lt;0.3)),"Medium",AND(AE1039&gt;0.3,AE1039&lt;0.5),"High",OR(AE1039=0.5,AE1039&gt;0.5),"Extreme")</f>
        <v>Extreme</v>
      </c>
      <c r="AQ1039" t="s">
        <v>2262</v>
      </c>
      <c r="AR1039" t="s">
        <v>1619</v>
      </c>
      <c r="AS1039" t="s">
        <v>37</v>
      </c>
      <c r="AT1039">
        <v>223.44</v>
      </c>
      <c r="AU1039">
        <v>111.72</v>
      </c>
    </row>
    <row r="1040" spans="29:47" x14ac:dyDescent="0.3">
      <c r="AC1040">
        <v>25.86</v>
      </c>
      <c r="AD1040">
        <v>6.72</v>
      </c>
      <c r="AE1040">
        <v>0</v>
      </c>
      <c r="AF1040" t="s">
        <v>1607</v>
      </c>
      <c r="AG1040">
        <v>1</v>
      </c>
      <c r="AH1040">
        <v>2017</v>
      </c>
      <c r="AI1040" t="str" cm="1">
        <f t="array" ref="AI1040">_xlfn.IFS(AE1040=0,"No_discount",OR(AE1040&lt;0.2,AE1040=0.2),"Low",OR(AE1040=0.3,AND(AE1040&gt;0.2, AE1040&lt;0.3)),"Medium",AND(AE1040&gt;0.3,AE1040&lt;0.5),"High",OR(AE1040=0.5,AE1040&gt;0.5),"Extreme")</f>
        <v>No_discount</v>
      </c>
      <c r="AQ1040" t="s">
        <v>2261</v>
      </c>
      <c r="AR1040" t="s">
        <v>1619</v>
      </c>
      <c r="AS1040" t="s">
        <v>37</v>
      </c>
      <c r="AT1040">
        <v>222.43</v>
      </c>
      <c r="AU1040">
        <v>81.83</v>
      </c>
    </row>
    <row r="1041" spans="29:47" x14ac:dyDescent="0.3">
      <c r="AC1041">
        <v>276.77999999999997</v>
      </c>
      <c r="AD1041">
        <v>89.95</v>
      </c>
      <c r="AE1041">
        <v>0.2</v>
      </c>
      <c r="AF1041" t="s">
        <v>39</v>
      </c>
      <c r="AG1041">
        <v>1</v>
      </c>
      <c r="AH1041">
        <v>2017</v>
      </c>
      <c r="AI1041" t="str" cm="1">
        <f t="array" ref="AI1041">_xlfn.IFS(AE1041=0,"No_discount",OR(AE1041&lt;0.2,AE1041=0.2),"Low",OR(AE1041=0.3,AND(AE1041&gt;0.2, AE1041&lt;0.3)),"Medium",AND(AE1041&gt;0.3,AE1041&lt;0.5),"High",OR(AE1041=0.5,AE1041&gt;0.5),"Extreme")</f>
        <v>Low</v>
      </c>
      <c r="AQ1041" t="s">
        <v>2260</v>
      </c>
      <c r="AR1041" t="s">
        <v>1619</v>
      </c>
      <c r="AS1041" t="s">
        <v>47</v>
      </c>
      <c r="AT1041">
        <v>219.78</v>
      </c>
      <c r="AU1041">
        <v>68.37</v>
      </c>
    </row>
    <row r="1042" spans="29:47" x14ac:dyDescent="0.3">
      <c r="AC1042">
        <v>110.35</v>
      </c>
      <c r="AD1042">
        <v>8.2799999999999994</v>
      </c>
      <c r="AE1042">
        <v>0.2</v>
      </c>
      <c r="AF1042" t="s">
        <v>1609</v>
      </c>
      <c r="AG1042">
        <v>1</v>
      </c>
      <c r="AH1042">
        <v>2017</v>
      </c>
      <c r="AI1042" t="str" cm="1">
        <f t="array" ref="AI1042">_xlfn.IFS(AE1042=0,"No_discount",OR(AE1042&lt;0.2,AE1042=0.2),"Low",OR(AE1042=0.3,AND(AE1042&gt;0.2, AE1042&lt;0.3)),"Medium",AND(AE1042&gt;0.3,AE1042&lt;0.5),"High",OR(AE1042=0.5,AE1042&gt;0.5),"Extreme")</f>
        <v>Low</v>
      </c>
      <c r="AQ1042" t="s">
        <v>1497</v>
      </c>
      <c r="AR1042" t="s">
        <v>1618</v>
      </c>
      <c r="AS1042" t="s">
        <v>44</v>
      </c>
      <c r="AT1042">
        <v>219.69</v>
      </c>
      <c r="AU1042">
        <v>50.3</v>
      </c>
    </row>
    <row r="1043" spans="29:47" x14ac:dyDescent="0.3">
      <c r="AC1043">
        <v>37.409999999999997</v>
      </c>
      <c r="AD1043">
        <v>13.09</v>
      </c>
      <c r="AE1043">
        <v>0.2</v>
      </c>
      <c r="AF1043" t="s">
        <v>37</v>
      </c>
      <c r="AG1043">
        <v>1</v>
      </c>
      <c r="AH1043">
        <v>2014</v>
      </c>
      <c r="AI1043" t="str" cm="1">
        <f t="array" ref="AI1043">_xlfn.IFS(AE1043=0,"No_discount",OR(AE1043&lt;0.2,AE1043=0.2),"Low",OR(AE1043=0.3,AND(AE1043&gt;0.2, AE1043&lt;0.3)),"Medium",AND(AE1043&gt;0.3,AE1043&lt;0.5),"High",OR(AE1043=0.5,AE1043&gt;0.5),"Extreme")</f>
        <v>Low</v>
      </c>
      <c r="AQ1043" t="s">
        <v>2259</v>
      </c>
      <c r="AR1043" t="s">
        <v>1619</v>
      </c>
      <c r="AS1043" t="s">
        <v>40</v>
      </c>
      <c r="AT1043">
        <v>219.5</v>
      </c>
      <c r="AU1043">
        <v>30.38</v>
      </c>
    </row>
    <row r="1044" spans="29:47" x14ac:dyDescent="0.3">
      <c r="AC1044">
        <v>3.44</v>
      </c>
      <c r="AD1044">
        <v>-2.52</v>
      </c>
      <c r="AE1044">
        <v>0.7</v>
      </c>
      <c r="AF1044" t="s">
        <v>39</v>
      </c>
      <c r="AG1044">
        <v>1</v>
      </c>
      <c r="AH1044">
        <v>2014</v>
      </c>
      <c r="AI1044" t="str" cm="1">
        <f t="array" ref="AI1044">_xlfn.IFS(AE1044=0,"No_discount",OR(AE1044&lt;0.2,AE1044=0.2),"Low",OR(AE1044=0.3,AND(AE1044&gt;0.2, AE1044&lt;0.3)),"Medium",AND(AE1044&gt;0.3,AE1044&lt;0.5),"High",OR(AE1044=0.5,AE1044&gt;0.5),"Extreme")</f>
        <v>Extreme</v>
      </c>
      <c r="AQ1044" t="s">
        <v>550</v>
      </c>
      <c r="AR1044" t="s">
        <v>1619</v>
      </c>
      <c r="AS1044" t="s">
        <v>40</v>
      </c>
      <c r="AT1044">
        <v>218.42</v>
      </c>
      <c r="AU1044">
        <v>52.04</v>
      </c>
    </row>
    <row r="1045" spans="29:47" x14ac:dyDescent="0.3">
      <c r="AC1045">
        <v>4297.6400000000003</v>
      </c>
      <c r="AD1045">
        <v>-1862.31</v>
      </c>
      <c r="AE1045">
        <v>0.4</v>
      </c>
      <c r="AF1045" t="s">
        <v>1606</v>
      </c>
      <c r="AG1045">
        <v>1</v>
      </c>
      <c r="AH1045">
        <v>2015</v>
      </c>
      <c r="AI1045" t="str" cm="1">
        <f t="array" ref="AI1045">_xlfn.IFS(AE1045=0,"No_discount",OR(AE1045&lt;0.2,AE1045=0.2),"Low",OR(AE1045=0.3,AND(AE1045&gt;0.2, AE1045&lt;0.3)),"Medium",AND(AE1045&gt;0.3,AE1045&lt;0.5),"High",OR(AE1045=0.5,AE1045&gt;0.5),"Extreme")</f>
        <v>High</v>
      </c>
      <c r="AQ1045" t="s">
        <v>694</v>
      </c>
      <c r="AR1045" t="s">
        <v>1619</v>
      </c>
      <c r="AS1045" t="s">
        <v>37</v>
      </c>
      <c r="AT1045">
        <v>218.09</v>
      </c>
      <c r="AU1045">
        <v>95.27</v>
      </c>
    </row>
    <row r="1046" spans="29:47" x14ac:dyDescent="0.3">
      <c r="AC1046">
        <v>95.98</v>
      </c>
      <c r="AD1046">
        <v>12</v>
      </c>
      <c r="AE1046">
        <v>0.2</v>
      </c>
      <c r="AF1046" t="s">
        <v>41</v>
      </c>
      <c r="AG1046">
        <v>1</v>
      </c>
      <c r="AH1046">
        <v>2017</v>
      </c>
      <c r="AI1046" t="str" cm="1">
        <f t="array" ref="AI1046">_xlfn.IFS(AE1046=0,"No_discount",OR(AE1046&lt;0.2,AE1046=0.2),"Low",OR(AE1046=0.3,AND(AE1046&gt;0.2, AE1046&lt;0.3)),"Medium",AND(AE1046&gt;0.3,AE1046&lt;0.5),"High",OR(AE1046=0.5,AE1046&gt;0.5),"Extreme")</f>
        <v>Low</v>
      </c>
      <c r="AQ1046" t="s">
        <v>2258</v>
      </c>
      <c r="AR1046" t="s">
        <v>1619</v>
      </c>
      <c r="AS1046" t="s">
        <v>42</v>
      </c>
      <c r="AT1046">
        <v>217.23</v>
      </c>
      <c r="AU1046">
        <v>45.86</v>
      </c>
    </row>
    <row r="1047" spans="29:47" x14ac:dyDescent="0.3">
      <c r="AC1047">
        <v>4.9400000000000004</v>
      </c>
      <c r="AD1047">
        <v>-3.62</v>
      </c>
      <c r="AE1047">
        <v>0.7</v>
      </c>
      <c r="AF1047" t="s">
        <v>39</v>
      </c>
      <c r="AG1047">
        <v>1</v>
      </c>
      <c r="AH1047">
        <v>2017</v>
      </c>
      <c r="AI1047" t="str" cm="1">
        <f t="array" ref="AI1047">_xlfn.IFS(AE1047=0,"No_discount",OR(AE1047&lt;0.2,AE1047=0.2),"Low",OR(AE1047=0.3,AND(AE1047&gt;0.2, AE1047&lt;0.3)),"Medium",AND(AE1047&gt;0.3,AE1047&lt;0.5),"High",OR(AE1047=0.5,AE1047&gt;0.5),"Extreme")</f>
        <v>Extreme</v>
      </c>
      <c r="AQ1047" t="s">
        <v>724</v>
      </c>
      <c r="AR1047" t="s">
        <v>1620</v>
      </c>
      <c r="AS1047" t="s">
        <v>1609</v>
      </c>
      <c r="AT1047">
        <v>216.95999999999901</v>
      </c>
      <c r="AU1047">
        <v>-15.58</v>
      </c>
    </row>
    <row r="1048" spans="29:47" x14ac:dyDescent="0.3">
      <c r="AC1048">
        <v>26.63</v>
      </c>
      <c r="AD1048">
        <v>1.33</v>
      </c>
      <c r="AE1048">
        <v>0.2</v>
      </c>
      <c r="AF1048" t="s">
        <v>40</v>
      </c>
      <c r="AG1048">
        <v>7</v>
      </c>
      <c r="AH1048">
        <v>2014</v>
      </c>
      <c r="AI1048" t="str" cm="1">
        <f t="array" ref="AI1048">_xlfn.IFS(AE1048=0,"No_discount",OR(AE1048&lt;0.2,AE1048=0.2),"Low",OR(AE1048=0.3,AND(AE1048&gt;0.2, AE1048&lt;0.3)),"Medium",AND(AE1048&gt;0.3,AE1048&lt;0.5),"High",OR(AE1048=0.5,AE1048&gt;0.5),"Extreme")</f>
        <v>Low</v>
      </c>
      <c r="AQ1048" t="s">
        <v>924</v>
      </c>
      <c r="AR1048" t="s">
        <v>1618</v>
      </c>
      <c r="AS1048" t="s">
        <v>44</v>
      </c>
      <c r="AT1048">
        <v>216.34</v>
      </c>
      <c r="AU1048">
        <v>75.349999999999994</v>
      </c>
    </row>
    <row r="1049" spans="29:47" x14ac:dyDescent="0.3">
      <c r="AC1049">
        <v>16.59</v>
      </c>
      <c r="AD1049">
        <v>5.81</v>
      </c>
      <c r="AE1049">
        <v>0</v>
      </c>
      <c r="AF1049" t="s">
        <v>41</v>
      </c>
      <c r="AG1049">
        <v>1</v>
      </c>
      <c r="AH1049">
        <v>2017</v>
      </c>
      <c r="AI1049" t="str" cm="1">
        <f t="array" ref="AI1049">_xlfn.IFS(AE1049=0,"No_discount",OR(AE1049&lt;0.2,AE1049=0.2),"Low",OR(AE1049=0.3,AND(AE1049&gt;0.2, AE1049&lt;0.3)),"Medium",AND(AE1049&gt;0.3,AE1049&lt;0.5),"High",OR(AE1049=0.5,AE1049&gt;0.5),"Extreme")</f>
        <v>No_discount</v>
      </c>
      <c r="AQ1049" t="s">
        <v>2257</v>
      </c>
      <c r="AR1049" t="s">
        <v>1618</v>
      </c>
      <c r="AS1049" t="s">
        <v>44</v>
      </c>
      <c r="AT1049">
        <v>216.14999999999901</v>
      </c>
      <c r="AU1049">
        <v>73.930000000000007</v>
      </c>
    </row>
    <row r="1050" spans="29:47" x14ac:dyDescent="0.3">
      <c r="AC1050">
        <v>11.54</v>
      </c>
      <c r="AD1050">
        <v>5.54</v>
      </c>
      <c r="AE1050">
        <v>0</v>
      </c>
      <c r="AF1050" t="s">
        <v>37</v>
      </c>
      <c r="AG1050">
        <v>7</v>
      </c>
      <c r="AH1050">
        <v>2017</v>
      </c>
      <c r="AI1050" t="str" cm="1">
        <f t="array" ref="AI1050">_xlfn.IFS(AE1050=0,"No_discount",OR(AE1050&lt;0.2,AE1050=0.2),"Low",OR(AE1050=0.3,AND(AE1050&gt;0.2, AE1050&lt;0.3)),"Medium",AND(AE1050&gt;0.3,AE1050&lt;0.5),"High",OR(AE1050=0.5,AE1050&gt;0.5),"Extreme")</f>
        <v>No_discount</v>
      </c>
      <c r="AQ1050" t="s">
        <v>2256</v>
      </c>
      <c r="AR1050" t="s">
        <v>1620</v>
      </c>
      <c r="AS1050" t="s">
        <v>1609</v>
      </c>
      <c r="AT1050">
        <v>215.89</v>
      </c>
      <c r="AU1050">
        <v>-11.99</v>
      </c>
    </row>
    <row r="1051" spans="29:47" x14ac:dyDescent="0.3">
      <c r="AC1051">
        <v>849.95</v>
      </c>
      <c r="AD1051">
        <v>390.98</v>
      </c>
      <c r="AE1051">
        <v>0</v>
      </c>
      <c r="AF1051" t="s">
        <v>39</v>
      </c>
      <c r="AG1051">
        <v>7</v>
      </c>
      <c r="AH1051">
        <v>2017</v>
      </c>
      <c r="AI1051" t="str" cm="1">
        <f t="array" ref="AI1051">_xlfn.IFS(AE1051=0,"No_discount",OR(AE1051&lt;0.2,AE1051=0.2),"Low",OR(AE1051=0.3,AND(AE1051&gt;0.2, AE1051&lt;0.3)),"Medium",AND(AE1051&gt;0.3,AE1051&lt;0.5),"High",OR(AE1051=0.5,AE1051&gt;0.5),"Extreme")</f>
        <v>No_discount</v>
      </c>
      <c r="AQ1051" t="s">
        <v>475</v>
      </c>
      <c r="AR1051" t="s">
        <v>1619</v>
      </c>
      <c r="AS1051" t="s">
        <v>37</v>
      </c>
      <c r="AT1051">
        <v>215.14</v>
      </c>
      <c r="AU1051">
        <v>90.45</v>
      </c>
    </row>
    <row r="1052" spans="29:47" x14ac:dyDescent="0.3">
      <c r="AC1052">
        <v>11.01</v>
      </c>
      <c r="AD1052">
        <v>5.39</v>
      </c>
      <c r="AE1052">
        <v>0</v>
      </c>
      <c r="AF1052" t="s">
        <v>39</v>
      </c>
      <c r="AG1052">
        <v>7</v>
      </c>
      <c r="AH1052">
        <v>2017</v>
      </c>
      <c r="AI1052" t="str" cm="1">
        <f t="array" ref="AI1052">_xlfn.IFS(AE1052=0,"No_discount",OR(AE1052&lt;0.2,AE1052=0.2),"Low",OR(AE1052=0.3,AND(AE1052&gt;0.2, AE1052&lt;0.3)),"Medium",AND(AE1052&gt;0.3,AE1052&lt;0.5),"High",OR(AE1052=0.5,AE1052&gt;0.5),"Extreme")</f>
        <v>No_discount</v>
      </c>
      <c r="AQ1052" t="s">
        <v>2255</v>
      </c>
      <c r="AR1052" t="s">
        <v>1619</v>
      </c>
      <c r="AS1052" t="s">
        <v>39</v>
      </c>
      <c r="AT1052">
        <v>215.10999999999899</v>
      </c>
      <c r="AU1052">
        <v>66.69</v>
      </c>
    </row>
    <row r="1053" spans="29:47" x14ac:dyDescent="0.3">
      <c r="AC1053">
        <v>268.58</v>
      </c>
      <c r="AD1053">
        <v>90.64</v>
      </c>
      <c r="AE1053">
        <v>0.2</v>
      </c>
      <c r="AF1053" t="s">
        <v>1604</v>
      </c>
      <c r="AG1053">
        <v>1</v>
      </c>
      <c r="AH1053">
        <v>2017</v>
      </c>
      <c r="AI1053" t="str" cm="1">
        <f t="array" ref="AI1053">_xlfn.IFS(AE1053=0,"No_discount",OR(AE1053&lt;0.2,AE1053=0.2),"Low",OR(AE1053=0.3,AND(AE1053&gt;0.2, AE1053&lt;0.3)),"Medium",AND(AE1053&gt;0.3,AE1053&lt;0.5),"High",OR(AE1053=0.5,AE1053&gt;0.5),"Extreme")</f>
        <v>Low</v>
      </c>
      <c r="AQ1053" t="s">
        <v>904</v>
      </c>
      <c r="AR1053" t="s">
        <v>1619</v>
      </c>
      <c r="AS1053" t="s">
        <v>39</v>
      </c>
      <c r="AT1053">
        <v>214.57</v>
      </c>
      <c r="AU1053">
        <v>47.86</v>
      </c>
    </row>
    <row r="1054" spans="29:47" x14ac:dyDescent="0.3">
      <c r="AC1054">
        <v>2.5</v>
      </c>
      <c r="AD1054">
        <v>0.9</v>
      </c>
      <c r="AE1054">
        <v>0.2</v>
      </c>
      <c r="AF1054" t="s">
        <v>39</v>
      </c>
      <c r="AG1054">
        <v>7</v>
      </c>
      <c r="AH1054">
        <v>2016</v>
      </c>
      <c r="AI1054" t="str" cm="1">
        <f t="array" ref="AI1054">_xlfn.IFS(AE1054=0,"No_discount",OR(AE1054&lt;0.2,AE1054=0.2),"Low",OR(AE1054=0.3,AND(AE1054&gt;0.2, AE1054&lt;0.3)),"Medium",AND(AE1054&gt;0.3,AE1054&lt;0.5),"High",OR(AE1054=0.5,AE1054&gt;0.5),"Extreme")</f>
        <v>Low</v>
      </c>
      <c r="AQ1054" t="s">
        <v>2254</v>
      </c>
      <c r="AR1054" t="s">
        <v>1620</v>
      </c>
      <c r="AS1054" t="s">
        <v>1609</v>
      </c>
      <c r="AT1054">
        <v>213.48</v>
      </c>
      <c r="AU1054">
        <v>16.010000000000002</v>
      </c>
    </row>
    <row r="1055" spans="29:47" x14ac:dyDescent="0.3">
      <c r="AC1055">
        <v>123.92</v>
      </c>
      <c r="AD1055">
        <v>38.729999999999997</v>
      </c>
      <c r="AE1055">
        <v>0.2</v>
      </c>
      <c r="AF1055" t="s">
        <v>37</v>
      </c>
      <c r="AG1055">
        <v>7</v>
      </c>
      <c r="AH1055">
        <v>2016</v>
      </c>
      <c r="AI1055" t="str" cm="1">
        <f t="array" ref="AI1055">_xlfn.IFS(AE1055=0,"No_discount",OR(AE1055&lt;0.2,AE1055=0.2),"Low",OR(AE1055=0.3,AND(AE1055&gt;0.2, AE1055&lt;0.3)),"Medium",AND(AE1055&gt;0.3,AE1055&lt;0.5),"High",OR(AE1055=0.5,AE1055&gt;0.5),"Extreme")</f>
        <v>Low</v>
      </c>
      <c r="AQ1055" t="s">
        <v>2253</v>
      </c>
      <c r="AR1055" t="s">
        <v>1619</v>
      </c>
      <c r="AS1055" t="s">
        <v>37</v>
      </c>
      <c r="AT1055">
        <v>213.2</v>
      </c>
      <c r="AU1055">
        <v>97.54</v>
      </c>
    </row>
    <row r="1056" spans="29:47" x14ac:dyDescent="0.3">
      <c r="AC1056">
        <v>2177.58</v>
      </c>
      <c r="AD1056">
        <v>-3701.89</v>
      </c>
      <c r="AE1056">
        <v>0.8</v>
      </c>
      <c r="AF1056" t="s">
        <v>39</v>
      </c>
      <c r="AG1056">
        <v>7</v>
      </c>
      <c r="AH1056">
        <v>2014</v>
      </c>
      <c r="AI1056" t="str" cm="1">
        <f t="array" ref="AI1056">_xlfn.IFS(AE1056=0,"No_discount",OR(AE1056&lt;0.2,AE1056=0.2),"Low",OR(AE1056=0.3,AND(AE1056&gt;0.2, AE1056&lt;0.3)),"Medium",AND(AE1056&gt;0.3,AE1056&lt;0.5),"High",OR(AE1056=0.5,AE1056&gt;0.5),"Extreme")</f>
        <v>Extreme</v>
      </c>
      <c r="AQ1056" t="s">
        <v>2252</v>
      </c>
      <c r="AR1056" t="s">
        <v>1619</v>
      </c>
      <c r="AS1056" t="s">
        <v>39</v>
      </c>
      <c r="AT1056">
        <v>212.66</v>
      </c>
      <c r="AU1056">
        <v>-18.41</v>
      </c>
    </row>
    <row r="1057" spans="29:47" x14ac:dyDescent="0.3">
      <c r="AC1057">
        <v>17.5</v>
      </c>
      <c r="AD1057">
        <v>-10.06</v>
      </c>
      <c r="AE1057">
        <v>0.6</v>
      </c>
      <c r="AF1057" t="s">
        <v>44</v>
      </c>
      <c r="AG1057">
        <v>7</v>
      </c>
      <c r="AH1057">
        <v>2014</v>
      </c>
      <c r="AI1057" t="str" cm="1">
        <f t="array" ref="AI1057">_xlfn.IFS(AE1057=0,"No_discount",OR(AE1057&lt;0.2,AE1057=0.2),"Low",OR(AE1057=0.3,AND(AE1057&gt;0.2, AE1057&lt;0.3)),"Medium",AND(AE1057&gt;0.3,AE1057&lt;0.5),"High",OR(AE1057=0.5,AE1057&gt;0.5),"Extreme")</f>
        <v>Extreme</v>
      </c>
      <c r="AQ1057" t="s">
        <v>758</v>
      </c>
      <c r="AR1057" t="s">
        <v>1619</v>
      </c>
      <c r="AS1057" t="s">
        <v>39</v>
      </c>
      <c r="AT1057">
        <v>212.069999999999</v>
      </c>
      <c r="AU1057">
        <v>58.51</v>
      </c>
    </row>
    <row r="1058" spans="29:47" x14ac:dyDescent="0.3">
      <c r="AC1058">
        <v>16.78</v>
      </c>
      <c r="AD1058">
        <v>-26.85</v>
      </c>
      <c r="AE1058">
        <v>0.8</v>
      </c>
      <c r="AF1058" t="s">
        <v>39</v>
      </c>
      <c r="AG1058">
        <v>7</v>
      </c>
      <c r="AH1058">
        <v>2014</v>
      </c>
      <c r="AI1058" t="str" cm="1">
        <f t="array" ref="AI1058">_xlfn.IFS(AE1058=0,"No_discount",OR(AE1058&lt;0.2,AE1058=0.2),"Low",OR(AE1058=0.3,AND(AE1058&gt;0.2, AE1058&lt;0.3)),"Medium",AND(AE1058&gt;0.3,AE1058&lt;0.5),"High",OR(AE1058=0.5,AE1058&gt;0.5),"Extreme")</f>
        <v>Extreme</v>
      </c>
      <c r="AQ1058" t="s">
        <v>2251</v>
      </c>
      <c r="AR1058" t="s">
        <v>1619</v>
      </c>
      <c r="AS1058" t="s">
        <v>1604</v>
      </c>
      <c r="AT1058">
        <v>211.509999999999</v>
      </c>
      <c r="AU1058">
        <v>86.46</v>
      </c>
    </row>
    <row r="1059" spans="29:47" x14ac:dyDescent="0.3">
      <c r="AC1059">
        <v>431.14</v>
      </c>
      <c r="AD1059">
        <v>-26.95</v>
      </c>
      <c r="AE1059">
        <v>0.2</v>
      </c>
      <c r="AF1059" t="s">
        <v>41</v>
      </c>
      <c r="AG1059">
        <v>7</v>
      </c>
      <c r="AH1059">
        <v>2014</v>
      </c>
      <c r="AI1059" t="str" cm="1">
        <f t="array" ref="AI1059">_xlfn.IFS(AE1059=0,"No_discount",OR(AE1059&lt;0.2,AE1059=0.2),"Low",OR(AE1059=0.3,AND(AE1059&gt;0.2, AE1059&lt;0.3)),"Medium",AND(AE1059&gt;0.3,AE1059&lt;0.5),"High",OR(AE1059=0.5,AE1059&gt;0.5),"Extreme")</f>
        <v>Low</v>
      </c>
      <c r="AQ1059" t="s">
        <v>779</v>
      </c>
      <c r="AR1059" t="s">
        <v>1618</v>
      </c>
      <c r="AS1059" t="s">
        <v>44</v>
      </c>
      <c r="AT1059">
        <v>210.91</v>
      </c>
      <c r="AU1059">
        <v>59.22</v>
      </c>
    </row>
    <row r="1060" spans="29:47" x14ac:dyDescent="0.3">
      <c r="AC1060">
        <v>8.8800000000000008</v>
      </c>
      <c r="AD1060">
        <v>-13.32</v>
      </c>
      <c r="AE1060">
        <v>0.8</v>
      </c>
      <c r="AF1060" t="s">
        <v>39</v>
      </c>
      <c r="AG1060">
        <v>7</v>
      </c>
      <c r="AH1060">
        <v>2014</v>
      </c>
      <c r="AI1060" t="str" cm="1">
        <f t="array" ref="AI1060">_xlfn.IFS(AE1060=0,"No_discount",OR(AE1060&lt;0.2,AE1060=0.2),"Low",OR(AE1060=0.3,AND(AE1060&gt;0.2, AE1060&lt;0.3)),"Medium",AND(AE1060&gt;0.3,AE1060&lt;0.5),"High",OR(AE1060=0.5,AE1060&gt;0.5),"Extreme")</f>
        <v>Extreme</v>
      </c>
      <c r="AQ1060" t="s">
        <v>2250</v>
      </c>
      <c r="AR1060" t="s">
        <v>1619</v>
      </c>
      <c r="AS1060" t="s">
        <v>37</v>
      </c>
      <c r="AT1060">
        <v>209.95</v>
      </c>
      <c r="AU1060">
        <v>88.64</v>
      </c>
    </row>
    <row r="1061" spans="29:47" x14ac:dyDescent="0.3">
      <c r="AC1061">
        <v>4.84</v>
      </c>
      <c r="AD1061">
        <v>-12.09</v>
      </c>
      <c r="AE1061">
        <v>0.8</v>
      </c>
      <c r="AF1061" t="s">
        <v>1607</v>
      </c>
      <c r="AG1061">
        <v>7</v>
      </c>
      <c r="AH1061">
        <v>2014</v>
      </c>
      <c r="AI1061" t="str" cm="1">
        <f t="array" ref="AI1061">_xlfn.IFS(AE1061=0,"No_discount",OR(AE1061&lt;0.2,AE1061=0.2),"Low",OR(AE1061=0.3,AND(AE1061&gt;0.2, AE1061&lt;0.3)),"Medium",AND(AE1061&gt;0.3,AE1061&lt;0.5),"High",OR(AE1061=0.5,AE1061&gt;0.5),"Extreme")</f>
        <v>Extreme</v>
      </c>
      <c r="AQ1061" t="s">
        <v>2249</v>
      </c>
      <c r="AR1061" t="s">
        <v>1619</v>
      </c>
      <c r="AS1061" t="s">
        <v>47</v>
      </c>
      <c r="AT1061">
        <v>209.66</v>
      </c>
      <c r="AU1061">
        <v>49.8</v>
      </c>
    </row>
    <row r="1062" spans="29:47" x14ac:dyDescent="0.3">
      <c r="AC1062">
        <v>10.37</v>
      </c>
      <c r="AD1062">
        <v>1.56</v>
      </c>
      <c r="AE1062">
        <v>0.2</v>
      </c>
      <c r="AF1062" t="s">
        <v>47</v>
      </c>
      <c r="AG1062">
        <v>1</v>
      </c>
      <c r="AH1062">
        <v>2015</v>
      </c>
      <c r="AI1062" t="str" cm="1">
        <f t="array" ref="AI1062">_xlfn.IFS(AE1062=0,"No_discount",OR(AE1062&lt;0.2,AE1062=0.2),"Low",OR(AE1062=0.3,AND(AE1062&gt;0.2, AE1062&lt;0.3)),"Medium",AND(AE1062&gt;0.3,AE1062&lt;0.5),"High",OR(AE1062=0.5,AE1062&gt;0.5),"Extreme")</f>
        <v>Low</v>
      </c>
      <c r="AQ1062" t="s">
        <v>869</v>
      </c>
      <c r="AR1062" t="s">
        <v>1619</v>
      </c>
      <c r="AS1062" t="s">
        <v>47</v>
      </c>
      <c r="AT1062">
        <v>209.57</v>
      </c>
      <c r="AU1062">
        <v>77.87</v>
      </c>
    </row>
    <row r="1063" spans="29:47" x14ac:dyDescent="0.3">
      <c r="AC1063">
        <v>235.19</v>
      </c>
      <c r="AD1063">
        <v>-43.12</v>
      </c>
      <c r="AE1063">
        <v>0.4</v>
      </c>
      <c r="AF1063" t="s">
        <v>1609</v>
      </c>
      <c r="AG1063">
        <v>1</v>
      </c>
      <c r="AH1063">
        <v>2015</v>
      </c>
      <c r="AI1063" t="str" cm="1">
        <f t="array" ref="AI1063">_xlfn.IFS(AE1063=0,"No_discount",OR(AE1063&lt;0.2,AE1063=0.2),"Low",OR(AE1063=0.3,AND(AE1063&gt;0.2, AE1063&lt;0.3)),"Medium",AND(AE1063&gt;0.3,AE1063&lt;0.5),"High",OR(AE1063=0.5,AE1063&gt;0.5),"Extreme")</f>
        <v>High</v>
      </c>
      <c r="AQ1063" t="s">
        <v>2248</v>
      </c>
      <c r="AR1063" t="s">
        <v>1619</v>
      </c>
      <c r="AS1063" t="s">
        <v>39</v>
      </c>
      <c r="AT1063">
        <v>209.3</v>
      </c>
      <c r="AU1063">
        <v>26.5</v>
      </c>
    </row>
    <row r="1064" spans="29:47" x14ac:dyDescent="0.3">
      <c r="AC1064">
        <v>26.38</v>
      </c>
      <c r="AD1064">
        <v>2.64</v>
      </c>
      <c r="AE1064">
        <v>0.4</v>
      </c>
      <c r="AF1064" t="s">
        <v>1609</v>
      </c>
      <c r="AG1064">
        <v>1</v>
      </c>
      <c r="AH1064">
        <v>2015</v>
      </c>
      <c r="AI1064" t="str" cm="1">
        <f t="array" ref="AI1064">_xlfn.IFS(AE1064=0,"No_discount",OR(AE1064&lt;0.2,AE1064=0.2),"Low",OR(AE1064=0.3,AND(AE1064&gt;0.2, AE1064&lt;0.3)),"Medium",AND(AE1064&gt;0.3,AE1064&lt;0.5),"High",OR(AE1064=0.5,AE1064&gt;0.5),"Extreme")</f>
        <v>High</v>
      </c>
      <c r="AQ1064" t="s">
        <v>1048</v>
      </c>
      <c r="AR1064" t="s">
        <v>1619</v>
      </c>
      <c r="AS1064" t="s">
        <v>39</v>
      </c>
      <c r="AT1064">
        <v>208.23</v>
      </c>
      <c r="AU1064">
        <v>21.58</v>
      </c>
    </row>
    <row r="1065" spans="29:47" x14ac:dyDescent="0.3">
      <c r="AC1065">
        <v>10.38</v>
      </c>
      <c r="AD1065">
        <v>2.21</v>
      </c>
      <c r="AE1065">
        <v>0.2</v>
      </c>
      <c r="AF1065" t="s">
        <v>41</v>
      </c>
      <c r="AG1065">
        <v>1</v>
      </c>
      <c r="AH1065">
        <v>2015</v>
      </c>
      <c r="AI1065" t="str" cm="1">
        <f t="array" ref="AI1065">_xlfn.IFS(AE1065=0,"No_discount",OR(AE1065&lt;0.2,AE1065=0.2),"Low",OR(AE1065=0.3,AND(AE1065&gt;0.2, AE1065&lt;0.3)),"Medium",AND(AE1065&gt;0.3,AE1065&lt;0.5),"High",OR(AE1065=0.5,AE1065&gt;0.5),"Extreme")</f>
        <v>Low</v>
      </c>
      <c r="AQ1065" t="s">
        <v>2247</v>
      </c>
      <c r="AR1065" t="s">
        <v>1619</v>
      </c>
      <c r="AS1065" t="s">
        <v>40</v>
      </c>
      <c r="AT1065">
        <v>208.18</v>
      </c>
      <c r="AU1065">
        <v>5.95</v>
      </c>
    </row>
    <row r="1066" spans="29:47" x14ac:dyDescent="0.3">
      <c r="AC1066">
        <v>107.12</v>
      </c>
      <c r="AD1066">
        <v>-21.42</v>
      </c>
      <c r="AE1066">
        <v>0.4</v>
      </c>
      <c r="AF1066" t="s">
        <v>1609</v>
      </c>
      <c r="AG1066">
        <v>1</v>
      </c>
      <c r="AH1066">
        <v>2015</v>
      </c>
      <c r="AI1066" t="str" cm="1">
        <f t="array" ref="AI1066">_xlfn.IFS(AE1066=0,"No_discount",OR(AE1066&lt;0.2,AE1066=0.2),"Low",OR(AE1066=0.3,AND(AE1066&gt;0.2, AE1066&lt;0.3)),"Medium",AND(AE1066&gt;0.3,AE1066&lt;0.5),"High",OR(AE1066=0.5,AE1066&gt;0.5),"Extreme")</f>
        <v>High</v>
      </c>
      <c r="AQ1066" t="s">
        <v>696</v>
      </c>
      <c r="AR1066" t="s">
        <v>1620</v>
      </c>
      <c r="AS1066" t="s">
        <v>41</v>
      </c>
      <c r="AT1066">
        <v>207.9</v>
      </c>
      <c r="AU1066">
        <v>62.78</v>
      </c>
    </row>
    <row r="1067" spans="29:47" x14ac:dyDescent="0.3">
      <c r="AC1067">
        <v>3.33</v>
      </c>
      <c r="AD1067">
        <v>1.21</v>
      </c>
      <c r="AE1067">
        <v>0.2</v>
      </c>
      <c r="AF1067" t="s">
        <v>39</v>
      </c>
      <c r="AG1067">
        <v>7</v>
      </c>
      <c r="AH1067">
        <v>2015</v>
      </c>
      <c r="AI1067" t="str" cm="1">
        <f t="array" ref="AI1067">_xlfn.IFS(AE1067=0,"No_discount",OR(AE1067&lt;0.2,AE1067=0.2),"Low",OR(AE1067=0.3,AND(AE1067&gt;0.2, AE1067&lt;0.3)),"Medium",AND(AE1067&gt;0.3,AE1067&lt;0.5),"High",OR(AE1067=0.5,AE1067&gt;0.5),"Extreme")</f>
        <v>Low</v>
      </c>
      <c r="AQ1067" t="s">
        <v>2246</v>
      </c>
      <c r="AR1067" t="s">
        <v>1619</v>
      </c>
      <c r="AS1067" t="s">
        <v>39</v>
      </c>
      <c r="AT1067">
        <v>207.57</v>
      </c>
      <c r="AU1067">
        <v>-82.41</v>
      </c>
    </row>
    <row r="1068" spans="29:47" x14ac:dyDescent="0.3">
      <c r="AC1068">
        <v>135.99</v>
      </c>
      <c r="AD1068">
        <v>36.72</v>
      </c>
      <c r="AE1068">
        <v>0</v>
      </c>
      <c r="AF1068" t="s">
        <v>1609</v>
      </c>
      <c r="AG1068">
        <v>7</v>
      </c>
      <c r="AH1068">
        <v>2015</v>
      </c>
      <c r="AI1068" t="str" cm="1">
        <f t="array" ref="AI1068">_xlfn.IFS(AE1068=0,"No_discount",OR(AE1068&lt;0.2,AE1068=0.2),"Low",OR(AE1068=0.3,AND(AE1068&gt;0.2, AE1068&lt;0.3)),"Medium",AND(AE1068&gt;0.3,AE1068&lt;0.5),"High",OR(AE1068=0.5,AE1068&gt;0.5),"Extreme")</f>
        <v>No_discount</v>
      </c>
      <c r="AQ1068" t="s">
        <v>2245</v>
      </c>
      <c r="AR1068" t="s">
        <v>1618</v>
      </c>
      <c r="AS1068" t="s">
        <v>1608</v>
      </c>
      <c r="AT1068">
        <v>207.18</v>
      </c>
      <c r="AU1068">
        <v>25.9</v>
      </c>
    </row>
    <row r="1069" spans="29:47" x14ac:dyDescent="0.3">
      <c r="AC1069">
        <v>7.38</v>
      </c>
      <c r="AD1069">
        <v>2.14</v>
      </c>
      <c r="AE1069">
        <v>0</v>
      </c>
      <c r="AF1069" t="s">
        <v>44</v>
      </c>
      <c r="AG1069">
        <v>7</v>
      </c>
      <c r="AH1069">
        <v>2015</v>
      </c>
      <c r="AI1069" t="str" cm="1">
        <f t="array" ref="AI1069">_xlfn.IFS(AE1069=0,"No_discount",OR(AE1069&lt;0.2,AE1069=0.2),"Low",OR(AE1069=0.3,AND(AE1069&gt;0.2, AE1069&lt;0.3)),"Medium",AND(AE1069&gt;0.3,AE1069&lt;0.5),"High",OR(AE1069=0.5,AE1069&gt;0.5),"Extreme")</f>
        <v>No_discount</v>
      </c>
      <c r="AQ1069" t="s">
        <v>2244</v>
      </c>
      <c r="AR1069" t="s">
        <v>1620</v>
      </c>
      <c r="AS1069" t="s">
        <v>48</v>
      </c>
      <c r="AT1069">
        <v>206.99</v>
      </c>
      <c r="AU1069">
        <v>-172.49</v>
      </c>
    </row>
    <row r="1070" spans="29:47" x14ac:dyDescent="0.3">
      <c r="AC1070">
        <v>194.85</v>
      </c>
      <c r="AD1070">
        <v>12.18</v>
      </c>
      <c r="AE1070">
        <v>0.2</v>
      </c>
      <c r="AF1070" t="s">
        <v>1608</v>
      </c>
      <c r="AG1070">
        <v>7</v>
      </c>
      <c r="AH1070">
        <v>2017</v>
      </c>
      <c r="AI1070" t="str" cm="1">
        <f t="array" ref="AI1070">_xlfn.IFS(AE1070=0,"No_discount",OR(AE1070&lt;0.2,AE1070=0.2),"Low",OR(AE1070=0.3,AND(AE1070&gt;0.2, AE1070&lt;0.3)),"Medium",AND(AE1070&gt;0.3,AE1070&lt;0.5),"High",OR(AE1070=0.5,AE1070&gt;0.5),"Extreme")</f>
        <v>Low</v>
      </c>
      <c r="AQ1070" t="s">
        <v>2243</v>
      </c>
      <c r="AR1070" t="s">
        <v>1619</v>
      </c>
      <c r="AS1070" t="s">
        <v>39</v>
      </c>
      <c r="AT1070">
        <v>204.72</v>
      </c>
      <c r="AU1070">
        <v>50.19</v>
      </c>
    </row>
    <row r="1071" spans="29:47" x14ac:dyDescent="0.3">
      <c r="AC1071">
        <v>2.11</v>
      </c>
      <c r="AD1071">
        <v>-3.38</v>
      </c>
      <c r="AE1071">
        <v>0.8</v>
      </c>
      <c r="AF1071" t="s">
        <v>39</v>
      </c>
      <c r="AG1071">
        <v>7</v>
      </c>
      <c r="AH1071">
        <v>2017</v>
      </c>
      <c r="AI1071" t="str" cm="1">
        <f t="array" ref="AI1071">_xlfn.IFS(AE1071=0,"No_discount",OR(AE1071&lt;0.2,AE1071=0.2),"Low",OR(AE1071=0.3,AND(AE1071&gt;0.2, AE1071&lt;0.3)),"Medium",AND(AE1071&gt;0.3,AE1071&lt;0.5),"High",OR(AE1071=0.5,AE1071&gt;0.5),"Extreme")</f>
        <v>Extreme</v>
      </c>
      <c r="AQ1071" t="s">
        <v>2242</v>
      </c>
      <c r="AR1071" t="s">
        <v>1620</v>
      </c>
      <c r="AS1071" t="s">
        <v>48</v>
      </c>
      <c r="AT1071">
        <v>204.51</v>
      </c>
      <c r="AU1071">
        <v>64.650000000000006</v>
      </c>
    </row>
    <row r="1072" spans="29:47" x14ac:dyDescent="0.3">
      <c r="AC1072">
        <v>242.35</v>
      </c>
      <c r="AD1072">
        <v>15.15</v>
      </c>
      <c r="AE1072">
        <v>0.2</v>
      </c>
      <c r="AF1072" t="s">
        <v>1608</v>
      </c>
      <c r="AG1072">
        <v>7</v>
      </c>
      <c r="AH1072">
        <v>2017</v>
      </c>
      <c r="AI1072" t="str" cm="1">
        <f t="array" ref="AI1072">_xlfn.IFS(AE1072=0,"No_discount",OR(AE1072&lt;0.2,AE1072=0.2),"Low",OR(AE1072=0.3,AND(AE1072&gt;0.2, AE1072&lt;0.3)),"Medium",AND(AE1072&gt;0.3,AE1072&lt;0.5),"High",OR(AE1072=0.5,AE1072&gt;0.5),"Extreme")</f>
        <v>Low</v>
      </c>
      <c r="AQ1072" t="s">
        <v>2241</v>
      </c>
      <c r="AR1072" t="s">
        <v>1619</v>
      </c>
      <c r="AS1072" t="s">
        <v>1607</v>
      </c>
      <c r="AT1072">
        <v>203.94</v>
      </c>
      <c r="AU1072">
        <v>87.7</v>
      </c>
    </row>
    <row r="1073" spans="29:47" x14ac:dyDescent="0.3">
      <c r="AC1073">
        <v>67.400000000000006</v>
      </c>
      <c r="AD1073">
        <v>17.52</v>
      </c>
      <c r="AE1073">
        <v>0</v>
      </c>
      <c r="AF1073" t="s">
        <v>40</v>
      </c>
      <c r="AG1073">
        <v>1</v>
      </c>
      <c r="AH1073">
        <v>2017</v>
      </c>
      <c r="AI1073" t="str" cm="1">
        <f t="array" ref="AI1073">_xlfn.IFS(AE1073=0,"No_discount",OR(AE1073&lt;0.2,AE1073=0.2),"Low",OR(AE1073=0.3,AND(AE1073&gt;0.2, AE1073&lt;0.3)),"Medium",AND(AE1073&gt;0.3,AE1073&lt;0.5),"High",OR(AE1073=0.5,AE1073&gt;0.5),"Extreme")</f>
        <v>No_discount</v>
      </c>
      <c r="AQ1073" t="s">
        <v>2240</v>
      </c>
      <c r="AR1073" t="s">
        <v>1620</v>
      </c>
      <c r="AS1073" t="s">
        <v>41</v>
      </c>
      <c r="AT1073">
        <v>202.68</v>
      </c>
      <c r="AU1073">
        <v>16.22</v>
      </c>
    </row>
    <row r="1074" spans="29:47" x14ac:dyDescent="0.3">
      <c r="AC1074">
        <v>2.52</v>
      </c>
      <c r="AD1074">
        <v>0.1</v>
      </c>
      <c r="AE1074">
        <v>0</v>
      </c>
      <c r="AF1074" t="s">
        <v>46</v>
      </c>
      <c r="AG1074">
        <v>1</v>
      </c>
      <c r="AH1074">
        <v>2017</v>
      </c>
      <c r="AI1074" t="str" cm="1">
        <f t="array" ref="AI1074">_xlfn.IFS(AE1074=0,"No_discount",OR(AE1074&lt;0.2,AE1074=0.2),"Low",OR(AE1074=0.3,AND(AE1074&gt;0.2, AE1074&lt;0.3)),"Medium",AND(AE1074&gt;0.3,AE1074&lt;0.5),"High",OR(AE1074=0.5,AE1074&gt;0.5),"Extreme")</f>
        <v>No_discount</v>
      </c>
      <c r="AQ1074" t="s">
        <v>1551</v>
      </c>
      <c r="AR1074" t="s">
        <v>1618</v>
      </c>
      <c r="AS1074" t="s">
        <v>44</v>
      </c>
      <c r="AT1074">
        <v>202.6</v>
      </c>
      <c r="AU1074">
        <v>71.680000000000007</v>
      </c>
    </row>
    <row r="1075" spans="29:47" x14ac:dyDescent="0.3">
      <c r="AC1075">
        <v>67.8</v>
      </c>
      <c r="AD1075">
        <v>1.36</v>
      </c>
      <c r="AE1075">
        <v>0</v>
      </c>
      <c r="AF1075" t="s">
        <v>1609</v>
      </c>
      <c r="AG1075">
        <v>1</v>
      </c>
      <c r="AH1075">
        <v>2017</v>
      </c>
      <c r="AI1075" t="str" cm="1">
        <f t="array" ref="AI1075">_xlfn.IFS(AE1075=0,"No_discount",OR(AE1075&lt;0.2,AE1075=0.2),"Low",OR(AE1075=0.3,AND(AE1075&gt;0.2, AE1075&lt;0.3)),"Medium",AND(AE1075&gt;0.3,AE1075&lt;0.5),"High",OR(AE1075=0.5,AE1075&gt;0.5),"Extreme")</f>
        <v>No_discount</v>
      </c>
      <c r="AQ1075" t="s">
        <v>2239</v>
      </c>
      <c r="AR1075" t="s">
        <v>1620</v>
      </c>
      <c r="AS1075" t="s">
        <v>1609</v>
      </c>
      <c r="AT1075">
        <v>201.57</v>
      </c>
      <c r="AU1075">
        <v>22.68</v>
      </c>
    </row>
    <row r="1076" spans="29:47" x14ac:dyDescent="0.3">
      <c r="AC1076">
        <v>18.760000000000002</v>
      </c>
      <c r="AD1076">
        <v>5.25</v>
      </c>
      <c r="AE1076">
        <v>0</v>
      </c>
      <c r="AF1076" t="s">
        <v>40</v>
      </c>
      <c r="AG1076">
        <v>1</v>
      </c>
      <c r="AH1076">
        <v>2017</v>
      </c>
      <c r="AI1076" t="str" cm="1">
        <f t="array" ref="AI1076">_xlfn.IFS(AE1076=0,"No_discount",OR(AE1076&lt;0.2,AE1076=0.2),"Low",OR(AE1076=0.3,AND(AE1076&gt;0.2, AE1076&lt;0.3)),"Medium",AND(AE1076&gt;0.3,AE1076&lt;0.5),"High",OR(AE1076=0.5,AE1076&gt;0.5),"Extreme")</f>
        <v>No_discount</v>
      </c>
      <c r="AQ1076" t="s">
        <v>531</v>
      </c>
      <c r="AR1076" t="s">
        <v>1619</v>
      </c>
      <c r="AS1076" t="s">
        <v>40</v>
      </c>
      <c r="AT1076">
        <v>201.45</v>
      </c>
      <c r="AU1076">
        <v>50.37</v>
      </c>
    </row>
    <row r="1077" spans="29:47" x14ac:dyDescent="0.3">
      <c r="AC1077">
        <v>12.12</v>
      </c>
      <c r="AD1077">
        <v>2.5499999999999998</v>
      </c>
      <c r="AE1077">
        <v>0</v>
      </c>
      <c r="AF1077" t="s">
        <v>41</v>
      </c>
      <c r="AG1077">
        <v>1</v>
      </c>
      <c r="AH1077">
        <v>2017</v>
      </c>
      <c r="AI1077" t="str" cm="1">
        <f t="array" ref="AI1077">_xlfn.IFS(AE1077=0,"No_discount",OR(AE1077&lt;0.2,AE1077=0.2),"Low",OR(AE1077=0.3,AND(AE1077&gt;0.2, AE1077&lt;0.3)),"Medium",AND(AE1077&gt;0.3,AE1077&lt;0.5),"High",OR(AE1077=0.5,AE1077&gt;0.5),"Extreme")</f>
        <v>No_discount</v>
      </c>
      <c r="AQ1077" t="s">
        <v>2238</v>
      </c>
      <c r="AR1077" t="s">
        <v>1619</v>
      </c>
      <c r="AS1077" t="s">
        <v>37</v>
      </c>
      <c r="AT1077">
        <v>201.07999999999899</v>
      </c>
      <c r="AU1077">
        <v>92.57</v>
      </c>
    </row>
    <row r="1078" spans="29:47" x14ac:dyDescent="0.3">
      <c r="AC1078">
        <v>11.34</v>
      </c>
      <c r="AD1078">
        <v>5.56</v>
      </c>
      <c r="AE1078">
        <v>0</v>
      </c>
      <c r="AF1078" t="s">
        <v>37</v>
      </c>
      <c r="AG1078">
        <v>1</v>
      </c>
      <c r="AH1078">
        <v>2017</v>
      </c>
      <c r="AI1078" t="str" cm="1">
        <f t="array" ref="AI1078">_xlfn.IFS(AE1078=0,"No_discount",OR(AE1078&lt;0.2,AE1078=0.2),"Low",OR(AE1078=0.3,AND(AE1078&gt;0.2, AE1078&lt;0.3)),"Medium",AND(AE1078&gt;0.3,AE1078&lt;0.5),"High",OR(AE1078=0.5,AE1078&gt;0.5),"Extreme")</f>
        <v>No_discount</v>
      </c>
      <c r="AQ1078" t="s">
        <v>2237</v>
      </c>
      <c r="AR1078" t="s">
        <v>1619</v>
      </c>
      <c r="AS1078" t="s">
        <v>37</v>
      </c>
      <c r="AT1078">
        <v>200.16</v>
      </c>
      <c r="AU1078">
        <v>80.91</v>
      </c>
    </row>
    <row r="1079" spans="29:47" x14ac:dyDescent="0.3">
      <c r="AC1079">
        <v>159.80000000000001</v>
      </c>
      <c r="AD1079">
        <v>70.31</v>
      </c>
      <c r="AE1079">
        <v>0</v>
      </c>
      <c r="AF1079" t="s">
        <v>41</v>
      </c>
      <c r="AG1079">
        <v>1</v>
      </c>
      <c r="AH1079">
        <v>2017</v>
      </c>
      <c r="AI1079" t="str" cm="1">
        <f t="array" ref="AI1079">_xlfn.IFS(AE1079=0,"No_discount",OR(AE1079&lt;0.2,AE1079=0.2),"Low",OR(AE1079=0.3,AND(AE1079&gt;0.2, AE1079&lt;0.3)),"Medium",AND(AE1079&gt;0.3,AE1079&lt;0.5),"High",OR(AE1079=0.5,AE1079&gt;0.5),"Extreme")</f>
        <v>No_discount</v>
      </c>
      <c r="AQ1079" t="s">
        <v>670</v>
      </c>
      <c r="AR1079" t="s">
        <v>1620</v>
      </c>
      <c r="AS1079" t="s">
        <v>1609</v>
      </c>
      <c r="AT1079">
        <v>199.8</v>
      </c>
      <c r="AU1079">
        <v>17.48</v>
      </c>
    </row>
    <row r="1080" spans="29:47" x14ac:dyDescent="0.3">
      <c r="AC1080">
        <v>18.96</v>
      </c>
      <c r="AD1080">
        <v>8.5299999999999994</v>
      </c>
      <c r="AE1080">
        <v>0</v>
      </c>
      <c r="AF1080" t="s">
        <v>44</v>
      </c>
      <c r="AG1080">
        <v>1</v>
      </c>
      <c r="AH1080">
        <v>2017</v>
      </c>
      <c r="AI1080" t="str" cm="1">
        <f t="array" ref="AI1080">_xlfn.IFS(AE1080=0,"No_discount",OR(AE1080&lt;0.2,AE1080=0.2),"Low",OR(AE1080=0.3,AND(AE1080&gt;0.2, AE1080&lt;0.3)),"Medium",AND(AE1080&gt;0.3,AE1080&lt;0.5),"High",OR(AE1080=0.5,AE1080&gt;0.5),"Extreme")</f>
        <v>No_discount</v>
      </c>
      <c r="AQ1080" t="s">
        <v>2236</v>
      </c>
      <c r="AR1080" t="s">
        <v>1619</v>
      </c>
      <c r="AS1080" t="s">
        <v>1607</v>
      </c>
      <c r="AT1080">
        <v>199.73</v>
      </c>
      <c r="AU1080">
        <v>17.52</v>
      </c>
    </row>
    <row r="1081" spans="29:47" x14ac:dyDescent="0.3">
      <c r="AC1081">
        <v>5.94</v>
      </c>
      <c r="AD1081">
        <v>0</v>
      </c>
      <c r="AE1081">
        <v>0</v>
      </c>
      <c r="AF1081" t="s">
        <v>46</v>
      </c>
      <c r="AG1081">
        <v>1</v>
      </c>
      <c r="AH1081">
        <v>2014</v>
      </c>
      <c r="AI1081" t="str" cm="1">
        <f t="array" ref="AI1081">_xlfn.IFS(AE1081=0,"No_discount",OR(AE1081&lt;0.2,AE1081=0.2),"Low",OR(AE1081=0.3,AND(AE1081&gt;0.2, AE1081&lt;0.3)),"Medium",AND(AE1081&gt;0.3,AE1081&lt;0.5),"High",OR(AE1081=0.5,AE1081&gt;0.5),"Extreme")</f>
        <v>No_discount</v>
      </c>
      <c r="AQ1081" t="s">
        <v>2235</v>
      </c>
      <c r="AR1081" t="s">
        <v>1619</v>
      </c>
      <c r="AS1081" t="s">
        <v>1604</v>
      </c>
      <c r="AT1081">
        <v>198.45999999999901</v>
      </c>
      <c r="AU1081">
        <v>83.23</v>
      </c>
    </row>
    <row r="1082" spans="29:47" x14ac:dyDescent="0.3">
      <c r="AC1082">
        <v>20.62</v>
      </c>
      <c r="AD1082">
        <v>9.69</v>
      </c>
      <c r="AE1082">
        <v>0</v>
      </c>
      <c r="AF1082" t="s">
        <v>37</v>
      </c>
      <c r="AG1082">
        <v>7</v>
      </c>
      <c r="AH1082">
        <v>2016</v>
      </c>
      <c r="AI1082" t="str" cm="1">
        <f t="array" ref="AI1082">_xlfn.IFS(AE1082=0,"No_discount",OR(AE1082&lt;0.2,AE1082=0.2),"Low",OR(AE1082=0.3,AND(AE1082&gt;0.2, AE1082&lt;0.3)),"Medium",AND(AE1082&gt;0.3,AE1082&lt;0.5),"High",OR(AE1082=0.5,AE1082&gt;0.5),"Extreme")</f>
        <v>No_discount</v>
      </c>
      <c r="AQ1082" t="s">
        <v>817</v>
      </c>
      <c r="AR1082" t="s">
        <v>1619</v>
      </c>
      <c r="AS1082" t="s">
        <v>39</v>
      </c>
      <c r="AT1082">
        <v>197.82999999999899</v>
      </c>
      <c r="AU1082">
        <v>35.33</v>
      </c>
    </row>
    <row r="1083" spans="29:47" x14ac:dyDescent="0.3">
      <c r="AC1083">
        <v>124.25</v>
      </c>
      <c r="AD1083">
        <v>48.46</v>
      </c>
      <c r="AE1083">
        <v>0</v>
      </c>
      <c r="AF1083" t="s">
        <v>41</v>
      </c>
      <c r="AG1083">
        <v>7</v>
      </c>
      <c r="AH1083">
        <v>2016</v>
      </c>
      <c r="AI1083" t="str" cm="1">
        <f t="array" ref="AI1083">_xlfn.IFS(AE1083=0,"No_discount",OR(AE1083&lt;0.2,AE1083=0.2),"Low",OR(AE1083=0.3,AND(AE1083&gt;0.2, AE1083&lt;0.3)),"Medium",AND(AE1083&gt;0.3,AE1083&lt;0.5),"High",OR(AE1083=0.5,AE1083&gt;0.5),"Extreme")</f>
        <v>No_discount</v>
      </c>
      <c r="AQ1083" t="s">
        <v>1388</v>
      </c>
      <c r="AR1083" t="s">
        <v>1619</v>
      </c>
      <c r="AS1083" t="s">
        <v>1604</v>
      </c>
      <c r="AT1083">
        <v>197.82</v>
      </c>
      <c r="AU1083">
        <v>81.319999999999993</v>
      </c>
    </row>
    <row r="1084" spans="29:47" x14ac:dyDescent="0.3">
      <c r="AC1084">
        <v>297.55</v>
      </c>
      <c r="AD1084">
        <v>83.31</v>
      </c>
      <c r="AE1084">
        <v>0</v>
      </c>
      <c r="AF1084" t="s">
        <v>1609</v>
      </c>
      <c r="AG1084">
        <v>7</v>
      </c>
      <c r="AH1084">
        <v>2016</v>
      </c>
      <c r="AI1084" t="str" cm="1">
        <f t="array" ref="AI1084">_xlfn.IFS(AE1084=0,"No_discount",OR(AE1084&lt;0.2,AE1084=0.2),"Low",OR(AE1084=0.3,AND(AE1084&gt;0.2, AE1084&lt;0.3)),"Medium",AND(AE1084&gt;0.3,AE1084&lt;0.5),"High",OR(AE1084=0.5,AE1084&gt;0.5),"Extreme")</f>
        <v>No_discount</v>
      </c>
      <c r="AQ1084" t="s">
        <v>2234</v>
      </c>
      <c r="AR1084" t="s">
        <v>1619</v>
      </c>
      <c r="AS1084" t="s">
        <v>47</v>
      </c>
      <c r="AT1084">
        <v>197.82</v>
      </c>
      <c r="AU1084">
        <v>59.35</v>
      </c>
    </row>
    <row r="1085" spans="29:47" x14ac:dyDescent="0.3">
      <c r="AC1085">
        <v>403.56</v>
      </c>
      <c r="AD1085">
        <v>96.85</v>
      </c>
      <c r="AE1085">
        <v>0</v>
      </c>
      <c r="AF1085" t="s">
        <v>1608</v>
      </c>
      <c r="AG1085">
        <v>7</v>
      </c>
      <c r="AH1085">
        <v>2016</v>
      </c>
      <c r="AI1085" t="str" cm="1">
        <f t="array" ref="AI1085">_xlfn.IFS(AE1085=0,"No_discount",OR(AE1085&lt;0.2,AE1085=0.2),"Low",OR(AE1085=0.3,AND(AE1085&gt;0.2, AE1085&lt;0.3)),"Medium",AND(AE1085&gt;0.3,AE1085&lt;0.5),"High",OR(AE1085=0.5,AE1085&gt;0.5),"Extreme")</f>
        <v>No_discount</v>
      </c>
      <c r="AQ1085" t="s">
        <v>2233</v>
      </c>
      <c r="AR1085" t="s">
        <v>1620</v>
      </c>
      <c r="AS1085" t="s">
        <v>1609</v>
      </c>
      <c r="AT1085">
        <v>197.8</v>
      </c>
      <c r="AU1085">
        <v>54.85</v>
      </c>
    </row>
    <row r="1086" spans="29:47" x14ac:dyDescent="0.3">
      <c r="AC1086">
        <v>95.2</v>
      </c>
      <c r="AD1086">
        <v>27.61</v>
      </c>
      <c r="AE1086">
        <v>0</v>
      </c>
      <c r="AF1086" t="s">
        <v>44</v>
      </c>
      <c r="AG1086">
        <v>7</v>
      </c>
      <c r="AH1086">
        <v>2016</v>
      </c>
      <c r="AI1086" t="str" cm="1">
        <f t="array" ref="AI1086">_xlfn.IFS(AE1086=0,"No_discount",OR(AE1086&lt;0.2,AE1086=0.2),"Low",OR(AE1086=0.3,AND(AE1086&gt;0.2, AE1086&lt;0.3)),"Medium",AND(AE1086&gt;0.3,AE1086&lt;0.5),"High",OR(AE1086=0.5,AE1086&gt;0.5),"Extreme")</f>
        <v>No_discount</v>
      </c>
      <c r="AQ1086" t="s">
        <v>2232</v>
      </c>
      <c r="AR1086" t="s">
        <v>1619</v>
      </c>
      <c r="AS1086" t="s">
        <v>1607</v>
      </c>
      <c r="AT1086">
        <v>197.72</v>
      </c>
      <c r="AU1086">
        <v>55.36</v>
      </c>
    </row>
    <row r="1087" spans="29:47" x14ac:dyDescent="0.3">
      <c r="AC1087">
        <v>12.96</v>
      </c>
      <c r="AD1087">
        <v>6.22</v>
      </c>
      <c r="AE1087">
        <v>0</v>
      </c>
      <c r="AF1087" t="s">
        <v>37</v>
      </c>
      <c r="AG1087">
        <v>1</v>
      </c>
      <c r="AH1087">
        <v>2017</v>
      </c>
      <c r="AI1087" t="str" cm="1">
        <f t="array" ref="AI1087">_xlfn.IFS(AE1087=0,"No_discount",OR(AE1087&lt;0.2,AE1087=0.2),"Low",OR(AE1087=0.3,AND(AE1087&gt;0.2, AE1087&lt;0.3)),"Medium",AND(AE1087&gt;0.3,AE1087&lt;0.5),"High",OR(AE1087=0.5,AE1087&gt;0.5),"Extreme")</f>
        <v>No_discount</v>
      </c>
      <c r="AQ1087" t="s">
        <v>586</v>
      </c>
      <c r="AR1087" t="s">
        <v>1619</v>
      </c>
      <c r="AS1087" t="s">
        <v>46</v>
      </c>
      <c r="AT1087">
        <v>197.61</v>
      </c>
      <c r="AU1087">
        <v>-10.36</v>
      </c>
    </row>
    <row r="1088" spans="29:47" x14ac:dyDescent="0.3">
      <c r="AC1088">
        <v>94.85</v>
      </c>
      <c r="AD1088">
        <v>45.53</v>
      </c>
      <c r="AE1088">
        <v>0</v>
      </c>
      <c r="AF1088" t="s">
        <v>37</v>
      </c>
      <c r="AG1088">
        <v>1</v>
      </c>
      <c r="AH1088">
        <v>2017</v>
      </c>
      <c r="AI1088" t="str" cm="1">
        <f t="array" ref="AI1088">_xlfn.IFS(AE1088=0,"No_discount",OR(AE1088&lt;0.2,AE1088=0.2),"Low",OR(AE1088=0.3,AND(AE1088&gt;0.2, AE1088&lt;0.3)),"Medium",AND(AE1088&gt;0.3,AE1088&lt;0.5),"High",OR(AE1088=0.5,AE1088&gt;0.5),"Extreme")</f>
        <v>No_discount</v>
      </c>
      <c r="AQ1088" t="s">
        <v>463</v>
      </c>
      <c r="AR1088" t="s">
        <v>1619</v>
      </c>
      <c r="AS1088" t="s">
        <v>39</v>
      </c>
      <c r="AT1088">
        <v>197.17</v>
      </c>
      <c r="AU1088">
        <v>-69.569999999999993</v>
      </c>
    </row>
    <row r="1089" spans="29:47" x14ac:dyDescent="0.3">
      <c r="AC1089">
        <v>13.48</v>
      </c>
      <c r="AD1089">
        <v>3.5</v>
      </c>
      <c r="AE1089">
        <v>0</v>
      </c>
      <c r="AF1089" t="s">
        <v>40</v>
      </c>
      <c r="AG1089">
        <v>1</v>
      </c>
      <c r="AH1089">
        <v>2017</v>
      </c>
      <c r="AI1089" t="str" cm="1">
        <f t="array" ref="AI1089">_xlfn.IFS(AE1089=0,"No_discount",OR(AE1089&lt;0.2,AE1089=0.2),"Low",OR(AE1089=0.3,AND(AE1089&gt;0.2, AE1089&lt;0.3)),"Medium",AND(AE1089&gt;0.3,AE1089&lt;0.5),"High",OR(AE1089=0.5,AE1089&gt;0.5),"Extreme")</f>
        <v>No_discount</v>
      </c>
      <c r="AQ1089" t="s">
        <v>1302</v>
      </c>
      <c r="AR1089" t="s">
        <v>1619</v>
      </c>
      <c r="AS1089" t="s">
        <v>37</v>
      </c>
      <c r="AT1089">
        <v>196.99999999999901</v>
      </c>
      <c r="AU1089">
        <v>85.79</v>
      </c>
    </row>
    <row r="1090" spans="29:47" x14ac:dyDescent="0.3">
      <c r="AC1090">
        <v>14.91</v>
      </c>
      <c r="AD1090">
        <v>4.62</v>
      </c>
      <c r="AE1090">
        <v>0</v>
      </c>
      <c r="AF1090" t="s">
        <v>44</v>
      </c>
      <c r="AG1090">
        <v>1</v>
      </c>
      <c r="AH1090">
        <v>2017</v>
      </c>
      <c r="AI1090" t="str" cm="1">
        <f t="array" ref="AI1090">_xlfn.IFS(AE1090=0,"No_discount",OR(AE1090&lt;0.2,AE1090=0.2),"Low",OR(AE1090=0.3,AND(AE1090&gt;0.2, AE1090&lt;0.3)),"Medium",AND(AE1090&gt;0.3,AE1090&lt;0.5),"High",OR(AE1090=0.5,AE1090&gt;0.5),"Extreme")</f>
        <v>No_discount</v>
      </c>
      <c r="AQ1090" t="s">
        <v>2231</v>
      </c>
      <c r="AR1090" t="s">
        <v>1619</v>
      </c>
      <c r="AS1090" t="s">
        <v>37</v>
      </c>
      <c r="AT1090">
        <v>196.98</v>
      </c>
      <c r="AU1090">
        <v>94.55</v>
      </c>
    </row>
    <row r="1091" spans="29:47" x14ac:dyDescent="0.3">
      <c r="AC1091">
        <v>164.85</v>
      </c>
      <c r="AD1091">
        <v>47.81</v>
      </c>
      <c r="AE1091">
        <v>0</v>
      </c>
      <c r="AF1091" t="s">
        <v>1609</v>
      </c>
      <c r="AG1091">
        <v>7</v>
      </c>
      <c r="AH1091">
        <v>2014</v>
      </c>
      <c r="AI1091" t="str" cm="1">
        <f t="array" ref="AI1091">_xlfn.IFS(AE1091=0,"No_discount",OR(AE1091&lt;0.2,AE1091=0.2),"Low",OR(AE1091=0.3,AND(AE1091&gt;0.2, AE1091&lt;0.3)),"Medium",AND(AE1091&gt;0.3,AE1091&lt;0.5),"High",OR(AE1091=0.5,AE1091&gt;0.5),"Extreme")</f>
        <v>No_discount</v>
      </c>
      <c r="AQ1091" t="s">
        <v>1070</v>
      </c>
      <c r="AR1091" t="s">
        <v>1619</v>
      </c>
      <c r="AS1091" t="s">
        <v>37</v>
      </c>
      <c r="AT1091">
        <v>196.48</v>
      </c>
      <c r="AU1091">
        <v>85.84</v>
      </c>
    </row>
    <row r="1092" spans="29:47" x14ac:dyDescent="0.3">
      <c r="AC1092">
        <v>10.37</v>
      </c>
      <c r="AD1092">
        <v>3.63</v>
      </c>
      <c r="AE1092">
        <v>0.2</v>
      </c>
      <c r="AF1092" t="s">
        <v>37</v>
      </c>
      <c r="AG1092">
        <v>7</v>
      </c>
      <c r="AH1092">
        <v>2015</v>
      </c>
      <c r="AI1092" t="str" cm="1">
        <f t="array" ref="AI1092">_xlfn.IFS(AE1092=0,"No_discount",OR(AE1092&lt;0.2,AE1092=0.2),"Low",OR(AE1092=0.3,AND(AE1092&gt;0.2, AE1092&lt;0.3)),"Medium",AND(AE1092&gt;0.3,AE1092&lt;0.5),"High",OR(AE1092=0.5,AE1092&gt;0.5),"Extreme")</f>
        <v>Low</v>
      </c>
      <c r="AQ1092" t="s">
        <v>674</v>
      </c>
      <c r="AR1092" t="s">
        <v>1619</v>
      </c>
      <c r="AS1092" t="s">
        <v>47</v>
      </c>
      <c r="AT1092">
        <v>196.35</v>
      </c>
      <c r="AU1092">
        <v>34.67</v>
      </c>
    </row>
    <row r="1093" spans="29:47" x14ac:dyDescent="0.3">
      <c r="AC1093">
        <v>25.25</v>
      </c>
      <c r="AD1093">
        <v>4.0999999999999996</v>
      </c>
      <c r="AE1093">
        <v>0.2</v>
      </c>
      <c r="AF1093" t="s">
        <v>44</v>
      </c>
      <c r="AG1093">
        <v>1</v>
      </c>
      <c r="AH1093">
        <v>2014</v>
      </c>
      <c r="AI1093" t="str" cm="1">
        <f t="array" ref="AI1093">_xlfn.IFS(AE1093=0,"No_discount",OR(AE1093&lt;0.2,AE1093=0.2),"Low",OR(AE1093=0.3,AND(AE1093&gt;0.2, AE1093&lt;0.3)),"Medium",AND(AE1093&gt;0.3,AE1093&lt;0.5),"High",OR(AE1093=0.5,AE1093&gt;0.5),"Extreme")</f>
        <v>Low</v>
      </c>
      <c r="AQ1093" t="s">
        <v>2230</v>
      </c>
      <c r="AR1093" t="s">
        <v>1618</v>
      </c>
      <c r="AS1093" t="s">
        <v>44</v>
      </c>
      <c r="AT1093">
        <v>196.25</v>
      </c>
      <c r="AU1093">
        <v>55.09</v>
      </c>
    </row>
    <row r="1094" spans="29:47" x14ac:dyDescent="0.3">
      <c r="AQ1094" t="s">
        <v>1240</v>
      </c>
      <c r="AR1094" t="s">
        <v>1619</v>
      </c>
      <c r="AS1094" t="s">
        <v>1604</v>
      </c>
      <c r="AT1094">
        <v>196.06</v>
      </c>
      <c r="AU1094">
        <v>88.84</v>
      </c>
    </row>
    <row r="1095" spans="29:47" x14ac:dyDescent="0.3">
      <c r="AQ1095" t="s">
        <v>2229</v>
      </c>
      <c r="AR1095" t="s">
        <v>1619</v>
      </c>
      <c r="AS1095" t="s">
        <v>42</v>
      </c>
      <c r="AT1095">
        <v>196.02</v>
      </c>
      <c r="AU1095">
        <v>37.03</v>
      </c>
    </row>
    <row r="1096" spans="29:47" x14ac:dyDescent="0.3">
      <c r="AQ1096" t="s">
        <v>2228</v>
      </c>
      <c r="AR1096" t="s">
        <v>1619</v>
      </c>
      <c r="AS1096" t="s">
        <v>42</v>
      </c>
      <c r="AT1096">
        <v>195.05</v>
      </c>
      <c r="AU1096">
        <v>49.87</v>
      </c>
    </row>
    <row r="1097" spans="29:47" x14ac:dyDescent="0.3">
      <c r="AQ1097" t="s">
        <v>2227</v>
      </c>
      <c r="AR1097" t="s">
        <v>1618</v>
      </c>
      <c r="AS1097" t="s">
        <v>44</v>
      </c>
      <c r="AT1097">
        <v>194.69</v>
      </c>
      <c r="AU1097">
        <v>68.95</v>
      </c>
    </row>
    <row r="1098" spans="29:47" x14ac:dyDescent="0.3">
      <c r="AQ1098" t="s">
        <v>2226</v>
      </c>
      <c r="AR1098" t="s">
        <v>1620</v>
      </c>
      <c r="AS1098" t="s">
        <v>41</v>
      </c>
      <c r="AT1098">
        <v>194.55</v>
      </c>
      <c r="AU1098">
        <v>53.26</v>
      </c>
    </row>
    <row r="1099" spans="29:47" x14ac:dyDescent="0.3">
      <c r="AQ1099" t="s">
        <v>839</v>
      </c>
      <c r="AR1099" t="s">
        <v>1618</v>
      </c>
      <c r="AS1099" t="s">
        <v>44</v>
      </c>
      <c r="AT1099">
        <v>193.91</v>
      </c>
      <c r="AU1099">
        <v>4.8499999999999996</v>
      </c>
    </row>
    <row r="1100" spans="29:47" x14ac:dyDescent="0.3">
      <c r="AQ1100" t="s">
        <v>906</v>
      </c>
      <c r="AR1100" t="s">
        <v>1619</v>
      </c>
      <c r="AS1100" t="s">
        <v>40</v>
      </c>
      <c r="AT1100">
        <v>193.60999999999899</v>
      </c>
      <c r="AU1100">
        <v>44.2</v>
      </c>
    </row>
    <row r="1101" spans="29:47" x14ac:dyDescent="0.3">
      <c r="AQ1101" t="s">
        <v>2225</v>
      </c>
      <c r="AR1101" t="s">
        <v>1619</v>
      </c>
      <c r="AS1101" t="s">
        <v>46</v>
      </c>
      <c r="AT1101">
        <v>192.13</v>
      </c>
      <c r="AU1101">
        <v>85.73</v>
      </c>
    </row>
    <row r="1102" spans="29:47" x14ac:dyDescent="0.3">
      <c r="AQ1102" t="s">
        <v>2224</v>
      </c>
      <c r="AR1102" t="s">
        <v>1619</v>
      </c>
      <c r="AS1102" t="s">
        <v>39</v>
      </c>
      <c r="AT1102">
        <v>191.979999999999</v>
      </c>
      <c r="AU1102">
        <v>50.23</v>
      </c>
    </row>
    <row r="1103" spans="29:47" x14ac:dyDescent="0.3">
      <c r="AQ1103" t="s">
        <v>2223</v>
      </c>
      <c r="AR1103" t="s">
        <v>1619</v>
      </c>
      <c r="AS1103" t="s">
        <v>37</v>
      </c>
      <c r="AT1103">
        <v>191.6</v>
      </c>
      <c r="AU1103">
        <v>91.97</v>
      </c>
    </row>
    <row r="1104" spans="29:47" x14ac:dyDescent="0.3">
      <c r="AQ1104" t="s">
        <v>940</v>
      </c>
      <c r="AR1104" t="s">
        <v>1619</v>
      </c>
      <c r="AS1104" t="s">
        <v>37</v>
      </c>
      <c r="AT1104">
        <v>191.35999999999899</v>
      </c>
      <c r="AU1104">
        <v>82.83</v>
      </c>
    </row>
    <row r="1105" spans="43:47" x14ac:dyDescent="0.3">
      <c r="AQ1105" t="s">
        <v>2222</v>
      </c>
      <c r="AR1105" t="s">
        <v>1619</v>
      </c>
      <c r="AS1105" t="s">
        <v>39</v>
      </c>
      <c r="AT1105">
        <v>191.349999999999</v>
      </c>
      <c r="AU1105">
        <v>29.41</v>
      </c>
    </row>
    <row r="1106" spans="43:47" x14ac:dyDescent="0.3">
      <c r="AQ1106" t="s">
        <v>1280</v>
      </c>
      <c r="AR1106" t="s">
        <v>1620</v>
      </c>
      <c r="AS1106" t="s">
        <v>41</v>
      </c>
      <c r="AT1106">
        <v>190.77</v>
      </c>
      <c r="AU1106">
        <v>5.15</v>
      </c>
    </row>
    <row r="1107" spans="43:47" x14ac:dyDescent="0.3">
      <c r="AQ1107" t="s">
        <v>2221</v>
      </c>
      <c r="AR1107" t="s">
        <v>1620</v>
      </c>
      <c r="AS1107" t="s">
        <v>1609</v>
      </c>
      <c r="AT1107">
        <v>189.65</v>
      </c>
      <c r="AU1107">
        <v>-11.95</v>
      </c>
    </row>
    <row r="1108" spans="43:47" x14ac:dyDescent="0.3">
      <c r="AQ1108" t="s">
        <v>2220</v>
      </c>
      <c r="AR1108" t="s">
        <v>1620</v>
      </c>
      <c r="AS1108" t="s">
        <v>1609</v>
      </c>
      <c r="AT1108">
        <v>188.94</v>
      </c>
      <c r="AU1108">
        <v>-18.2</v>
      </c>
    </row>
    <row r="1109" spans="43:47" x14ac:dyDescent="0.3">
      <c r="AQ1109" t="s">
        <v>2219</v>
      </c>
      <c r="AR1109" t="s">
        <v>1619</v>
      </c>
      <c r="AS1109" t="s">
        <v>37</v>
      </c>
      <c r="AT1109">
        <v>187.92</v>
      </c>
      <c r="AU1109">
        <v>90.19</v>
      </c>
    </row>
    <row r="1110" spans="43:47" x14ac:dyDescent="0.3">
      <c r="AQ1110" t="s">
        <v>2218</v>
      </c>
      <c r="AR1110" t="s">
        <v>1619</v>
      </c>
      <c r="AS1110" t="s">
        <v>1607</v>
      </c>
      <c r="AT1110">
        <v>186.66</v>
      </c>
      <c r="AU1110">
        <v>50.4</v>
      </c>
    </row>
    <row r="1111" spans="43:47" x14ac:dyDescent="0.3">
      <c r="AQ1111" t="s">
        <v>1161</v>
      </c>
      <c r="AR1111" t="s">
        <v>1619</v>
      </c>
      <c r="AS1111" t="s">
        <v>37</v>
      </c>
      <c r="AT1111">
        <v>186.5</v>
      </c>
      <c r="AU1111">
        <v>72.790000000000006</v>
      </c>
    </row>
    <row r="1112" spans="43:47" x14ac:dyDescent="0.3">
      <c r="AQ1112" t="s">
        <v>1006</v>
      </c>
      <c r="AR1112" t="s">
        <v>1619</v>
      </c>
      <c r="AS1112" t="s">
        <v>37</v>
      </c>
      <c r="AT1112">
        <v>184.62</v>
      </c>
      <c r="AU1112">
        <v>87.69</v>
      </c>
    </row>
    <row r="1113" spans="43:47" x14ac:dyDescent="0.3">
      <c r="AQ1113" t="s">
        <v>2217</v>
      </c>
      <c r="AR1113" t="s">
        <v>1620</v>
      </c>
      <c r="AS1113" t="s">
        <v>41</v>
      </c>
      <c r="AT1113">
        <v>184.54</v>
      </c>
      <c r="AU1113">
        <v>67.11</v>
      </c>
    </row>
    <row r="1114" spans="43:47" x14ac:dyDescent="0.3">
      <c r="AQ1114" t="s">
        <v>716</v>
      </c>
      <c r="AR1114" t="s">
        <v>1619</v>
      </c>
      <c r="AS1114" t="s">
        <v>39</v>
      </c>
      <c r="AT1114">
        <v>184.06</v>
      </c>
      <c r="AU1114">
        <v>41.58</v>
      </c>
    </row>
    <row r="1115" spans="43:47" x14ac:dyDescent="0.3">
      <c r="AQ1115" t="s">
        <v>2216</v>
      </c>
      <c r="AR1115" t="s">
        <v>1619</v>
      </c>
      <c r="AS1115" t="s">
        <v>39</v>
      </c>
      <c r="AT1115">
        <v>184</v>
      </c>
      <c r="AU1115">
        <v>57.51</v>
      </c>
    </row>
    <row r="1116" spans="43:47" x14ac:dyDescent="0.3">
      <c r="AQ1116" t="s">
        <v>2215</v>
      </c>
      <c r="AR1116" t="s">
        <v>1618</v>
      </c>
      <c r="AS1116" t="s">
        <v>44</v>
      </c>
      <c r="AT1116">
        <v>183.03</v>
      </c>
      <c r="AU1116">
        <v>10.11</v>
      </c>
    </row>
    <row r="1117" spans="43:47" x14ac:dyDescent="0.3">
      <c r="AQ1117" t="s">
        <v>2214</v>
      </c>
      <c r="AR1117" t="s">
        <v>1619</v>
      </c>
      <c r="AS1117" t="s">
        <v>37</v>
      </c>
      <c r="AT1117">
        <v>182.72</v>
      </c>
      <c r="AU1117">
        <v>59.38</v>
      </c>
    </row>
    <row r="1118" spans="43:47" x14ac:dyDescent="0.3">
      <c r="AQ1118" t="s">
        <v>2213</v>
      </c>
      <c r="AR1118" t="s">
        <v>1619</v>
      </c>
      <c r="AS1118" t="s">
        <v>39</v>
      </c>
      <c r="AT1118">
        <v>182.51999999999899</v>
      </c>
      <c r="AU1118">
        <v>-3.21</v>
      </c>
    </row>
    <row r="1119" spans="43:47" x14ac:dyDescent="0.3">
      <c r="AQ1119" t="s">
        <v>2212</v>
      </c>
      <c r="AR1119" t="s">
        <v>1619</v>
      </c>
      <c r="AS1119" t="s">
        <v>47</v>
      </c>
      <c r="AT1119">
        <v>182.49</v>
      </c>
      <c r="AU1119">
        <v>76.47</v>
      </c>
    </row>
    <row r="1120" spans="43:47" x14ac:dyDescent="0.3">
      <c r="AQ1120" t="s">
        <v>2211</v>
      </c>
      <c r="AR1120" t="s">
        <v>1619</v>
      </c>
      <c r="AS1120" t="s">
        <v>37</v>
      </c>
      <c r="AT1120">
        <v>181.46</v>
      </c>
      <c r="AU1120">
        <v>77.64</v>
      </c>
    </row>
    <row r="1121" spans="43:47" x14ac:dyDescent="0.3">
      <c r="AQ1121" t="s">
        <v>2210</v>
      </c>
      <c r="AR1121" t="s">
        <v>1619</v>
      </c>
      <c r="AS1121" t="s">
        <v>1607</v>
      </c>
      <c r="AT1121">
        <v>180.66</v>
      </c>
      <c r="AU1121">
        <v>50.58</v>
      </c>
    </row>
    <row r="1122" spans="43:47" x14ac:dyDescent="0.3">
      <c r="AQ1122" t="s">
        <v>1155</v>
      </c>
      <c r="AR1122" t="s">
        <v>1619</v>
      </c>
      <c r="AS1122" t="s">
        <v>40</v>
      </c>
      <c r="AT1122">
        <v>180.6</v>
      </c>
      <c r="AU1122">
        <v>16.8</v>
      </c>
    </row>
    <row r="1123" spans="43:47" x14ac:dyDescent="0.3">
      <c r="AQ1123" t="s">
        <v>2209</v>
      </c>
      <c r="AR1123" t="s">
        <v>1618</v>
      </c>
      <c r="AS1123" t="s">
        <v>44</v>
      </c>
      <c r="AT1123">
        <v>180.46</v>
      </c>
      <c r="AU1123">
        <v>-46.4</v>
      </c>
    </row>
    <row r="1124" spans="43:47" x14ac:dyDescent="0.3">
      <c r="AQ1124" t="s">
        <v>2208</v>
      </c>
      <c r="AR1124" t="s">
        <v>1618</v>
      </c>
      <c r="AS1124" t="s">
        <v>44</v>
      </c>
      <c r="AT1124">
        <v>180.30999999999901</v>
      </c>
      <c r="AU1124">
        <v>55.82</v>
      </c>
    </row>
    <row r="1125" spans="43:47" x14ac:dyDescent="0.3">
      <c r="AQ1125" t="s">
        <v>2207</v>
      </c>
      <c r="AR1125" t="s">
        <v>1620</v>
      </c>
      <c r="AS1125" t="s">
        <v>48</v>
      </c>
      <c r="AT1125">
        <v>179.99</v>
      </c>
      <c r="AU1125">
        <v>-251.99</v>
      </c>
    </row>
    <row r="1126" spans="43:47" x14ac:dyDescent="0.3">
      <c r="AQ1126" t="s">
        <v>2206</v>
      </c>
      <c r="AR1126" t="s">
        <v>1619</v>
      </c>
      <c r="AS1126" t="s">
        <v>40</v>
      </c>
      <c r="AT1126">
        <v>179.76</v>
      </c>
      <c r="AU1126">
        <v>39.549999999999997</v>
      </c>
    </row>
    <row r="1127" spans="43:47" x14ac:dyDescent="0.3">
      <c r="AQ1127" t="s">
        <v>2205</v>
      </c>
      <c r="AR1127" t="s">
        <v>1619</v>
      </c>
      <c r="AS1127" t="s">
        <v>42</v>
      </c>
      <c r="AT1127">
        <v>179.14</v>
      </c>
      <c r="AU1127">
        <v>37.200000000000003</v>
      </c>
    </row>
    <row r="1128" spans="43:47" x14ac:dyDescent="0.3">
      <c r="AQ1128" t="s">
        <v>2204</v>
      </c>
      <c r="AR1128" t="s">
        <v>1619</v>
      </c>
      <c r="AS1128" t="s">
        <v>39</v>
      </c>
      <c r="AT1128">
        <v>178.99</v>
      </c>
      <c r="AU1128">
        <v>5.41</v>
      </c>
    </row>
    <row r="1129" spans="43:47" x14ac:dyDescent="0.3">
      <c r="AQ1129" t="s">
        <v>2203</v>
      </c>
      <c r="AR1129" t="s">
        <v>1619</v>
      </c>
      <c r="AS1129" t="s">
        <v>37</v>
      </c>
      <c r="AT1129">
        <v>178.85</v>
      </c>
      <c r="AU1129">
        <v>77.760000000000005</v>
      </c>
    </row>
    <row r="1130" spans="43:47" x14ac:dyDescent="0.3">
      <c r="AQ1130" t="s">
        <v>2202</v>
      </c>
      <c r="AR1130" t="s">
        <v>1619</v>
      </c>
      <c r="AS1130" t="s">
        <v>37</v>
      </c>
      <c r="AT1130">
        <v>178.3</v>
      </c>
      <c r="AU1130">
        <v>79.459999999999994</v>
      </c>
    </row>
    <row r="1131" spans="43:47" x14ac:dyDescent="0.3">
      <c r="AQ1131" t="s">
        <v>2201</v>
      </c>
      <c r="AR1131" t="s">
        <v>1619</v>
      </c>
      <c r="AS1131" t="s">
        <v>1605</v>
      </c>
      <c r="AT1131">
        <v>177.6</v>
      </c>
      <c r="AU1131">
        <v>81.400000000000006</v>
      </c>
    </row>
    <row r="1132" spans="43:47" x14ac:dyDescent="0.3">
      <c r="AQ1132" t="s">
        <v>2200</v>
      </c>
      <c r="AR1132" t="s">
        <v>1618</v>
      </c>
      <c r="AS1132" t="s">
        <v>44</v>
      </c>
      <c r="AT1132">
        <v>176.79</v>
      </c>
      <c r="AU1132">
        <v>49.39</v>
      </c>
    </row>
    <row r="1133" spans="43:47" x14ac:dyDescent="0.3">
      <c r="AQ1133" t="s">
        <v>1534</v>
      </c>
      <c r="AR1133" t="s">
        <v>1619</v>
      </c>
      <c r="AS1133" t="s">
        <v>39</v>
      </c>
      <c r="AT1133">
        <v>176.74</v>
      </c>
      <c r="AU1133">
        <v>9.0399999999999991</v>
      </c>
    </row>
    <row r="1134" spans="43:47" x14ac:dyDescent="0.3">
      <c r="AQ1134" t="s">
        <v>1098</v>
      </c>
      <c r="AR1134" t="s">
        <v>1618</v>
      </c>
      <c r="AS1134" t="s">
        <v>44</v>
      </c>
      <c r="AT1134">
        <v>176.7</v>
      </c>
      <c r="AU1134">
        <v>23.33</v>
      </c>
    </row>
    <row r="1135" spans="43:47" x14ac:dyDescent="0.3">
      <c r="AQ1135" t="s">
        <v>2199</v>
      </c>
      <c r="AR1135" t="s">
        <v>1619</v>
      </c>
      <c r="AS1135" t="s">
        <v>40</v>
      </c>
      <c r="AT1135">
        <v>176.57999999999899</v>
      </c>
      <c r="AU1135">
        <v>31.38</v>
      </c>
    </row>
    <row r="1136" spans="43:47" x14ac:dyDescent="0.3">
      <c r="AQ1136" t="s">
        <v>2198</v>
      </c>
      <c r="AR1136" t="s">
        <v>1619</v>
      </c>
      <c r="AS1136" t="s">
        <v>1605</v>
      </c>
      <c r="AT1136">
        <v>176.29</v>
      </c>
      <c r="AU1136">
        <v>68.709999999999994</v>
      </c>
    </row>
    <row r="1137" spans="43:47" x14ac:dyDescent="0.3">
      <c r="AQ1137" t="s">
        <v>2197</v>
      </c>
      <c r="AR1137" t="s">
        <v>1619</v>
      </c>
      <c r="AS1137" t="s">
        <v>1604</v>
      </c>
      <c r="AT1137">
        <v>176.29</v>
      </c>
      <c r="AU1137">
        <v>63.75</v>
      </c>
    </row>
    <row r="1138" spans="43:47" x14ac:dyDescent="0.3">
      <c r="AQ1138" t="s">
        <v>1469</v>
      </c>
      <c r="AR1138" t="s">
        <v>1619</v>
      </c>
      <c r="AS1138" t="s">
        <v>37</v>
      </c>
      <c r="AT1138">
        <v>176.26</v>
      </c>
      <c r="AU1138">
        <v>81.900000000000006</v>
      </c>
    </row>
    <row r="1139" spans="43:47" x14ac:dyDescent="0.3">
      <c r="AQ1139" t="s">
        <v>614</v>
      </c>
      <c r="AR1139" t="s">
        <v>1619</v>
      </c>
      <c r="AS1139" t="s">
        <v>1604</v>
      </c>
      <c r="AT1139">
        <v>176.01</v>
      </c>
      <c r="AU1139">
        <v>77.58</v>
      </c>
    </row>
    <row r="1140" spans="43:47" x14ac:dyDescent="0.3">
      <c r="AQ1140" t="s">
        <v>1536</v>
      </c>
      <c r="AR1140" t="s">
        <v>1618</v>
      </c>
      <c r="AS1140" t="s">
        <v>44</v>
      </c>
      <c r="AT1140">
        <v>175.939999999999</v>
      </c>
      <c r="AU1140">
        <v>52.47</v>
      </c>
    </row>
    <row r="1141" spans="43:47" x14ac:dyDescent="0.3">
      <c r="AQ1141" t="s">
        <v>2196</v>
      </c>
      <c r="AR1141" t="s">
        <v>1618</v>
      </c>
      <c r="AS1141" t="s">
        <v>44</v>
      </c>
      <c r="AT1141">
        <v>175.78</v>
      </c>
      <c r="AU1141">
        <v>8.8000000000000007</v>
      </c>
    </row>
    <row r="1142" spans="43:47" x14ac:dyDescent="0.3">
      <c r="AQ1142" t="s">
        <v>2195</v>
      </c>
      <c r="AR1142" t="s">
        <v>1620</v>
      </c>
      <c r="AS1142" t="s">
        <v>1609</v>
      </c>
      <c r="AT1142">
        <v>175.41</v>
      </c>
      <c r="AU1142">
        <v>17.989999999999998</v>
      </c>
    </row>
    <row r="1143" spans="43:47" x14ac:dyDescent="0.3">
      <c r="AQ1143" t="s">
        <v>1629</v>
      </c>
      <c r="AR1143" t="s">
        <v>1619</v>
      </c>
      <c r="AS1143" t="s">
        <v>39</v>
      </c>
      <c r="AT1143">
        <v>175.38</v>
      </c>
      <c r="AU1143">
        <v>73.86</v>
      </c>
    </row>
    <row r="1144" spans="43:47" x14ac:dyDescent="0.3">
      <c r="AQ1144" t="s">
        <v>2194</v>
      </c>
      <c r="AR1144" t="s">
        <v>1619</v>
      </c>
      <c r="AS1144" t="s">
        <v>39</v>
      </c>
      <c r="AT1144">
        <v>174.73</v>
      </c>
      <c r="AU1144">
        <v>12.81</v>
      </c>
    </row>
    <row r="1145" spans="43:47" x14ac:dyDescent="0.3">
      <c r="AQ1145" t="s">
        <v>2193</v>
      </c>
      <c r="AR1145" t="s">
        <v>1619</v>
      </c>
      <c r="AS1145" t="s">
        <v>37</v>
      </c>
      <c r="AT1145">
        <v>174.56</v>
      </c>
      <c r="AU1145">
        <v>74.33</v>
      </c>
    </row>
    <row r="1146" spans="43:47" x14ac:dyDescent="0.3">
      <c r="AQ1146" t="s">
        <v>2192</v>
      </c>
      <c r="AR1146" t="s">
        <v>1620</v>
      </c>
      <c r="AS1146" t="s">
        <v>41</v>
      </c>
      <c r="AT1146">
        <v>174.24</v>
      </c>
      <c r="AU1146">
        <v>-19.600000000000001</v>
      </c>
    </row>
    <row r="1147" spans="43:47" x14ac:dyDescent="0.3">
      <c r="AQ1147" t="s">
        <v>2191</v>
      </c>
      <c r="AR1147" t="s">
        <v>1620</v>
      </c>
      <c r="AS1147" t="s">
        <v>1609</v>
      </c>
      <c r="AT1147">
        <v>173.819999999999</v>
      </c>
      <c r="AU1147">
        <v>11.19</v>
      </c>
    </row>
    <row r="1148" spans="43:47" x14ac:dyDescent="0.3">
      <c r="AQ1148" t="s">
        <v>2190</v>
      </c>
      <c r="AR1148" t="s">
        <v>1619</v>
      </c>
      <c r="AS1148" t="s">
        <v>47</v>
      </c>
      <c r="AT1148">
        <v>173.5</v>
      </c>
      <c r="AU1148">
        <v>53.57</v>
      </c>
    </row>
    <row r="1149" spans="43:47" x14ac:dyDescent="0.3">
      <c r="AQ1149" t="s">
        <v>2189</v>
      </c>
      <c r="AR1149" t="s">
        <v>1619</v>
      </c>
      <c r="AS1149" t="s">
        <v>37</v>
      </c>
      <c r="AT1149">
        <v>172.78</v>
      </c>
      <c r="AU1149">
        <v>76.180000000000007</v>
      </c>
    </row>
    <row r="1150" spans="43:47" x14ac:dyDescent="0.3">
      <c r="AQ1150" t="s">
        <v>845</v>
      </c>
      <c r="AR1150" t="s">
        <v>1619</v>
      </c>
      <c r="AS1150" t="s">
        <v>39</v>
      </c>
      <c r="AT1150">
        <v>172.7</v>
      </c>
      <c r="AU1150">
        <v>59.77</v>
      </c>
    </row>
    <row r="1151" spans="43:47" x14ac:dyDescent="0.3">
      <c r="AQ1151" t="s">
        <v>467</v>
      </c>
      <c r="AR1151" t="s">
        <v>1619</v>
      </c>
      <c r="AS1151" t="s">
        <v>47</v>
      </c>
      <c r="AT1151">
        <v>171.39</v>
      </c>
      <c r="AU1151">
        <v>55.37</v>
      </c>
    </row>
    <row r="1152" spans="43:47" x14ac:dyDescent="0.3">
      <c r="AQ1152" t="s">
        <v>2188</v>
      </c>
      <c r="AR1152" t="s">
        <v>1619</v>
      </c>
      <c r="AS1152" t="s">
        <v>47</v>
      </c>
      <c r="AT1152">
        <v>171.14</v>
      </c>
      <c r="AU1152">
        <v>53.81</v>
      </c>
    </row>
    <row r="1153" spans="43:47" x14ac:dyDescent="0.3">
      <c r="AQ1153" t="s">
        <v>938</v>
      </c>
      <c r="AR1153" t="s">
        <v>1618</v>
      </c>
      <c r="AS1153" t="s">
        <v>44</v>
      </c>
      <c r="AT1153">
        <v>171.09</v>
      </c>
      <c r="AU1153">
        <v>39.75</v>
      </c>
    </row>
    <row r="1154" spans="43:47" x14ac:dyDescent="0.3">
      <c r="AQ1154" t="s">
        <v>2187</v>
      </c>
      <c r="AR1154" t="s">
        <v>1619</v>
      </c>
      <c r="AS1154" t="s">
        <v>37</v>
      </c>
      <c r="AT1154">
        <v>171.07</v>
      </c>
      <c r="AU1154">
        <v>76.709999999999994</v>
      </c>
    </row>
    <row r="1155" spans="43:47" x14ac:dyDescent="0.3">
      <c r="AQ1155" t="s">
        <v>2186</v>
      </c>
      <c r="AR1155" t="s">
        <v>1619</v>
      </c>
      <c r="AS1155" t="s">
        <v>47</v>
      </c>
      <c r="AT1155">
        <v>171.04</v>
      </c>
      <c r="AU1155">
        <v>44.48</v>
      </c>
    </row>
    <row r="1156" spans="43:47" x14ac:dyDescent="0.3">
      <c r="AQ1156" t="s">
        <v>490</v>
      </c>
      <c r="AR1156" t="s">
        <v>1619</v>
      </c>
      <c r="AS1156" t="s">
        <v>39</v>
      </c>
      <c r="AT1156">
        <v>170.98999999999899</v>
      </c>
      <c r="AU1156">
        <v>29.72</v>
      </c>
    </row>
    <row r="1157" spans="43:47" x14ac:dyDescent="0.3">
      <c r="AQ1157" t="s">
        <v>2185</v>
      </c>
      <c r="AR1157" t="s">
        <v>1620</v>
      </c>
      <c r="AS1157" t="s">
        <v>41</v>
      </c>
      <c r="AT1157">
        <v>170.97</v>
      </c>
      <c r="AU1157">
        <v>70.099999999999994</v>
      </c>
    </row>
    <row r="1158" spans="43:47" x14ac:dyDescent="0.3">
      <c r="AQ1158" t="s">
        <v>2184</v>
      </c>
      <c r="AR1158" t="s">
        <v>1619</v>
      </c>
      <c r="AS1158" t="s">
        <v>1607</v>
      </c>
      <c r="AT1158">
        <v>170.74</v>
      </c>
      <c r="AU1158">
        <v>-325.64</v>
      </c>
    </row>
    <row r="1159" spans="43:47" x14ac:dyDescent="0.3">
      <c r="AQ1159" t="s">
        <v>2183</v>
      </c>
      <c r="AR1159" t="s">
        <v>1618</v>
      </c>
      <c r="AS1159" t="s">
        <v>44</v>
      </c>
      <c r="AT1159">
        <v>170.63</v>
      </c>
      <c r="AU1159">
        <v>56.03</v>
      </c>
    </row>
    <row r="1160" spans="43:47" x14ac:dyDescent="0.3">
      <c r="AQ1160" t="s">
        <v>2182</v>
      </c>
      <c r="AR1160" t="s">
        <v>1619</v>
      </c>
      <c r="AS1160" t="s">
        <v>37</v>
      </c>
      <c r="AT1160">
        <v>170.1</v>
      </c>
      <c r="AU1160">
        <v>83.35</v>
      </c>
    </row>
    <row r="1161" spans="43:47" x14ac:dyDescent="0.3">
      <c r="AQ1161" t="s">
        <v>2181</v>
      </c>
      <c r="AR1161" t="s">
        <v>1619</v>
      </c>
      <c r="AS1161" t="s">
        <v>37</v>
      </c>
      <c r="AT1161">
        <v>169.82999999999899</v>
      </c>
      <c r="AU1161">
        <v>64.59</v>
      </c>
    </row>
    <row r="1162" spans="43:47" x14ac:dyDescent="0.3">
      <c r="AQ1162" t="s">
        <v>1300</v>
      </c>
      <c r="AR1162" t="s">
        <v>1619</v>
      </c>
      <c r="AS1162" t="s">
        <v>37</v>
      </c>
      <c r="AT1162">
        <v>169.78</v>
      </c>
      <c r="AU1162">
        <v>78.790000000000006</v>
      </c>
    </row>
    <row r="1163" spans="43:47" x14ac:dyDescent="0.3">
      <c r="AQ1163" t="s">
        <v>2180</v>
      </c>
      <c r="AR1163" t="s">
        <v>1619</v>
      </c>
      <c r="AS1163" t="s">
        <v>37</v>
      </c>
      <c r="AT1163">
        <v>169.02</v>
      </c>
      <c r="AU1163">
        <v>70.349999999999994</v>
      </c>
    </row>
    <row r="1164" spans="43:47" x14ac:dyDescent="0.3">
      <c r="AQ1164" t="s">
        <v>2179</v>
      </c>
      <c r="AR1164" t="s">
        <v>1618</v>
      </c>
      <c r="AS1164" t="s">
        <v>44</v>
      </c>
      <c r="AT1164">
        <v>168.84</v>
      </c>
      <c r="AU1164">
        <v>78.25</v>
      </c>
    </row>
    <row r="1165" spans="43:47" x14ac:dyDescent="0.3">
      <c r="AQ1165" t="s">
        <v>2178</v>
      </c>
      <c r="AR1165" t="s">
        <v>1618</v>
      </c>
      <c r="AS1165" t="s">
        <v>44</v>
      </c>
      <c r="AT1165">
        <v>168.74</v>
      </c>
      <c r="AU1165">
        <v>48.82</v>
      </c>
    </row>
    <row r="1166" spans="43:47" x14ac:dyDescent="0.3">
      <c r="AQ1166" t="s">
        <v>2177</v>
      </c>
      <c r="AR1166" t="s">
        <v>1619</v>
      </c>
      <c r="AS1166" t="s">
        <v>37</v>
      </c>
      <c r="AT1166">
        <v>168.45</v>
      </c>
      <c r="AU1166">
        <v>71.040000000000006</v>
      </c>
    </row>
    <row r="1167" spans="43:47" x14ac:dyDescent="0.3">
      <c r="AQ1167" t="s">
        <v>2176</v>
      </c>
      <c r="AR1167" t="s">
        <v>1619</v>
      </c>
      <c r="AS1167" t="s">
        <v>1607</v>
      </c>
      <c r="AT1167">
        <v>168.39</v>
      </c>
      <c r="AU1167">
        <v>35.31</v>
      </c>
    </row>
    <row r="1168" spans="43:47" x14ac:dyDescent="0.3">
      <c r="AQ1168" t="s">
        <v>1421</v>
      </c>
      <c r="AR1168" t="s">
        <v>1619</v>
      </c>
      <c r="AS1168" t="s">
        <v>1605</v>
      </c>
      <c r="AT1168">
        <v>168.13</v>
      </c>
      <c r="AU1168">
        <v>75.16</v>
      </c>
    </row>
    <row r="1169" spans="43:47" x14ac:dyDescent="0.3">
      <c r="AQ1169" t="s">
        <v>2175</v>
      </c>
      <c r="AR1169" t="s">
        <v>1618</v>
      </c>
      <c r="AS1169" t="s">
        <v>44</v>
      </c>
      <c r="AT1169">
        <v>167.92999999999901</v>
      </c>
      <c r="AU1169">
        <v>38.630000000000003</v>
      </c>
    </row>
    <row r="1170" spans="43:47" x14ac:dyDescent="0.3">
      <c r="AQ1170" t="s">
        <v>2174</v>
      </c>
      <c r="AR1170" t="s">
        <v>1619</v>
      </c>
      <c r="AS1170" t="s">
        <v>37</v>
      </c>
      <c r="AT1170">
        <v>166.7</v>
      </c>
      <c r="AU1170">
        <v>67.05</v>
      </c>
    </row>
    <row r="1171" spans="43:47" x14ac:dyDescent="0.3">
      <c r="AQ1171" t="s">
        <v>441</v>
      </c>
      <c r="AR1171" t="s">
        <v>1619</v>
      </c>
      <c r="AS1171" t="s">
        <v>42</v>
      </c>
      <c r="AT1171">
        <v>166.05</v>
      </c>
      <c r="AU1171">
        <v>33.130000000000003</v>
      </c>
    </row>
    <row r="1172" spans="43:47" x14ac:dyDescent="0.3">
      <c r="AQ1172" t="s">
        <v>2173</v>
      </c>
      <c r="AR1172" t="s">
        <v>1619</v>
      </c>
      <c r="AS1172" t="s">
        <v>37</v>
      </c>
      <c r="AT1172">
        <v>165.66</v>
      </c>
      <c r="AU1172">
        <v>75.349999999999994</v>
      </c>
    </row>
    <row r="1173" spans="43:47" x14ac:dyDescent="0.3">
      <c r="AQ1173" t="s">
        <v>914</v>
      </c>
      <c r="AR1173" t="s">
        <v>1619</v>
      </c>
      <c r="AS1173" t="s">
        <v>39</v>
      </c>
      <c r="AT1173">
        <v>164.98</v>
      </c>
      <c r="AU1173">
        <v>3.23</v>
      </c>
    </row>
    <row r="1174" spans="43:47" x14ac:dyDescent="0.3">
      <c r="AQ1174" t="s">
        <v>1507</v>
      </c>
      <c r="AR1174" t="s">
        <v>1619</v>
      </c>
      <c r="AS1174" t="s">
        <v>37</v>
      </c>
      <c r="AT1174">
        <v>164.32999999999899</v>
      </c>
      <c r="AU1174">
        <v>70.540000000000006</v>
      </c>
    </row>
    <row r="1175" spans="43:47" x14ac:dyDescent="0.3">
      <c r="AQ1175" t="s">
        <v>1274</v>
      </c>
      <c r="AR1175" t="s">
        <v>1619</v>
      </c>
      <c r="AS1175" t="s">
        <v>1604</v>
      </c>
      <c r="AT1175">
        <v>163.49</v>
      </c>
      <c r="AU1175">
        <v>73.88</v>
      </c>
    </row>
    <row r="1176" spans="43:47" x14ac:dyDescent="0.3">
      <c r="AQ1176" t="s">
        <v>2172</v>
      </c>
      <c r="AR1176" t="s">
        <v>1618</v>
      </c>
      <c r="AS1176" t="s">
        <v>44</v>
      </c>
      <c r="AT1176">
        <v>163.32999999999899</v>
      </c>
      <c r="AU1176">
        <v>3.14</v>
      </c>
    </row>
    <row r="1177" spans="43:47" x14ac:dyDescent="0.3">
      <c r="AQ1177" t="s">
        <v>2171</v>
      </c>
      <c r="AR1177" t="s">
        <v>1618</v>
      </c>
      <c r="AS1177" t="s">
        <v>44</v>
      </c>
      <c r="AT1177">
        <v>161.91999999999999</v>
      </c>
      <c r="AU1177">
        <v>26.11</v>
      </c>
    </row>
    <row r="1178" spans="43:47" x14ac:dyDescent="0.3">
      <c r="AQ1178" t="s">
        <v>1519</v>
      </c>
      <c r="AR1178" t="s">
        <v>1619</v>
      </c>
      <c r="AS1178" t="s">
        <v>37</v>
      </c>
      <c r="AT1178">
        <v>161.32</v>
      </c>
      <c r="AU1178">
        <v>59.57</v>
      </c>
    </row>
    <row r="1179" spans="43:47" x14ac:dyDescent="0.3">
      <c r="AQ1179" t="s">
        <v>2170</v>
      </c>
      <c r="AR1179" t="s">
        <v>1618</v>
      </c>
      <c r="AS1179" t="s">
        <v>44</v>
      </c>
      <c r="AT1179">
        <v>160.54</v>
      </c>
      <c r="AU1179">
        <v>46.56</v>
      </c>
    </row>
    <row r="1180" spans="43:47" x14ac:dyDescent="0.3">
      <c r="AQ1180" t="s">
        <v>1273</v>
      </c>
      <c r="AR1180" t="s">
        <v>1619</v>
      </c>
      <c r="AS1180" t="s">
        <v>1604</v>
      </c>
      <c r="AT1180">
        <v>160.38999999999999</v>
      </c>
      <c r="AU1180">
        <v>65.34</v>
      </c>
    </row>
    <row r="1181" spans="43:47" x14ac:dyDescent="0.3">
      <c r="AQ1181" t="s">
        <v>2169</v>
      </c>
      <c r="AR1181" t="s">
        <v>1619</v>
      </c>
      <c r="AS1181" t="s">
        <v>37</v>
      </c>
      <c r="AT1181">
        <v>160.34</v>
      </c>
      <c r="AU1181">
        <v>65.14</v>
      </c>
    </row>
    <row r="1182" spans="43:47" x14ac:dyDescent="0.3">
      <c r="AQ1182" t="s">
        <v>2168</v>
      </c>
      <c r="AR1182" t="s">
        <v>1620</v>
      </c>
      <c r="AS1182" t="s">
        <v>1609</v>
      </c>
      <c r="AT1182">
        <v>159.97999999999999</v>
      </c>
      <c r="AU1182">
        <v>14</v>
      </c>
    </row>
    <row r="1183" spans="43:47" x14ac:dyDescent="0.3">
      <c r="AQ1183" t="s">
        <v>1143</v>
      </c>
      <c r="AR1183" t="s">
        <v>1619</v>
      </c>
      <c r="AS1183" t="s">
        <v>42</v>
      </c>
      <c r="AT1183">
        <v>159.4</v>
      </c>
      <c r="AU1183">
        <v>26.22</v>
      </c>
    </row>
    <row r="1184" spans="43:47" x14ac:dyDescent="0.3">
      <c r="AQ1184" t="s">
        <v>2167</v>
      </c>
      <c r="AR1184" t="s">
        <v>1619</v>
      </c>
      <c r="AS1184" t="s">
        <v>1605</v>
      </c>
      <c r="AT1184">
        <v>159.38999999999999</v>
      </c>
      <c r="AU1184">
        <v>73.27</v>
      </c>
    </row>
    <row r="1185" spans="43:47" x14ac:dyDescent="0.3">
      <c r="AQ1185" t="s">
        <v>2166</v>
      </c>
      <c r="AR1185" t="s">
        <v>1618</v>
      </c>
      <c r="AS1185" t="s">
        <v>44</v>
      </c>
      <c r="AT1185">
        <v>159.26999999999899</v>
      </c>
      <c r="AU1185">
        <v>7.69</v>
      </c>
    </row>
    <row r="1186" spans="43:47" x14ac:dyDescent="0.3">
      <c r="AQ1186" t="s">
        <v>2165</v>
      </c>
      <c r="AR1186" t="s">
        <v>1618</v>
      </c>
      <c r="AS1186" t="s">
        <v>44</v>
      </c>
      <c r="AT1186">
        <v>159.25</v>
      </c>
      <c r="AU1186">
        <v>47.61</v>
      </c>
    </row>
    <row r="1187" spans="43:47" x14ac:dyDescent="0.3">
      <c r="AQ1187" t="s">
        <v>2164</v>
      </c>
      <c r="AR1187" t="s">
        <v>1618</v>
      </c>
      <c r="AS1187" t="s">
        <v>44</v>
      </c>
      <c r="AT1187">
        <v>158.24</v>
      </c>
      <c r="AU1187">
        <v>27.7</v>
      </c>
    </row>
    <row r="1188" spans="43:47" x14ac:dyDescent="0.3">
      <c r="AQ1188" t="s">
        <v>2163</v>
      </c>
      <c r="AR1188" t="s">
        <v>1619</v>
      </c>
      <c r="AS1188" t="s">
        <v>1607</v>
      </c>
      <c r="AT1188">
        <v>157.91999999999999</v>
      </c>
      <c r="AU1188">
        <v>17.77</v>
      </c>
    </row>
    <row r="1189" spans="43:47" x14ac:dyDescent="0.3">
      <c r="AQ1189" t="s">
        <v>2162</v>
      </c>
      <c r="AR1189" t="s">
        <v>1619</v>
      </c>
      <c r="AS1189" t="s">
        <v>47</v>
      </c>
      <c r="AT1189">
        <v>157.19999999999999</v>
      </c>
      <c r="AU1189">
        <v>39.299999999999997</v>
      </c>
    </row>
    <row r="1190" spans="43:47" x14ac:dyDescent="0.3">
      <c r="AQ1190" t="s">
        <v>857</v>
      </c>
      <c r="AR1190" t="s">
        <v>1619</v>
      </c>
      <c r="AS1190" t="s">
        <v>39</v>
      </c>
      <c r="AT1190">
        <v>156.91999999999999</v>
      </c>
      <c r="AU1190">
        <v>-11.27</v>
      </c>
    </row>
    <row r="1191" spans="43:47" x14ac:dyDescent="0.3">
      <c r="AQ1191" t="s">
        <v>2161</v>
      </c>
      <c r="AR1191" t="s">
        <v>1618</v>
      </c>
      <c r="AS1191" t="s">
        <v>44</v>
      </c>
      <c r="AT1191">
        <v>156.80000000000001</v>
      </c>
      <c r="AU1191">
        <v>61.16</v>
      </c>
    </row>
    <row r="1192" spans="43:47" x14ac:dyDescent="0.3">
      <c r="AQ1192" t="s">
        <v>672</v>
      </c>
      <c r="AR1192" t="s">
        <v>1619</v>
      </c>
      <c r="AS1192" t="s">
        <v>37</v>
      </c>
      <c r="AT1192">
        <v>155.84</v>
      </c>
      <c r="AU1192">
        <v>60.53</v>
      </c>
    </row>
    <row r="1193" spans="43:47" x14ac:dyDescent="0.3">
      <c r="AQ1193" t="s">
        <v>2160</v>
      </c>
      <c r="AR1193" t="s">
        <v>1618</v>
      </c>
      <c r="AS1193" t="s">
        <v>44</v>
      </c>
      <c r="AT1193">
        <v>155.71</v>
      </c>
      <c r="AU1193">
        <v>20.63</v>
      </c>
    </row>
    <row r="1194" spans="43:47" x14ac:dyDescent="0.3">
      <c r="AQ1194" t="s">
        <v>971</v>
      </c>
      <c r="AR1194" t="s">
        <v>1619</v>
      </c>
      <c r="AS1194" t="s">
        <v>37</v>
      </c>
      <c r="AT1194">
        <v>155.52000000000001</v>
      </c>
      <c r="AU1194">
        <v>71.27</v>
      </c>
    </row>
    <row r="1195" spans="43:47" x14ac:dyDescent="0.3">
      <c r="AQ1195" t="s">
        <v>2159</v>
      </c>
      <c r="AR1195" t="s">
        <v>1618</v>
      </c>
      <c r="AS1195" t="s">
        <v>44</v>
      </c>
      <c r="AT1195">
        <v>155.38</v>
      </c>
      <c r="AU1195">
        <v>52.83</v>
      </c>
    </row>
    <row r="1196" spans="43:47" x14ac:dyDescent="0.3">
      <c r="AQ1196" t="s">
        <v>2158</v>
      </c>
      <c r="AR1196" t="s">
        <v>1619</v>
      </c>
      <c r="AS1196" t="s">
        <v>1605</v>
      </c>
      <c r="AT1196">
        <v>155.25</v>
      </c>
      <c r="AU1196">
        <v>74.510000000000005</v>
      </c>
    </row>
    <row r="1197" spans="43:47" x14ac:dyDescent="0.3">
      <c r="AQ1197" t="s">
        <v>2157</v>
      </c>
      <c r="AR1197" t="s">
        <v>1619</v>
      </c>
      <c r="AS1197" t="s">
        <v>37</v>
      </c>
      <c r="AT1197">
        <v>155.04</v>
      </c>
      <c r="AU1197">
        <v>75.97</v>
      </c>
    </row>
    <row r="1198" spans="43:47" x14ac:dyDescent="0.3">
      <c r="AQ1198" t="s">
        <v>594</v>
      </c>
      <c r="AR1198" t="s">
        <v>1620</v>
      </c>
      <c r="AS1198" t="s">
        <v>41</v>
      </c>
      <c r="AT1198">
        <v>154.56</v>
      </c>
      <c r="AU1198">
        <v>8.56</v>
      </c>
    </row>
    <row r="1199" spans="43:47" x14ac:dyDescent="0.3">
      <c r="AQ1199" t="s">
        <v>1191</v>
      </c>
      <c r="AR1199" t="s">
        <v>1618</v>
      </c>
      <c r="AS1199" t="s">
        <v>44</v>
      </c>
      <c r="AT1199">
        <v>154.34</v>
      </c>
      <c r="AU1199">
        <v>42.29</v>
      </c>
    </row>
    <row r="1200" spans="43:47" x14ac:dyDescent="0.3">
      <c r="AQ1200" t="s">
        <v>504</v>
      </c>
      <c r="AR1200" t="s">
        <v>1619</v>
      </c>
      <c r="AS1200" t="s">
        <v>1605</v>
      </c>
      <c r="AT1200">
        <v>153.72</v>
      </c>
      <c r="AU1200">
        <v>55.07</v>
      </c>
    </row>
    <row r="1201" spans="43:47" x14ac:dyDescent="0.3">
      <c r="AQ1201" t="s">
        <v>2156</v>
      </c>
      <c r="AR1201" t="s">
        <v>1619</v>
      </c>
      <c r="AS1201" t="s">
        <v>1605</v>
      </c>
      <c r="AT1201">
        <v>153.51</v>
      </c>
      <c r="AU1201">
        <v>64.41</v>
      </c>
    </row>
    <row r="1202" spans="43:47" x14ac:dyDescent="0.3">
      <c r="AQ1202" t="s">
        <v>827</v>
      </c>
      <c r="AR1202" t="s">
        <v>1619</v>
      </c>
      <c r="AS1202" t="s">
        <v>39</v>
      </c>
      <c r="AT1202">
        <v>153.25</v>
      </c>
      <c r="AU1202">
        <v>49.36</v>
      </c>
    </row>
    <row r="1203" spans="43:47" x14ac:dyDescent="0.3">
      <c r="AQ1203" t="s">
        <v>2155</v>
      </c>
      <c r="AR1203" t="s">
        <v>1619</v>
      </c>
      <c r="AS1203" t="s">
        <v>42</v>
      </c>
      <c r="AT1203">
        <v>153.22</v>
      </c>
      <c r="AU1203">
        <v>34.24</v>
      </c>
    </row>
    <row r="1204" spans="43:47" x14ac:dyDescent="0.3">
      <c r="AQ1204" t="s">
        <v>2154</v>
      </c>
      <c r="AR1204" t="s">
        <v>1619</v>
      </c>
      <c r="AS1204" t="s">
        <v>37</v>
      </c>
      <c r="AT1204">
        <v>152.16</v>
      </c>
      <c r="AU1204">
        <v>54.06</v>
      </c>
    </row>
    <row r="1205" spans="43:47" x14ac:dyDescent="0.3">
      <c r="AQ1205" t="s">
        <v>2153</v>
      </c>
      <c r="AR1205" t="s">
        <v>1618</v>
      </c>
      <c r="AS1205" t="s">
        <v>44</v>
      </c>
      <c r="AT1205">
        <v>152.06</v>
      </c>
      <c r="AU1205">
        <v>42.77</v>
      </c>
    </row>
    <row r="1206" spans="43:47" x14ac:dyDescent="0.3">
      <c r="AQ1206" t="s">
        <v>2152</v>
      </c>
      <c r="AR1206" t="s">
        <v>1618</v>
      </c>
      <c r="AS1206" t="s">
        <v>44</v>
      </c>
      <c r="AT1206">
        <v>151.65</v>
      </c>
      <c r="AU1206">
        <v>35.450000000000003</v>
      </c>
    </row>
    <row r="1207" spans="43:47" x14ac:dyDescent="0.3">
      <c r="AQ1207" t="s">
        <v>1447</v>
      </c>
      <c r="AR1207" t="s">
        <v>1619</v>
      </c>
      <c r="AS1207" t="s">
        <v>37</v>
      </c>
      <c r="AT1207">
        <v>151.629999999999</v>
      </c>
      <c r="AU1207">
        <v>67.38</v>
      </c>
    </row>
    <row r="1208" spans="43:47" x14ac:dyDescent="0.3">
      <c r="AQ1208" t="s">
        <v>2151</v>
      </c>
      <c r="AR1208" t="s">
        <v>1619</v>
      </c>
      <c r="AS1208" t="s">
        <v>37</v>
      </c>
      <c r="AT1208">
        <v>151.54</v>
      </c>
      <c r="AU1208">
        <v>65.44</v>
      </c>
    </row>
    <row r="1209" spans="43:47" x14ac:dyDescent="0.3">
      <c r="AQ1209" t="s">
        <v>2150</v>
      </c>
      <c r="AR1209" t="s">
        <v>1619</v>
      </c>
      <c r="AS1209" t="s">
        <v>1607</v>
      </c>
      <c r="AT1209">
        <v>151.07</v>
      </c>
      <c r="AU1209">
        <v>47.99</v>
      </c>
    </row>
    <row r="1210" spans="43:47" x14ac:dyDescent="0.3">
      <c r="AQ1210" t="s">
        <v>2149</v>
      </c>
      <c r="AR1210" t="s">
        <v>1620</v>
      </c>
      <c r="AS1210" t="s">
        <v>41</v>
      </c>
      <c r="AT1210">
        <v>150.66999999999999</v>
      </c>
      <c r="AU1210">
        <v>41.95</v>
      </c>
    </row>
    <row r="1211" spans="43:47" x14ac:dyDescent="0.3">
      <c r="AQ1211" t="s">
        <v>2148</v>
      </c>
      <c r="AR1211" t="s">
        <v>1619</v>
      </c>
      <c r="AS1211" t="s">
        <v>37</v>
      </c>
      <c r="AT1211">
        <v>150.34</v>
      </c>
      <c r="AU1211">
        <v>69.459999999999994</v>
      </c>
    </row>
    <row r="1212" spans="43:47" x14ac:dyDescent="0.3">
      <c r="AQ1212" t="s">
        <v>2147</v>
      </c>
      <c r="AR1212" t="s">
        <v>1619</v>
      </c>
      <c r="AS1212" t="s">
        <v>1607</v>
      </c>
      <c r="AT1212">
        <v>149.91999999999999</v>
      </c>
      <c r="AU1212">
        <v>22.97</v>
      </c>
    </row>
    <row r="1213" spans="43:47" x14ac:dyDescent="0.3">
      <c r="AQ1213" t="s">
        <v>2146</v>
      </c>
      <c r="AR1213" t="s">
        <v>1619</v>
      </c>
      <c r="AS1213" t="s">
        <v>37</v>
      </c>
      <c r="AT1213">
        <v>149.85</v>
      </c>
      <c r="AU1213">
        <v>67.430000000000007</v>
      </c>
    </row>
    <row r="1214" spans="43:47" x14ac:dyDescent="0.3">
      <c r="AQ1214" t="s">
        <v>2145</v>
      </c>
      <c r="AR1214" t="s">
        <v>1618</v>
      </c>
      <c r="AS1214" t="s">
        <v>44</v>
      </c>
      <c r="AT1214">
        <v>149.69999999999999</v>
      </c>
      <c r="AU1214">
        <v>41.92</v>
      </c>
    </row>
    <row r="1215" spans="43:47" x14ac:dyDescent="0.3">
      <c r="AQ1215" t="s">
        <v>1374</v>
      </c>
      <c r="AR1215" t="s">
        <v>1619</v>
      </c>
      <c r="AS1215" t="s">
        <v>47</v>
      </c>
      <c r="AT1215">
        <v>149.63</v>
      </c>
      <c r="AU1215">
        <v>48.62</v>
      </c>
    </row>
    <row r="1216" spans="43:47" x14ac:dyDescent="0.3">
      <c r="AQ1216" t="s">
        <v>2144</v>
      </c>
      <c r="AR1216" t="s">
        <v>1618</v>
      </c>
      <c r="AS1216" t="s">
        <v>44</v>
      </c>
      <c r="AT1216">
        <v>149.26</v>
      </c>
      <c r="AU1216">
        <v>37.409999999999997</v>
      </c>
    </row>
    <row r="1217" spans="43:47" x14ac:dyDescent="0.3">
      <c r="AQ1217" t="s">
        <v>2143</v>
      </c>
      <c r="AR1217" t="s">
        <v>1620</v>
      </c>
      <c r="AS1217" t="s">
        <v>41</v>
      </c>
      <c r="AT1217">
        <v>148.03</v>
      </c>
      <c r="AU1217">
        <v>24.67</v>
      </c>
    </row>
    <row r="1218" spans="43:47" x14ac:dyDescent="0.3">
      <c r="AQ1218" t="s">
        <v>2142</v>
      </c>
      <c r="AR1218" t="s">
        <v>1620</v>
      </c>
      <c r="AS1218" t="s">
        <v>1609</v>
      </c>
      <c r="AT1218">
        <v>147.91999999999999</v>
      </c>
      <c r="AU1218">
        <v>-31.99</v>
      </c>
    </row>
    <row r="1219" spans="43:47" x14ac:dyDescent="0.3">
      <c r="AQ1219" t="s">
        <v>2141</v>
      </c>
      <c r="AR1219" t="s">
        <v>1619</v>
      </c>
      <c r="AS1219" t="s">
        <v>37</v>
      </c>
      <c r="AT1219">
        <v>147.74</v>
      </c>
      <c r="AU1219">
        <v>68.44</v>
      </c>
    </row>
    <row r="1220" spans="43:47" x14ac:dyDescent="0.3">
      <c r="AQ1220" t="s">
        <v>2140</v>
      </c>
      <c r="AR1220" t="s">
        <v>1619</v>
      </c>
      <c r="AS1220" t="s">
        <v>1607</v>
      </c>
      <c r="AT1220">
        <v>147.53</v>
      </c>
      <c r="AU1220">
        <v>-36.880000000000003</v>
      </c>
    </row>
    <row r="1221" spans="43:47" x14ac:dyDescent="0.3">
      <c r="AQ1221" t="s">
        <v>740</v>
      </c>
      <c r="AR1221" t="s">
        <v>1619</v>
      </c>
      <c r="AS1221" t="s">
        <v>1607</v>
      </c>
      <c r="AT1221">
        <v>147.26</v>
      </c>
      <c r="AU1221">
        <v>48.77</v>
      </c>
    </row>
    <row r="1222" spans="43:47" x14ac:dyDescent="0.3">
      <c r="AQ1222" t="s">
        <v>2139</v>
      </c>
      <c r="AR1222" t="s">
        <v>1619</v>
      </c>
      <c r="AS1222" t="s">
        <v>39</v>
      </c>
      <c r="AT1222">
        <v>147.03</v>
      </c>
      <c r="AU1222">
        <v>50.71</v>
      </c>
    </row>
    <row r="1223" spans="43:47" x14ac:dyDescent="0.3">
      <c r="AQ1223" t="s">
        <v>1086</v>
      </c>
      <c r="AR1223" t="s">
        <v>1619</v>
      </c>
      <c r="AS1223" t="s">
        <v>39</v>
      </c>
      <c r="AT1223">
        <v>146.99</v>
      </c>
      <c r="AU1223">
        <v>18.399999999999999</v>
      </c>
    </row>
    <row r="1224" spans="43:47" x14ac:dyDescent="0.3">
      <c r="AQ1224" t="s">
        <v>1075</v>
      </c>
      <c r="AR1224" t="s">
        <v>1619</v>
      </c>
      <c r="AS1224" t="s">
        <v>46</v>
      </c>
      <c r="AT1224">
        <v>146.76</v>
      </c>
      <c r="AU1224">
        <v>51.29</v>
      </c>
    </row>
    <row r="1225" spans="43:47" x14ac:dyDescent="0.3">
      <c r="AQ1225" t="s">
        <v>1224</v>
      </c>
      <c r="AR1225" t="s">
        <v>1619</v>
      </c>
      <c r="AS1225" t="s">
        <v>1604</v>
      </c>
      <c r="AT1225">
        <v>146.69</v>
      </c>
      <c r="AU1225">
        <v>64.86</v>
      </c>
    </row>
    <row r="1226" spans="43:47" x14ac:dyDescent="0.3">
      <c r="AQ1226" t="s">
        <v>533</v>
      </c>
      <c r="AR1226" t="s">
        <v>1619</v>
      </c>
      <c r="AS1226" t="s">
        <v>37</v>
      </c>
      <c r="AT1226">
        <v>146.44999999999999</v>
      </c>
      <c r="AU1226">
        <v>68.94</v>
      </c>
    </row>
    <row r="1227" spans="43:47" x14ac:dyDescent="0.3">
      <c r="AQ1227" t="s">
        <v>2138</v>
      </c>
      <c r="AR1227" t="s">
        <v>1618</v>
      </c>
      <c r="AS1227" t="s">
        <v>44</v>
      </c>
      <c r="AT1227">
        <v>146.11000000000001</v>
      </c>
      <c r="AU1227">
        <v>6.79</v>
      </c>
    </row>
    <row r="1228" spans="43:47" x14ac:dyDescent="0.3">
      <c r="AQ1228" t="s">
        <v>2137</v>
      </c>
      <c r="AR1228" t="s">
        <v>1619</v>
      </c>
      <c r="AS1228" t="s">
        <v>47</v>
      </c>
      <c r="AT1228">
        <v>145.91</v>
      </c>
      <c r="AU1228">
        <v>33.81</v>
      </c>
    </row>
    <row r="1229" spans="43:47" x14ac:dyDescent="0.3">
      <c r="AQ1229" t="s">
        <v>807</v>
      </c>
      <c r="AR1229" t="s">
        <v>1619</v>
      </c>
      <c r="AS1229" t="s">
        <v>40</v>
      </c>
      <c r="AT1229">
        <v>145.72999999999999</v>
      </c>
      <c r="AU1229">
        <v>35.869999999999997</v>
      </c>
    </row>
    <row r="1230" spans="43:47" x14ac:dyDescent="0.3">
      <c r="AQ1230" t="s">
        <v>2136</v>
      </c>
      <c r="AR1230" t="s">
        <v>1618</v>
      </c>
      <c r="AS1230" t="s">
        <v>44</v>
      </c>
      <c r="AT1230">
        <v>145.69</v>
      </c>
      <c r="AU1230">
        <v>52.46</v>
      </c>
    </row>
    <row r="1231" spans="43:47" x14ac:dyDescent="0.3">
      <c r="AQ1231" t="s">
        <v>2135</v>
      </c>
      <c r="AR1231" t="s">
        <v>1619</v>
      </c>
      <c r="AS1231" t="s">
        <v>37</v>
      </c>
      <c r="AT1231">
        <v>145.15</v>
      </c>
      <c r="AU1231">
        <v>60.91</v>
      </c>
    </row>
    <row r="1232" spans="43:47" x14ac:dyDescent="0.3">
      <c r="AQ1232" t="s">
        <v>2134</v>
      </c>
      <c r="AR1232" t="s">
        <v>1619</v>
      </c>
      <c r="AS1232" t="s">
        <v>37</v>
      </c>
      <c r="AT1232">
        <v>144.66999999999999</v>
      </c>
      <c r="AU1232">
        <v>65.05</v>
      </c>
    </row>
    <row r="1233" spans="43:47" x14ac:dyDescent="0.3">
      <c r="AQ1233" t="s">
        <v>1208</v>
      </c>
      <c r="AR1233" t="s">
        <v>1618</v>
      </c>
      <c r="AS1233" t="s">
        <v>44</v>
      </c>
      <c r="AT1233">
        <v>143.91999999999999</v>
      </c>
      <c r="AU1233">
        <v>-5.99</v>
      </c>
    </row>
    <row r="1234" spans="43:47" x14ac:dyDescent="0.3">
      <c r="AQ1234" t="s">
        <v>2133</v>
      </c>
      <c r="AR1234" t="s">
        <v>1619</v>
      </c>
      <c r="AS1234" t="s">
        <v>37</v>
      </c>
      <c r="AT1234">
        <v>143.85</v>
      </c>
      <c r="AU1234">
        <v>62.98</v>
      </c>
    </row>
    <row r="1235" spans="43:47" x14ac:dyDescent="0.3">
      <c r="AQ1235" t="s">
        <v>1662</v>
      </c>
      <c r="AR1235" t="s">
        <v>1619</v>
      </c>
      <c r="AS1235" t="s">
        <v>39</v>
      </c>
      <c r="AT1235">
        <v>143.41999999999999</v>
      </c>
      <c r="AU1235">
        <v>55.23</v>
      </c>
    </row>
    <row r="1236" spans="43:47" x14ac:dyDescent="0.3">
      <c r="AQ1236" t="s">
        <v>2132</v>
      </c>
      <c r="AR1236" t="s">
        <v>1619</v>
      </c>
      <c r="AS1236" t="s">
        <v>39</v>
      </c>
      <c r="AT1236">
        <v>143.01</v>
      </c>
      <c r="AU1236">
        <v>-2.19</v>
      </c>
    </row>
    <row r="1237" spans="43:47" x14ac:dyDescent="0.3">
      <c r="AQ1237" t="s">
        <v>2131</v>
      </c>
      <c r="AR1237" t="s">
        <v>1619</v>
      </c>
      <c r="AS1237" t="s">
        <v>37</v>
      </c>
      <c r="AT1237">
        <v>142.56</v>
      </c>
      <c r="AU1237">
        <v>68.42</v>
      </c>
    </row>
    <row r="1238" spans="43:47" x14ac:dyDescent="0.3">
      <c r="AQ1238" t="s">
        <v>2130</v>
      </c>
      <c r="AR1238" t="s">
        <v>1619</v>
      </c>
      <c r="AS1238" t="s">
        <v>39</v>
      </c>
      <c r="AT1238">
        <v>142.04</v>
      </c>
      <c r="AU1238">
        <v>18.93</v>
      </c>
    </row>
    <row r="1239" spans="43:47" x14ac:dyDescent="0.3">
      <c r="AQ1239" t="s">
        <v>624</v>
      </c>
      <c r="AR1239" t="s">
        <v>1619</v>
      </c>
      <c r="AS1239" t="s">
        <v>39</v>
      </c>
      <c r="AT1239">
        <v>141.88999999999999</v>
      </c>
      <c r="AU1239">
        <v>57.02</v>
      </c>
    </row>
    <row r="1240" spans="43:47" x14ac:dyDescent="0.3">
      <c r="AQ1240" t="s">
        <v>2129</v>
      </c>
      <c r="AR1240" t="s">
        <v>1619</v>
      </c>
      <c r="AS1240" t="s">
        <v>39</v>
      </c>
      <c r="AT1240">
        <v>141.60999999999899</v>
      </c>
      <c r="AU1240">
        <v>3.45</v>
      </c>
    </row>
    <row r="1241" spans="43:47" x14ac:dyDescent="0.3">
      <c r="AQ1241" t="s">
        <v>787</v>
      </c>
      <c r="AR1241" t="s">
        <v>1619</v>
      </c>
      <c r="AS1241" t="s">
        <v>37</v>
      </c>
      <c r="AT1241">
        <v>141.27000000000001</v>
      </c>
      <c r="AU1241">
        <v>57.02</v>
      </c>
    </row>
    <row r="1242" spans="43:47" x14ac:dyDescent="0.3">
      <c r="AQ1242" t="s">
        <v>2128</v>
      </c>
      <c r="AR1242" t="s">
        <v>1619</v>
      </c>
      <c r="AS1242" t="s">
        <v>37</v>
      </c>
      <c r="AT1242">
        <v>141.26</v>
      </c>
      <c r="AU1242">
        <v>63.76</v>
      </c>
    </row>
    <row r="1243" spans="43:47" x14ac:dyDescent="0.3">
      <c r="AQ1243" t="s">
        <v>1058</v>
      </c>
      <c r="AR1243" t="s">
        <v>1619</v>
      </c>
      <c r="AS1243" t="s">
        <v>47</v>
      </c>
      <c r="AT1243">
        <v>139.87</v>
      </c>
      <c r="AU1243">
        <v>28.27</v>
      </c>
    </row>
    <row r="1244" spans="43:47" x14ac:dyDescent="0.3">
      <c r="AQ1244" t="s">
        <v>680</v>
      </c>
      <c r="AR1244" t="s">
        <v>1619</v>
      </c>
      <c r="AS1244" t="s">
        <v>46</v>
      </c>
      <c r="AT1244">
        <v>139.62</v>
      </c>
      <c r="AU1244">
        <v>59.28</v>
      </c>
    </row>
    <row r="1245" spans="43:47" x14ac:dyDescent="0.3">
      <c r="AQ1245" t="s">
        <v>1552</v>
      </c>
      <c r="AR1245" t="s">
        <v>1619</v>
      </c>
      <c r="AS1245" t="s">
        <v>46</v>
      </c>
      <c r="AT1245">
        <v>139.44</v>
      </c>
      <c r="AU1245">
        <v>43.23</v>
      </c>
    </row>
    <row r="1246" spans="43:47" x14ac:dyDescent="0.3">
      <c r="AQ1246" t="s">
        <v>2127</v>
      </c>
      <c r="AR1246" t="s">
        <v>1619</v>
      </c>
      <c r="AS1246" t="s">
        <v>37</v>
      </c>
      <c r="AT1246">
        <v>139.38</v>
      </c>
      <c r="AU1246">
        <v>52.28</v>
      </c>
    </row>
    <row r="1247" spans="43:47" x14ac:dyDescent="0.3">
      <c r="AQ1247" t="s">
        <v>2126</v>
      </c>
      <c r="AR1247" t="s">
        <v>1619</v>
      </c>
      <c r="AS1247" t="s">
        <v>37</v>
      </c>
      <c r="AT1247">
        <v>138.74</v>
      </c>
      <c r="AU1247">
        <v>65.540000000000006</v>
      </c>
    </row>
    <row r="1248" spans="43:47" x14ac:dyDescent="0.3">
      <c r="AQ1248" t="s">
        <v>2125</v>
      </c>
      <c r="AR1248" t="s">
        <v>1619</v>
      </c>
      <c r="AS1248" t="s">
        <v>37</v>
      </c>
      <c r="AT1248">
        <v>138.66999999999999</v>
      </c>
      <c r="AU1248">
        <v>59.37</v>
      </c>
    </row>
    <row r="1249" spans="43:47" x14ac:dyDescent="0.3">
      <c r="AQ1249" t="s">
        <v>2124</v>
      </c>
      <c r="AR1249" t="s">
        <v>1619</v>
      </c>
      <c r="AS1249" t="s">
        <v>37</v>
      </c>
      <c r="AT1249">
        <v>138.52999999999901</v>
      </c>
      <c r="AU1249">
        <v>59.17</v>
      </c>
    </row>
    <row r="1250" spans="43:47" x14ac:dyDescent="0.3">
      <c r="AQ1250" t="s">
        <v>1327</v>
      </c>
      <c r="AR1250" t="s">
        <v>1619</v>
      </c>
      <c r="AS1250" t="s">
        <v>47</v>
      </c>
      <c r="AT1250">
        <v>138.18</v>
      </c>
      <c r="AU1250">
        <v>32.909999999999997</v>
      </c>
    </row>
    <row r="1251" spans="43:47" x14ac:dyDescent="0.3">
      <c r="AQ1251" t="s">
        <v>2123</v>
      </c>
      <c r="AR1251" t="s">
        <v>1618</v>
      </c>
      <c r="AS1251" t="s">
        <v>44</v>
      </c>
      <c r="AT1251">
        <v>138.16</v>
      </c>
      <c r="AU1251">
        <v>58.02</v>
      </c>
    </row>
    <row r="1252" spans="43:47" x14ac:dyDescent="0.3">
      <c r="AQ1252" t="s">
        <v>2122</v>
      </c>
      <c r="AR1252" t="s">
        <v>1619</v>
      </c>
      <c r="AS1252" t="s">
        <v>39</v>
      </c>
      <c r="AT1252">
        <v>137.81</v>
      </c>
      <c r="AU1252">
        <v>-14.42</v>
      </c>
    </row>
    <row r="1253" spans="43:47" x14ac:dyDescent="0.3">
      <c r="AQ1253" t="s">
        <v>2121</v>
      </c>
      <c r="AR1253" t="s">
        <v>1619</v>
      </c>
      <c r="AS1253" t="s">
        <v>39</v>
      </c>
      <c r="AT1253">
        <v>137.54</v>
      </c>
      <c r="AU1253">
        <v>55.53</v>
      </c>
    </row>
    <row r="1254" spans="43:47" x14ac:dyDescent="0.3">
      <c r="AQ1254" t="s">
        <v>2120</v>
      </c>
      <c r="AR1254" t="s">
        <v>1618</v>
      </c>
      <c r="AS1254" t="s">
        <v>44</v>
      </c>
      <c r="AT1254">
        <v>137.16999999999999</v>
      </c>
      <c r="AU1254">
        <v>47.72</v>
      </c>
    </row>
    <row r="1255" spans="43:47" x14ac:dyDescent="0.3">
      <c r="AQ1255" t="s">
        <v>2119</v>
      </c>
      <c r="AR1255" t="s">
        <v>1619</v>
      </c>
      <c r="AS1255" t="s">
        <v>1605</v>
      </c>
      <c r="AT1255">
        <v>137.10999999999899</v>
      </c>
      <c r="AU1255">
        <v>54.6</v>
      </c>
    </row>
    <row r="1256" spans="43:47" x14ac:dyDescent="0.3">
      <c r="AQ1256" t="s">
        <v>411</v>
      </c>
      <c r="AR1256" t="s">
        <v>1619</v>
      </c>
      <c r="AS1256" t="s">
        <v>37</v>
      </c>
      <c r="AT1256">
        <v>136.82</v>
      </c>
      <c r="AU1256">
        <v>55.33</v>
      </c>
    </row>
    <row r="1257" spans="43:47" x14ac:dyDescent="0.3">
      <c r="AQ1257" t="s">
        <v>2118</v>
      </c>
      <c r="AR1257" t="s">
        <v>1619</v>
      </c>
      <c r="AS1257" t="s">
        <v>39</v>
      </c>
      <c r="AT1257">
        <v>136.72999999999999</v>
      </c>
      <c r="AU1257">
        <v>4.37</v>
      </c>
    </row>
    <row r="1258" spans="43:47" x14ac:dyDescent="0.3">
      <c r="AQ1258" t="s">
        <v>2117</v>
      </c>
      <c r="AR1258" t="s">
        <v>1618</v>
      </c>
      <c r="AS1258" t="s">
        <v>1606</v>
      </c>
      <c r="AT1258">
        <v>136.46</v>
      </c>
      <c r="AU1258">
        <v>15.35</v>
      </c>
    </row>
    <row r="1259" spans="43:47" x14ac:dyDescent="0.3">
      <c r="AQ1259" t="s">
        <v>900</v>
      </c>
      <c r="AR1259" t="s">
        <v>1619</v>
      </c>
      <c r="AS1259" t="s">
        <v>39</v>
      </c>
      <c r="AT1259">
        <v>136.44</v>
      </c>
      <c r="AU1259">
        <v>13.64</v>
      </c>
    </row>
    <row r="1260" spans="43:47" x14ac:dyDescent="0.3">
      <c r="AQ1260" t="s">
        <v>2116</v>
      </c>
      <c r="AR1260" t="s">
        <v>1619</v>
      </c>
      <c r="AS1260" t="s">
        <v>37</v>
      </c>
      <c r="AT1260">
        <v>136.35</v>
      </c>
      <c r="AU1260">
        <v>54.13</v>
      </c>
    </row>
    <row r="1261" spans="43:47" x14ac:dyDescent="0.3">
      <c r="AQ1261" t="s">
        <v>1056</v>
      </c>
      <c r="AR1261" t="s">
        <v>1618</v>
      </c>
      <c r="AS1261" t="s">
        <v>44</v>
      </c>
      <c r="AT1261">
        <v>136.34</v>
      </c>
      <c r="AU1261">
        <v>56.1</v>
      </c>
    </row>
    <row r="1262" spans="43:47" x14ac:dyDescent="0.3">
      <c r="AQ1262" t="s">
        <v>2115</v>
      </c>
      <c r="AR1262" t="s">
        <v>1619</v>
      </c>
      <c r="AS1262" t="s">
        <v>42</v>
      </c>
      <c r="AT1262">
        <v>136.32</v>
      </c>
      <c r="AU1262">
        <v>-21.99</v>
      </c>
    </row>
    <row r="1263" spans="43:47" x14ac:dyDescent="0.3">
      <c r="AQ1263" t="s">
        <v>606</v>
      </c>
      <c r="AR1263" t="s">
        <v>1620</v>
      </c>
      <c r="AS1263" t="s">
        <v>41</v>
      </c>
      <c r="AT1263">
        <v>136.28</v>
      </c>
      <c r="AU1263">
        <v>42.42</v>
      </c>
    </row>
    <row r="1264" spans="43:47" x14ac:dyDescent="0.3">
      <c r="AQ1264" t="s">
        <v>451</v>
      </c>
      <c r="AR1264" t="s">
        <v>1619</v>
      </c>
      <c r="AS1264" t="s">
        <v>39</v>
      </c>
      <c r="AT1264">
        <v>135.81</v>
      </c>
      <c r="AU1264">
        <v>43.43</v>
      </c>
    </row>
    <row r="1265" spans="43:47" x14ac:dyDescent="0.3">
      <c r="AQ1265" t="s">
        <v>2114</v>
      </c>
      <c r="AR1265" t="s">
        <v>1618</v>
      </c>
      <c r="AS1265" t="s">
        <v>44</v>
      </c>
      <c r="AT1265">
        <v>135.65</v>
      </c>
      <c r="AU1265">
        <v>44.58</v>
      </c>
    </row>
    <row r="1266" spans="43:47" x14ac:dyDescent="0.3">
      <c r="AQ1266" t="s">
        <v>1175</v>
      </c>
      <c r="AR1266" t="s">
        <v>1619</v>
      </c>
      <c r="AS1266" t="s">
        <v>37</v>
      </c>
      <c r="AT1266">
        <v>134.79</v>
      </c>
      <c r="AU1266">
        <v>60.65</v>
      </c>
    </row>
    <row r="1267" spans="43:47" x14ac:dyDescent="0.3">
      <c r="AQ1267" t="s">
        <v>2113</v>
      </c>
      <c r="AR1267" t="s">
        <v>1619</v>
      </c>
      <c r="AS1267" t="s">
        <v>39</v>
      </c>
      <c r="AT1267">
        <v>134.67999999999901</v>
      </c>
      <c r="AU1267">
        <v>23.72</v>
      </c>
    </row>
    <row r="1268" spans="43:47" x14ac:dyDescent="0.3">
      <c r="AQ1268" t="s">
        <v>2112</v>
      </c>
      <c r="AR1268" t="s">
        <v>1619</v>
      </c>
      <c r="AS1268" t="s">
        <v>39</v>
      </c>
      <c r="AT1268">
        <v>133.86000000000001</v>
      </c>
      <c r="AU1268">
        <v>21.82</v>
      </c>
    </row>
    <row r="1269" spans="43:47" x14ac:dyDescent="0.3">
      <c r="AQ1269" t="s">
        <v>2111</v>
      </c>
      <c r="AR1269" t="s">
        <v>1619</v>
      </c>
      <c r="AS1269" t="s">
        <v>37</v>
      </c>
      <c r="AT1269">
        <v>133.6</v>
      </c>
      <c r="AU1269">
        <v>60.65</v>
      </c>
    </row>
    <row r="1270" spans="43:47" x14ac:dyDescent="0.3">
      <c r="AQ1270" t="s">
        <v>1298</v>
      </c>
      <c r="AR1270" t="s">
        <v>1618</v>
      </c>
      <c r="AS1270" t="s">
        <v>44</v>
      </c>
      <c r="AT1270">
        <v>133.13999999999999</v>
      </c>
      <c r="AU1270">
        <v>39.19</v>
      </c>
    </row>
    <row r="1271" spans="43:47" x14ac:dyDescent="0.3">
      <c r="AQ1271" t="s">
        <v>2110</v>
      </c>
      <c r="AR1271" t="s">
        <v>1620</v>
      </c>
      <c r="AS1271" t="s">
        <v>1609</v>
      </c>
      <c r="AT1271">
        <v>133.13</v>
      </c>
      <c r="AU1271">
        <v>3.69</v>
      </c>
    </row>
    <row r="1272" spans="43:47" x14ac:dyDescent="0.3">
      <c r="AQ1272" t="s">
        <v>1199</v>
      </c>
      <c r="AR1272" t="s">
        <v>1619</v>
      </c>
      <c r="AS1272" t="s">
        <v>37</v>
      </c>
      <c r="AT1272">
        <v>132.88999999999999</v>
      </c>
      <c r="AU1272">
        <v>60.9</v>
      </c>
    </row>
    <row r="1273" spans="43:47" x14ac:dyDescent="0.3">
      <c r="AQ1273" t="s">
        <v>2109</v>
      </c>
      <c r="AR1273" t="s">
        <v>1620</v>
      </c>
      <c r="AS1273" t="s">
        <v>48</v>
      </c>
      <c r="AT1273">
        <v>131.1</v>
      </c>
      <c r="AU1273">
        <v>60.3</v>
      </c>
    </row>
    <row r="1274" spans="43:47" x14ac:dyDescent="0.3">
      <c r="AQ1274" t="s">
        <v>650</v>
      </c>
      <c r="AR1274" t="s">
        <v>1619</v>
      </c>
      <c r="AS1274" t="s">
        <v>39</v>
      </c>
      <c r="AT1274">
        <v>131.1</v>
      </c>
      <c r="AU1274">
        <v>18.440000000000001</v>
      </c>
    </row>
    <row r="1275" spans="43:47" x14ac:dyDescent="0.3">
      <c r="AQ1275" t="s">
        <v>2108</v>
      </c>
      <c r="AR1275" t="s">
        <v>1619</v>
      </c>
      <c r="AS1275" t="s">
        <v>37</v>
      </c>
      <c r="AT1275">
        <v>130.93</v>
      </c>
      <c r="AU1275">
        <v>61.45</v>
      </c>
    </row>
    <row r="1276" spans="43:47" x14ac:dyDescent="0.3">
      <c r="AQ1276" t="s">
        <v>2107</v>
      </c>
      <c r="AR1276" t="s">
        <v>1619</v>
      </c>
      <c r="AS1276" t="s">
        <v>1604</v>
      </c>
      <c r="AT1276">
        <v>130.63999999999999</v>
      </c>
      <c r="AU1276">
        <v>61.41</v>
      </c>
    </row>
    <row r="1277" spans="43:47" x14ac:dyDescent="0.3">
      <c r="AQ1277" t="s">
        <v>2106</v>
      </c>
      <c r="AR1277" t="s">
        <v>1619</v>
      </c>
      <c r="AS1277" t="s">
        <v>37</v>
      </c>
      <c r="AT1277">
        <v>129.16999999999999</v>
      </c>
      <c r="AU1277">
        <v>55.97</v>
      </c>
    </row>
    <row r="1278" spans="43:47" x14ac:dyDescent="0.3">
      <c r="AQ1278" t="s">
        <v>795</v>
      </c>
      <c r="AR1278" t="s">
        <v>1619</v>
      </c>
      <c r="AS1278" t="s">
        <v>1607</v>
      </c>
      <c r="AT1278">
        <v>128.69999999999999</v>
      </c>
      <c r="AU1278">
        <v>37.450000000000003</v>
      </c>
    </row>
    <row r="1279" spans="43:47" x14ac:dyDescent="0.3">
      <c r="AQ1279" t="s">
        <v>2105</v>
      </c>
      <c r="AR1279" t="s">
        <v>1619</v>
      </c>
      <c r="AS1279" t="s">
        <v>46</v>
      </c>
      <c r="AT1279">
        <v>128.16</v>
      </c>
      <c r="AU1279">
        <v>60.14</v>
      </c>
    </row>
    <row r="1280" spans="43:47" x14ac:dyDescent="0.3">
      <c r="AQ1280" t="s">
        <v>2104</v>
      </c>
      <c r="AR1280" t="s">
        <v>1619</v>
      </c>
      <c r="AS1280" t="s">
        <v>47</v>
      </c>
      <c r="AT1280">
        <v>128.03</v>
      </c>
      <c r="AU1280">
        <v>29.74</v>
      </c>
    </row>
    <row r="1281" spans="43:47" x14ac:dyDescent="0.3">
      <c r="AQ1281" t="s">
        <v>2103</v>
      </c>
      <c r="AR1281" t="s">
        <v>1620</v>
      </c>
      <c r="AS1281" t="s">
        <v>1609</v>
      </c>
      <c r="AT1281">
        <v>127.87</v>
      </c>
      <c r="AU1281">
        <v>52.36</v>
      </c>
    </row>
    <row r="1282" spans="43:47" x14ac:dyDescent="0.3">
      <c r="AQ1282" t="s">
        <v>413</v>
      </c>
      <c r="AR1282" t="s">
        <v>1619</v>
      </c>
      <c r="AS1282" t="s">
        <v>47</v>
      </c>
      <c r="AT1282">
        <v>127.539999999999</v>
      </c>
      <c r="AU1282">
        <v>30.32</v>
      </c>
    </row>
    <row r="1283" spans="43:47" x14ac:dyDescent="0.3">
      <c r="AQ1283" t="s">
        <v>2102</v>
      </c>
      <c r="AR1283" t="s">
        <v>1619</v>
      </c>
      <c r="AS1283" t="s">
        <v>37</v>
      </c>
      <c r="AT1283">
        <v>127.009999999999</v>
      </c>
      <c r="AU1283">
        <v>56.24</v>
      </c>
    </row>
    <row r="1284" spans="43:47" x14ac:dyDescent="0.3">
      <c r="AQ1284" t="s">
        <v>2101</v>
      </c>
      <c r="AR1284" t="s">
        <v>1620</v>
      </c>
      <c r="AS1284" t="s">
        <v>1609</v>
      </c>
      <c r="AT1284">
        <v>126.36</v>
      </c>
      <c r="AU1284">
        <v>36.65</v>
      </c>
    </row>
    <row r="1285" spans="43:47" x14ac:dyDescent="0.3">
      <c r="AQ1285" t="s">
        <v>2100</v>
      </c>
      <c r="AR1285" t="s">
        <v>1619</v>
      </c>
      <c r="AS1285" t="s">
        <v>37</v>
      </c>
      <c r="AT1285">
        <v>125.84</v>
      </c>
      <c r="AU1285">
        <v>60.4</v>
      </c>
    </row>
    <row r="1286" spans="43:47" x14ac:dyDescent="0.3">
      <c r="AQ1286" t="s">
        <v>2099</v>
      </c>
      <c r="AR1286" t="s">
        <v>1618</v>
      </c>
      <c r="AS1286" t="s">
        <v>44</v>
      </c>
      <c r="AT1286">
        <v>125.789999999999</v>
      </c>
      <c r="AU1286">
        <v>20.76</v>
      </c>
    </row>
    <row r="1287" spans="43:47" x14ac:dyDescent="0.3">
      <c r="AQ1287" t="s">
        <v>2098</v>
      </c>
      <c r="AR1287" t="s">
        <v>1619</v>
      </c>
      <c r="AS1287" t="s">
        <v>39</v>
      </c>
      <c r="AT1287">
        <v>125.32</v>
      </c>
      <c r="AU1287">
        <v>1.19</v>
      </c>
    </row>
    <row r="1288" spans="43:47" x14ac:dyDescent="0.3">
      <c r="AQ1288" t="s">
        <v>799</v>
      </c>
      <c r="AR1288" t="s">
        <v>1619</v>
      </c>
      <c r="AS1288" t="s">
        <v>1604</v>
      </c>
      <c r="AT1288">
        <v>125.16999999999901</v>
      </c>
      <c r="AU1288">
        <v>52.37</v>
      </c>
    </row>
    <row r="1289" spans="43:47" x14ac:dyDescent="0.3">
      <c r="AQ1289" t="s">
        <v>2097</v>
      </c>
      <c r="AR1289" t="s">
        <v>1620</v>
      </c>
      <c r="AS1289" t="s">
        <v>41</v>
      </c>
      <c r="AT1289">
        <v>125</v>
      </c>
      <c r="AU1289">
        <v>30</v>
      </c>
    </row>
    <row r="1290" spans="43:47" x14ac:dyDescent="0.3">
      <c r="AQ1290" t="s">
        <v>2096</v>
      </c>
      <c r="AR1290" t="s">
        <v>1619</v>
      </c>
      <c r="AS1290" t="s">
        <v>37</v>
      </c>
      <c r="AT1290">
        <v>124.8</v>
      </c>
      <c r="AU1290">
        <v>56.17</v>
      </c>
    </row>
    <row r="1291" spans="43:47" x14ac:dyDescent="0.3">
      <c r="AQ1291" t="s">
        <v>1542</v>
      </c>
      <c r="AR1291" t="s">
        <v>1618</v>
      </c>
      <c r="AS1291" t="s">
        <v>44</v>
      </c>
      <c r="AT1291">
        <v>124.74</v>
      </c>
      <c r="AU1291">
        <v>37.03</v>
      </c>
    </row>
    <row r="1292" spans="43:47" x14ac:dyDescent="0.3">
      <c r="AQ1292" t="s">
        <v>2095</v>
      </c>
      <c r="AR1292" t="s">
        <v>1619</v>
      </c>
      <c r="AS1292" t="s">
        <v>37</v>
      </c>
      <c r="AT1292">
        <v>124.61</v>
      </c>
      <c r="AU1292">
        <v>49.1</v>
      </c>
    </row>
    <row r="1293" spans="43:47" x14ac:dyDescent="0.3">
      <c r="AQ1293" t="s">
        <v>2094</v>
      </c>
      <c r="AR1293" t="s">
        <v>1619</v>
      </c>
      <c r="AS1293" t="s">
        <v>39</v>
      </c>
      <c r="AT1293">
        <v>124.6</v>
      </c>
      <c r="AU1293">
        <v>42.04</v>
      </c>
    </row>
    <row r="1294" spans="43:47" x14ac:dyDescent="0.3">
      <c r="AQ1294" t="s">
        <v>2093</v>
      </c>
      <c r="AR1294" t="s">
        <v>1618</v>
      </c>
      <c r="AS1294" t="s">
        <v>44</v>
      </c>
      <c r="AT1294">
        <v>124.58999999999899</v>
      </c>
      <c r="AU1294">
        <v>26.22</v>
      </c>
    </row>
    <row r="1295" spans="43:47" x14ac:dyDescent="0.3">
      <c r="AQ1295" t="s">
        <v>2092</v>
      </c>
      <c r="AR1295" t="s">
        <v>1619</v>
      </c>
      <c r="AS1295" t="s">
        <v>47</v>
      </c>
      <c r="AT1295">
        <v>124.49</v>
      </c>
      <c r="AU1295">
        <v>26.28</v>
      </c>
    </row>
    <row r="1296" spans="43:47" x14ac:dyDescent="0.3">
      <c r="AQ1296" t="s">
        <v>2091</v>
      </c>
      <c r="AR1296" t="s">
        <v>1619</v>
      </c>
      <c r="AS1296" t="s">
        <v>37</v>
      </c>
      <c r="AT1296">
        <v>124.41999999999901</v>
      </c>
      <c r="AU1296">
        <v>43.54</v>
      </c>
    </row>
    <row r="1297" spans="43:47" x14ac:dyDescent="0.3">
      <c r="AQ1297" t="s">
        <v>2090</v>
      </c>
      <c r="AR1297" t="s">
        <v>1619</v>
      </c>
      <c r="AS1297" t="s">
        <v>47</v>
      </c>
      <c r="AT1297">
        <v>123.91</v>
      </c>
      <c r="AU1297">
        <v>26.62</v>
      </c>
    </row>
    <row r="1298" spans="43:47" x14ac:dyDescent="0.3">
      <c r="AQ1298" t="s">
        <v>2089</v>
      </c>
      <c r="AR1298" t="s">
        <v>1619</v>
      </c>
      <c r="AS1298" t="s">
        <v>47</v>
      </c>
      <c r="AT1298">
        <v>123.80999999999899</v>
      </c>
      <c r="AU1298">
        <v>34.11</v>
      </c>
    </row>
    <row r="1299" spans="43:47" x14ac:dyDescent="0.3">
      <c r="AQ1299" t="s">
        <v>865</v>
      </c>
      <c r="AR1299" t="s">
        <v>1619</v>
      </c>
      <c r="AS1299" t="s">
        <v>47</v>
      </c>
      <c r="AT1299">
        <v>123.12</v>
      </c>
      <c r="AU1299">
        <v>30.59</v>
      </c>
    </row>
    <row r="1300" spans="43:47" x14ac:dyDescent="0.3">
      <c r="AQ1300" t="s">
        <v>2088</v>
      </c>
      <c r="AR1300" t="s">
        <v>1619</v>
      </c>
      <c r="AS1300" t="s">
        <v>37</v>
      </c>
      <c r="AT1300">
        <v>122.8</v>
      </c>
      <c r="AU1300">
        <v>57.72</v>
      </c>
    </row>
    <row r="1301" spans="43:47" x14ac:dyDescent="0.3">
      <c r="AQ1301" t="s">
        <v>2087</v>
      </c>
      <c r="AR1301" t="s">
        <v>1619</v>
      </c>
      <c r="AS1301" t="s">
        <v>39</v>
      </c>
      <c r="AT1301">
        <v>122.179999999999</v>
      </c>
      <c r="AU1301">
        <v>7.45</v>
      </c>
    </row>
    <row r="1302" spans="43:47" x14ac:dyDescent="0.3">
      <c r="AQ1302" t="s">
        <v>2086</v>
      </c>
      <c r="AR1302" t="s">
        <v>1619</v>
      </c>
      <c r="AS1302" t="s">
        <v>37</v>
      </c>
      <c r="AT1302">
        <v>121.82</v>
      </c>
      <c r="AU1302">
        <v>47.69</v>
      </c>
    </row>
    <row r="1303" spans="43:47" x14ac:dyDescent="0.3">
      <c r="AQ1303" t="s">
        <v>2085</v>
      </c>
      <c r="AR1303" t="s">
        <v>1619</v>
      </c>
      <c r="AS1303" t="s">
        <v>37</v>
      </c>
      <c r="AT1303">
        <v>121.39</v>
      </c>
      <c r="AU1303">
        <v>48.55</v>
      </c>
    </row>
    <row r="1304" spans="43:47" x14ac:dyDescent="0.3">
      <c r="AQ1304" t="s">
        <v>2084</v>
      </c>
      <c r="AR1304" t="s">
        <v>1619</v>
      </c>
      <c r="AS1304" t="s">
        <v>1605</v>
      </c>
      <c r="AT1304">
        <v>121.35</v>
      </c>
      <c r="AU1304">
        <v>51.61</v>
      </c>
    </row>
    <row r="1305" spans="43:47" x14ac:dyDescent="0.3">
      <c r="AQ1305" t="s">
        <v>2083</v>
      </c>
      <c r="AR1305" t="s">
        <v>1618</v>
      </c>
      <c r="AS1305" t="s">
        <v>44</v>
      </c>
      <c r="AT1305">
        <v>121.29</v>
      </c>
      <c r="AU1305">
        <v>21.71</v>
      </c>
    </row>
    <row r="1306" spans="43:47" x14ac:dyDescent="0.3">
      <c r="AQ1306" t="s">
        <v>572</v>
      </c>
      <c r="AR1306" t="s">
        <v>1619</v>
      </c>
      <c r="AS1306" t="s">
        <v>47</v>
      </c>
      <c r="AT1306">
        <v>120.69</v>
      </c>
      <c r="AU1306">
        <v>32.81</v>
      </c>
    </row>
    <row r="1307" spans="43:47" x14ac:dyDescent="0.3">
      <c r="AQ1307" t="s">
        <v>2082</v>
      </c>
      <c r="AR1307" t="s">
        <v>1619</v>
      </c>
      <c r="AS1307" t="s">
        <v>37</v>
      </c>
      <c r="AT1307">
        <v>120.53</v>
      </c>
      <c r="AU1307">
        <v>56.5</v>
      </c>
    </row>
    <row r="1308" spans="43:47" x14ac:dyDescent="0.3">
      <c r="AQ1308" t="s">
        <v>498</v>
      </c>
      <c r="AR1308" t="s">
        <v>1619</v>
      </c>
      <c r="AS1308" t="s">
        <v>37</v>
      </c>
      <c r="AT1308">
        <v>120.53</v>
      </c>
      <c r="AU1308">
        <v>46.4</v>
      </c>
    </row>
    <row r="1309" spans="43:47" x14ac:dyDescent="0.3">
      <c r="AQ1309" t="s">
        <v>2081</v>
      </c>
      <c r="AR1309" t="s">
        <v>1619</v>
      </c>
      <c r="AS1309" t="s">
        <v>37</v>
      </c>
      <c r="AT1309">
        <v>119.97</v>
      </c>
      <c r="AU1309">
        <v>47.59</v>
      </c>
    </row>
    <row r="1310" spans="43:47" x14ac:dyDescent="0.3">
      <c r="AQ1310" t="s">
        <v>393</v>
      </c>
      <c r="AR1310" t="s">
        <v>1619</v>
      </c>
      <c r="AS1310" t="s">
        <v>39</v>
      </c>
      <c r="AT1310">
        <v>119.91999999999901</v>
      </c>
      <c r="AU1310">
        <v>46.06</v>
      </c>
    </row>
    <row r="1311" spans="43:47" x14ac:dyDescent="0.3">
      <c r="AQ1311" t="s">
        <v>2080</v>
      </c>
      <c r="AR1311" t="s">
        <v>1618</v>
      </c>
      <c r="AS1311" t="s">
        <v>1603</v>
      </c>
      <c r="AT1311">
        <v>119.83</v>
      </c>
      <c r="AU1311">
        <v>-12.69</v>
      </c>
    </row>
    <row r="1312" spans="43:47" x14ac:dyDescent="0.3">
      <c r="AQ1312" t="s">
        <v>2079</v>
      </c>
      <c r="AR1312" t="s">
        <v>1618</v>
      </c>
      <c r="AS1312" t="s">
        <v>44</v>
      </c>
      <c r="AT1312">
        <v>119.56</v>
      </c>
      <c r="AU1312">
        <v>27.7</v>
      </c>
    </row>
    <row r="1313" spans="43:47" x14ac:dyDescent="0.3">
      <c r="AQ1313" t="s">
        <v>2078</v>
      </c>
      <c r="AR1313" t="s">
        <v>1620</v>
      </c>
      <c r="AS1313" t="s">
        <v>1609</v>
      </c>
      <c r="AT1313">
        <v>119.509999999999</v>
      </c>
      <c r="AU1313">
        <v>-20.52</v>
      </c>
    </row>
    <row r="1314" spans="43:47" x14ac:dyDescent="0.3">
      <c r="AQ1314" t="s">
        <v>2077</v>
      </c>
      <c r="AR1314" t="s">
        <v>1619</v>
      </c>
      <c r="AS1314" t="s">
        <v>37</v>
      </c>
      <c r="AT1314">
        <v>119.21</v>
      </c>
      <c r="AU1314">
        <v>52.01</v>
      </c>
    </row>
    <row r="1315" spans="43:47" x14ac:dyDescent="0.3">
      <c r="AQ1315" t="s">
        <v>482</v>
      </c>
      <c r="AR1315" t="s">
        <v>1619</v>
      </c>
      <c r="AS1315" t="s">
        <v>47</v>
      </c>
      <c r="AT1315">
        <v>118.72</v>
      </c>
      <c r="AU1315">
        <v>43.72</v>
      </c>
    </row>
    <row r="1316" spans="43:47" x14ac:dyDescent="0.3">
      <c r="AQ1316" t="s">
        <v>2076</v>
      </c>
      <c r="AR1316" t="s">
        <v>1619</v>
      </c>
      <c r="AS1316" t="s">
        <v>37</v>
      </c>
      <c r="AT1316">
        <v>118.52</v>
      </c>
      <c r="AU1316">
        <v>52.52</v>
      </c>
    </row>
    <row r="1317" spans="43:47" x14ac:dyDescent="0.3">
      <c r="AQ1317" t="s">
        <v>2075</v>
      </c>
      <c r="AR1317" t="s">
        <v>1619</v>
      </c>
      <c r="AS1317" t="s">
        <v>47</v>
      </c>
      <c r="AT1317">
        <v>118.299999999999</v>
      </c>
      <c r="AU1317">
        <v>17.87</v>
      </c>
    </row>
    <row r="1318" spans="43:47" x14ac:dyDescent="0.3">
      <c r="AQ1318" t="s">
        <v>1010</v>
      </c>
      <c r="AR1318" t="s">
        <v>1619</v>
      </c>
      <c r="AS1318" t="s">
        <v>39</v>
      </c>
      <c r="AT1318">
        <v>117.75</v>
      </c>
      <c r="AU1318">
        <v>-8.5500000000000007</v>
      </c>
    </row>
    <row r="1319" spans="43:47" x14ac:dyDescent="0.3">
      <c r="AQ1319" t="s">
        <v>2074</v>
      </c>
      <c r="AR1319" t="s">
        <v>1619</v>
      </c>
      <c r="AS1319" t="s">
        <v>39</v>
      </c>
      <c r="AT1319">
        <v>117.58999999999899</v>
      </c>
      <c r="AU1319">
        <v>5.7</v>
      </c>
    </row>
    <row r="1320" spans="43:47" x14ac:dyDescent="0.3">
      <c r="AQ1320" t="s">
        <v>2073</v>
      </c>
      <c r="AR1320" t="s">
        <v>1618</v>
      </c>
      <c r="AS1320" t="s">
        <v>44</v>
      </c>
      <c r="AT1320">
        <v>117.28</v>
      </c>
      <c r="AU1320">
        <v>-16.489999999999998</v>
      </c>
    </row>
    <row r="1321" spans="43:47" x14ac:dyDescent="0.3">
      <c r="AQ1321" t="s">
        <v>684</v>
      </c>
      <c r="AR1321" t="s">
        <v>1619</v>
      </c>
      <c r="AS1321" t="s">
        <v>37</v>
      </c>
      <c r="AT1321">
        <v>116.96</v>
      </c>
      <c r="AU1321">
        <v>53.81</v>
      </c>
    </row>
    <row r="1322" spans="43:47" x14ac:dyDescent="0.3">
      <c r="AQ1322" t="s">
        <v>2072</v>
      </c>
      <c r="AR1322" t="s">
        <v>1619</v>
      </c>
      <c r="AS1322" t="s">
        <v>39</v>
      </c>
      <c r="AT1322">
        <v>116.52</v>
      </c>
      <c r="AU1322">
        <v>14.84</v>
      </c>
    </row>
    <row r="1323" spans="43:47" x14ac:dyDescent="0.3">
      <c r="AQ1323" t="s">
        <v>1378</v>
      </c>
      <c r="AR1323" t="s">
        <v>1619</v>
      </c>
      <c r="AS1323" t="s">
        <v>39</v>
      </c>
      <c r="AT1323">
        <v>116.22</v>
      </c>
      <c r="AU1323">
        <v>37.5</v>
      </c>
    </row>
    <row r="1324" spans="43:47" x14ac:dyDescent="0.3">
      <c r="AQ1324" t="s">
        <v>2071</v>
      </c>
      <c r="AR1324" t="s">
        <v>1619</v>
      </c>
      <c r="AS1324" t="s">
        <v>37</v>
      </c>
      <c r="AT1324">
        <v>115.439999999999</v>
      </c>
      <c r="AU1324">
        <v>47.22</v>
      </c>
    </row>
    <row r="1325" spans="43:47" x14ac:dyDescent="0.3">
      <c r="AQ1325" t="s">
        <v>2070</v>
      </c>
      <c r="AR1325" t="s">
        <v>1619</v>
      </c>
      <c r="AS1325" t="s">
        <v>39</v>
      </c>
      <c r="AT1325">
        <v>115.24</v>
      </c>
      <c r="AU1325">
        <v>42.3</v>
      </c>
    </row>
    <row r="1326" spans="43:47" x14ac:dyDescent="0.3">
      <c r="AQ1326" t="s">
        <v>1157</v>
      </c>
      <c r="AR1326" t="s">
        <v>1618</v>
      </c>
      <c r="AS1326" t="s">
        <v>44</v>
      </c>
      <c r="AT1326">
        <v>115.19</v>
      </c>
      <c r="AU1326">
        <v>44.74</v>
      </c>
    </row>
    <row r="1327" spans="43:47" x14ac:dyDescent="0.3">
      <c r="AQ1327" t="s">
        <v>1153</v>
      </c>
      <c r="AR1327" t="s">
        <v>1619</v>
      </c>
      <c r="AS1327" t="s">
        <v>39</v>
      </c>
      <c r="AT1327">
        <v>115.03</v>
      </c>
      <c r="AU1327">
        <v>37.04</v>
      </c>
    </row>
    <row r="1328" spans="43:47" x14ac:dyDescent="0.3">
      <c r="AQ1328" t="s">
        <v>554</v>
      </c>
      <c r="AR1328" t="s">
        <v>1619</v>
      </c>
      <c r="AS1328" t="s">
        <v>37</v>
      </c>
      <c r="AT1328">
        <v>114.55</v>
      </c>
      <c r="AU1328">
        <v>43.43</v>
      </c>
    </row>
    <row r="1329" spans="43:47" x14ac:dyDescent="0.3">
      <c r="AQ1329" t="s">
        <v>2069</v>
      </c>
      <c r="AR1329" t="s">
        <v>1619</v>
      </c>
      <c r="AS1329" t="s">
        <v>37</v>
      </c>
      <c r="AT1329">
        <v>113.84</v>
      </c>
      <c r="AU1329">
        <v>47.93</v>
      </c>
    </row>
    <row r="1330" spans="43:47" x14ac:dyDescent="0.3">
      <c r="AQ1330" t="s">
        <v>1493</v>
      </c>
      <c r="AR1330" t="s">
        <v>1619</v>
      </c>
      <c r="AS1330" t="s">
        <v>1605</v>
      </c>
      <c r="AT1330">
        <v>113.479999999999</v>
      </c>
      <c r="AU1330">
        <v>48.84</v>
      </c>
    </row>
    <row r="1331" spans="43:47" x14ac:dyDescent="0.3">
      <c r="AQ1331" t="s">
        <v>2068</v>
      </c>
      <c r="AR1331" t="s">
        <v>1619</v>
      </c>
      <c r="AS1331" t="s">
        <v>40</v>
      </c>
      <c r="AT1331">
        <v>113.19999999999899</v>
      </c>
      <c r="AU1331">
        <v>21.55</v>
      </c>
    </row>
    <row r="1332" spans="43:47" x14ac:dyDescent="0.3">
      <c r="AQ1332" t="s">
        <v>2067</v>
      </c>
      <c r="AR1332" t="s">
        <v>1619</v>
      </c>
      <c r="AS1332" t="s">
        <v>39</v>
      </c>
      <c r="AT1332">
        <v>112.68</v>
      </c>
      <c r="AU1332">
        <v>-10.130000000000001</v>
      </c>
    </row>
    <row r="1333" spans="43:47" x14ac:dyDescent="0.3">
      <c r="AQ1333" t="s">
        <v>2066</v>
      </c>
      <c r="AR1333" t="s">
        <v>1619</v>
      </c>
      <c r="AS1333" t="s">
        <v>37</v>
      </c>
      <c r="AT1333">
        <v>111.46</v>
      </c>
      <c r="AU1333">
        <v>50.8</v>
      </c>
    </row>
    <row r="1334" spans="43:47" x14ac:dyDescent="0.3">
      <c r="AQ1334" t="s">
        <v>2065</v>
      </c>
      <c r="AR1334" t="s">
        <v>1619</v>
      </c>
      <c r="AS1334" t="s">
        <v>47</v>
      </c>
      <c r="AT1334">
        <v>110.76</v>
      </c>
      <c r="AU1334">
        <v>42.9</v>
      </c>
    </row>
    <row r="1335" spans="43:47" x14ac:dyDescent="0.3">
      <c r="AQ1335" t="s">
        <v>2064</v>
      </c>
      <c r="AR1335" t="s">
        <v>1619</v>
      </c>
      <c r="AS1335" t="s">
        <v>39</v>
      </c>
      <c r="AT1335">
        <v>110.59</v>
      </c>
      <c r="AU1335">
        <v>6.05</v>
      </c>
    </row>
    <row r="1336" spans="43:47" x14ac:dyDescent="0.3">
      <c r="AQ1336" t="s">
        <v>2063</v>
      </c>
      <c r="AR1336" t="s">
        <v>1619</v>
      </c>
      <c r="AS1336" t="s">
        <v>39</v>
      </c>
      <c r="AT1336">
        <v>110.49</v>
      </c>
      <c r="AU1336">
        <v>29.24</v>
      </c>
    </row>
    <row r="1337" spans="43:47" x14ac:dyDescent="0.3">
      <c r="AQ1337" t="s">
        <v>480</v>
      </c>
      <c r="AR1337" t="s">
        <v>1619</v>
      </c>
      <c r="AS1337" t="s">
        <v>1605</v>
      </c>
      <c r="AT1337">
        <v>110.25</v>
      </c>
      <c r="AU1337">
        <v>52.92</v>
      </c>
    </row>
    <row r="1338" spans="43:47" x14ac:dyDescent="0.3">
      <c r="AQ1338" t="s">
        <v>2062</v>
      </c>
      <c r="AR1338" t="s">
        <v>1619</v>
      </c>
      <c r="AS1338" t="s">
        <v>37</v>
      </c>
      <c r="AT1338">
        <v>110.16</v>
      </c>
      <c r="AU1338">
        <v>46.13</v>
      </c>
    </row>
    <row r="1339" spans="43:47" x14ac:dyDescent="0.3">
      <c r="AQ1339" t="s">
        <v>2061</v>
      </c>
      <c r="AR1339" t="s">
        <v>1619</v>
      </c>
      <c r="AS1339" t="s">
        <v>37</v>
      </c>
      <c r="AT1339">
        <v>110.16</v>
      </c>
      <c r="AU1339">
        <v>52.87</v>
      </c>
    </row>
    <row r="1340" spans="43:47" x14ac:dyDescent="0.3">
      <c r="AQ1340" t="s">
        <v>2060</v>
      </c>
      <c r="AR1340" t="s">
        <v>1619</v>
      </c>
      <c r="AS1340" t="s">
        <v>37</v>
      </c>
      <c r="AT1340">
        <v>110.16</v>
      </c>
      <c r="AU1340">
        <v>46.14</v>
      </c>
    </row>
    <row r="1341" spans="43:47" x14ac:dyDescent="0.3">
      <c r="AQ1341" t="s">
        <v>535</v>
      </c>
      <c r="AR1341" t="s">
        <v>1619</v>
      </c>
      <c r="AS1341" t="s">
        <v>39</v>
      </c>
      <c r="AT1341">
        <v>110.02</v>
      </c>
      <c r="AU1341">
        <v>39.880000000000003</v>
      </c>
    </row>
    <row r="1342" spans="43:47" x14ac:dyDescent="0.3">
      <c r="AQ1342" t="s">
        <v>2059</v>
      </c>
      <c r="AR1342" t="s">
        <v>1619</v>
      </c>
      <c r="AS1342" t="s">
        <v>37</v>
      </c>
      <c r="AT1342">
        <v>110.01</v>
      </c>
      <c r="AU1342">
        <v>43.77</v>
      </c>
    </row>
    <row r="1343" spans="43:47" x14ac:dyDescent="0.3">
      <c r="AQ1343" t="s">
        <v>2058</v>
      </c>
      <c r="AR1343" t="s">
        <v>1619</v>
      </c>
      <c r="AS1343" t="s">
        <v>1605</v>
      </c>
      <c r="AT1343">
        <v>109.65</v>
      </c>
      <c r="AU1343">
        <v>51.54</v>
      </c>
    </row>
    <row r="1344" spans="43:47" x14ac:dyDescent="0.3">
      <c r="AQ1344" t="s">
        <v>2057</v>
      </c>
      <c r="AR1344" t="s">
        <v>1619</v>
      </c>
      <c r="AS1344" t="s">
        <v>37</v>
      </c>
      <c r="AT1344">
        <v>109.58</v>
      </c>
      <c r="AU1344">
        <v>49.09</v>
      </c>
    </row>
    <row r="1345" spans="43:47" x14ac:dyDescent="0.3">
      <c r="AQ1345" t="s">
        <v>2056</v>
      </c>
      <c r="AR1345" t="s">
        <v>1619</v>
      </c>
      <c r="AS1345" t="s">
        <v>37</v>
      </c>
      <c r="AT1345">
        <v>109.57</v>
      </c>
      <c r="AU1345">
        <v>43.65</v>
      </c>
    </row>
    <row r="1346" spans="43:47" x14ac:dyDescent="0.3">
      <c r="AQ1346" t="s">
        <v>2055</v>
      </c>
      <c r="AR1346" t="s">
        <v>1618</v>
      </c>
      <c r="AS1346" t="s">
        <v>44</v>
      </c>
      <c r="AT1346">
        <v>108.93</v>
      </c>
      <c r="AU1346">
        <v>-11.22</v>
      </c>
    </row>
    <row r="1347" spans="43:47" x14ac:dyDescent="0.3">
      <c r="AQ1347" t="s">
        <v>1034</v>
      </c>
      <c r="AR1347" t="s">
        <v>1619</v>
      </c>
      <c r="AS1347" t="s">
        <v>1604</v>
      </c>
      <c r="AT1347">
        <v>108.68</v>
      </c>
      <c r="AU1347">
        <v>52.12</v>
      </c>
    </row>
    <row r="1348" spans="43:47" x14ac:dyDescent="0.3">
      <c r="AQ1348" t="s">
        <v>2054</v>
      </c>
      <c r="AR1348" t="s">
        <v>1619</v>
      </c>
      <c r="AS1348" t="s">
        <v>39</v>
      </c>
      <c r="AT1348">
        <v>108.65</v>
      </c>
      <c r="AU1348">
        <v>5.0199999999999996</v>
      </c>
    </row>
    <row r="1349" spans="43:47" x14ac:dyDescent="0.3">
      <c r="AQ1349" t="s">
        <v>2053</v>
      </c>
      <c r="AR1349" t="s">
        <v>1619</v>
      </c>
      <c r="AS1349" t="s">
        <v>37</v>
      </c>
      <c r="AT1349">
        <v>108.42</v>
      </c>
      <c r="AU1349">
        <v>44.99</v>
      </c>
    </row>
    <row r="1350" spans="43:47" x14ac:dyDescent="0.3">
      <c r="AQ1350" t="s">
        <v>1243</v>
      </c>
      <c r="AR1350" t="s">
        <v>1618</v>
      </c>
      <c r="AS1350" t="s">
        <v>44</v>
      </c>
      <c r="AT1350">
        <v>108.08</v>
      </c>
      <c r="AU1350">
        <v>6.75</v>
      </c>
    </row>
    <row r="1351" spans="43:47" x14ac:dyDescent="0.3">
      <c r="AQ1351" t="s">
        <v>1112</v>
      </c>
      <c r="AR1351" t="s">
        <v>1618</v>
      </c>
      <c r="AS1351" t="s">
        <v>44</v>
      </c>
      <c r="AT1351">
        <v>108.04</v>
      </c>
      <c r="AU1351">
        <v>36</v>
      </c>
    </row>
    <row r="1352" spans="43:47" x14ac:dyDescent="0.3">
      <c r="AQ1352" t="s">
        <v>2052</v>
      </c>
      <c r="AR1352" t="s">
        <v>1620</v>
      </c>
      <c r="AS1352" t="s">
        <v>41</v>
      </c>
      <c r="AT1352">
        <v>107.96</v>
      </c>
      <c r="AU1352">
        <v>9.6</v>
      </c>
    </row>
    <row r="1353" spans="43:47" x14ac:dyDescent="0.3">
      <c r="AQ1353" t="s">
        <v>781</v>
      </c>
      <c r="AR1353" t="s">
        <v>1620</v>
      </c>
      <c r="AS1353" t="s">
        <v>41</v>
      </c>
      <c r="AT1353">
        <v>107.91</v>
      </c>
      <c r="AU1353">
        <v>14.93</v>
      </c>
    </row>
    <row r="1354" spans="43:47" x14ac:dyDescent="0.3">
      <c r="AQ1354" t="s">
        <v>2051</v>
      </c>
      <c r="AR1354" t="s">
        <v>1619</v>
      </c>
      <c r="AS1354" t="s">
        <v>1607</v>
      </c>
      <c r="AT1354">
        <v>107.51</v>
      </c>
      <c r="AU1354">
        <v>25.23</v>
      </c>
    </row>
    <row r="1355" spans="43:47" x14ac:dyDescent="0.3">
      <c r="AQ1355" t="s">
        <v>2050</v>
      </c>
      <c r="AR1355" t="s">
        <v>1619</v>
      </c>
      <c r="AS1355" t="s">
        <v>37</v>
      </c>
      <c r="AT1355">
        <v>106.72</v>
      </c>
      <c r="AU1355">
        <v>47.19</v>
      </c>
    </row>
    <row r="1356" spans="43:47" x14ac:dyDescent="0.3">
      <c r="AQ1356" t="s">
        <v>975</v>
      </c>
      <c r="AR1356" t="s">
        <v>1619</v>
      </c>
      <c r="AS1356" t="s">
        <v>1605</v>
      </c>
      <c r="AT1356">
        <v>106.47</v>
      </c>
      <c r="AU1356">
        <v>49.14</v>
      </c>
    </row>
    <row r="1357" spans="43:47" x14ac:dyDescent="0.3">
      <c r="AQ1357" t="s">
        <v>2049</v>
      </c>
      <c r="AR1357" t="s">
        <v>1619</v>
      </c>
      <c r="AS1357" t="s">
        <v>37</v>
      </c>
      <c r="AT1357">
        <v>106.35</v>
      </c>
      <c r="AU1357">
        <v>50.35</v>
      </c>
    </row>
    <row r="1358" spans="43:47" x14ac:dyDescent="0.3">
      <c r="AQ1358" t="s">
        <v>2048</v>
      </c>
      <c r="AR1358" t="s">
        <v>1619</v>
      </c>
      <c r="AS1358" t="s">
        <v>37</v>
      </c>
      <c r="AT1358">
        <v>106.289999999999</v>
      </c>
      <c r="AU1358">
        <v>49.51</v>
      </c>
    </row>
    <row r="1359" spans="43:47" x14ac:dyDescent="0.3">
      <c r="AQ1359" t="s">
        <v>2047</v>
      </c>
      <c r="AR1359" t="s">
        <v>1619</v>
      </c>
      <c r="AS1359" t="s">
        <v>1607</v>
      </c>
      <c r="AT1359">
        <v>106.179999999999</v>
      </c>
      <c r="AU1359">
        <v>2.79</v>
      </c>
    </row>
    <row r="1360" spans="43:47" x14ac:dyDescent="0.3">
      <c r="AQ1360" t="s">
        <v>2046</v>
      </c>
      <c r="AR1360" t="s">
        <v>1619</v>
      </c>
      <c r="AS1360" t="s">
        <v>39</v>
      </c>
      <c r="AT1360">
        <v>105.84</v>
      </c>
      <c r="AU1360">
        <v>21.87</v>
      </c>
    </row>
    <row r="1361" spans="43:47" x14ac:dyDescent="0.3">
      <c r="AQ1361" t="s">
        <v>2045</v>
      </c>
      <c r="AR1361" t="s">
        <v>1619</v>
      </c>
      <c r="AS1361" t="s">
        <v>37</v>
      </c>
      <c r="AT1361">
        <v>105.289999999999</v>
      </c>
      <c r="AU1361">
        <v>44.08</v>
      </c>
    </row>
    <row r="1362" spans="43:47" x14ac:dyDescent="0.3">
      <c r="AQ1362" t="s">
        <v>421</v>
      </c>
      <c r="AR1362" t="s">
        <v>1620</v>
      </c>
      <c r="AS1362" t="s">
        <v>41</v>
      </c>
      <c r="AT1362">
        <v>105.14</v>
      </c>
      <c r="AU1362">
        <v>0.81</v>
      </c>
    </row>
    <row r="1363" spans="43:47" x14ac:dyDescent="0.3">
      <c r="AQ1363" t="s">
        <v>2044</v>
      </c>
      <c r="AR1363" t="s">
        <v>1619</v>
      </c>
      <c r="AS1363" t="s">
        <v>37</v>
      </c>
      <c r="AT1363">
        <v>104.97</v>
      </c>
      <c r="AU1363">
        <v>40.96</v>
      </c>
    </row>
    <row r="1364" spans="43:47" x14ac:dyDescent="0.3">
      <c r="AQ1364" t="s">
        <v>417</v>
      </c>
      <c r="AR1364" t="s">
        <v>1620</v>
      </c>
      <c r="AS1364" t="s">
        <v>1609</v>
      </c>
      <c r="AT1364">
        <v>104.5</v>
      </c>
      <c r="AU1364">
        <v>17.89</v>
      </c>
    </row>
    <row r="1365" spans="43:47" x14ac:dyDescent="0.3">
      <c r="AQ1365" t="s">
        <v>2043</v>
      </c>
      <c r="AR1365" t="s">
        <v>1620</v>
      </c>
      <c r="AS1365" t="s">
        <v>41</v>
      </c>
      <c r="AT1365">
        <v>103.88</v>
      </c>
      <c r="AU1365">
        <v>37.42</v>
      </c>
    </row>
    <row r="1366" spans="43:47" x14ac:dyDescent="0.3">
      <c r="AQ1366" t="s">
        <v>2042</v>
      </c>
      <c r="AR1366" t="s">
        <v>1619</v>
      </c>
      <c r="AS1366" t="s">
        <v>37</v>
      </c>
      <c r="AT1366">
        <v>103.86</v>
      </c>
      <c r="AU1366">
        <v>37.85</v>
      </c>
    </row>
    <row r="1367" spans="43:47" x14ac:dyDescent="0.3">
      <c r="AQ1367" t="s">
        <v>702</v>
      </c>
      <c r="AR1367" t="s">
        <v>1619</v>
      </c>
      <c r="AS1367" t="s">
        <v>39</v>
      </c>
      <c r="AT1367">
        <v>102.62</v>
      </c>
      <c r="AU1367">
        <v>-11.87</v>
      </c>
    </row>
    <row r="1368" spans="43:47" x14ac:dyDescent="0.3">
      <c r="AQ1368" t="s">
        <v>2041</v>
      </c>
      <c r="AR1368" t="s">
        <v>1619</v>
      </c>
      <c r="AS1368" t="s">
        <v>47</v>
      </c>
      <c r="AT1368">
        <v>102.61</v>
      </c>
      <c r="AU1368">
        <v>16.32</v>
      </c>
    </row>
    <row r="1369" spans="43:47" x14ac:dyDescent="0.3">
      <c r="AQ1369" t="s">
        <v>2040</v>
      </c>
      <c r="AR1369" t="s">
        <v>1619</v>
      </c>
      <c r="AS1369" t="s">
        <v>37</v>
      </c>
      <c r="AT1369">
        <v>102.5</v>
      </c>
      <c r="AU1369">
        <v>37.11</v>
      </c>
    </row>
    <row r="1370" spans="43:47" x14ac:dyDescent="0.3">
      <c r="AQ1370" t="s">
        <v>2039</v>
      </c>
      <c r="AR1370" t="s">
        <v>1619</v>
      </c>
      <c r="AS1370" t="s">
        <v>39</v>
      </c>
      <c r="AT1370">
        <v>102.259999999999</v>
      </c>
      <c r="AU1370">
        <v>-4.42</v>
      </c>
    </row>
    <row r="1371" spans="43:47" x14ac:dyDescent="0.3">
      <c r="AQ1371" t="s">
        <v>2038</v>
      </c>
      <c r="AR1371" t="s">
        <v>1619</v>
      </c>
      <c r="AS1371" t="s">
        <v>42</v>
      </c>
      <c r="AT1371">
        <v>102</v>
      </c>
      <c r="AU1371">
        <v>20.23</v>
      </c>
    </row>
    <row r="1372" spans="43:47" x14ac:dyDescent="0.3">
      <c r="AQ1372" t="s">
        <v>2037</v>
      </c>
      <c r="AR1372" t="s">
        <v>1620</v>
      </c>
      <c r="AS1372" t="s">
        <v>48</v>
      </c>
      <c r="AT1372">
        <v>101.99</v>
      </c>
      <c r="AU1372">
        <v>-71.400000000000006</v>
      </c>
    </row>
    <row r="1373" spans="43:47" x14ac:dyDescent="0.3">
      <c r="AQ1373" t="s">
        <v>2036</v>
      </c>
      <c r="AR1373" t="s">
        <v>1618</v>
      </c>
      <c r="AS1373" t="s">
        <v>44</v>
      </c>
      <c r="AT1373">
        <v>101.94</v>
      </c>
      <c r="AU1373">
        <v>30.58</v>
      </c>
    </row>
    <row r="1374" spans="43:47" x14ac:dyDescent="0.3">
      <c r="AQ1374" t="s">
        <v>2035</v>
      </c>
      <c r="AR1374" t="s">
        <v>1619</v>
      </c>
      <c r="AS1374" t="s">
        <v>37</v>
      </c>
      <c r="AT1374">
        <v>101.58999999999899</v>
      </c>
      <c r="AU1374">
        <v>43.51</v>
      </c>
    </row>
    <row r="1375" spans="43:47" x14ac:dyDescent="0.3">
      <c r="AQ1375" t="s">
        <v>612</v>
      </c>
      <c r="AR1375" t="s">
        <v>1619</v>
      </c>
      <c r="AS1375" t="s">
        <v>47</v>
      </c>
      <c r="AT1375">
        <v>100.94</v>
      </c>
      <c r="AU1375">
        <v>20.65</v>
      </c>
    </row>
    <row r="1376" spans="43:47" x14ac:dyDescent="0.3">
      <c r="AQ1376" t="s">
        <v>2034</v>
      </c>
      <c r="AR1376" t="s">
        <v>1619</v>
      </c>
      <c r="AS1376" t="s">
        <v>39</v>
      </c>
      <c r="AT1376">
        <v>100.92</v>
      </c>
      <c r="AU1376">
        <v>30.74</v>
      </c>
    </row>
    <row r="1377" spans="43:47" x14ac:dyDescent="0.3">
      <c r="AQ1377" t="s">
        <v>2033</v>
      </c>
      <c r="AR1377" t="s">
        <v>1619</v>
      </c>
      <c r="AS1377" t="s">
        <v>1604</v>
      </c>
      <c r="AT1377">
        <v>100.63</v>
      </c>
      <c r="AU1377">
        <v>42.4</v>
      </c>
    </row>
    <row r="1378" spans="43:47" x14ac:dyDescent="0.3">
      <c r="AQ1378" t="s">
        <v>2032</v>
      </c>
      <c r="AR1378" t="s">
        <v>1619</v>
      </c>
      <c r="AS1378" t="s">
        <v>39</v>
      </c>
      <c r="AT1378">
        <v>100.46</v>
      </c>
      <c r="AU1378">
        <v>38.729999999999997</v>
      </c>
    </row>
    <row r="1379" spans="43:47" x14ac:dyDescent="0.3">
      <c r="AQ1379" t="s">
        <v>2031</v>
      </c>
      <c r="AR1379" t="s">
        <v>1619</v>
      </c>
      <c r="AS1379" t="s">
        <v>39</v>
      </c>
      <c r="AT1379">
        <v>100.38999999999901</v>
      </c>
      <c r="AU1379">
        <v>35.299999999999997</v>
      </c>
    </row>
    <row r="1380" spans="43:47" x14ac:dyDescent="0.3">
      <c r="AQ1380" t="s">
        <v>2030</v>
      </c>
      <c r="AR1380" t="s">
        <v>1619</v>
      </c>
      <c r="AS1380" t="s">
        <v>37</v>
      </c>
      <c r="AT1380">
        <v>99.9</v>
      </c>
      <c r="AU1380">
        <v>46.95</v>
      </c>
    </row>
    <row r="1381" spans="43:47" x14ac:dyDescent="0.3">
      <c r="AQ1381" t="s">
        <v>2029</v>
      </c>
      <c r="AR1381" t="s">
        <v>1619</v>
      </c>
      <c r="AS1381" t="s">
        <v>39</v>
      </c>
      <c r="AT1381">
        <v>99.81</v>
      </c>
      <c r="AU1381">
        <v>-0.7</v>
      </c>
    </row>
    <row r="1382" spans="43:47" x14ac:dyDescent="0.3">
      <c r="AQ1382" t="s">
        <v>2028</v>
      </c>
      <c r="AR1382" t="s">
        <v>1619</v>
      </c>
      <c r="AS1382" t="s">
        <v>39</v>
      </c>
      <c r="AT1382">
        <v>99.32</v>
      </c>
      <c r="AU1382">
        <v>22.91</v>
      </c>
    </row>
    <row r="1383" spans="43:47" x14ac:dyDescent="0.3">
      <c r="AQ1383" t="s">
        <v>2027</v>
      </c>
      <c r="AR1383" t="s">
        <v>1619</v>
      </c>
      <c r="AS1383" t="s">
        <v>40</v>
      </c>
      <c r="AT1383">
        <v>99.119999999999905</v>
      </c>
      <c r="AU1383">
        <v>7.43</v>
      </c>
    </row>
    <row r="1384" spans="43:47" x14ac:dyDescent="0.3">
      <c r="AQ1384" t="s">
        <v>930</v>
      </c>
      <c r="AR1384" t="s">
        <v>1619</v>
      </c>
      <c r="AS1384" t="s">
        <v>37</v>
      </c>
      <c r="AT1384">
        <v>99.06</v>
      </c>
      <c r="AU1384">
        <v>40.76</v>
      </c>
    </row>
    <row r="1385" spans="43:47" x14ac:dyDescent="0.3">
      <c r="AQ1385" t="s">
        <v>2026</v>
      </c>
      <c r="AR1385" t="s">
        <v>1618</v>
      </c>
      <c r="AS1385" t="s">
        <v>44</v>
      </c>
      <c r="AT1385">
        <v>98.87</v>
      </c>
      <c r="AU1385">
        <v>42.24</v>
      </c>
    </row>
    <row r="1386" spans="43:47" x14ac:dyDescent="0.3">
      <c r="AQ1386" t="s">
        <v>2025</v>
      </c>
      <c r="AR1386" t="s">
        <v>1619</v>
      </c>
      <c r="AS1386" t="s">
        <v>37</v>
      </c>
      <c r="AT1386">
        <v>98.49</v>
      </c>
      <c r="AU1386">
        <v>41.2</v>
      </c>
    </row>
    <row r="1387" spans="43:47" x14ac:dyDescent="0.3">
      <c r="AQ1387" t="s">
        <v>2024</v>
      </c>
      <c r="AR1387" t="s">
        <v>1618</v>
      </c>
      <c r="AS1387" t="s">
        <v>44</v>
      </c>
      <c r="AT1387">
        <v>98.13</v>
      </c>
      <c r="AU1387">
        <v>-78.510000000000005</v>
      </c>
    </row>
    <row r="1388" spans="43:47" x14ac:dyDescent="0.3">
      <c r="AQ1388" t="s">
        <v>2023</v>
      </c>
      <c r="AR1388" t="s">
        <v>1618</v>
      </c>
      <c r="AS1388" t="s">
        <v>44</v>
      </c>
      <c r="AT1388">
        <v>97.81</v>
      </c>
      <c r="AU1388">
        <v>-1.77</v>
      </c>
    </row>
    <row r="1389" spans="43:47" x14ac:dyDescent="0.3">
      <c r="AQ1389" t="s">
        <v>2022</v>
      </c>
      <c r="AR1389" t="s">
        <v>1619</v>
      </c>
      <c r="AS1389" t="s">
        <v>42</v>
      </c>
      <c r="AT1389">
        <v>97.68</v>
      </c>
      <c r="AU1389">
        <v>27.35</v>
      </c>
    </row>
    <row r="1390" spans="43:47" x14ac:dyDescent="0.3">
      <c r="AQ1390" t="s">
        <v>2021</v>
      </c>
      <c r="AR1390" t="s">
        <v>1619</v>
      </c>
      <c r="AS1390" t="s">
        <v>37</v>
      </c>
      <c r="AT1390">
        <v>97.2</v>
      </c>
      <c r="AU1390">
        <v>46.65</v>
      </c>
    </row>
    <row r="1391" spans="43:47" x14ac:dyDescent="0.3">
      <c r="AQ1391" t="s">
        <v>2020</v>
      </c>
      <c r="AR1391" t="s">
        <v>1619</v>
      </c>
      <c r="AS1391" t="s">
        <v>37</v>
      </c>
      <c r="AT1391">
        <v>97.2</v>
      </c>
      <c r="AU1391">
        <v>46.65</v>
      </c>
    </row>
    <row r="1392" spans="43:47" x14ac:dyDescent="0.3">
      <c r="AQ1392" t="s">
        <v>2019</v>
      </c>
      <c r="AR1392" t="s">
        <v>1619</v>
      </c>
      <c r="AS1392" t="s">
        <v>1605</v>
      </c>
      <c r="AT1392">
        <v>97.02</v>
      </c>
      <c r="AU1392">
        <v>42.58</v>
      </c>
    </row>
    <row r="1393" spans="43:47" x14ac:dyDescent="0.3">
      <c r="AQ1393" t="s">
        <v>2018</v>
      </c>
      <c r="AR1393" t="s">
        <v>1619</v>
      </c>
      <c r="AS1393" t="s">
        <v>47</v>
      </c>
      <c r="AT1393">
        <v>96.73</v>
      </c>
      <c r="AU1393">
        <v>26.83</v>
      </c>
    </row>
    <row r="1394" spans="43:47" x14ac:dyDescent="0.3">
      <c r="AQ1394" t="s">
        <v>873</v>
      </c>
      <c r="AR1394" t="s">
        <v>1619</v>
      </c>
      <c r="AS1394" t="s">
        <v>39</v>
      </c>
      <c r="AT1394">
        <v>96.65</v>
      </c>
      <c r="AU1394">
        <v>26.91</v>
      </c>
    </row>
    <row r="1395" spans="43:47" x14ac:dyDescent="0.3">
      <c r="AQ1395" t="s">
        <v>455</v>
      </c>
      <c r="AR1395" t="s">
        <v>1620</v>
      </c>
      <c r="AS1395" t="s">
        <v>41</v>
      </c>
      <c r="AT1395">
        <v>96.42</v>
      </c>
      <c r="AU1395">
        <v>29.2</v>
      </c>
    </row>
    <row r="1396" spans="43:47" x14ac:dyDescent="0.3">
      <c r="AQ1396" t="s">
        <v>1222</v>
      </c>
      <c r="AR1396" t="s">
        <v>1618</v>
      </c>
      <c r="AS1396" t="s">
        <v>44</v>
      </c>
      <c r="AT1396">
        <v>96.03</v>
      </c>
      <c r="AU1396">
        <v>15.37</v>
      </c>
    </row>
    <row r="1397" spans="43:47" x14ac:dyDescent="0.3">
      <c r="AQ1397" t="s">
        <v>2017</v>
      </c>
      <c r="AR1397" t="s">
        <v>1619</v>
      </c>
      <c r="AS1397" t="s">
        <v>47</v>
      </c>
      <c r="AT1397">
        <v>95.94</v>
      </c>
      <c r="AU1397">
        <v>17.03</v>
      </c>
    </row>
    <row r="1398" spans="43:47" x14ac:dyDescent="0.3">
      <c r="AQ1398" t="s">
        <v>658</v>
      </c>
      <c r="AR1398" t="s">
        <v>1619</v>
      </c>
      <c r="AS1398" t="s">
        <v>37</v>
      </c>
      <c r="AT1398">
        <v>95.91</v>
      </c>
      <c r="AU1398">
        <v>38.619999999999997</v>
      </c>
    </row>
    <row r="1399" spans="43:47" x14ac:dyDescent="0.3">
      <c r="AQ1399" t="s">
        <v>1364</v>
      </c>
      <c r="AR1399" t="s">
        <v>1619</v>
      </c>
      <c r="AS1399" t="s">
        <v>37</v>
      </c>
      <c r="AT1399">
        <v>95.9</v>
      </c>
      <c r="AU1399">
        <v>39.729999999999997</v>
      </c>
    </row>
    <row r="1400" spans="43:47" x14ac:dyDescent="0.3">
      <c r="AQ1400" t="s">
        <v>2016</v>
      </c>
      <c r="AR1400" t="s">
        <v>1619</v>
      </c>
      <c r="AS1400" t="s">
        <v>37</v>
      </c>
      <c r="AT1400">
        <v>95.9</v>
      </c>
      <c r="AU1400">
        <v>35.25</v>
      </c>
    </row>
    <row r="1401" spans="43:47" x14ac:dyDescent="0.3">
      <c r="AQ1401" t="s">
        <v>2015</v>
      </c>
      <c r="AR1401" t="s">
        <v>1619</v>
      </c>
      <c r="AS1401" t="s">
        <v>1605</v>
      </c>
      <c r="AT1401">
        <v>95.759999999999906</v>
      </c>
      <c r="AU1401">
        <v>41.31</v>
      </c>
    </row>
    <row r="1402" spans="43:47" x14ac:dyDescent="0.3">
      <c r="AQ1402" t="s">
        <v>2014</v>
      </c>
      <c r="AR1402" t="s">
        <v>1619</v>
      </c>
      <c r="AS1402" t="s">
        <v>1605</v>
      </c>
      <c r="AT1402">
        <v>95.62</v>
      </c>
      <c r="AU1402">
        <v>41.83</v>
      </c>
    </row>
    <row r="1403" spans="43:47" x14ac:dyDescent="0.3">
      <c r="AQ1403" t="s">
        <v>2013</v>
      </c>
      <c r="AR1403" t="s">
        <v>1619</v>
      </c>
      <c r="AS1403" t="s">
        <v>42</v>
      </c>
      <c r="AT1403">
        <v>95.07</v>
      </c>
      <c r="AU1403">
        <v>21.02</v>
      </c>
    </row>
    <row r="1404" spans="43:47" x14ac:dyDescent="0.3">
      <c r="AQ1404" t="s">
        <v>662</v>
      </c>
      <c r="AR1404" t="s">
        <v>1619</v>
      </c>
      <c r="AS1404" t="s">
        <v>47</v>
      </c>
      <c r="AT1404">
        <v>94.99</v>
      </c>
      <c r="AU1404">
        <v>23.63</v>
      </c>
    </row>
    <row r="1405" spans="43:47" x14ac:dyDescent="0.3">
      <c r="AQ1405" t="s">
        <v>2012</v>
      </c>
      <c r="AR1405" t="s">
        <v>1619</v>
      </c>
      <c r="AS1405" t="s">
        <v>47</v>
      </c>
      <c r="AT1405">
        <v>94.86</v>
      </c>
      <c r="AU1405">
        <v>26.78</v>
      </c>
    </row>
    <row r="1406" spans="43:47" x14ac:dyDescent="0.3">
      <c r="AQ1406" t="s">
        <v>2011</v>
      </c>
      <c r="AR1406" t="s">
        <v>1619</v>
      </c>
      <c r="AS1406" t="s">
        <v>37</v>
      </c>
      <c r="AT1406">
        <v>94.8599999999999</v>
      </c>
      <c r="AU1406">
        <v>39.28</v>
      </c>
    </row>
    <row r="1407" spans="43:47" x14ac:dyDescent="0.3">
      <c r="AQ1407" t="s">
        <v>2010</v>
      </c>
      <c r="AR1407" t="s">
        <v>1619</v>
      </c>
      <c r="AS1407" t="s">
        <v>39</v>
      </c>
      <c r="AT1407">
        <v>94.13</v>
      </c>
      <c r="AU1407">
        <v>11.45</v>
      </c>
    </row>
    <row r="1408" spans="43:47" x14ac:dyDescent="0.3">
      <c r="AQ1408" t="s">
        <v>506</v>
      </c>
      <c r="AR1408" t="s">
        <v>1618</v>
      </c>
      <c r="AS1408" t="s">
        <v>44</v>
      </c>
      <c r="AT1408">
        <v>93.979999999999905</v>
      </c>
      <c r="AU1408">
        <v>32.729999999999997</v>
      </c>
    </row>
    <row r="1409" spans="43:47" x14ac:dyDescent="0.3">
      <c r="AQ1409" t="s">
        <v>2009</v>
      </c>
      <c r="AR1409" t="s">
        <v>1619</v>
      </c>
      <c r="AS1409" t="s">
        <v>1605</v>
      </c>
      <c r="AT1409">
        <v>93.63</v>
      </c>
      <c r="AU1409">
        <v>34.46</v>
      </c>
    </row>
    <row r="1410" spans="43:47" x14ac:dyDescent="0.3">
      <c r="AQ1410" t="s">
        <v>2008</v>
      </c>
      <c r="AR1410" t="s">
        <v>1618</v>
      </c>
      <c r="AS1410" t="s">
        <v>44</v>
      </c>
      <c r="AT1410">
        <v>93.6</v>
      </c>
      <c r="AU1410">
        <v>23.4</v>
      </c>
    </row>
    <row r="1411" spans="43:47" x14ac:dyDescent="0.3">
      <c r="AQ1411" t="s">
        <v>2007</v>
      </c>
      <c r="AR1411" t="s">
        <v>1618</v>
      </c>
      <c r="AS1411" t="s">
        <v>44</v>
      </c>
      <c r="AT1411">
        <v>93.53</v>
      </c>
      <c r="AU1411">
        <v>2.08</v>
      </c>
    </row>
    <row r="1412" spans="43:47" x14ac:dyDescent="0.3">
      <c r="AQ1412" t="s">
        <v>2006</v>
      </c>
      <c r="AR1412" t="s">
        <v>1619</v>
      </c>
      <c r="AS1412" t="s">
        <v>37</v>
      </c>
      <c r="AT1412">
        <v>93.25</v>
      </c>
      <c r="AU1412">
        <v>31.47</v>
      </c>
    </row>
    <row r="1413" spans="43:47" x14ac:dyDescent="0.3">
      <c r="AQ1413" t="s">
        <v>2005</v>
      </c>
      <c r="AR1413" t="s">
        <v>1619</v>
      </c>
      <c r="AS1413" t="s">
        <v>1604</v>
      </c>
      <c r="AT1413">
        <v>93.22</v>
      </c>
      <c r="AU1413">
        <v>39.520000000000003</v>
      </c>
    </row>
    <row r="1414" spans="43:47" x14ac:dyDescent="0.3">
      <c r="AQ1414" t="s">
        <v>2004</v>
      </c>
      <c r="AR1414" t="s">
        <v>1619</v>
      </c>
      <c r="AS1414" t="s">
        <v>47</v>
      </c>
      <c r="AT1414">
        <v>93.15</v>
      </c>
      <c r="AU1414">
        <v>23.29</v>
      </c>
    </row>
    <row r="1415" spans="43:47" x14ac:dyDescent="0.3">
      <c r="AQ1415" t="s">
        <v>2003</v>
      </c>
      <c r="AR1415" t="s">
        <v>1619</v>
      </c>
      <c r="AS1415" t="s">
        <v>46</v>
      </c>
      <c r="AT1415">
        <v>92.98</v>
      </c>
      <c r="AU1415">
        <v>33.42</v>
      </c>
    </row>
    <row r="1416" spans="43:47" x14ac:dyDescent="0.3">
      <c r="AQ1416" t="s">
        <v>508</v>
      </c>
      <c r="AR1416" t="s">
        <v>1619</v>
      </c>
      <c r="AS1416" t="s">
        <v>39</v>
      </c>
      <c r="AT1416">
        <v>92.83</v>
      </c>
      <c r="AU1416">
        <v>24.58</v>
      </c>
    </row>
    <row r="1417" spans="43:47" x14ac:dyDescent="0.3">
      <c r="AQ1417" t="s">
        <v>2002</v>
      </c>
      <c r="AR1417" t="s">
        <v>1619</v>
      </c>
      <c r="AS1417" t="s">
        <v>37</v>
      </c>
      <c r="AT1417">
        <v>92.48</v>
      </c>
      <c r="AU1417">
        <v>45.31</v>
      </c>
    </row>
    <row r="1418" spans="43:47" x14ac:dyDescent="0.3">
      <c r="AQ1418" t="s">
        <v>2001</v>
      </c>
      <c r="AR1418" t="s">
        <v>1619</v>
      </c>
      <c r="AS1418" t="s">
        <v>37</v>
      </c>
      <c r="AT1418">
        <v>92.48</v>
      </c>
      <c r="AU1418">
        <v>39.409999999999997</v>
      </c>
    </row>
    <row r="1419" spans="43:47" x14ac:dyDescent="0.3">
      <c r="AQ1419" t="s">
        <v>2000</v>
      </c>
      <c r="AR1419" t="s">
        <v>1619</v>
      </c>
      <c r="AS1419" t="s">
        <v>46</v>
      </c>
      <c r="AT1419">
        <v>92.14</v>
      </c>
      <c r="AU1419">
        <v>35.590000000000003</v>
      </c>
    </row>
    <row r="1420" spans="43:47" x14ac:dyDescent="0.3">
      <c r="AQ1420" t="s">
        <v>1628</v>
      </c>
      <c r="AR1420" t="s">
        <v>1619</v>
      </c>
      <c r="AS1420" t="s">
        <v>39</v>
      </c>
      <c r="AT1420">
        <v>91.72</v>
      </c>
      <c r="AU1420">
        <v>16.28</v>
      </c>
    </row>
    <row r="1421" spans="43:47" x14ac:dyDescent="0.3">
      <c r="AQ1421" t="s">
        <v>1189</v>
      </c>
      <c r="AR1421" t="s">
        <v>1619</v>
      </c>
      <c r="AS1421" t="s">
        <v>1607</v>
      </c>
      <c r="AT1421">
        <v>91.679999999999893</v>
      </c>
      <c r="AU1421">
        <v>-10.41</v>
      </c>
    </row>
    <row r="1422" spans="43:47" x14ac:dyDescent="0.3">
      <c r="AQ1422" t="s">
        <v>634</v>
      </c>
      <c r="AR1422" t="s">
        <v>1619</v>
      </c>
      <c r="AS1422" t="s">
        <v>40</v>
      </c>
      <c r="AT1422">
        <v>91.52</v>
      </c>
      <c r="AU1422">
        <v>-6.93</v>
      </c>
    </row>
    <row r="1423" spans="43:47" x14ac:dyDescent="0.3">
      <c r="AQ1423" t="s">
        <v>1999</v>
      </c>
      <c r="AR1423" t="s">
        <v>1620</v>
      </c>
      <c r="AS1423" t="s">
        <v>48</v>
      </c>
      <c r="AT1423">
        <v>91.48</v>
      </c>
      <c r="AU1423">
        <v>-1.83</v>
      </c>
    </row>
    <row r="1424" spans="43:47" x14ac:dyDescent="0.3">
      <c r="AQ1424" t="s">
        <v>1998</v>
      </c>
      <c r="AR1424" t="s">
        <v>1619</v>
      </c>
      <c r="AS1424" t="s">
        <v>39</v>
      </c>
      <c r="AT1424">
        <v>91.439999999999898</v>
      </c>
      <c r="AU1424">
        <v>34.9</v>
      </c>
    </row>
    <row r="1425" spans="43:47" x14ac:dyDescent="0.3">
      <c r="AQ1425" t="s">
        <v>427</v>
      </c>
      <c r="AR1425" t="s">
        <v>1619</v>
      </c>
      <c r="AS1425" t="s">
        <v>1605</v>
      </c>
      <c r="AT1425">
        <v>91.17</v>
      </c>
      <c r="AU1425">
        <v>43.12</v>
      </c>
    </row>
    <row r="1426" spans="43:47" x14ac:dyDescent="0.3">
      <c r="AQ1426" t="s">
        <v>1997</v>
      </c>
      <c r="AR1426" t="s">
        <v>1619</v>
      </c>
      <c r="AS1426" t="s">
        <v>42</v>
      </c>
      <c r="AT1426">
        <v>90.88</v>
      </c>
      <c r="AU1426">
        <v>26.36</v>
      </c>
    </row>
    <row r="1427" spans="43:47" x14ac:dyDescent="0.3">
      <c r="AQ1427" t="s">
        <v>1996</v>
      </c>
      <c r="AR1427" t="s">
        <v>1618</v>
      </c>
      <c r="AS1427" t="s">
        <v>1603</v>
      </c>
      <c r="AT1427">
        <v>90.88</v>
      </c>
      <c r="AU1427">
        <v>-190.85</v>
      </c>
    </row>
    <row r="1428" spans="43:47" x14ac:dyDescent="0.3">
      <c r="AQ1428" t="s">
        <v>1995</v>
      </c>
      <c r="AR1428" t="s">
        <v>1619</v>
      </c>
      <c r="AS1428" t="s">
        <v>47</v>
      </c>
      <c r="AT1428">
        <v>90.75</v>
      </c>
      <c r="AU1428">
        <v>22.45</v>
      </c>
    </row>
    <row r="1429" spans="43:47" x14ac:dyDescent="0.3">
      <c r="AQ1429" t="s">
        <v>1994</v>
      </c>
      <c r="AR1429" t="s">
        <v>1619</v>
      </c>
      <c r="AS1429" t="s">
        <v>1605</v>
      </c>
      <c r="AT1429">
        <v>90.72</v>
      </c>
      <c r="AU1429">
        <v>39.68</v>
      </c>
    </row>
    <row r="1430" spans="43:47" x14ac:dyDescent="0.3">
      <c r="AQ1430" t="s">
        <v>1993</v>
      </c>
      <c r="AR1430" t="s">
        <v>1619</v>
      </c>
      <c r="AS1430" t="s">
        <v>39</v>
      </c>
      <c r="AT1430">
        <v>90.71</v>
      </c>
      <c r="AU1430">
        <v>12.44</v>
      </c>
    </row>
    <row r="1431" spans="43:47" x14ac:dyDescent="0.3">
      <c r="AQ1431" t="s">
        <v>1992</v>
      </c>
      <c r="AR1431" t="s">
        <v>1619</v>
      </c>
      <c r="AS1431" t="s">
        <v>47</v>
      </c>
      <c r="AT1431">
        <v>90.56</v>
      </c>
      <c r="AU1431">
        <v>38.840000000000003</v>
      </c>
    </row>
    <row r="1432" spans="43:47" x14ac:dyDescent="0.3">
      <c r="AQ1432" t="s">
        <v>1991</v>
      </c>
      <c r="AR1432" t="s">
        <v>1619</v>
      </c>
      <c r="AS1432" t="s">
        <v>37</v>
      </c>
      <c r="AT1432">
        <v>89.7</v>
      </c>
      <c r="AU1432">
        <v>40.9</v>
      </c>
    </row>
    <row r="1433" spans="43:47" x14ac:dyDescent="0.3">
      <c r="AQ1433" t="s">
        <v>1990</v>
      </c>
      <c r="AR1433" t="s">
        <v>1619</v>
      </c>
      <c r="AS1433" t="s">
        <v>37</v>
      </c>
      <c r="AT1433">
        <v>89.7</v>
      </c>
      <c r="AU1433">
        <v>40.369999999999997</v>
      </c>
    </row>
    <row r="1434" spans="43:47" x14ac:dyDescent="0.3">
      <c r="AQ1434" t="s">
        <v>1554</v>
      </c>
      <c r="AR1434" t="s">
        <v>1619</v>
      </c>
      <c r="AS1434" t="s">
        <v>39</v>
      </c>
      <c r="AT1434">
        <v>89.55</v>
      </c>
      <c r="AU1434">
        <v>13.6</v>
      </c>
    </row>
    <row r="1435" spans="43:47" x14ac:dyDescent="0.3">
      <c r="AQ1435" t="s">
        <v>1989</v>
      </c>
      <c r="AR1435" t="s">
        <v>1619</v>
      </c>
      <c r="AS1435" t="s">
        <v>37</v>
      </c>
      <c r="AT1435">
        <v>89.419999999999902</v>
      </c>
      <c r="AU1435">
        <v>38.869999999999997</v>
      </c>
    </row>
    <row r="1436" spans="43:47" x14ac:dyDescent="0.3">
      <c r="AQ1436" t="s">
        <v>1296</v>
      </c>
      <c r="AR1436" t="s">
        <v>1619</v>
      </c>
      <c r="AS1436" t="s">
        <v>1605</v>
      </c>
      <c r="AT1436">
        <v>89.25</v>
      </c>
      <c r="AU1436">
        <v>42.45</v>
      </c>
    </row>
    <row r="1437" spans="43:47" x14ac:dyDescent="0.3">
      <c r="AQ1437" t="s">
        <v>1988</v>
      </c>
      <c r="AR1437" t="s">
        <v>1619</v>
      </c>
      <c r="AS1437" t="s">
        <v>42</v>
      </c>
      <c r="AT1437">
        <v>88.92</v>
      </c>
      <c r="AU1437">
        <v>24</v>
      </c>
    </row>
    <row r="1438" spans="43:47" x14ac:dyDescent="0.3">
      <c r="AQ1438" t="s">
        <v>1354</v>
      </c>
      <c r="AR1438" t="s">
        <v>1619</v>
      </c>
      <c r="AS1438" t="s">
        <v>47</v>
      </c>
      <c r="AT1438">
        <v>88.899999999999906</v>
      </c>
      <c r="AU1438">
        <v>26.85</v>
      </c>
    </row>
    <row r="1439" spans="43:47" x14ac:dyDescent="0.3">
      <c r="AQ1439" t="s">
        <v>1987</v>
      </c>
      <c r="AR1439" t="s">
        <v>1619</v>
      </c>
      <c r="AS1439" t="s">
        <v>1605</v>
      </c>
      <c r="AT1439">
        <v>88.38</v>
      </c>
      <c r="AU1439">
        <v>43.31</v>
      </c>
    </row>
    <row r="1440" spans="43:47" x14ac:dyDescent="0.3">
      <c r="AQ1440" t="s">
        <v>1391</v>
      </c>
      <c r="AR1440" t="s">
        <v>1619</v>
      </c>
      <c r="AS1440" t="s">
        <v>47</v>
      </c>
      <c r="AT1440">
        <v>88.16</v>
      </c>
      <c r="AU1440">
        <v>27.97</v>
      </c>
    </row>
    <row r="1441" spans="43:47" x14ac:dyDescent="0.3">
      <c r="AQ1441" t="s">
        <v>1986</v>
      </c>
      <c r="AR1441" t="s">
        <v>1619</v>
      </c>
      <c r="AS1441" t="s">
        <v>37</v>
      </c>
      <c r="AT1441">
        <v>88.11</v>
      </c>
      <c r="AU1441">
        <v>39.65</v>
      </c>
    </row>
    <row r="1442" spans="43:47" x14ac:dyDescent="0.3">
      <c r="AQ1442" t="s">
        <v>1985</v>
      </c>
      <c r="AR1442" t="s">
        <v>1620</v>
      </c>
      <c r="AS1442" t="s">
        <v>41</v>
      </c>
      <c r="AT1442">
        <v>88.08</v>
      </c>
      <c r="AU1442">
        <v>32.29</v>
      </c>
    </row>
    <row r="1443" spans="43:47" x14ac:dyDescent="0.3">
      <c r="AQ1443" t="s">
        <v>1984</v>
      </c>
      <c r="AR1443" t="s">
        <v>1619</v>
      </c>
      <c r="AS1443" t="s">
        <v>1604</v>
      </c>
      <c r="AT1443">
        <v>88.009999999999906</v>
      </c>
      <c r="AU1443">
        <v>35.9</v>
      </c>
    </row>
    <row r="1444" spans="43:47" x14ac:dyDescent="0.3">
      <c r="AQ1444" t="s">
        <v>1983</v>
      </c>
      <c r="AR1444" t="s">
        <v>1619</v>
      </c>
      <c r="AS1444" t="s">
        <v>1607</v>
      </c>
      <c r="AT1444">
        <v>87.75</v>
      </c>
      <c r="AU1444">
        <v>20.84</v>
      </c>
    </row>
    <row r="1445" spans="43:47" x14ac:dyDescent="0.3">
      <c r="AQ1445" t="s">
        <v>1982</v>
      </c>
      <c r="AR1445" t="s">
        <v>1619</v>
      </c>
      <c r="AS1445" t="s">
        <v>46</v>
      </c>
      <c r="AT1445">
        <v>87.69</v>
      </c>
      <c r="AU1445">
        <v>20.55</v>
      </c>
    </row>
    <row r="1446" spans="43:47" x14ac:dyDescent="0.3">
      <c r="AQ1446" t="s">
        <v>1981</v>
      </c>
      <c r="AR1446" t="s">
        <v>1619</v>
      </c>
      <c r="AS1446" t="s">
        <v>39</v>
      </c>
      <c r="AT1446">
        <v>87.63</v>
      </c>
      <c r="AU1446">
        <v>22.89</v>
      </c>
    </row>
    <row r="1447" spans="43:47" x14ac:dyDescent="0.3">
      <c r="AQ1447" t="s">
        <v>1980</v>
      </c>
      <c r="AR1447" t="s">
        <v>1618</v>
      </c>
      <c r="AS1447" t="s">
        <v>44</v>
      </c>
      <c r="AT1447">
        <v>87.52</v>
      </c>
      <c r="AU1447">
        <v>25.15</v>
      </c>
    </row>
    <row r="1448" spans="43:47" x14ac:dyDescent="0.3">
      <c r="AQ1448" t="s">
        <v>1979</v>
      </c>
      <c r="AR1448" t="s">
        <v>1619</v>
      </c>
      <c r="AS1448" t="s">
        <v>1605</v>
      </c>
      <c r="AT1448">
        <v>87.39</v>
      </c>
      <c r="AU1448">
        <v>39.82</v>
      </c>
    </row>
    <row r="1449" spans="43:47" x14ac:dyDescent="0.3">
      <c r="AQ1449" t="s">
        <v>1978</v>
      </c>
      <c r="AR1449" t="s">
        <v>1619</v>
      </c>
      <c r="AS1449" t="s">
        <v>39</v>
      </c>
      <c r="AT1449">
        <v>87.259999999999906</v>
      </c>
      <c r="AU1449">
        <v>13.83</v>
      </c>
    </row>
    <row r="1450" spans="43:47" x14ac:dyDescent="0.3">
      <c r="AQ1450" t="s">
        <v>1977</v>
      </c>
      <c r="AR1450" t="s">
        <v>1619</v>
      </c>
      <c r="AS1450" t="s">
        <v>37</v>
      </c>
      <c r="AT1450">
        <v>86.84</v>
      </c>
      <c r="AU1450">
        <v>38.21</v>
      </c>
    </row>
    <row r="1451" spans="43:47" x14ac:dyDescent="0.3">
      <c r="AQ1451" t="s">
        <v>926</v>
      </c>
      <c r="AR1451" t="s">
        <v>1619</v>
      </c>
      <c r="AS1451" t="s">
        <v>47</v>
      </c>
      <c r="AT1451">
        <v>86.74</v>
      </c>
      <c r="AU1451">
        <v>18.84</v>
      </c>
    </row>
    <row r="1452" spans="43:47" x14ac:dyDescent="0.3">
      <c r="AQ1452" t="s">
        <v>1376</v>
      </c>
      <c r="AR1452" t="s">
        <v>1619</v>
      </c>
      <c r="AS1452" t="s">
        <v>47</v>
      </c>
      <c r="AT1452">
        <v>86.12</v>
      </c>
      <c r="AU1452">
        <v>30.89</v>
      </c>
    </row>
    <row r="1453" spans="43:47" x14ac:dyDescent="0.3">
      <c r="AQ1453" t="s">
        <v>1976</v>
      </c>
      <c r="AR1453" t="s">
        <v>1619</v>
      </c>
      <c r="AS1453" t="s">
        <v>47</v>
      </c>
      <c r="AT1453">
        <v>86.08</v>
      </c>
      <c r="AU1453">
        <v>19.13</v>
      </c>
    </row>
    <row r="1454" spans="43:47" x14ac:dyDescent="0.3">
      <c r="AQ1454" t="s">
        <v>1975</v>
      </c>
      <c r="AR1454" t="s">
        <v>1619</v>
      </c>
      <c r="AS1454" t="s">
        <v>39</v>
      </c>
      <c r="AT1454">
        <v>86</v>
      </c>
      <c r="AU1454">
        <v>15.09</v>
      </c>
    </row>
    <row r="1455" spans="43:47" x14ac:dyDescent="0.3">
      <c r="AQ1455" t="s">
        <v>1974</v>
      </c>
      <c r="AR1455" t="s">
        <v>1619</v>
      </c>
      <c r="AS1455" t="s">
        <v>39</v>
      </c>
      <c r="AT1455">
        <v>85.73</v>
      </c>
      <c r="AU1455">
        <v>18.04</v>
      </c>
    </row>
    <row r="1456" spans="43:47" x14ac:dyDescent="0.3">
      <c r="AQ1456" t="s">
        <v>1973</v>
      </c>
      <c r="AR1456" t="s">
        <v>1619</v>
      </c>
      <c r="AS1456" t="s">
        <v>37</v>
      </c>
      <c r="AT1456">
        <v>85.53</v>
      </c>
      <c r="AU1456">
        <v>34.99</v>
      </c>
    </row>
    <row r="1457" spans="43:47" x14ac:dyDescent="0.3">
      <c r="AQ1457" t="s">
        <v>1972</v>
      </c>
      <c r="AR1457" t="s">
        <v>1619</v>
      </c>
      <c r="AS1457" t="s">
        <v>37</v>
      </c>
      <c r="AT1457">
        <v>85.5</v>
      </c>
      <c r="AU1457">
        <v>40.35</v>
      </c>
    </row>
    <row r="1458" spans="43:47" x14ac:dyDescent="0.3">
      <c r="AQ1458" t="s">
        <v>1403</v>
      </c>
      <c r="AR1458" t="s">
        <v>1619</v>
      </c>
      <c r="AS1458" t="s">
        <v>39</v>
      </c>
      <c r="AT1458">
        <v>85.26</v>
      </c>
      <c r="AU1458">
        <v>8.67</v>
      </c>
    </row>
    <row r="1459" spans="43:47" x14ac:dyDescent="0.3">
      <c r="AQ1459" t="s">
        <v>871</v>
      </c>
      <c r="AR1459" t="s">
        <v>1619</v>
      </c>
      <c r="AS1459" t="s">
        <v>1605</v>
      </c>
      <c r="AT1459">
        <v>84.869999999999905</v>
      </c>
      <c r="AU1459">
        <v>35.97</v>
      </c>
    </row>
    <row r="1460" spans="43:47" x14ac:dyDescent="0.3">
      <c r="AQ1460" t="s">
        <v>1631</v>
      </c>
      <c r="AR1460" t="s">
        <v>1618</v>
      </c>
      <c r="AS1460" t="s">
        <v>44</v>
      </c>
      <c r="AT1460">
        <v>84.84</v>
      </c>
      <c r="AU1460">
        <v>22.06</v>
      </c>
    </row>
    <row r="1461" spans="43:47" x14ac:dyDescent="0.3">
      <c r="AQ1461" t="s">
        <v>1971</v>
      </c>
      <c r="AR1461" t="s">
        <v>1618</v>
      </c>
      <c r="AS1461" t="s">
        <v>44</v>
      </c>
      <c r="AT1461">
        <v>84.83</v>
      </c>
      <c r="AU1461">
        <v>28.06</v>
      </c>
    </row>
    <row r="1462" spans="43:47" x14ac:dyDescent="0.3">
      <c r="AQ1462" t="s">
        <v>1970</v>
      </c>
      <c r="AR1462" t="s">
        <v>1619</v>
      </c>
      <c r="AS1462" t="s">
        <v>37</v>
      </c>
      <c r="AT1462">
        <v>84.48</v>
      </c>
      <c r="AU1462">
        <v>32.21</v>
      </c>
    </row>
    <row r="1463" spans="43:47" x14ac:dyDescent="0.3">
      <c r="AQ1463" t="s">
        <v>1969</v>
      </c>
      <c r="AR1463" t="s">
        <v>1619</v>
      </c>
      <c r="AS1463" t="s">
        <v>1605</v>
      </c>
      <c r="AT1463">
        <v>84.39</v>
      </c>
      <c r="AU1463">
        <v>35.36</v>
      </c>
    </row>
    <row r="1464" spans="43:47" x14ac:dyDescent="0.3">
      <c r="AQ1464" t="s">
        <v>1084</v>
      </c>
      <c r="AR1464" t="s">
        <v>1619</v>
      </c>
      <c r="AS1464" t="s">
        <v>37</v>
      </c>
      <c r="AT1464">
        <v>84.24</v>
      </c>
      <c r="AU1464">
        <v>37.06</v>
      </c>
    </row>
    <row r="1465" spans="43:47" x14ac:dyDescent="0.3">
      <c r="AQ1465" t="s">
        <v>1968</v>
      </c>
      <c r="AR1465" t="s">
        <v>1619</v>
      </c>
      <c r="AS1465" t="s">
        <v>37</v>
      </c>
      <c r="AT1465">
        <v>84.24</v>
      </c>
      <c r="AU1465">
        <v>33.69</v>
      </c>
    </row>
    <row r="1466" spans="43:47" x14ac:dyDescent="0.3">
      <c r="AQ1466" t="s">
        <v>1967</v>
      </c>
      <c r="AR1466" t="s">
        <v>1619</v>
      </c>
      <c r="AS1466" t="s">
        <v>47</v>
      </c>
      <c r="AT1466">
        <v>83.96</v>
      </c>
      <c r="AU1466">
        <v>15.86</v>
      </c>
    </row>
    <row r="1467" spans="43:47" x14ac:dyDescent="0.3">
      <c r="AQ1467" t="s">
        <v>1966</v>
      </c>
      <c r="AR1467" t="s">
        <v>1620</v>
      </c>
      <c r="AS1467" t="s">
        <v>1609</v>
      </c>
      <c r="AT1467">
        <v>83.94</v>
      </c>
      <c r="AU1467">
        <v>6.3</v>
      </c>
    </row>
    <row r="1468" spans="43:47" x14ac:dyDescent="0.3">
      <c r="AQ1468" t="s">
        <v>596</v>
      </c>
      <c r="AR1468" t="s">
        <v>1619</v>
      </c>
      <c r="AS1468" t="s">
        <v>1607</v>
      </c>
      <c r="AT1468">
        <v>83.9</v>
      </c>
      <c r="AU1468">
        <v>12.75</v>
      </c>
    </row>
    <row r="1469" spans="43:47" x14ac:dyDescent="0.3">
      <c r="AQ1469" t="s">
        <v>1622</v>
      </c>
      <c r="AR1469" t="s">
        <v>1619</v>
      </c>
      <c r="AS1469" t="s">
        <v>37</v>
      </c>
      <c r="AT1469">
        <v>83.72</v>
      </c>
      <c r="AU1469">
        <v>30.74</v>
      </c>
    </row>
    <row r="1470" spans="43:47" x14ac:dyDescent="0.3">
      <c r="AQ1470" t="s">
        <v>1965</v>
      </c>
      <c r="AR1470" t="s">
        <v>1619</v>
      </c>
      <c r="AS1470" t="s">
        <v>1605</v>
      </c>
      <c r="AT1470">
        <v>83.669999999999902</v>
      </c>
      <c r="AU1470">
        <v>32.56</v>
      </c>
    </row>
    <row r="1471" spans="43:47" x14ac:dyDescent="0.3">
      <c r="AQ1471" t="s">
        <v>1964</v>
      </c>
      <c r="AR1471" t="s">
        <v>1618</v>
      </c>
      <c r="AS1471" t="s">
        <v>44</v>
      </c>
      <c r="AT1471">
        <v>83.49</v>
      </c>
      <c r="AU1471">
        <v>31.57</v>
      </c>
    </row>
    <row r="1472" spans="43:47" x14ac:dyDescent="0.3">
      <c r="AQ1472" t="s">
        <v>1963</v>
      </c>
      <c r="AR1472" t="s">
        <v>1620</v>
      </c>
      <c r="AS1472" t="s">
        <v>41</v>
      </c>
      <c r="AT1472">
        <v>83.44</v>
      </c>
      <c r="AU1472">
        <v>11.48</v>
      </c>
    </row>
    <row r="1473" spans="43:47" x14ac:dyDescent="0.3">
      <c r="AQ1473" t="s">
        <v>1962</v>
      </c>
      <c r="AR1473" t="s">
        <v>1619</v>
      </c>
      <c r="AS1473" t="s">
        <v>47</v>
      </c>
      <c r="AT1473">
        <v>83.42</v>
      </c>
      <c r="AU1473">
        <v>36.590000000000003</v>
      </c>
    </row>
    <row r="1474" spans="43:47" x14ac:dyDescent="0.3">
      <c r="AQ1474" t="s">
        <v>1961</v>
      </c>
      <c r="AR1474" t="s">
        <v>1619</v>
      </c>
      <c r="AS1474" t="s">
        <v>39</v>
      </c>
      <c r="AT1474">
        <v>83.16</v>
      </c>
      <c r="AU1474">
        <v>10.16</v>
      </c>
    </row>
    <row r="1475" spans="43:47" x14ac:dyDescent="0.3">
      <c r="AQ1475" t="s">
        <v>1513</v>
      </c>
      <c r="AR1475" t="s">
        <v>1619</v>
      </c>
      <c r="AS1475" t="s">
        <v>39</v>
      </c>
      <c r="AT1475">
        <v>82.949999999999903</v>
      </c>
      <c r="AU1475">
        <v>-15.59</v>
      </c>
    </row>
    <row r="1476" spans="43:47" x14ac:dyDescent="0.3">
      <c r="AQ1476" t="s">
        <v>449</v>
      </c>
      <c r="AR1476" t="s">
        <v>1618</v>
      </c>
      <c r="AS1476" t="s">
        <v>44</v>
      </c>
      <c r="AT1476">
        <v>82.83</v>
      </c>
      <c r="AU1476">
        <v>26.72</v>
      </c>
    </row>
    <row r="1477" spans="43:47" x14ac:dyDescent="0.3">
      <c r="AQ1477" t="s">
        <v>1525</v>
      </c>
      <c r="AR1477" t="s">
        <v>1619</v>
      </c>
      <c r="AS1477" t="s">
        <v>47</v>
      </c>
      <c r="AT1477">
        <v>82.66</v>
      </c>
      <c r="AU1477">
        <v>22.1</v>
      </c>
    </row>
    <row r="1478" spans="43:47" x14ac:dyDescent="0.3">
      <c r="AQ1478" t="s">
        <v>1960</v>
      </c>
      <c r="AR1478" t="s">
        <v>1619</v>
      </c>
      <c r="AS1478" t="s">
        <v>37</v>
      </c>
      <c r="AT1478">
        <v>82.37</v>
      </c>
      <c r="AU1478">
        <v>29.86</v>
      </c>
    </row>
    <row r="1479" spans="43:47" x14ac:dyDescent="0.3">
      <c r="AQ1479" t="s">
        <v>1959</v>
      </c>
      <c r="AR1479" t="s">
        <v>1619</v>
      </c>
      <c r="AS1479" t="s">
        <v>37</v>
      </c>
      <c r="AT1479">
        <v>82.22</v>
      </c>
      <c r="AU1479">
        <v>32.89</v>
      </c>
    </row>
    <row r="1480" spans="43:47" x14ac:dyDescent="0.3">
      <c r="AQ1480" t="s">
        <v>471</v>
      </c>
      <c r="AR1480" t="s">
        <v>1619</v>
      </c>
      <c r="AS1480" t="s">
        <v>39</v>
      </c>
      <c r="AT1480">
        <v>81.75</v>
      </c>
      <c r="AU1480">
        <v>11.73</v>
      </c>
    </row>
    <row r="1481" spans="43:47" x14ac:dyDescent="0.3">
      <c r="AQ1481" t="s">
        <v>1958</v>
      </c>
      <c r="AR1481" t="s">
        <v>1619</v>
      </c>
      <c r="AS1481" t="s">
        <v>47</v>
      </c>
      <c r="AT1481">
        <v>81.649999999999906</v>
      </c>
      <c r="AU1481">
        <v>19.440000000000001</v>
      </c>
    </row>
    <row r="1482" spans="43:47" x14ac:dyDescent="0.3">
      <c r="AQ1482" t="s">
        <v>1957</v>
      </c>
      <c r="AR1482" t="s">
        <v>1619</v>
      </c>
      <c r="AS1482" t="s">
        <v>42</v>
      </c>
      <c r="AT1482">
        <v>81.419999999999902</v>
      </c>
      <c r="AU1482">
        <v>12.43</v>
      </c>
    </row>
    <row r="1483" spans="43:47" x14ac:dyDescent="0.3">
      <c r="AQ1483" t="s">
        <v>1956</v>
      </c>
      <c r="AR1483" t="s">
        <v>1619</v>
      </c>
      <c r="AS1483" t="s">
        <v>47</v>
      </c>
      <c r="AT1483">
        <v>81.319999999999993</v>
      </c>
      <c r="AU1483">
        <v>9.4700000000000006</v>
      </c>
    </row>
    <row r="1484" spans="43:47" x14ac:dyDescent="0.3">
      <c r="AQ1484" t="s">
        <v>1955</v>
      </c>
      <c r="AR1484" t="s">
        <v>1618</v>
      </c>
      <c r="AS1484" t="s">
        <v>44</v>
      </c>
      <c r="AT1484">
        <v>81.010000000000005</v>
      </c>
      <c r="AU1484">
        <v>25.76</v>
      </c>
    </row>
    <row r="1485" spans="43:47" x14ac:dyDescent="0.3">
      <c r="AQ1485" t="s">
        <v>959</v>
      </c>
      <c r="AR1485" t="s">
        <v>1619</v>
      </c>
      <c r="AS1485" t="s">
        <v>47</v>
      </c>
      <c r="AT1485">
        <v>80.949999999999903</v>
      </c>
      <c r="AU1485">
        <v>23.78</v>
      </c>
    </row>
    <row r="1486" spans="43:47" x14ac:dyDescent="0.3">
      <c r="AQ1486" t="s">
        <v>1066</v>
      </c>
      <c r="AR1486" t="s">
        <v>1619</v>
      </c>
      <c r="AS1486" t="s">
        <v>37</v>
      </c>
      <c r="AT1486">
        <v>80.929999999999893</v>
      </c>
      <c r="AU1486">
        <v>32.909999999999997</v>
      </c>
    </row>
    <row r="1487" spans="43:47" x14ac:dyDescent="0.3">
      <c r="AQ1487" t="s">
        <v>1954</v>
      </c>
      <c r="AR1487" t="s">
        <v>1620</v>
      </c>
      <c r="AS1487" t="s">
        <v>41</v>
      </c>
      <c r="AT1487">
        <v>80.78</v>
      </c>
      <c r="AU1487">
        <v>16.149999999999999</v>
      </c>
    </row>
    <row r="1488" spans="43:47" x14ac:dyDescent="0.3">
      <c r="AQ1488" t="s">
        <v>1953</v>
      </c>
      <c r="AR1488" t="s">
        <v>1619</v>
      </c>
      <c r="AS1488" t="s">
        <v>47</v>
      </c>
      <c r="AT1488">
        <v>80.589999999999904</v>
      </c>
      <c r="AU1488">
        <v>34.159999999999997</v>
      </c>
    </row>
    <row r="1489" spans="43:47" x14ac:dyDescent="0.3">
      <c r="AQ1489" t="s">
        <v>1163</v>
      </c>
      <c r="AR1489" t="s">
        <v>1619</v>
      </c>
      <c r="AS1489" t="s">
        <v>39</v>
      </c>
      <c r="AT1489">
        <v>80.5</v>
      </c>
      <c r="AU1489">
        <v>23.97</v>
      </c>
    </row>
    <row r="1490" spans="43:47" x14ac:dyDescent="0.3">
      <c r="AQ1490" t="s">
        <v>1952</v>
      </c>
      <c r="AR1490" t="s">
        <v>1619</v>
      </c>
      <c r="AS1490" t="s">
        <v>37</v>
      </c>
      <c r="AT1490">
        <v>80.36</v>
      </c>
      <c r="AU1490">
        <v>33.18</v>
      </c>
    </row>
    <row r="1491" spans="43:47" x14ac:dyDescent="0.3">
      <c r="AQ1491" t="s">
        <v>545</v>
      </c>
      <c r="AR1491" t="s">
        <v>1619</v>
      </c>
      <c r="AS1491" t="s">
        <v>42</v>
      </c>
      <c r="AT1491">
        <v>80.22</v>
      </c>
      <c r="AU1491">
        <v>-6.31</v>
      </c>
    </row>
    <row r="1492" spans="43:47" x14ac:dyDescent="0.3">
      <c r="AQ1492" t="s">
        <v>1638</v>
      </c>
      <c r="AR1492" t="s">
        <v>1619</v>
      </c>
      <c r="AS1492" t="s">
        <v>47</v>
      </c>
      <c r="AT1492">
        <v>79.97</v>
      </c>
      <c r="AU1492">
        <v>13.17</v>
      </c>
    </row>
    <row r="1493" spans="43:47" x14ac:dyDescent="0.3">
      <c r="AQ1493" t="s">
        <v>1951</v>
      </c>
      <c r="AR1493" t="s">
        <v>1619</v>
      </c>
      <c r="AS1493" t="s">
        <v>40</v>
      </c>
      <c r="AT1493">
        <v>79.400000000000006</v>
      </c>
      <c r="AU1493">
        <v>5.96</v>
      </c>
    </row>
    <row r="1494" spans="43:47" x14ac:dyDescent="0.3">
      <c r="AQ1494" t="s">
        <v>1950</v>
      </c>
      <c r="AR1494" t="s">
        <v>1620</v>
      </c>
      <c r="AS1494" t="s">
        <v>1609</v>
      </c>
      <c r="AT1494">
        <v>79.23</v>
      </c>
      <c r="AU1494">
        <v>29.55</v>
      </c>
    </row>
    <row r="1495" spans="43:47" x14ac:dyDescent="0.3">
      <c r="AQ1495" t="s">
        <v>1949</v>
      </c>
      <c r="AR1495" t="s">
        <v>1619</v>
      </c>
      <c r="AS1495" t="s">
        <v>37</v>
      </c>
      <c r="AT1495">
        <v>79.06</v>
      </c>
      <c r="AU1495">
        <v>35.25</v>
      </c>
    </row>
    <row r="1496" spans="43:47" x14ac:dyDescent="0.3">
      <c r="AQ1496" t="s">
        <v>1948</v>
      </c>
      <c r="AR1496" t="s">
        <v>1619</v>
      </c>
      <c r="AS1496" t="s">
        <v>37</v>
      </c>
      <c r="AT1496">
        <v>79.06</v>
      </c>
      <c r="AU1496">
        <v>31.88</v>
      </c>
    </row>
    <row r="1497" spans="43:47" x14ac:dyDescent="0.3">
      <c r="AQ1497" t="s">
        <v>682</v>
      </c>
      <c r="AR1497" t="s">
        <v>1619</v>
      </c>
      <c r="AS1497" t="s">
        <v>1605</v>
      </c>
      <c r="AT1497">
        <v>78.34</v>
      </c>
      <c r="AU1497">
        <v>34.270000000000003</v>
      </c>
    </row>
    <row r="1498" spans="43:47" x14ac:dyDescent="0.3">
      <c r="AQ1498" t="s">
        <v>1947</v>
      </c>
      <c r="AR1498" t="s">
        <v>1619</v>
      </c>
      <c r="AS1498" t="s">
        <v>1604</v>
      </c>
      <c r="AT1498">
        <v>78.229999999999905</v>
      </c>
      <c r="AU1498">
        <v>34.22</v>
      </c>
    </row>
    <row r="1499" spans="43:47" x14ac:dyDescent="0.3">
      <c r="AQ1499" t="s">
        <v>1018</v>
      </c>
      <c r="AR1499" t="s">
        <v>1619</v>
      </c>
      <c r="AS1499" t="s">
        <v>40</v>
      </c>
      <c r="AT1499">
        <v>78.14</v>
      </c>
      <c r="AU1499">
        <v>-6.34</v>
      </c>
    </row>
    <row r="1500" spans="43:47" x14ac:dyDescent="0.3">
      <c r="AQ1500" t="s">
        <v>1946</v>
      </c>
      <c r="AR1500" t="s">
        <v>1619</v>
      </c>
      <c r="AS1500" t="s">
        <v>39</v>
      </c>
      <c r="AT1500">
        <v>78.039999999999907</v>
      </c>
      <c r="AU1500">
        <v>14.77</v>
      </c>
    </row>
    <row r="1501" spans="43:47" x14ac:dyDescent="0.3">
      <c r="AQ1501" t="s">
        <v>1945</v>
      </c>
      <c r="AR1501" t="s">
        <v>1619</v>
      </c>
      <c r="AS1501" t="s">
        <v>1604</v>
      </c>
      <c r="AT1501">
        <v>77.900000000000006</v>
      </c>
      <c r="AU1501">
        <v>36.520000000000003</v>
      </c>
    </row>
    <row r="1502" spans="43:47" x14ac:dyDescent="0.3">
      <c r="AQ1502" t="s">
        <v>1944</v>
      </c>
      <c r="AR1502" t="s">
        <v>1619</v>
      </c>
      <c r="AS1502" t="s">
        <v>47</v>
      </c>
      <c r="AT1502">
        <v>77.87</v>
      </c>
      <c r="AU1502">
        <v>22.59</v>
      </c>
    </row>
    <row r="1503" spans="43:47" x14ac:dyDescent="0.3">
      <c r="AQ1503" t="s">
        <v>1943</v>
      </c>
      <c r="AR1503" t="s">
        <v>1619</v>
      </c>
      <c r="AS1503" t="s">
        <v>37</v>
      </c>
      <c r="AT1503">
        <v>77.739999999999995</v>
      </c>
      <c r="AU1503">
        <v>38.090000000000003</v>
      </c>
    </row>
    <row r="1504" spans="43:47" x14ac:dyDescent="0.3">
      <c r="AQ1504" t="s">
        <v>1942</v>
      </c>
      <c r="AR1504" t="s">
        <v>1619</v>
      </c>
      <c r="AS1504" t="s">
        <v>46</v>
      </c>
      <c r="AT1504">
        <v>77.239999999999995</v>
      </c>
      <c r="AU1504">
        <v>-3.29</v>
      </c>
    </row>
    <row r="1505" spans="43:47" x14ac:dyDescent="0.3">
      <c r="AQ1505" t="s">
        <v>1627</v>
      </c>
      <c r="AR1505" t="s">
        <v>1619</v>
      </c>
      <c r="AS1505" t="s">
        <v>46</v>
      </c>
      <c r="AT1505">
        <v>77.11</v>
      </c>
      <c r="AU1505">
        <v>28.13</v>
      </c>
    </row>
    <row r="1506" spans="43:47" x14ac:dyDescent="0.3">
      <c r="AQ1506" t="s">
        <v>1941</v>
      </c>
      <c r="AR1506" t="s">
        <v>1619</v>
      </c>
      <c r="AS1506" t="s">
        <v>37</v>
      </c>
      <c r="AT1506">
        <v>77.09</v>
      </c>
      <c r="AU1506">
        <v>27.72</v>
      </c>
    </row>
    <row r="1507" spans="43:47" x14ac:dyDescent="0.3">
      <c r="AQ1507" t="s">
        <v>1940</v>
      </c>
      <c r="AR1507" t="s">
        <v>1619</v>
      </c>
      <c r="AS1507" t="s">
        <v>37</v>
      </c>
      <c r="AT1507">
        <v>76.84</v>
      </c>
      <c r="AU1507">
        <v>36.4</v>
      </c>
    </row>
    <row r="1508" spans="43:47" x14ac:dyDescent="0.3">
      <c r="AQ1508" t="s">
        <v>1939</v>
      </c>
      <c r="AR1508" t="s">
        <v>1619</v>
      </c>
      <c r="AS1508" t="s">
        <v>42</v>
      </c>
      <c r="AT1508">
        <v>76.649999999999906</v>
      </c>
      <c r="AU1508">
        <v>20.46</v>
      </c>
    </row>
    <row r="1509" spans="43:47" x14ac:dyDescent="0.3">
      <c r="AQ1509" t="s">
        <v>1938</v>
      </c>
      <c r="AR1509" t="s">
        <v>1619</v>
      </c>
      <c r="AS1509" t="s">
        <v>37</v>
      </c>
      <c r="AT1509">
        <v>76.459999999999994</v>
      </c>
      <c r="AU1509">
        <v>32.65</v>
      </c>
    </row>
    <row r="1510" spans="43:47" x14ac:dyDescent="0.3">
      <c r="AQ1510" t="s">
        <v>1937</v>
      </c>
      <c r="AR1510" t="s">
        <v>1619</v>
      </c>
      <c r="AS1510" t="s">
        <v>37</v>
      </c>
      <c r="AT1510">
        <v>76.09</v>
      </c>
      <c r="AU1510">
        <v>29.54</v>
      </c>
    </row>
    <row r="1511" spans="43:47" x14ac:dyDescent="0.3">
      <c r="AQ1511" t="s">
        <v>1936</v>
      </c>
      <c r="AR1511" t="s">
        <v>1619</v>
      </c>
      <c r="AS1511" t="s">
        <v>47</v>
      </c>
      <c r="AT1511">
        <v>75.92</v>
      </c>
      <c r="AU1511">
        <v>19.739999999999998</v>
      </c>
    </row>
    <row r="1512" spans="43:47" x14ac:dyDescent="0.3">
      <c r="AQ1512" t="s">
        <v>1935</v>
      </c>
      <c r="AR1512" t="s">
        <v>1619</v>
      </c>
      <c r="AS1512" t="s">
        <v>37</v>
      </c>
      <c r="AT1512">
        <v>75.7</v>
      </c>
      <c r="AU1512">
        <v>33.47</v>
      </c>
    </row>
    <row r="1513" spans="43:47" x14ac:dyDescent="0.3">
      <c r="AQ1513" t="s">
        <v>1540</v>
      </c>
      <c r="AR1513" t="s">
        <v>1619</v>
      </c>
      <c r="AS1513" t="s">
        <v>47</v>
      </c>
      <c r="AT1513">
        <v>75.63</v>
      </c>
      <c r="AU1513">
        <v>15.63</v>
      </c>
    </row>
    <row r="1514" spans="43:47" x14ac:dyDescent="0.3">
      <c r="AQ1514" t="s">
        <v>1934</v>
      </c>
      <c r="AR1514" t="s">
        <v>1620</v>
      </c>
      <c r="AS1514" t="s">
        <v>1609</v>
      </c>
      <c r="AT1514">
        <v>75.5</v>
      </c>
      <c r="AU1514">
        <v>10.06</v>
      </c>
    </row>
    <row r="1515" spans="43:47" x14ac:dyDescent="0.3">
      <c r="AQ1515" t="s">
        <v>1933</v>
      </c>
      <c r="AR1515" t="s">
        <v>1619</v>
      </c>
      <c r="AS1515" t="s">
        <v>42</v>
      </c>
      <c r="AT1515">
        <v>75.489999999999995</v>
      </c>
      <c r="AU1515">
        <v>13.42</v>
      </c>
    </row>
    <row r="1516" spans="43:47" x14ac:dyDescent="0.3">
      <c r="AQ1516" t="s">
        <v>950</v>
      </c>
      <c r="AR1516" t="s">
        <v>1619</v>
      </c>
      <c r="AS1516" t="s">
        <v>39</v>
      </c>
      <c r="AT1516">
        <v>75.42</v>
      </c>
      <c r="AU1516">
        <v>-13.46</v>
      </c>
    </row>
    <row r="1517" spans="43:47" x14ac:dyDescent="0.3">
      <c r="AQ1517" t="s">
        <v>1932</v>
      </c>
      <c r="AR1517" t="s">
        <v>1619</v>
      </c>
      <c r="AS1517" t="s">
        <v>47</v>
      </c>
      <c r="AT1517">
        <v>75.349999999999994</v>
      </c>
      <c r="AU1517">
        <v>20.09</v>
      </c>
    </row>
    <row r="1518" spans="43:47" x14ac:dyDescent="0.3">
      <c r="AQ1518" t="s">
        <v>1931</v>
      </c>
      <c r="AR1518" t="s">
        <v>1619</v>
      </c>
      <c r="AS1518" t="s">
        <v>47</v>
      </c>
      <c r="AT1518">
        <v>75.309999999999903</v>
      </c>
      <c r="AU1518">
        <v>14.62</v>
      </c>
    </row>
    <row r="1519" spans="43:47" x14ac:dyDescent="0.3">
      <c r="AQ1519" t="s">
        <v>1930</v>
      </c>
      <c r="AR1519" t="s">
        <v>1619</v>
      </c>
      <c r="AS1519" t="s">
        <v>1604</v>
      </c>
      <c r="AT1519">
        <v>75.16</v>
      </c>
      <c r="AU1519">
        <v>28.84</v>
      </c>
    </row>
    <row r="1520" spans="43:47" x14ac:dyDescent="0.3">
      <c r="AQ1520" t="s">
        <v>1929</v>
      </c>
      <c r="AR1520" t="s">
        <v>1620</v>
      </c>
      <c r="AS1520" t="s">
        <v>41</v>
      </c>
      <c r="AT1520">
        <v>75.099999999999994</v>
      </c>
      <c r="AU1520">
        <v>1.2</v>
      </c>
    </row>
    <row r="1521" spans="43:47" x14ac:dyDescent="0.3">
      <c r="AQ1521" t="s">
        <v>1928</v>
      </c>
      <c r="AR1521" t="s">
        <v>1619</v>
      </c>
      <c r="AS1521" t="s">
        <v>37</v>
      </c>
      <c r="AT1521">
        <v>73.7</v>
      </c>
      <c r="AU1521">
        <v>29.29</v>
      </c>
    </row>
    <row r="1522" spans="43:47" x14ac:dyDescent="0.3">
      <c r="AQ1522" t="s">
        <v>1927</v>
      </c>
      <c r="AR1522" t="s">
        <v>1619</v>
      </c>
      <c r="AS1522" t="s">
        <v>39</v>
      </c>
      <c r="AT1522">
        <v>72.91</v>
      </c>
      <c r="AU1522">
        <v>-13.33</v>
      </c>
    </row>
    <row r="1523" spans="43:47" x14ac:dyDescent="0.3">
      <c r="AQ1523" t="s">
        <v>898</v>
      </c>
      <c r="AR1523" t="s">
        <v>1619</v>
      </c>
      <c r="AS1523" t="s">
        <v>37</v>
      </c>
      <c r="AT1523">
        <v>72.849999999999994</v>
      </c>
      <c r="AU1523">
        <v>31.41</v>
      </c>
    </row>
    <row r="1524" spans="43:47" x14ac:dyDescent="0.3">
      <c r="AQ1524" t="s">
        <v>1926</v>
      </c>
      <c r="AR1524" t="s">
        <v>1619</v>
      </c>
      <c r="AS1524" t="s">
        <v>37</v>
      </c>
      <c r="AT1524">
        <v>72.8</v>
      </c>
      <c r="AU1524">
        <v>36.4</v>
      </c>
    </row>
    <row r="1525" spans="43:47" x14ac:dyDescent="0.3">
      <c r="AQ1525" t="s">
        <v>1008</v>
      </c>
      <c r="AR1525" t="s">
        <v>1619</v>
      </c>
      <c r="AS1525" t="s">
        <v>39</v>
      </c>
      <c r="AT1525">
        <v>72.8</v>
      </c>
      <c r="AU1525">
        <v>8.65</v>
      </c>
    </row>
    <row r="1526" spans="43:47" x14ac:dyDescent="0.3">
      <c r="AQ1526" t="s">
        <v>875</v>
      </c>
      <c r="AR1526" t="s">
        <v>1618</v>
      </c>
      <c r="AS1526" t="s">
        <v>44</v>
      </c>
      <c r="AT1526">
        <v>72.7</v>
      </c>
      <c r="AU1526">
        <v>9.32</v>
      </c>
    </row>
    <row r="1527" spans="43:47" x14ac:dyDescent="0.3">
      <c r="AQ1527" t="s">
        <v>1925</v>
      </c>
      <c r="AR1527" t="s">
        <v>1619</v>
      </c>
      <c r="AS1527" t="s">
        <v>37</v>
      </c>
      <c r="AT1527">
        <v>72.259999999999906</v>
      </c>
      <c r="AU1527">
        <v>31.31</v>
      </c>
    </row>
    <row r="1528" spans="43:47" x14ac:dyDescent="0.3">
      <c r="AQ1528" t="s">
        <v>1022</v>
      </c>
      <c r="AR1528" t="s">
        <v>1619</v>
      </c>
      <c r="AS1528" t="s">
        <v>39</v>
      </c>
      <c r="AT1528">
        <v>72.039999999999907</v>
      </c>
      <c r="AU1528">
        <v>15.07</v>
      </c>
    </row>
    <row r="1529" spans="43:47" x14ac:dyDescent="0.3">
      <c r="AQ1529" t="s">
        <v>1924</v>
      </c>
      <c r="AR1529" t="s">
        <v>1620</v>
      </c>
      <c r="AS1529" t="s">
        <v>48</v>
      </c>
      <c r="AT1529">
        <v>71.98</v>
      </c>
      <c r="AU1529">
        <v>24.29</v>
      </c>
    </row>
    <row r="1530" spans="43:47" x14ac:dyDescent="0.3">
      <c r="AQ1530" t="s">
        <v>1923</v>
      </c>
      <c r="AR1530" t="s">
        <v>1619</v>
      </c>
      <c r="AS1530" t="s">
        <v>39</v>
      </c>
      <c r="AT1530">
        <v>71.929999999999893</v>
      </c>
      <c r="AU1530">
        <v>-12.43</v>
      </c>
    </row>
    <row r="1531" spans="43:47" x14ac:dyDescent="0.3">
      <c r="AQ1531" t="s">
        <v>1922</v>
      </c>
      <c r="AR1531" t="s">
        <v>1619</v>
      </c>
      <c r="AS1531" t="s">
        <v>1604</v>
      </c>
      <c r="AT1531">
        <v>71.28</v>
      </c>
      <c r="AU1531">
        <v>24.94</v>
      </c>
    </row>
    <row r="1532" spans="43:47" x14ac:dyDescent="0.3">
      <c r="AQ1532" t="s">
        <v>1921</v>
      </c>
      <c r="AR1532" t="s">
        <v>1619</v>
      </c>
      <c r="AS1532" t="s">
        <v>1605</v>
      </c>
      <c r="AT1532">
        <v>71.25</v>
      </c>
      <c r="AU1532">
        <v>32.25</v>
      </c>
    </row>
    <row r="1533" spans="43:47" x14ac:dyDescent="0.3">
      <c r="AQ1533" t="s">
        <v>1920</v>
      </c>
      <c r="AR1533" t="s">
        <v>1619</v>
      </c>
      <c r="AS1533" t="s">
        <v>37</v>
      </c>
      <c r="AT1533">
        <v>70.75</v>
      </c>
      <c r="AU1533">
        <v>30.09</v>
      </c>
    </row>
    <row r="1534" spans="43:47" x14ac:dyDescent="0.3">
      <c r="AQ1534" t="s">
        <v>708</v>
      </c>
      <c r="AR1534" t="s">
        <v>1619</v>
      </c>
      <c r="AS1534" t="s">
        <v>37</v>
      </c>
      <c r="AT1534">
        <v>70.19</v>
      </c>
      <c r="AU1534">
        <v>31.63</v>
      </c>
    </row>
    <row r="1535" spans="43:47" x14ac:dyDescent="0.3">
      <c r="AQ1535" t="s">
        <v>1919</v>
      </c>
      <c r="AR1535" t="s">
        <v>1619</v>
      </c>
      <c r="AS1535" t="s">
        <v>37</v>
      </c>
      <c r="AT1535">
        <v>69.979999999999905</v>
      </c>
      <c r="AU1535">
        <v>30.33</v>
      </c>
    </row>
    <row r="1536" spans="43:47" x14ac:dyDescent="0.3">
      <c r="AQ1536" t="s">
        <v>1918</v>
      </c>
      <c r="AR1536" t="s">
        <v>1619</v>
      </c>
      <c r="AS1536" t="s">
        <v>39</v>
      </c>
      <c r="AT1536">
        <v>69.77</v>
      </c>
      <c r="AU1536">
        <v>13.77</v>
      </c>
    </row>
    <row r="1537" spans="43:47" x14ac:dyDescent="0.3">
      <c r="AQ1537" t="s">
        <v>1917</v>
      </c>
      <c r="AR1537" t="s">
        <v>1619</v>
      </c>
      <c r="AS1537" t="s">
        <v>46</v>
      </c>
      <c r="AT1537">
        <v>69.760000000000005</v>
      </c>
      <c r="AU1537">
        <v>20.12</v>
      </c>
    </row>
    <row r="1538" spans="43:47" x14ac:dyDescent="0.3">
      <c r="AQ1538" t="s">
        <v>1916</v>
      </c>
      <c r="AR1538" t="s">
        <v>1619</v>
      </c>
      <c r="AS1538" t="s">
        <v>37</v>
      </c>
      <c r="AT1538">
        <v>69.37</v>
      </c>
      <c r="AU1538">
        <v>28.07</v>
      </c>
    </row>
    <row r="1539" spans="43:47" x14ac:dyDescent="0.3">
      <c r="AQ1539" t="s">
        <v>738</v>
      </c>
      <c r="AR1539" t="s">
        <v>1619</v>
      </c>
      <c r="AS1539" t="s">
        <v>40</v>
      </c>
      <c r="AT1539">
        <v>69.14</v>
      </c>
      <c r="AU1539">
        <v>2.63</v>
      </c>
    </row>
    <row r="1540" spans="43:47" x14ac:dyDescent="0.3">
      <c r="AQ1540" t="s">
        <v>608</v>
      </c>
      <c r="AR1540" t="s">
        <v>1619</v>
      </c>
      <c r="AS1540" t="s">
        <v>39</v>
      </c>
      <c r="AT1540">
        <v>68.88</v>
      </c>
      <c r="AU1540">
        <v>-68.430000000000007</v>
      </c>
    </row>
    <row r="1541" spans="43:47" x14ac:dyDescent="0.3">
      <c r="AQ1541" t="s">
        <v>1915</v>
      </c>
      <c r="AR1541" t="s">
        <v>1619</v>
      </c>
      <c r="AS1541" t="s">
        <v>1605</v>
      </c>
      <c r="AT1541">
        <v>68.63</v>
      </c>
      <c r="AU1541">
        <v>31.47</v>
      </c>
    </row>
    <row r="1542" spans="43:47" x14ac:dyDescent="0.3">
      <c r="AQ1542" t="s">
        <v>1914</v>
      </c>
      <c r="AR1542" t="s">
        <v>1619</v>
      </c>
      <c r="AS1542" t="s">
        <v>47</v>
      </c>
      <c r="AT1542">
        <v>68.48</v>
      </c>
      <c r="AU1542">
        <v>13.78</v>
      </c>
    </row>
    <row r="1543" spans="43:47" x14ac:dyDescent="0.3">
      <c r="AQ1543" t="s">
        <v>1913</v>
      </c>
      <c r="AR1543" t="s">
        <v>1619</v>
      </c>
      <c r="AS1543" t="s">
        <v>37</v>
      </c>
      <c r="AT1543">
        <v>68.28</v>
      </c>
      <c r="AU1543">
        <v>29.94</v>
      </c>
    </row>
    <row r="1544" spans="43:47" x14ac:dyDescent="0.3">
      <c r="AQ1544" t="s">
        <v>1912</v>
      </c>
      <c r="AR1544" t="s">
        <v>1619</v>
      </c>
      <c r="AS1544" t="s">
        <v>1604</v>
      </c>
      <c r="AT1544">
        <v>68.28</v>
      </c>
      <c r="AU1544">
        <v>23.05</v>
      </c>
    </row>
    <row r="1545" spans="43:47" x14ac:dyDescent="0.3">
      <c r="AQ1545" t="s">
        <v>1911</v>
      </c>
      <c r="AR1545" t="s">
        <v>1619</v>
      </c>
      <c r="AS1545" t="s">
        <v>39</v>
      </c>
      <c r="AT1545">
        <v>68.17</v>
      </c>
      <c r="AU1545">
        <v>30.85</v>
      </c>
    </row>
    <row r="1546" spans="43:47" x14ac:dyDescent="0.3">
      <c r="AQ1546" t="s">
        <v>1910</v>
      </c>
      <c r="AR1546" t="s">
        <v>1619</v>
      </c>
      <c r="AS1546" t="s">
        <v>1604</v>
      </c>
      <c r="AT1546">
        <v>68.13</v>
      </c>
      <c r="AU1546">
        <v>30.29</v>
      </c>
    </row>
    <row r="1547" spans="43:47" x14ac:dyDescent="0.3">
      <c r="AQ1547" t="s">
        <v>484</v>
      </c>
      <c r="AR1547" t="s">
        <v>1619</v>
      </c>
      <c r="AS1547" t="s">
        <v>47</v>
      </c>
      <c r="AT1547">
        <v>67.83</v>
      </c>
      <c r="AU1547">
        <v>17.62</v>
      </c>
    </row>
    <row r="1548" spans="43:47" x14ac:dyDescent="0.3">
      <c r="AQ1548" t="s">
        <v>1909</v>
      </c>
      <c r="AR1548" t="s">
        <v>1619</v>
      </c>
      <c r="AS1548" t="s">
        <v>37</v>
      </c>
      <c r="AT1548">
        <v>67.73</v>
      </c>
      <c r="AU1548">
        <v>27.09</v>
      </c>
    </row>
    <row r="1549" spans="43:47" x14ac:dyDescent="0.3">
      <c r="AQ1549" t="s">
        <v>1908</v>
      </c>
      <c r="AR1549" t="s">
        <v>1619</v>
      </c>
      <c r="AS1549" t="s">
        <v>39</v>
      </c>
      <c r="AT1549">
        <v>67.25</v>
      </c>
      <c r="AU1549">
        <v>19.690000000000001</v>
      </c>
    </row>
    <row r="1550" spans="43:47" x14ac:dyDescent="0.3">
      <c r="AQ1550" t="s">
        <v>1907</v>
      </c>
      <c r="AR1550" t="s">
        <v>1619</v>
      </c>
      <c r="AS1550" t="s">
        <v>46</v>
      </c>
      <c r="AT1550">
        <v>67.119999999999905</v>
      </c>
      <c r="AU1550">
        <v>25.49</v>
      </c>
    </row>
    <row r="1551" spans="43:47" x14ac:dyDescent="0.3">
      <c r="AQ1551" t="s">
        <v>1906</v>
      </c>
      <c r="AR1551" t="s">
        <v>1619</v>
      </c>
      <c r="AS1551" t="s">
        <v>47</v>
      </c>
      <c r="AT1551">
        <v>67.03</v>
      </c>
      <c r="AU1551">
        <v>15.53</v>
      </c>
    </row>
    <row r="1552" spans="43:47" x14ac:dyDescent="0.3">
      <c r="AQ1552" t="s">
        <v>1905</v>
      </c>
      <c r="AR1552" t="s">
        <v>1619</v>
      </c>
      <c r="AS1552" t="s">
        <v>1605</v>
      </c>
      <c r="AT1552">
        <v>66.819999999999993</v>
      </c>
      <c r="AU1552">
        <v>31.56</v>
      </c>
    </row>
    <row r="1553" spans="43:47" x14ac:dyDescent="0.3">
      <c r="AQ1553" t="s">
        <v>1904</v>
      </c>
      <c r="AR1553" t="s">
        <v>1619</v>
      </c>
      <c r="AS1553" t="s">
        <v>39</v>
      </c>
      <c r="AT1553">
        <v>66.67</v>
      </c>
      <c r="AU1553">
        <v>15.31</v>
      </c>
    </row>
    <row r="1554" spans="43:47" x14ac:dyDescent="0.3">
      <c r="AQ1554" t="s">
        <v>1903</v>
      </c>
      <c r="AR1554" t="s">
        <v>1619</v>
      </c>
      <c r="AS1554" t="s">
        <v>39</v>
      </c>
      <c r="AT1554">
        <v>66.569999999999993</v>
      </c>
      <c r="AU1554">
        <v>-39.69</v>
      </c>
    </row>
    <row r="1555" spans="43:47" x14ac:dyDescent="0.3">
      <c r="AQ1555" t="s">
        <v>1902</v>
      </c>
      <c r="AR1555" t="s">
        <v>1618</v>
      </c>
      <c r="AS1555" t="s">
        <v>44</v>
      </c>
      <c r="AT1555">
        <v>66.56</v>
      </c>
      <c r="AU1555">
        <v>18.510000000000002</v>
      </c>
    </row>
    <row r="1556" spans="43:47" x14ac:dyDescent="0.3">
      <c r="AQ1556" t="s">
        <v>1901</v>
      </c>
      <c r="AR1556" t="s">
        <v>1619</v>
      </c>
      <c r="AS1556" t="s">
        <v>1605</v>
      </c>
      <c r="AT1556">
        <v>66.41</v>
      </c>
      <c r="AU1556">
        <v>23.4</v>
      </c>
    </row>
    <row r="1557" spans="43:47" x14ac:dyDescent="0.3">
      <c r="AQ1557" t="s">
        <v>928</v>
      </c>
      <c r="AR1557" t="s">
        <v>1619</v>
      </c>
      <c r="AS1557" t="s">
        <v>39</v>
      </c>
      <c r="AT1557">
        <v>66.41</v>
      </c>
      <c r="AU1557">
        <v>-13.28</v>
      </c>
    </row>
    <row r="1558" spans="43:47" x14ac:dyDescent="0.3">
      <c r="AQ1558" t="s">
        <v>973</v>
      </c>
      <c r="AR1558" t="s">
        <v>1619</v>
      </c>
      <c r="AS1558" t="s">
        <v>1605</v>
      </c>
      <c r="AT1558">
        <v>66.08</v>
      </c>
      <c r="AU1558">
        <v>28.17</v>
      </c>
    </row>
    <row r="1559" spans="43:47" x14ac:dyDescent="0.3">
      <c r="AQ1559" t="s">
        <v>1900</v>
      </c>
      <c r="AR1559" t="s">
        <v>1619</v>
      </c>
      <c r="AS1559" t="s">
        <v>46</v>
      </c>
      <c r="AT1559">
        <v>66.03</v>
      </c>
      <c r="AU1559">
        <v>30.29</v>
      </c>
    </row>
    <row r="1560" spans="43:47" x14ac:dyDescent="0.3">
      <c r="AQ1560" t="s">
        <v>602</v>
      </c>
      <c r="AR1560" t="s">
        <v>1619</v>
      </c>
      <c r="AS1560" t="s">
        <v>47</v>
      </c>
      <c r="AT1560">
        <v>65.599999999999994</v>
      </c>
      <c r="AU1560">
        <v>14.37</v>
      </c>
    </row>
    <row r="1561" spans="43:47" x14ac:dyDescent="0.3">
      <c r="AQ1561" t="s">
        <v>1626</v>
      </c>
      <c r="AR1561" t="s">
        <v>1619</v>
      </c>
      <c r="AS1561" t="s">
        <v>47</v>
      </c>
      <c r="AT1561">
        <v>65.599999999999994</v>
      </c>
      <c r="AU1561">
        <v>9.7200000000000006</v>
      </c>
    </row>
    <row r="1562" spans="43:47" x14ac:dyDescent="0.3">
      <c r="AQ1562" t="s">
        <v>1183</v>
      </c>
      <c r="AR1562" t="s">
        <v>1619</v>
      </c>
      <c r="AS1562" t="s">
        <v>1604</v>
      </c>
      <c r="AT1562">
        <v>65.52</v>
      </c>
      <c r="AU1562">
        <v>31.44</v>
      </c>
    </row>
    <row r="1563" spans="43:47" x14ac:dyDescent="0.3">
      <c r="AQ1563" t="s">
        <v>1076</v>
      </c>
      <c r="AR1563" t="s">
        <v>1619</v>
      </c>
      <c r="AS1563" t="s">
        <v>47</v>
      </c>
      <c r="AT1563">
        <v>65.47</v>
      </c>
      <c r="AU1563">
        <v>9.34</v>
      </c>
    </row>
    <row r="1564" spans="43:47" x14ac:dyDescent="0.3">
      <c r="AQ1564" t="s">
        <v>1899</v>
      </c>
      <c r="AR1564" t="s">
        <v>1620</v>
      </c>
      <c r="AS1564" t="s">
        <v>1609</v>
      </c>
      <c r="AT1564">
        <v>65.34</v>
      </c>
      <c r="AU1564">
        <v>3.91</v>
      </c>
    </row>
    <row r="1565" spans="43:47" x14ac:dyDescent="0.3">
      <c r="AQ1565" t="s">
        <v>771</v>
      </c>
      <c r="AR1565" t="s">
        <v>1618</v>
      </c>
      <c r="AS1565" t="s">
        <v>44</v>
      </c>
      <c r="AT1565">
        <v>65.3</v>
      </c>
      <c r="AU1565">
        <v>17.13</v>
      </c>
    </row>
    <row r="1566" spans="43:47" x14ac:dyDescent="0.3">
      <c r="AQ1566" t="s">
        <v>1898</v>
      </c>
      <c r="AR1566" t="s">
        <v>1619</v>
      </c>
      <c r="AS1566" t="s">
        <v>47</v>
      </c>
      <c r="AT1566">
        <v>65.260000000000005</v>
      </c>
      <c r="AU1566">
        <v>13.76</v>
      </c>
    </row>
    <row r="1567" spans="43:47" x14ac:dyDescent="0.3">
      <c r="AQ1567" t="s">
        <v>1897</v>
      </c>
      <c r="AR1567" t="s">
        <v>1619</v>
      </c>
      <c r="AS1567" t="s">
        <v>39</v>
      </c>
      <c r="AT1567">
        <v>65.25</v>
      </c>
      <c r="AU1567">
        <v>19.29</v>
      </c>
    </row>
    <row r="1568" spans="43:47" x14ac:dyDescent="0.3">
      <c r="AQ1568" t="s">
        <v>1896</v>
      </c>
      <c r="AR1568" t="s">
        <v>1619</v>
      </c>
      <c r="AS1568" t="s">
        <v>37</v>
      </c>
      <c r="AT1568">
        <v>65.05</v>
      </c>
      <c r="AU1568">
        <v>22.69</v>
      </c>
    </row>
    <row r="1569" spans="43:47" x14ac:dyDescent="0.3">
      <c r="AQ1569" t="s">
        <v>1323</v>
      </c>
      <c r="AR1569" t="s">
        <v>1620</v>
      </c>
      <c r="AS1569" t="s">
        <v>1609</v>
      </c>
      <c r="AT1569">
        <v>64.97</v>
      </c>
      <c r="AU1569">
        <v>12.99</v>
      </c>
    </row>
    <row r="1570" spans="43:47" x14ac:dyDescent="0.3">
      <c r="AQ1570" t="s">
        <v>1895</v>
      </c>
      <c r="AR1570" t="s">
        <v>1619</v>
      </c>
      <c r="AS1570" t="s">
        <v>37</v>
      </c>
      <c r="AT1570">
        <v>64.06</v>
      </c>
      <c r="AU1570">
        <v>20.83</v>
      </c>
    </row>
    <row r="1571" spans="43:47" x14ac:dyDescent="0.3">
      <c r="AQ1571" t="s">
        <v>1304</v>
      </c>
      <c r="AR1571" t="s">
        <v>1619</v>
      </c>
      <c r="AS1571" t="s">
        <v>46</v>
      </c>
      <c r="AT1571">
        <v>64.039999999999907</v>
      </c>
      <c r="AU1571">
        <v>20.02</v>
      </c>
    </row>
    <row r="1572" spans="43:47" x14ac:dyDescent="0.3">
      <c r="AQ1572" t="s">
        <v>1894</v>
      </c>
      <c r="AR1572" t="s">
        <v>1618</v>
      </c>
      <c r="AS1572" t="s">
        <v>44</v>
      </c>
      <c r="AT1572">
        <v>63.82</v>
      </c>
      <c r="AU1572">
        <v>9.57</v>
      </c>
    </row>
    <row r="1573" spans="43:47" x14ac:dyDescent="0.3">
      <c r="AQ1573" t="s">
        <v>477</v>
      </c>
      <c r="AR1573" t="s">
        <v>1619</v>
      </c>
      <c r="AS1573" t="s">
        <v>39</v>
      </c>
      <c r="AT1573">
        <v>63.64</v>
      </c>
      <c r="AU1573">
        <v>-13.9</v>
      </c>
    </row>
    <row r="1574" spans="43:47" x14ac:dyDescent="0.3">
      <c r="AQ1574" t="s">
        <v>1893</v>
      </c>
      <c r="AR1574" t="s">
        <v>1620</v>
      </c>
      <c r="AS1574" t="s">
        <v>1609</v>
      </c>
      <c r="AT1574">
        <v>63.509999999999899</v>
      </c>
      <c r="AU1574">
        <v>-10.07</v>
      </c>
    </row>
    <row r="1575" spans="43:47" x14ac:dyDescent="0.3">
      <c r="AQ1575" t="s">
        <v>1892</v>
      </c>
      <c r="AR1575" t="s">
        <v>1619</v>
      </c>
      <c r="AS1575" t="s">
        <v>39</v>
      </c>
      <c r="AT1575">
        <v>62.95</v>
      </c>
      <c r="AU1575">
        <v>-0.16</v>
      </c>
    </row>
    <row r="1576" spans="43:47" x14ac:dyDescent="0.3">
      <c r="AQ1576" t="s">
        <v>564</v>
      </c>
      <c r="AR1576" t="s">
        <v>1619</v>
      </c>
      <c r="AS1576" t="s">
        <v>1604</v>
      </c>
      <c r="AT1576">
        <v>62.86</v>
      </c>
      <c r="AU1576">
        <v>26.53</v>
      </c>
    </row>
    <row r="1577" spans="43:47" x14ac:dyDescent="0.3">
      <c r="AQ1577" t="s">
        <v>1891</v>
      </c>
      <c r="AR1577" t="s">
        <v>1618</v>
      </c>
      <c r="AS1577" t="s">
        <v>44</v>
      </c>
      <c r="AT1577">
        <v>62.82</v>
      </c>
      <c r="AU1577">
        <v>22.89</v>
      </c>
    </row>
    <row r="1578" spans="43:47" x14ac:dyDescent="0.3">
      <c r="AQ1578" t="s">
        <v>951</v>
      </c>
      <c r="AR1578" t="s">
        <v>1619</v>
      </c>
      <c r="AS1578" t="s">
        <v>1605</v>
      </c>
      <c r="AT1578">
        <v>62.65</v>
      </c>
      <c r="AU1578">
        <v>29.45</v>
      </c>
    </row>
    <row r="1579" spans="43:47" x14ac:dyDescent="0.3">
      <c r="AQ1579" t="s">
        <v>1890</v>
      </c>
      <c r="AR1579" t="s">
        <v>1619</v>
      </c>
      <c r="AS1579" t="s">
        <v>37</v>
      </c>
      <c r="AT1579">
        <v>62.61</v>
      </c>
      <c r="AU1579">
        <v>28.54</v>
      </c>
    </row>
    <row r="1580" spans="43:47" x14ac:dyDescent="0.3">
      <c r="AQ1580" t="s">
        <v>896</v>
      </c>
      <c r="AR1580" t="s">
        <v>1619</v>
      </c>
      <c r="AS1580" t="s">
        <v>47</v>
      </c>
      <c r="AT1580">
        <v>62.32</v>
      </c>
      <c r="AU1580">
        <v>15.74</v>
      </c>
    </row>
    <row r="1581" spans="43:47" x14ac:dyDescent="0.3">
      <c r="AQ1581" t="s">
        <v>1889</v>
      </c>
      <c r="AR1581" t="s">
        <v>1619</v>
      </c>
      <c r="AS1581" t="s">
        <v>1604</v>
      </c>
      <c r="AT1581">
        <v>62.28</v>
      </c>
      <c r="AU1581">
        <v>29.27</v>
      </c>
    </row>
    <row r="1582" spans="43:47" x14ac:dyDescent="0.3">
      <c r="AQ1582" t="s">
        <v>1888</v>
      </c>
      <c r="AR1582" t="s">
        <v>1619</v>
      </c>
      <c r="AS1582" t="s">
        <v>39</v>
      </c>
      <c r="AT1582">
        <v>62.129999999999903</v>
      </c>
      <c r="AU1582">
        <v>5.43</v>
      </c>
    </row>
    <row r="1583" spans="43:47" x14ac:dyDescent="0.3">
      <c r="AQ1583" t="s">
        <v>1887</v>
      </c>
      <c r="AR1583" t="s">
        <v>1619</v>
      </c>
      <c r="AS1583" t="s">
        <v>1607</v>
      </c>
      <c r="AT1583">
        <v>61.83</v>
      </c>
      <c r="AU1583">
        <v>1.35</v>
      </c>
    </row>
    <row r="1584" spans="43:47" x14ac:dyDescent="0.3">
      <c r="AQ1584" t="s">
        <v>1116</v>
      </c>
      <c r="AR1584" t="s">
        <v>1619</v>
      </c>
      <c r="AS1584" t="s">
        <v>47</v>
      </c>
      <c r="AT1584">
        <v>61.72</v>
      </c>
      <c r="AU1584">
        <v>14.41</v>
      </c>
    </row>
    <row r="1585" spans="43:47" x14ac:dyDescent="0.3">
      <c r="AQ1585" t="s">
        <v>1886</v>
      </c>
      <c r="AR1585" t="s">
        <v>1620</v>
      </c>
      <c r="AS1585" t="s">
        <v>1609</v>
      </c>
      <c r="AT1585">
        <v>61.55</v>
      </c>
      <c r="AU1585">
        <v>14.07</v>
      </c>
    </row>
    <row r="1586" spans="43:47" x14ac:dyDescent="0.3">
      <c r="AQ1586" t="s">
        <v>1465</v>
      </c>
      <c r="AR1586" t="s">
        <v>1619</v>
      </c>
      <c r="AS1586" t="s">
        <v>47</v>
      </c>
      <c r="AT1586">
        <v>61.44</v>
      </c>
      <c r="AU1586">
        <v>13.04</v>
      </c>
    </row>
    <row r="1587" spans="43:47" x14ac:dyDescent="0.3">
      <c r="AQ1587" t="s">
        <v>1885</v>
      </c>
      <c r="AR1587" t="s">
        <v>1619</v>
      </c>
      <c r="AS1587" t="s">
        <v>37</v>
      </c>
      <c r="AT1587">
        <v>60.91</v>
      </c>
      <c r="AU1587">
        <v>23.84</v>
      </c>
    </row>
    <row r="1588" spans="43:47" x14ac:dyDescent="0.3">
      <c r="AQ1588" t="s">
        <v>1266</v>
      </c>
      <c r="AR1588" t="s">
        <v>1619</v>
      </c>
      <c r="AS1588" t="s">
        <v>47</v>
      </c>
      <c r="AT1588">
        <v>60.64</v>
      </c>
      <c r="AU1588">
        <v>23.65</v>
      </c>
    </row>
    <row r="1589" spans="43:47" x14ac:dyDescent="0.3">
      <c r="AQ1589" t="s">
        <v>1884</v>
      </c>
      <c r="AR1589" t="s">
        <v>1619</v>
      </c>
      <c r="AS1589" t="s">
        <v>37</v>
      </c>
      <c r="AT1589">
        <v>60.099999999999902</v>
      </c>
      <c r="AU1589">
        <v>24.75</v>
      </c>
    </row>
    <row r="1590" spans="43:47" x14ac:dyDescent="0.3">
      <c r="AQ1590" t="s">
        <v>1883</v>
      </c>
      <c r="AR1590" t="s">
        <v>1619</v>
      </c>
      <c r="AS1590" t="s">
        <v>37</v>
      </c>
      <c r="AT1590">
        <v>60.03</v>
      </c>
      <c r="AU1590">
        <v>25.76</v>
      </c>
    </row>
    <row r="1591" spans="43:47" x14ac:dyDescent="0.3">
      <c r="AQ1591" t="s">
        <v>1882</v>
      </c>
      <c r="AR1591" t="s">
        <v>1620</v>
      </c>
      <c r="AS1591" t="s">
        <v>41</v>
      </c>
      <c r="AT1591">
        <v>59.98</v>
      </c>
      <c r="AU1591">
        <v>12</v>
      </c>
    </row>
    <row r="1592" spans="43:47" x14ac:dyDescent="0.3">
      <c r="AQ1592" t="s">
        <v>888</v>
      </c>
      <c r="AR1592" t="s">
        <v>1619</v>
      </c>
      <c r="AS1592" t="s">
        <v>39</v>
      </c>
      <c r="AT1592">
        <v>59.83</v>
      </c>
      <c r="AU1592">
        <v>13.18</v>
      </c>
    </row>
    <row r="1593" spans="43:47" x14ac:dyDescent="0.3">
      <c r="AQ1593" t="s">
        <v>1881</v>
      </c>
      <c r="AR1593" t="s">
        <v>1619</v>
      </c>
      <c r="AS1593" t="s">
        <v>47</v>
      </c>
      <c r="AT1593">
        <v>59.8</v>
      </c>
      <c r="AU1593">
        <v>11.11</v>
      </c>
    </row>
    <row r="1594" spans="43:47" x14ac:dyDescent="0.3">
      <c r="AQ1594" t="s">
        <v>859</v>
      </c>
      <c r="AR1594" t="s">
        <v>1618</v>
      </c>
      <c r="AS1594" t="s">
        <v>44</v>
      </c>
      <c r="AT1594">
        <v>59.7</v>
      </c>
      <c r="AU1594">
        <v>14.56</v>
      </c>
    </row>
    <row r="1595" spans="43:47" x14ac:dyDescent="0.3">
      <c r="AQ1595" t="s">
        <v>1880</v>
      </c>
      <c r="AR1595" t="s">
        <v>1619</v>
      </c>
      <c r="AS1595" t="s">
        <v>47</v>
      </c>
      <c r="AT1595">
        <v>59.69</v>
      </c>
      <c r="AU1595">
        <v>24.66</v>
      </c>
    </row>
    <row r="1596" spans="43:47" x14ac:dyDescent="0.3">
      <c r="AQ1596" t="s">
        <v>1879</v>
      </c>
      <c r="AR1596" t="s">
        <v>1619</v>
      </c>
      <c r="AS1596" t="s">
        <v>47</v>
      </c>
      <c r="AT1596">
        <v>59.489999999999903</v>
      </c>
      <c r="AU1596">
        <v>17.850000000000001</v>
      </c>
    </row>
    <row r="1597" spans="43:47" x14ac:dyDescent="0.3">
      <c r="AQ1597" t="s">
        <v>1878</v>
      </c>
      <c r="AR1597" t="s">
        <v>1618</v>
      </c>
      <c r="AS1597" t="s">
        <v>44</v>
      </c>
      <c r="AT1597">
        <v>58.78</v>
      </c>
      <c r="AU1597">
        <v>-1.07</v>
      </c>
    </row>
    <row r="1598" spans="43:47" x14ac:dyDescent="0.3">
      <c r="AQ1598" t="s">
        <v>1877</v>
      </c>
      <c r="AR1598" t="s">
        <v>1619</v>
      </c>
      <c r="AS1598" t="s">
        <v>46</v>
      </c>
      <c r="AT1598">
        <v>58.689999999999898</v>
      </c>
      <c r="AU1598">
        <v>24.85</v>
      </c>
    </row>
    <row r="1599" spans="43:47" x14ac:dyDescent="0.3">
      <c r="AQ1599" t="s">
        <v>1082</v>
      </c>
      <c r="AR1599" t="s">
        <v>1619</v>
      </c>
      <c r="AS1599" t="s">
        <v>1604</v>
      </c>
      <c r="AT1599">
        <v>58.649999999999899</v>
      </c>
      <c r="AU1599">
        <v>24.1</v>
      </c>
    </row>
    <row r="1600" spans="43:47" x14ac:dyDescent="0.3">
      <c r="AQ1600" t="s">
        <v>1876</v>
      </c>
      <c r="AR1600" t="s">
        <v>1619</v>
      </c>
      <c r="AS1600" t="s">
        <v>1605</v>
      </c>
      <c r="AT1600">
        <v>58.48</v>
      </c>
      <c r="AU1600">
        <v>27.48</v>
      </c>
    </row>
    <row r="1601" spans="43:47" x14ac:dyDescent="0.3">
      <c r="AQ1601" t="s">
        <v>1875</v>
      </c>
      <c r="AR1601" t="s">
        <v>1619</v>
      </c>
      <c r="AS1601" t="s">
        <v>46</v>
      </c>
      <c r="AT1601">
        <v>58.34</v>
      </c>
      <c r="AU1601">
        <v>-0.31</v>
      </c>
    </row>
    <row r="1602" spans="43:47" x14ac:dyDescent="0.3">
      <c r="AQ1602" t="s">
        <v>1874</v>
      </c>
      <c r="AR1602" t="s">
        <v>1619</v>
      </c>
      <c r="AS1602" t="s">
        <v>37</v>
      </c>
      <c r="AT1602">
        <v>58.319999999999901</v>
      </c>
      <c r="AU1602">
        <v>27.99</v>
      </c>
    </row>
    <row r="1603" spans="43:47" x14ac:dyDescent="0.3">
      <c r="AQ1603" t="s">
        <v>1873</v>
      </c>
      <c r="AR1603" t="s">
        <v>1619</v>
      </c>
      <c r="AS1603" t="s">
        <v>37</v>
      </c>
      <c r="AT1603">
        <v>57.41</v>
      </c>
      <c r="AU1603">
        <v>26.91</v>
      </c>
    </row>
    <row r="1604" spans="43:47" x14ac:dyDescent="0.3">
      <c r="AQ1604" t="s">
        <v>1872</v>
      </c>
      <c r="AR1604" t="s">
        <v>1619</v>
      </c>
      <c r="AS1604" t="s">
        <v>39</v>
      </c>
      <c r="AT1604">
        <v>57.41</v>
      </c>
      <c r="AU1604">
        <v>7.81</v>
      </c>
    </row>
    <row r="1605" spans="43:47" x14ac:dyDescent="0.3">
      <c r="AQ1605" t="s">
        <v>1871</v>
      </c>
      <c r="AR1605" t="s">
        <v>1619</v>
      </c>
      <c r="AS1605" t="s">
        <v>37</v>
      </c>
      <c r="AT1605">
        <v>57.349999999999902</v>
      </c>
      <c r="AU1605">
        <v>19.690000000000001</v>
      </c>
    </row>
    <row r="1606" spans="43:47" x14ac:dyDescent="0.3">
      <c r="AQ1606" t="s">
        <v>1870</v>
      </c>
      <c r="AR1606" t="s">
        <v>1619</v>
      </c>
      <c r="AS1606" t="s">
        <v>1605</v>
      </c>
      <c r="AT1606">
        <v>56.68</v>
      </c>
      <c r="AU1606">
        <v>24.64</v>
      </c>
    </row>
    <row r="1607" spans="43:47" x14ac:dyDescent="0.3">
      <c r="AQ1607" t="s">
        <v>1869</v>
      </c>
      <c r="AR1607" t="s">
        <v>1619</v>
      </c>
      <c r="AS1607" t="s">
        <v>1605</v>
      </c>
      <c r="AT1607">
        <v>56.369999999999898</v>
      </c>
      <c r="AU1607">
        <v>23.96</v>
      </c>
    </row>
    <row r="1608" spans="43:47" x14ac:dyDescent="0.3">
      <c r="AQ1608" t="s">
        <v>1868</v>
      </c>
      <c r="AR1608" t="s">
        <v>1619</v>
      </c>
      <c r="AS1608" t="s">
        <v>37</v>
      </c>
      <c r="AT1608">
        <v>56.21</v>
      </c>
      <c r="AU1608">
        <v>25.71</v>
      </c>
    </row>
    <row r="1609" spans="43:47" x14ac:dyDescent="0.3">
      <c r="AQ1609" t="s">
        <v>1867</v>
      </c>
      <c r="AR1609" t="s">
        <v>1620</v>
      </c>
      <c r="AS1609" t="s">
        <v>1609</v>
      </c>
      <c r="AT1609">
        <v>56.16</v>
      </c>
      <c r="AU1609">
        <v>13</v>
      </c>
    </row>
    <row r="1610" spans="43:47" x14ac:dyDescent="0.3">
      <c r="AQ1610" t="s">
        <v>1866</v>
      </c>
      <c r="AR1610" t="s">
        <v>1619</v>
      </c>
      <c r="AS1610" t="s">
        <v>47</v>
      </c>
      <c r="AT1610">
        <v>56.16</v>
      </c>
      <c r="AU1610">
        <v>11.5</v>
      </c>
    </row>
    <row r="1611" spans="43:47" x14ac:dyDescent="0.3">
      <c r="AQ1611" t="s">
        <v>1865</v>
      </c>
      <c r="AR1611" t="s">
        <v>1618</v>
      </c>
      <c r="AS1611" t="s">
        <v>44</v>
      </c>
      <c r="AT1611">
        <v>56.099999999999902</v>
      </c>
      <c r="AU1611">
        <v>21.32</v>
      </c>
    </row>
    <row r="1612" spans="43:47" x14ac:dyDescent="0.3">
      <c r="AQ1612" t="s">
        <v>1864</v>
      </c>
      <c r="AR1612" t="s">
        <v>1619</v>
      </c>
      <c r="AS1612" t="s">
        <v>1607</v>
      </c>
      <c r="AT1612">
        <v>56.09</v>
      </c>
      <c r="AU1612">
        <v>3.48</v>
      </c>
    </row>
    <row r="1613" spans="43:47" x14ac:dyDescent="0.3">
      <c r="AQ1613" t="s">
        <v>1863</v>
      </c>
      <c r="AR1613" t="s">
        <v>1619</v>
      </c>
      <c r="AS1613" t="s">
        <v>1605</v>
      </c>
      <c r="AT1613">
        <v>55.97</v>
      </c>
      <c r="AU1613">
        <v>23.43</v>
      </c>
    </row>
    <row r="1614" spans="43:47" x14ac:dyDescent="0.3">
      <c r="AQ1614" t="s">
        <v>1862</v>
      </c>
      <c r="AR1614" t="s">
        <v>1619</v>
      </c>
      <c r="AS1614" t="s">
        <v>37</v>
      </c>
      <c r="AT1614">
        <v>55.94</v>
      </c>
      <c r="AU1614">
        <v>17.489999999999998</v>
      </c>
    </row>
    <row r="1615" spans="43:47" x14ac:dyDescent="0.3">
      <c r="AQ1615" t="s">
        <v>1861</v>
      </c>
      <c r="AR1615" t="s">
        <v>1619</v>
      </c>
      <c r="AS1615" t="s">
        <v>39</v>
      </c>
      <c r="AT1615">
        <v>55.76</v>
      </c>
      <c r="AU1615">
        <v>-2.93</v>
      </c>
    </row>
    <row r="1616" spans="43:47" x14ac:dyDescent="0.3">
      <c r="AQ1616" t="s">
        <v>1427</v>
      </c>
      <c r="AR1616" t="s">
        <v>1619</v>
      </c>
      <c r="AS1616" t="s">
        <v>46</v>
      </c>
      <c r="AT1616">
        <v>54.94</v>
      </c>
      <c r="AU1616">
        <v>20.22</v>
      </c>
    </row>
    <row r="1617" spans="43:47" x14ac:dyDescent="0.3">
      <c r="AQ1617" t="s">
        <v>1860</v>
      </c>
      <c r="AR1617" t="s">
        <v>1619</v>
      </c>
      <c r="AS1617" t="s">
        <v>37</v>
      </c>
      <c r="AT1617">
        <v>54.91</v>
      </c>
      <c r="AU1617">
        <v>25.84</v>
      </c>
    </row>
    <row r="1618" spans="43:47" x14ac:dyDescent="0.3">
      <c r="AQ1618" t="s">
        <v>1546</v>
      </c>
      <c r="AR1618" t="s">
        <v>1619</v>
      </c>
      <c r="AS1618" t="s">
        <v>1604</v>
      </c>
      <c r="AT1618">
        <v>54.68</v>
      </c>
      <c r="AU1618">
        <v>23.99</v>
      </c>
    </row>
    <row r="1619" spans="43:47" x14ac:dyDescent="0.3">
      <c r="AQ1619" t="s">
        <v>1859</v>
      </c>
      <c r="AR1619" t="s">
        <v>1619</v>
      </c>
      <c r="AS1619" t="s">
        <v>37</v>
      </c>
      <c r="AT1619">
        <v>54.6</v>
      </c>
      <c r="AU1619">
        <v>22.47</v>
      </c>
    </row>
    <row r="1620" spans="43:47" x14ac:dyDescent="0.3">
      <c r="AQ1620" t="s">
        <v>1858</v>
      </c>
      <c r="AR1620" t="s">
        <v>1620</v>
      </c>
      <c r="AS1620" t="s">
        <v>41</v>
      </c>
      <c r="AT1620">
        <v>54.58</v>
      </c>
      <c r="AU1620">
        <v>17.63</v>
      </c>
    </row>
    <row r="1621" spans="43:47" x14ac:dyDescent="0.3">
      <c r="AQ1621" t="s">
        <v>1857</v>
      </c>
      <c r="AR1621" t="s">
        <v>1619</v>
      </c>
      <c r="AS1621" t="s">
        <v>39</v>
      </c>
      <c r="AT1621">
        <v>54.47</v>
      </c>
      <c r="AU1621">
        <v>-3.89</v>
      </c>
    </row>
    <row r="1622" spans="43:47" x14ac:dyDescent="0.3">
      <c r="AQ1622" t="s">
        <v>1856</v>
      </c>
      <c r="AR1622" t="s">
        <v>1619</v>
      </c>
      <c r="AS1622" t="s">
        <v>37</v>
      </c>
      <c r="AT1622">
        <v>54.43</v>
      </c>
      <c r="AU1622">
        <v>24.1</v>
      </c>
    </row>
    <row r="1623" spans="43:47" x14ac:dyDescent="0.3">
      <c r="AQ1623" t="s">
        <v>1855</v>
      </c>
      <c r="AR1623" t="s">
        <v>1619</v>
      </c>
      <c r="AS1623" t="s">
        <v>47</v>
      </c>
      <c r="AT1623">
        <v>54.35</v>
      </c>
      <c r="AU1623">
        <v>22.32</v>
      </c>
    </row>
    <row r="1624" spans="43:47" x14ac:dyDescent="0.3">
      <c r="AQ1624" t="s">
        <v>1854</v>
      </c>
      <c r="AR1624" t="s">
        <v>1619</v>
      </c>
      <c r="AS1624" t="s">
        <v>46</v>
      </c>
      <c r="AT1624">
        <v>54.309999999999903</v>
      </c>
      <c r="AU1624">
        <v>23.81</v>
      </c>
    </row>
    <row r="1625" spans="43:47" x14ac:dyDescent="0.3">
      <c r="AQ1625" t="s">
        <v>1853</v>
      </c>
      <c r="AR1625" t="s">
        <v>1619</v>
      </c>
      <c r="AS1625" t="s">
        <v>1604</v>
      </c>
      <c r="AT1625">
        <v>53.76</v>
      </c>
      <c r="AU1625">
        <v>25.8</v>
      </c>
    </row>
    <row r="1626" spans="43:47" x14ac:dyDescent="0.3">
      <c r="AQ1626" t="s">
        <v>1852</v>
      </c>
      <c r="AR1626" t="s">
        <v>1619</v>
      </c>
      <c r="AS1626" t="s">
        <v>1605</v>
      </c>
      <c r="AT1626">
        <v>53.76</v>
      </c>
      <c r="AU1626">
        <v>21.58</v>
      </c>
    </row>
    <row r="1627" spans="43:47" x14ac:dyDescent="0.3">
      <c r="AQ1627" t="s">
        <v>566</v>
      </c>
      <c r="AR1627" t="s">
        <v>1619</v>
      </c>
      <c r="AS1627" t="s">
        <v>1605</v>
      </c>
      <c r="AT1627">
        <v>53.57</v>
      </c>
      <c r="AU1627">
        <v>22.46</v>
      </c>
    </row>
    <row r="1628" spans="43:47" x14ac:dyDescent="0.3">
      <c r="AQ1628" t="s">
        <v>1851</v>
      </c>
      <c r="AR1628" t="s">
        <v>1618</v>
      </c>
      <c r="AS1628" t="s">
        <v>44</v>
      </c>
      <c r="AT1628">
        <v>53.459999999999901</v>
      </c>
      <c r="AU1628">
        <v>6.36</v>
      </c>
    </row>
    <row r="1629" spans="43:47" x14ac:dyDescent="0.3">
      <c r="AQ1629" t="s">
        <v>1850</v>
      </c>
      <c r="AR1629" t="s">
        <v>1619</v>
      </c>
      <c r="AS1629" t="s">
        <v>40</v>
      </c>
      <c r="AT1629">
        <v>53.4</v>
      </c>
      <c r="AU1629">
        <v>14.42</v>
      </c>
    </row>
    <row r="1630" spans="43:47" x14ac:dyDescent="0.3">
      <c r="AQ1630" t="s">
        <v>666</v>
      </c>
      <c r="AR1630" t="s">
        <v>1619</v>
      </c>
      <c r="AS1630" t="s">
        <v>39</v>
      </c>
      <c r="AT1630">
        <v>52.99</v>
      </c>
      <c r="AU1630">
        <v>-23.81</v>
      </c>
    </row>
    <row r="1631" spans="43:47" x14ac:dyDescent="0.3">
      <c r="AQ1631" t="s">
        <v>1849</v>
      </c>
      <c r="AR1631" t="s">
        <v>1619</v>
      </c>
      <c r="AS1631" t="s">
        <v>37</v>
      </c>
      <c r="AT1631">
        <v>52.8</v>
      </c>
      <c r="AU1631">
        <v>21.6</v>
      </c>
    </row>
    <row r="1632" spans="43:47" x14ac:dyDescent="0.3">
      <c r="AQ1632" t="s">
        <v>1848</v>
      </c>
      <c r="AR1632" t="s">
        <v>1618</v>
      </c>
      <c r="AS1632" t="s">
        <v>1606</v>
      </c>
      <c r="AT1632">
        <v>51.78</v>
      </c>
      <c r="AU1632">
        <v>-17.510000000000002</v>
      </c>
    </row>
    <row r="1633" spans="43:47" x14ac:dyDescent="0.3">
      <c r="AQ1633" t="s">
        <v>1847</v>
      </c>
      <c r="AR1633" t="s">
        <v>1619</v>
      </c>
      <c r="AS1633" t="s">
        <v>47</v>
      </c>
      <c r="AT1633">
        <v>51.6</v>
      </c>
      <c r="AU1633">
        <v>11.3</v>
      </c>
    </row>
    <row r="1634" spans="43:47" x14ac:dyDescent="0.3">
      <c r="AQ1634" t="s">
        <v>1846</v>
      </c>
      <c r="AR1634" t="s">
        <v>1619</v>
      </c>
      <c r="AS1634" t="s">
        <v>39</v>
      </c>
      <c r="AT1634">
        <v>51.48</v>
      </c>
      <c r="AU1634">
        <v>-23.76</v>
      </c>
    </row>
    <row r="1635" spans="43:47" x14ac:dyDescent="0.3">
      <c r="AQ1635" t="s">
        <v>823</v>
      </c>
      <c r="AR1635" t="s">
        <v>1619</v>
      </c>
      <c r="AS1635" t="s">
        <v>39</v>
      </c>
      <c r="AT1635">
        <v>51.48</v>
      </c>
      <c r="AU1635">
        <v>5.62</v>
      </c>
    </row>
    <row r="1636" spans="43:47" x14ac:dyDescent="0.3">
      <c r="AQ1636" t="s">
        <v>1845</v>
      </c>
      <c r="AR1636" t="s">
        <v>1619</v>
      </c>
      <c r="AS1636" t="s">
        <v>37</v>
      </c>
      <c r="AT1636">
        <v>51.36</v>
      </c>
      <c r="AU1636">
        <v>24.14</v>
      </c>
    </row>
    <row r="1637" spans="43:47" x14ac:dyDescent="0.3">
      <c r="AQ1637" t="s">
        <v>1147</v>
      </c>
      <c r="AR1637" t="s">
        <v>1619</v>
      </c>
      <c r="AS1637" t="s">
        <v>39</v>
      </c>
      <c r="AT1637">
        <v>51.18</v>
      </c>
      <c r="AU1637">
        <v>3.66</v>
      </c>
    </row>
    <row r="1638" spans="43:47" x14ac:dyDescent="0.3">
      <c r="AQ1638" t="s">
        <v>1844</v>
      </c>
      <c r="AR1638" t="s">
        <v>1619</v>
      </c>
      <c r="AS1638" t="s">
        <v>37</v>
      </c>
      <c r="AT1638">
        <v>51.12</v>
      </c>
      <c r="AU1638">
        <v>21.96</v>
      </c>
    </row>
    <row r="1639" spans="43:47" x14ac:dyDescent="0.3">
      <c r="AQ1639" t="s">
        <v>1843</v>
      </c>
      <c r="AR1639" t="s">
        <v>1619</v>
      </c>
      <c r="AS1639" t="s">
        <v>1605</v>
      </c>
      <c r="AT1639">
        <v>51.03</v>
      </c>
      <c r="AU1639">
        <v>23.17</v>
      </c>
    </row>
    <row r="1640" spans="43:47" x14ac:dyDescent="0.3">
      <c r="AQ1640" t="s">
        <v>1842</v>
      </c>
      <c r="AR1640" t="s">
        <v>1619</v>
      </c>
      <c r="AS1640" t="s">
        <v>1604</v>
      </c>
      <c r="AT1640">
        <v>50.93</v>
      </c>
      <c r="AU1640">
        <v>19.04</v>
      </c>
    </row>
    <row r="1641" spans="43:47" x14ac:dyDescent="0.3">
      <c r="AQ1641" t="s">
        <v>967</v>
      </c>
      <c r="AR1641" t="s">
        <v>1619</v>
      </c>
      <c r="AS1641" t="s">
        <v>47</v>
      </c>
      <c r="AT1641">
        <v>50.76</v>
      </c>
      <c r="AU1641">
        <v>9.27</v>
      </c>
    </row>
    <row r="1642" spans="43:47" x14ac:dyDescent="0.3">
      <c r="AQ1642" t="s">
        <v>1841</v>
      </c>
      <c r="AR1642" t="s">
        <v>1619</v>
      </c>
      <c r="AS1642" t="s">
        <v>46</v>
      </c>
      <c r="AT1642">
        <v>50.61</v>
      </c>
      <c r="AU1642">
        <v>20.02</v>
      </c>
    </row>
    <row r="1643" spans="43:47" x14ac:dyDescent="0.3">
      <c r="AQ1643" t="s">
        <v>1840</v>
      </c>
      <c r="AR1643" t="s">
        <v>1619</v>
      </c>
      <c r="AS1643" t="s">
        <v>1607</v>
      </c>
      <c r="AT1643">
        <v>50.57</v>
      </c>
      <c r="AU1643">
        <v>1.63</v>
      </c>
    </row>
    <row r="1644" spans="43:47" x14ac:dyDescent="0.3">
      <c r="AQ1644" t="s">
        <v>1839</v>
      </c>
      <c r="AR1644" t="s">
        <v>1619</v>
      </c>
      <c r="AS1644" t="s">
        <v>46</v>
      </c>
      <c r="AT1644">
        <v>50.39</v>
      </c>
      <c r="AU1644">
        <v>21.59</v>
      </c>
    </row>
    <row r="1645" spans="43:47" x14ac:dyDescent="0.3">
      <c r="AQ1645" t="s">
        <v>1838</v>
      </c>
      <c r="AR1645" t="s">
        <v>1619</v>
      </c>
      <c r="AS1645" t="s">
        <v>1605</v>
      </c>
      <c r="AT1645">
        <v>50.25</v>
      </c>
      <c r="AU1645">
        <v>22.95</v>
      </c>
    </row>
    <row r="1646" spans="43:47" x14ac:dyDescent="0.3">
      <c r="AQ1646" t="s">
        <v>1837</v>
      </c>
      <c r="AR1646" t="s">
        <v>1619</v>
      </c>
      <c r="AS1646" t="s">
        <v>1604</v>
      </c>
      <c r="AT1646">
        <v>50.23</v>
      </c>
      <c r="AU1646">
        <v>22.78</v>
      </c>
    </row>
    <row r="1647" spans="43:47" x14ac:dyDescent="0.3">
      <c r="AQ1647" t="s">
        <v>1836</v>
      </c>
      <c r="AR1647" t="s">
        <v>1619</v>
      </c>
      <c r="AS1647" t="s">
        <v>37</v>
      </c>
      <c r="AT1647">
        <v>50.13</v>
      </c>
      <c r="AU1647">
        <v>18.79</v>
      </c>
    </row>
    <row r="1648" spans="43:47" x14ac:dyDescent="0.3">
      <c r="AQ1648" t="s">
        <v>1835</v>
      </c>
      <c r="AR1648" t="s">
        <v>1619</v>
      </c>
      <c r="AS1648" t="s">
        <v>37</v>
      </c>
      <c r="AT1648">
        <v>49.98</v>
      </c>
      <c r="AU1648">
        <v>22.71</v>
      </c>
    </row>
    <row r="1649" spans="43:47" x14ac:dyDescent="0.3">
      <c r="AQ1649" t="s">
        <v>1834</v>
      </c>
      <c r="AR1649" t="s">
        <v>1619</v>
      </c>
      <c r="AS1649" t="s">
        <v>37</v>
      </c>
      <c r="AT1649">
        <v>49.95</v>
      </c>
      <c r="AU1649">
        <v>22.48</v>
      </c>
    </row>
    <row r="1650" spans="43:47" x14ac:dyDescent="0.3">
      <c r="AQ1650" t="s">
        <v>580</v>
      </c>
      <c r="AR1650" t="s">
        <v>1619</v>
      </c>
      <c r="AS1650" t="s">
        <v>37</v>
      </c>
      <c r="AT1650">
        <v>49.71</v>
      </c>
      <c r="AU1650">
        <v>23.17</v>
      </c>
    </row>
    <row r="1651" spans="43:47" x14ac:dyDescent="0.3">
      <c r="AQ1651" t="s">
        <v>1833</v>
      </c>
      <c r="AR1651" t="s">
        <v>1619</v>
      </c>
      <c r="AS1651" t="s">
        <v>37</v>
      </c>
      <c r="AT1651">
        <v>49.5</v>
      </c>
      <c r="AU1651">
        <v>20.37</v>
      </c>
    </row>
    <row r="1652" spans="43:47" x14ac:dyDescent="0.3">
      <c r="AQ1652" t="s">
        <v>1832</v>
      </c>
      <c r="AR1652" t="s">
        <v>1619</v>
      </c>
      <c r="AS1652" t="s">
        <v>37</v>
      </c>
      <c r="AT1652">
        <v>49.24</v>
      </c>
      <c r="AU1652">
        <v>22.28</v>
      </c>
    </row>
    <row r="1653" spans="43:47" x14ac:dyDescent="0.3">
      <c r="AQ1653" t="s">
        <v>1831</v>
      </c>
      <c r="AR1653" t="s">
        <v>1619</v>
      </c>
      <c r="AS1653" t="s">
        <v>47</v>
      </c>
      <c r="AT1653">
        <v>49.13</v>
      </c>
      <c r="AU1653">
        <v>12.6</v>
      </c>
    </row>
    <row r="1654" spans="43:47" x14ac:dyDescent="0.3">
      <c r="AQ1654" t="s">
        <v>1830</v>
      </c>
      <c r="AR1654" t="s">
        <v>1619</v>
      </c>
      <c r="AS1654" t="s">
        <v>47</v>
      </c>
      <c r="AT1654">
        <v>48.93</v>
      </c>
      <c r="AU1654">
        <v>14.19</v>
      </c>
    </row>
    <row r="1655" spans="43:47" x14ac:dyDescent="0.3">
      <c r="AQ1655" t="s">
        <v>1829</v>
      </c>
      <c r="AR1655" t="s">
        <v>1618</v>
      </c>
      <c r="AS1655" t="s">
        <v>44</v>
      </c>
      <c r="AT1655">
        <v>48.85</v>
      </c>
      <c r="AU1655">
        <v>17.05</v>
      </c>
    </row>
    <row r="1656" spans="43:47" x14ac:dyDescent="0.3">
      <c r="AQ1656" t="s">
        <v>1828</v>
      </c>
      <c r="AR1656" t="s">
        <v>1619</v>
      </c>
      <c r="AS1656" t="s">
        <v>37</v>
      </c>
      <c r="AT1656">
        <v>48.79</v>
      </c>
      <c r="AU1656">
        <v>20.54</v>
      </c>
    </row>
    <row r="1657" spans="43:47" x14ac:dyDescent="0.3">
      <c r="AQ1657" t="s">
        <v>1827</v>
      </c>
      <c r="AR1657" t="s">
        <v>1619</v>
      </c>
      <c r="AS1657" t="s">
        <v>1605</v>
      </c>
      <c r="AT1657">
        <v>48.049999999999898</v>
      </c>
      <c r="AU1657">
        <v>22.43</v>
      </c>
    </row>
    <row r="1658" spans="43:47" x14ac:dyDescent="0.3">
      <c r="AQ1658" t="s">
        <v>1826</v>
      </c>
      <c r="AR1658" t="s">
        <v>1619</v>
      </c>
      <c r="AS1658" t="s">
        <v>46</v>
      </c>
      <c r="AT1658">
        <v>48</v>
      </c>
      <c r="AU1658">
        <v>-5.71</v>
      </c>
    </row>
    <row r="1659" spans="43:47" x14ac:dyDescent="0.3">
      <c r="AQ1659" t="s">
        <v>1825</v>
      </c>
      <c r="AR1659" t="s">
        <v>1619</v>
      </c>
      <c r="AS1659" t="s">
        <v>47</v>
      </c>
      <c r="AT1659">
        <v>47.989999999999903</v>
      </c>
      <c r="AU1659">
        <v>8.3699999999999992</v>
      </c>
    </row>
    <row r="1660" spans="43:47" x14ac:dyDescent="0.3">
      <c r="AQ1660" t="s">
        <v>1824</v>
      </c>
      <c r="AR1660" t="s">
        <v>1619</v>
      </c>
      <c r="AS1660" t="s">
        <v>47</v>
      </c>
      <c r="AT1660">
        <v>47.879999999999903</v>
      </c>
      <c r="AU1660">
        <v>3</v>
      </c>
    </row>
    <row r="1661" spans="43:47" x14ac:dyDescent="0.3">
      <c r="AQ1661" t="s">
        <v>1253</v>
      </c>
      <c r="AR1661" t="s">
        <v>1619</v>
      </c>
      <c r="AS1661" t="s">
        <v>1605</v>
      </c>
      <c r="AT1661">
        <v>47.81</v>
      </c>
      <c r="AU1661">
        <v>22.85</v>
      </c>
    </row>
    <row r="1662" spans="43:47" x14ac:dyDescent="0.3">
      <c r="AQ1662" t="s">
        <v>1823</v>
      </c>
      <c r="AR1662" t="s">
        <v>1618</v>
      </c>
      <c r="AS1662" t="s">
        <v>44</v>
      </c>
      <c r="AT1662">
        <v>47.75</v>
      </c>
      <c r="AU1662">
        <v>14.22</v>
      </c>
    </row>
    <row r="1663" spans="43:47" x14ac:dyDescent="0.3">
      <c r="AQ1663" t="s">
        <v>912</v>
      </c>
      <c r="AR1663" t="s">
        <v>1619</v>
      </c>
      <c r="AS1663" t="s">
        <v>1607</v>
      </c>
      <c r="AT1663">
        <v>47.54</v>
      </c>
      <c r="AU1663">
        <v>10.19</v>
      </c>
    </row>
    <row r="1664" spans="43:47" x14ac:dyDescent="0.3">
      <c r="AQ1664" t="s">
        <v>1286</v>
      </c>
      <c r="AR1664" t="s">
        <v>1619</v>
      </c>
      <c r="AS1664" t="s">
        <v>47</v>
      </c>
      <c r="AT1664">
        <v>47.23</v>
      </c>
      <c r="AU1664">
        <v>11.99</v>
      </c>
    </row>
    <row r="1665" spans="43:47" x14ac:dyDescent="0.3">
      <c r="AQ1665" t="s">
        <v>1822</v>
      </c>
      <c r="AR1665" t="s">
        <v>1619</v>
      </c>
      <c r="AS1665" t="s">
        <v>47</v>
      </c>
      <c r="AT1665">
        <v>47.08</v>
      </c>
      <c r="AU1665">
        <v>14.59</v>
      </c>
    </row>
    <row r="1666" spans="43:47" x14ac:dyDescent="0.3">
      <c r="AQ1666" t="s">
        <v>1821</v>
      </c>
      <c r="AR1666" t="s">
        <v>1619</v>
      </c>
      <c r="AS1666" t="s">
        <v>37</v>
      </c>
      <c r="AT1666">
        <v>47.08</v>
      </c>
      <c r="AU1666">
        <v>18.84</v>
      </c>
    </row>
    <row r="1667" spans="43:47" x14ac:dyDescent="0.3">
      <c r="AQ1667" t="s">
        <v>1820</v>
      </c>
      <c r="AR1667" t="s">
        <v>1619</v>
      </c>
      <c r="AS1667" t="s">
        <v>47</v>
      </c>
      <c r="AT1667">
        <v>46.94</v>
      </c>
      <c r="AU1667">
        <v>8.2200000000000006</v>
      </c>
    </row>
    <row r="1668" spans="43:47" x14ac:dyDescent="0.3">
      <c r="AQ1668" t="s">
        <v>1819</v>
      </c>
      <c r="AR1668" t="s">
        <v>1619</v>
      </c>
      <c r="AS1668" t="s">
        <v>37</v>
      </c>
      <c r="AT1668">
        <v>46.66</v>
      </c>
      <c r="AU1668">
        <v>16.329999999999998</v>
      </c>
    </row>
    <row r="1669" spans="43:47" x14ac:dyDescent="0.3">
      <c r="AQ1669" t="s">
        <v>1335</v>
      </c>
      <c r="AR1669" t="s">
        <v>1619</v>
      </c>
      <c r="AS1669" t="s">
        <v>1605</v>
      </c>
      <c r="AT1669">
        <v>46.62</v>
      </c>
      <c r="AU1669">
        <v>22.04</v>
      </c>
    </row>
    <row r="1670" spans="43:47" x14ac:dyDescent="0.3">
      <c r="AQ1670" t="s">
        <v>1818</v>
      </c>
      <c r="AR1670" t="s">
        <v>1618</v>
      </c>
      <c r="AS1670" t="s">
        <v>44</v>
      </c>
      <c r="AT1670">
        <v>46.59</v>
      </c>
      <c r="AU1670">
        <v>-2.86</v>
      </c>
    </row>
    <row r="1671" spans="43:47" x14ac:dyDescent="0.3">
      <c r="AQ1671" t="s">
        <v>1817</v>
      </c>
      <c r="AR1671" t="s">
        <v>1619</v>
      </c>
      <c r="AS1671" t="s">
        <v>37</v>
      </c>
      <c r="AT1671">
        <v>46.47</v>
      </c>
      <c r="AU1671">
        <v>17.420000000000002</v>
      </c>
    </row>
    <row r="1672" spans="43:47" x14ac:dyDescent="0.3">
      <c r="AQ1672" t="s">
        <v>1816</v>
      </c>
      <c r="AR1672" t="s">
        <v>1619</v>
      </c>
      <c r="AS1672" t="s">
        <v>46</v>
      </c>
      <c r="AT1672">
        <v>46.38</v>
      </c>
      <c r="AU1672">
        <v>19.77</v>
      </c>
    </row>
    <row r="1673" spans="43:47" x14ac:dyDescent="0.3">
      <c r="AQ1673" t="s">
        <v>1815</v>
      </c>
      <c r="AR1673" t="s">
        <v>1619</v>
      </c>
      <c r="AS1673" t="s">
        <v>40</v>
      </c>
      <c r="AT1673">
        <v>46.26</v>
      </c>
      <c r="AU1673">
        <v>12.03</v>
      </c>
    </row>
    <row r="1674" spans="43:47" x14ac:dyDescent="0.3">
      <c r="AQ1674" t="s">
        <v>1814</v>
      </c>
      <c r="AR1674" t="s">
        <v>1619</v>
      </c>
      <c r="AS1674" t="s">
        <v>47</v>
      </c>
      <c r="AT1674">
        <v>45.919999999999902</v>
      </c>
      <c r="AU1674">
        <v>17.87</v>
      </c>
    </row>
    <row r="1675" spans="43:47" x14ac:dyDescent="0.3">
      <c r="AQ1675" t="s">
        <v>1309</v>
      </c>
      <c r="AR1675" t="s">
        <v>1619</v>
      </c>
      <c r="AS1675" t="s">
        <v>47</v>
      </c>
      <c r="AT1675">
        <v>45.59</v>
      </c>
      <c r="AU1675">
        <v>8.57</v>
      </c>
    </row>
    <row r="1676" spans="43:47" x14ac:dyDescent="0.3">
      <c r="AQ1676" t="s">
        <v>1813</v>
      </c>
      <c r="AR1676" t="s">
        <v>1619</v>
      </c>
      <c r="AS1676" t="s">
        <v>39</v>
      </c>
      <c r="AT1676">
        <v>45.5</v>
      </c>
      <c r="AU1676">
        <v>15.56</v>
      </c>
    </row>
    <row r="1677" spans="43:47" x14ac:dyDescent="0.3">
      <c r="AQ1677" t="s">
        <v>1812</v>
      </c>
      <c r="AR1677" t="s">
        <v>1619</v>
      </c>
      <c r="AS1677" t="s">
        <v>1605</v>
      </c>
      <c r="AT1677">
        <v>45.43</v>
      </c>
      <c r="AU1677">
        <v>18.670000000000002</v>
      </c>
    </row>
    <row r="1678" spans="43:47" x14ac:dyDescent="0.3">
      <c r="AQ1678" t="s">
        <v>500</v>
      </c>
      <c r="AR1678" t="s">
        <v>1618</v>
      </c>
      <c r="AS1678" t="s">
        <v>44</v>
      </c>
      <c r="AT1678">
        <v>45.4</v>
      </c>
      <c r="AU1678">
        <v>14.55</v>
      </c>
    </row>
    <row r="1679" spans="43:47" x14ac:dyDescent="0.3">
      <c r="AQ1679" t="s">
        <v>1811</v>
      </c>
      <c r="AR1679" t="s">
        <v>1619</v>
      </c>
      <c r="AS1679" t="s">
        <v>37</v>
      </c>
      <c r="AT1679">
        <v>45.36</v>
      </c>
      <c r="AU1679">
        <v>21.77</v>
      </c>
    </row>
    <row r="1680" spans="43:47" x14ac:dyDescent="0.3">
      <c r="AQ1680" t="s">
        <v>979</v>
      </c>
      <c r="AR1680" t="s">
        <v>1619</v>
      </c>
      <c r="AS1680" t="s">
        <v>47</v>
      </c>
      <c r="AT1680">
        <v>45.149999999999899</v>
      </c>
      <c r="AU1680">
        <v>13.47</v>
      </c>
    </row>
    <row r="1681" spans="43:47" x14ac:dyDescent="0.3">
      <c r="AQ1681" t="s">
        <v>1810</v>
      </c>
      <c r="AR1681" t="s">
        <v>1619</v>
      </c>
      <c r="AS1681" t="s">
        <v>42</v>
      </c>
      <c r="AT1681">
        <v>45.14</v>
      </c>
      <c r="AU1681">
        <v>10.199999999999999</v>
      </c>
    </row>
    <row r="1682" spans="43:47" x14ac:dyDescent="0.3">
      <c r="AQ1682" t="s">
        <v>1809</v>
      </c>
      <c r="AR1682" t="s">
        <v>1618</v>
      </c>
      <c r="AS1682" t="s">
        <v>44</v>
      </c>
      <c r="AT1682">
        <v>45.04</v>
      </c>
      <c r="AU1682">
        <v>16.010000000000002</v>
      </c>
    </row>
    <row r="1683" spans="43:47" x14ac:dyDescent="0.3">
      <c r="AQ1683" t="s">
        <v>1808</v>
      </c>
      <c r="AR1683" t="s">
        <v>1619</v>
      </c>
      <c r="AS1683" t="s">
        <v>47</v>
      </c>
      <c r="AT1683">
        <v>44.89</v>
      </c>
      <c r="AU1683">
        <v>8.61</v>
      </c>
    </row>
    <row r="1684" spans="43:47" x14ac:dyDescent="0.3">
      <c r="AQ1684" t="s">
        <v>955</v>
      </c>
      <c r="AR1684" t="s">
        <v>1619</v>
      </c>
      <c r="AS1684" t="s">
        <v>1605</v>
      </c>
      <c r="AT1684">
        <v>44.37</v>
      </c>
      <c r="AU1684">
        <v>18.989999999999998</v>
      </c>
    </row>
    <row r="1685" spans="43:47" x14ac:dyDescent="0.3">
      <c r="AQ1685" t="s">
        <v>1807</v>
      </c>
      <c r="AR1685" t="s">
        <v>1619</v>
      </c>
      <c r="AS1685" t="s">
        <v>1605</v>
      </c>
      <c r="AT1685">
        <v>44.28</v>
      </c>
      <c r="AU1685">
        <v>18.850000000000001</v>
      </c>
    </row>
    <row r="1686" spans="43:47" x14ac:dyDescent="0.3">
      <c r="AQ1686" t="s">
        <v>1806</v>
      </c>
      <c r="AR1686" t="s">
        <v>1619</v>
      </c>
      <c r="AS1686" t="s">
        <v>42</v>
      </c>
      <c r="AT1686">
        <v>44.23</v>
      </c>
      <c r="AU1686">
        <v>11.18</v>
      </c>
    </row>
    <row r="1687" spans="43:47" x14ac:dyDescent="0.3">
      <c r="AQ1687" t="s">
        <v>1805</v>
      </c>
      <c r="AR1687" t="s">
        <v>1620</v>
      </c>
      <c r="AS1687" t="s">
        <v>41</v>
      </c>
      <c r="AT1687">
        <v>44.03</v>
      </c>
      <c r="AU1687">
        <v>-2.0299999999999998</v>
      </c>
    </row>
    <row r="1688" spans="43:47" x14ac:dyDescent="0.3">
      <c r="AQ1688" t="s">
        <v>1804</v>
      </c>
      <c r="AR1688" t="s">
        <v>1619</v>
      </c>
      <c r="AS1688" t="s">
        <v>47</v>
      </c>
      <c r="AT1688">
        <v>43.92</v>
      </c>
      <c r="AU1688">
        <v>15.56</v>
      </c>
    </row>
    <row r="1689" spans="43:47" x14ac:dyDescent="0.3">
      <c r="AQ1689" t="s">
        <v>1803</v>
      </c>
      <c r="AR1689" t="s">
        <v>1619</v>
      </c>
      <c r="AS1689" t="s">
        <v>47</v>
      </c>
      <c r="AT1689">
        <v>43.75</v>
      </c>
      <c r="AU1689">
        <v>13.13</v>
      </c>
    </row>
    <row r="1690" spans="43:47" x14ac:dyDescent="0.3">
      <c r="AQ1690" t="s">
        <v>1088</v>
      </c>
      <c r="AR1690" t="s">
        <v>1619</v>
      </c>
      <c r="AS1690" t="s">
        <v>39</v>
      </c>
      <c r="AT1690">
        <v>43.75</v>
      </c>
      <c r="AU1690">
        <v>-19.829999999999998</v>
      </c>
    </row>
    <row r="1691" spans="43:47" x14ac:dyDescent="0.3">
      <c r="AQ1691" t="s">
        <v>1802</v>
      </c>
      <c r="AR1691" t="s">
        <v>1619</v>
      </c>
      <c r="AS1691" t="s">
        <v>1607</v>
      </c>
      <c r="AT1691">
        <v>43.7</v>
      </c>
      <c r="AU1691">
        <v>11.36</v>
      </c>
    </row>
    <row r="1692" spans="43:47" x14ac:dyDescent="0.3">
      <c r="AQ1692" t="s">
        <v>1801</v>
      </c>
      <c r="AR1692" t="s">
        <v>1619</v>
      </c>
      <c r="AS1692" t="s">
        <v>42</v>
      </c>
      <c r="AT1692">
        <v>43.67</v>
      </c>
      <c r="AU1692">
        <v>-3.49</v>
      </c>
    </row>
    <row r="1693" spans="43:47" x14ac:dyDescent="0.3">
      <c r="AQ1693" t="s">
        <v>1800</v>
      </c>
      <c r="AR1693" t="s">
        <v>1619</v>
      </c>
      <c r="AS1693" t="s">
        <v>47</v>
      </c>
      <c r="AT1693">
        <v>42.94</v>
      </c>
      <c r="AU1693">
        <v>18.23</v>
      </c>
    </row>
    <row r="1694" spans="43:47" x14ac:dyDescent="0.3">
      <c r="AQ1694" t="s">
        <v>1799</v>
      </c>
      <c r="AR1694" t="s">
        <v>1619</v>
      </c>
      <c r="AS1694" t="s">
        <v>47</v>
      </c>
      <c r="AT1694">
        <v>42.64</v>
      </c>
      <c r="AU1694">
        <v>10.039999999999999</v>
      </c>
    </row>
    <row r="1695" spans="43:47" x14ac:dyDescent="0.3">
      <c r="AQ1695" t="s">
        <v>1798</v>
      </c>
      <c r="AR1695" t="s">
        <v>1620</v>
      </c>
      <c r="AS1695" t="s">
        <v>41</v>
      </c>
      <c r="AT1695">
        <v>42.42</v>
      </c>
      <c r="AU1695">
        <v>8.91</v>
      </c>
    </row>
    <row r="1696" spans="43:47" x14ac:dyDescent="0.3">
      <c r="AQ1696" t="s">
        <v>1797</v>
      </c>
      <c r="AR1696" t="s">
        <v>1619</v>
      </c>
      <c r="AS1696" t="s">
        <v>39</v>
      </c>
      <c r="AT1696">
        <v>42.11</v>
      </c>
      <c r="AU1696">
        <v>16.690000000000001</v>
      </c>
    </row>
    <row r="1697" spans="43:47" x14ac:dyDescent="0.3">
      <c r="AQ1697" t="s">
        <v>1796</v>
      </c>
      <c r="AR1697" t="s">
        <v>1619</v>
      </c>
      <c r="AS1697" t="s">
        <v>39</v>
      </c>
      <c r="AT1697">
        <v>41.919999999999902</v>
      </c>
      <c r="AU1697">
        <v>8.2200000000000006</v>
      </c>
    </row>
    <row r="1698" spans="43:47" x14ac:dyDescent="0.3">
      <c r="AQ1698" t="s">
        <v>1795</v>
      </c>
      <c r="AR1698" t="s">
        <v>1620</v>
      </c>
      <c r="AS1698" t="s">
        <v>48</v>
      </c>
      <c r="AT1698">
        <v>41.91</v>
      </c>
      <c r="AU1698">
        <v>-20.52</v>
      </c>
    </row>
    <row r="1699" spans="43:47" x14ac:dyDescent="0.3">
      <c r="AQ1699" t="s">
        <v>1794</v>
      </c>
      <c r="AR1699" t="s">
        <v>1619</v>
      </c>
      <c r="AS1699" t="s">
        <v>42</v>
      </c>
      <c r="AT1699">
        <v>41.639999999999901</v>
      </c>
      <c r="AU1699">
        <v>-7.8</v>
      </c>
    </row>
    <row r="1700" spans="43:47" x14ac:dyDescent="0.3">
      <c r="AQ1700" t="s">
        <v>1793</v>
      </c>
      <c r="AR1700" t="s">
        <v>1619</v>
      </c>
      <c r="AS1700" t="s">
        <v>39</v>
      </c>
      <c r="AT1700">
        <v>41.35</v>
      </c>
      <c r="AU1700">
        <v>-19.690000000000001</v>
      </c>
    </row>
    <row r="1701" spans="43:47" x14ac:dyDescent="0.3">
      <c r="AQ1701" t="s">
        <v>1792</v>
      </c>
      <c r="AR1701" t="s">
        <v>1619</v>
      </c>
      <c r="AS1701" t="s">
        <v>1604</v>
      </c>
      <c r="AT1701">
        <v>41.3</v>
      </c>
      <c r="AU1701">
        <v>16.77</v>
      </c>
    </row>
    <row r="1702" spans="43:47" x14ac:dyDescent="0.3">
      <c r="AQ1702" t="s">
        <v>1791</v>
      </c>
      <c r="AR1702" t="s">
        <v>1619</v>
      </c>
      <c r="AS1702" t="s">
        <v>37</v>
      </c>
      <c r="AT1702">
        <v>40.9</v>
      </c>
      <c r="AU1702">
        <v>16.37</v>
      </c>
    </row>
    <row r="1703" spans="43:47" x14ac:dyDescent="0.3">
      <c r="AQ1703" t="s">
        <v>1790</v>
      </c>
      <c r="AR1703" t="s">
        <v>1619</v>
      </c>
      <c r="AS1703" t="s">
        <v>46</v>
      </c>
      <c r="AT1703">
        <v>40.89</v>
      </c>
      <c r="AU1703">
        <v>17.989999999999998</v>
      </c>
    </row>
    <row r="1704" spans="43:47" x14ac:dyDescent="0.3">
      <c r="AQ1704" t="s">
        <v>1789</v>
      </c>
      <c r="AR1704" t="s">
        <v>1619</v>
      </c>
      <c r="AS1704" t="s">
        <v>39</v>
      </c>
      <c r="AT1704">
        <v>40.32</v>
      </c>
      <c r="AU1704">
        <v>12.6</v>
      </c>
    </row>
    <row r="1705" spans="43:47" x14ac:dyDescent="0.3">
      <c r="AQ1705" t="s">
        <v>1788</v>
      </c>
      <c r="AR1705" t="s">
        <v>1619</v>
      </c>
      <c r="AS1705" t="s">
        <v>37</v>
      </c>
      <c r="AT1705">
        <v>40.18</v>
      </c>
      <c r="AU1705">
        <v>16.59</v>
      </c>
    </row>
    <row r="1706" spans="43:47" x14ac:dyDescent="0.3">
      <c r="AQ1706" t="s">
        <v>1241</v>
      </c>
      <c r="AR1706" t="s">
        <v>1619</v>
      </c>
      <c r="AS1706" t="s">
        <v>47</v>
      </c>
      <c r="AT1706">
        <v>39.78</v>
      </c>
      <c r="AU1706">
        <v>10.74</v>
      </c>
    </row>
    <row r="1707" spans="43:47" x14ac:dyDescent="0.3">
      <c r="AQ1707" t="s">
        <v>1417</v>
      </c>
      <c r="AR1707" t="s">
        <v>1618</v>
      </c>
      <c r="AS1707" t="s">
        <v>44</v>
      </c>
      <c r="AT1707">
        <v>39.69</v>
      </c>
      <c r="AU1707">
        <v>13.12</v>
      </c>
    </row>
    <row r="1708" spans="43:47" x14ac:dyDescent="0.3">
      <c r="AQ1708" t="s">
        <v>1787</v>
      </c>
      <c r="AR1708" t="s">
        <v>1619</v>
      </c>
      <c r="AS1708" t="s">
        <v>39</v>
      </c>
      <c r="AT1708">
        <v>39.380000000000003</v>
      </c>
      <c r="AU1708">
        <v>-1.97</v>
      </c>
    </row>
    <row r="1709" spans="43:47" x14ac:dyDescent="0.3">
      <c r="AQ1709" t="s">
        <v>1786</v>
      </c>
      <c r="AR1709" t="s">
        <v>1619</v>
      </c>
      <c r="AS1709" t="s">
        <v>47</v>
      </c>
      <c r="AT1709">
        <v>38.97</v>
      </c>
      <c r="AU1709">
        <v>18.809999999999999</v>
      </c>
    </row>
    <row r="1710" spans="43:47" x14ac:dyDescent="0.3">
      <c r="AQ1710" t="s">
        <v>1785</v>
      </c>
      <c r="AR1710" t="s">
        <v>1619</v>
      </c>
      <c r="AS1710" t="s">
        <v>39</v>
      </c>
      <c r="AT1710">
        <v>38.92</v>
      </c>
      <c r="AU1710">
        <v>1.03</v>
      </c>
    </row>
    <row r="1711" spans="43:47" x14ac:dyDescent="0.3">
      <c r="AQ1711" t="s">
        <v>1784</v>
      </c>
      <c r="AR1711" t="s">
        <v>1619</v>
      </c>
      <c r="AS1711" t="s">
        <v>47</v>
      </c>
      <c r="AT1711">
        <v>38.72</v>
      </c>
      <c r="AU1711">
        <v>7.49</v>
      </c>
    </row>
    <row r="1712" spans="43:47" x14ac:dyDescent="0.3">
      <c r="AQ1712" t="s">
        <v>777</v>
      </c>
      <c r="AR1712" t="s">
        <v>1619</v>
      </c>
      <c r="AS1712" t="s">
        <v>39</v>
      </c>
      <c r="AT1712">
        <v>38.64</v>
      </c>
      <c r="AU1712">
        <v>-4.88</v>
      </c>
    </row>
    <row r="1713" spans="43:47" x14ac:dyDescent="0.3">
      <c r="AQ1713" t="s">
        <v>1783</v>
      </c>
      <c r="AR1713" t="s">
        <v>1619</v>
      </c>
      <c r="AS1713" t="s">
        <v>39</v>
      </c>
      <c r="AT1713">
        <v>38.299999999999997</v>
      </c>
      <c r="AU1713">
        <v>-12.46</v>
      </c>
    </row>
    <row r="1714" spans="43:47" x14ac:dyDescent="0.3">
      <c r="AQ1714" t="s">
        <v>543</v>
      </c>
      <c r="AR1714" t="s">
        <v>1619</v>
      </c>
      <c r="AS1714" t="s">
        <v>1607</v>
      </c>
      <c r="AT1714">
        <v>38.270000000000003</v>
      </c>
      <c r="AU1714">
        <v>-3.66</v>
      </c>
    </row>
    <row r="1715" spans="43:47" x14ac:dyDescent="0.3">
      <c r="AQ1715" t="s">
        <v>1782</v>
      </c>
      <c r="AR1715" t="s">
        <v>1619</v>
      </c>
      <c r="AS1715" t="s">
        <v>37</v>
      </c>
      <c r="AT1715">
        <v>38.14</v>
      </c>
      <c r="AU1715">
        <v>15.67</v>
      </c>
    </row>
    <row r="1716" spans="43:47" x14ac:dyDescent="0.3">
      <c r="AQ1716" t="s">
        <v>1231</v>
      </c>
      <c r="AR1716" t="s">
        <v>1619</v>
      </c>
      <c r="AS1716" t="s">
        <v>39</v>
      </c>
      <c r="AT1716">
        <v>38.020000000000003</v>
      </c>
      <c r="AU1716">
        <v>4.3</v>
      </c>
    </row>
    <row r="1717" spans="43:47" x14ac:dyDescent="0.3">
      <c r="AQ1717" t="s">
        <v>584</v>
      </c>
      <c r="AR1717" t="s">
        <v>1619</v>
      </c>
      <c r="AS1717" t="s">
        <v>37</v>
      </c>
      <c r="AT1717">
        <v>37.94</v>
      </c>
      <c r="AU1717">
        <v>13.21</v>
      </c>
    </row>
    <row r="1718" spans="43:47" x14ac:dyDescent="0.3">
      <c r="AQ1718" t="s">
        <v>1781</v>
      </c>
      <c r="AR1718" t="s">
        <v>1619</v>
      </c>
      <c r="AS1718" t="s">
        <v>47</v>
      </c>
      <c r="AT1718">
        <v>37.700000000000003</v>
      </c>
      <c r="AU1718">
        <v>7.48</v>
      </c>
    </row>
    <row r="1719" spans="43:47" x14ac:dyDescent="0.3">
      <c r="AQ1719" t="s">
        <v>1780</v>
      </c>
      <c r="AR1719" t="s">
        <v>1619</v>
      </c>
      <c r="AS1719" t="s">
        <v>47</v>
      </c>
      <c r="AT1719">
        <v>37.549999999999997</v>
      </c>
      <c r="AU1719">
        <v>9.27</v>
      </c>
    </row>
    <row r="1720" spans="43:47" x14ac:dyDescent="0.3">
      <c r="AQ1720" t="s">
        <v>1779</v>
      </c>
      <c r="AR1720" t="s">
        <v>1619</v>
      </c>
      <c r="AS1720" t="s">
        <v>47</v>
      </c>
      <c r="AT1720">
        <v>37.520000000000003</v>
      </c>
      <c r="AU1720">
        <v>10.58</v>
      </c>
    </row>
    <row r="1721" spans="43:47" x14ac:dyDescent="0.3">
      <c r="AQ1721" t="s">
        <v>969</v>
      </c>
      <c r="AR1721" t="s">
        <v>1618</v>
      </c>
      <c r="AS1721" t="s">
        <v>44</v>
      </c>
      <c r="AT1721">
        <v>37.46</v>
      </c>
      <c r="AU1721">
        <v>13.73</v>
      </c>
    </row>
    <row r="1722" spans="43:47" x14ac:dyDescent="0.3">
      <c r="AQ1722" t="s">
        <v>1778</v>
      </c>
      <c r="AR1722" t="s">
        <v>1619</v>
      </c>
      <c r="AS1722" t="s">
        <v>39</v>
      </c>
      <c r="AT1722">
        <v>37.239999999999903</v>
      </c>
      <c r="AU1722">
        <v>15.09</v>
      </c>
    </row>
    <row r="1723" spans="43:47" x14ac:dyDescent="0.3">
      <c r="AQ1723" t="s">
        <v>1777</v>
      </c>
      <c r="AR1723" t="s">
        <v>1619</v>
      </c>
      <c r="AS1723" t="s">
        <v>47</v>
      </c>
      <c r="AT1723">
        <v>37.159999999999997</v>
      </c>
      <c r="AU1723">
        <v>14.08</v>
      </c>
    </row>
    <row r="1724" spans="43:47" x14ac:dyDescent="0.3">
      <c r="AQ1724" t="s">
        <v>1776</v>
      </c>
      <c r="AR1724" t="s">
        <v>1619</v>
      </c>
      <c r="AS1724" t="s">
        <v>37</v>
      </c>
      <c r="AT1724">
        <v>36.96</v>
      </c>
      <c r="AU1724">
        <v>13.73</v>
      </c>
    </row>
    <row r="1725" spans="43:47" x14ac:dyDescent="0.3">
      <c r="AQ1725" t="s">
        <v>1775</v>
      </c>
      <c r="AR1725" t="s">
        <v>1619</v>
      </c>
      <c r="AS1725" t="s">
        <v>39</v>
      </c>
      <c r="AT1725">
        <v>36.919999999999902</v>
      </c>
      <c r="AU1725">
        <v>12.29</v>
      </c>
    </row>
    <row r="1726" spans="43:47" x14ac:dyDescent="0.3">
      <c r="AQ1726" t="s">
        <v>1774</v>
      </c>
      <c r="AR1726" t="s">
        <v>1619</v>
      </c>
      <c r="AS1726" t="s">
        <v>40</v>
      </c>
      <c r="AT1726">
        <v>36.74</v>
      </c>
      <c r="AU1726">
        <v>3.67</v>
      </c>
    </row>
    <row r="1727" spans="43:47" x14ac:dyDescent="0.3">
      <c r="AQ1727" t="s">
        <v>1773</v>
      </c>
      <c r="AR1727" t="s">
        <v>1619</v>
      </c>
      <c r="AS1727" t="s">
        <v>1604</v>
      </c>
      <c r="AT1727">
        <v>36.71</v>
      </c>
      <c r="AU1727">
        <v>15.01</v>
      </c>
    </row>
    <row r="1728" spans="43:47" x14ac:dyDescent="0.3">
      <c r="AQ1728" t="s">
        <v>415</v>
      </c>
      <c r="AR1728" t="s">
        <v>1619</v>
      </c>
      <c r="AS1728" t="s">
        <v>47</v>
      </c>
      <c r="AT1728">
        <v>36.6</v>
      </c>
      <c r="AU1728">
        <v>7.87</v>
      </c>
    </row>
    <row r="1729" spans="43:47" x14ac:dyDescent="0.3">
      <c r="AQ1729" t="s">
        <v>1356</v>
      </c>
      <c r="AR1729" t="s">
        <v>1618</v>
      </c>
      <c r="AS1729" t="s">
        <v>44</v>
      </c>
      <c r="AT1729">
        <v>36.39</v>
      </c>
      <c r="AU1729">
        <v>-4.84</v>
      </c>
    </row>
    <row r="1730" spans="43:47" x14ac:dyDescent="0.3">
      <c r="AQ1730" t="s">
        <v>1772</v>
      </c>
      <c r="AR1730" t="s">
        <v>1619</v>
      </c>
      <c r="AS1730" t="s">
        <v>37</v>
      </c>
      <c r="AT1730">
        <v>36.29</v>
      </c>
      <c r="AU1730">
        <v>12.7</v>
      </c>
    </row>
    <row r="1731" spans="43:47" x14ac:dyDescent="0.3">
      <c r="AQ1731" t="s">
        <v>1771</v>
      </c>
      <c r="AR1731" t="s">
        <v>1618</v>
      </c>
      <c r="AS1731" t="s">
        <v>44</v>
      </c>
      <c r="AT1731">
        <v>36.159999999999997</v>
      </c>
      <c r="AU1731">
        <v>3.62</v>
      </c>
    </row>
    <row r="1732" spans="43:47" x14ac:dyDescent="0.3">
      <c r="AQ1732" t="s">
        <v>556</v>
      </c>
      <c r="AR1732" t="s">
        <v>1619</v>
      </c>
      <c r="AS1732" t="s">
        <v>46</v>
      </c>
      <c r="AT1732">
        <v>36.11</v>
      </c>
      <c r="AU1732">
        <v>15.33</v>
      </c>
    </row>
    <row r="1733" spans="43:47" x14ac:dyDescent="0.3">
      <c r="AQ1733" t="s">
        <v>1770</v>
      </c>
      <c r="AR1733" t="s">
        <v>1619</v>
      </c>
      <c r="AS1733" t="s">
        <v>37</v>
      </c>
      <c r="AT1733">
        <v>35.950000000000003</v>
      </c>
      <c r="AU1733">
        <v>14.3</v>
      </c>
    </row>
    <row r="1734" spans="43:47" x14ac:dyDescent="0.3">
      <c r="AQ1734" t="s">
        <v>1769</v>
      </c>
      <c r="AR1734" t="s">
        <v>1618</v>
      </c>
      <c r="AS1734" t="s">
        <v>44</v>
      </c>
      <c r="AT1734">
        <v>35.9</v>
      </c>
      <c r="AU1734">
        <v>15.21</v>
      </c>
    </row>
    <row r="1735" spans="43:47" x14ac:dyDescent="0.3">
      <c r="AQ1735" t="s">
        <v>1768</v>
      </c>
      <c r="AR1735" t="s">
        <v>1619</v>
      </c>
      <c r="AS1735" t="s">
        <v>39</v>
      </c>
      <c r="AT1735">
        <v>35.78</v>
      </c>
      <c r="AU1735">
        <v>15.53</v>
      </c>
    </row>
    <row r="1736" spans="43:47" x14ac:dyDescent="0.3">
      <c r="AQ1736" t="s">
        <v>1767</v>
      </c>
      <c r="AR1736" t="s">
        <v>1619</v>
      </c>
      <c r="AS1736" t="s">
        <v>40</v>
      </c>
      <c r="AT1736">
        <v>35.71</v>
      </c>
      <c r="AU1736">
        <v>2.67</v>
      </c>
    </row>
    <row r="1737" spans="43:47" x14ac:dyDescent="0.3">
      <c r="AQ1737" t="s">
        <v>616</v>
      </c>
      <c r="AR1737" t="s">
        <v>1619</v>
      </c>
      <c r="AS1737" t="s">
        <v>42</v>
      </c>
      <c r="AT1737">
        <v>35.58</v>
      </c>
      <c r="AU1737">
        <v>7.47</v>
      </c>
    </row>
    <row r="1738" spans="43:47" x14ac:dyDescent="0.3">
      <c r="AQ1738" t="s">
        <v>1060</v>
      </c>
      <c r="AR1738" t="s">
        <v>1619</v>
      </c>
      <c r="AS1738" t="s">
        <v>1605</v>
      </c>
      <c r="AT1738">
        <v>35.26</v>
      </c>
      <c r="AU1738">
        <v>15.35</v>
      </c>
    </row>
    <row r="1739" spans="43:47" x14ac:dyDescent="0.3">
      <c r="AQ1739" t="s">
        <v>1766</v>
      </c>
      <c r="AR1739" t="s">
        <v>1619</v>
      </c>
      <c r="AS1739" t="s">
        <v>37</v>
      </c>
      <c r="AT1739">
        <v>34.86</v>
      </c>
      <c r="AU1739">
        <v>16.38</v>
      </c>
    </row>
    <row r="1740" spans="43:47" x14ac:dyDescent="0.3">
      <c r="AQ1740" t="s">
        <v>821</v>
      </c>
      <c r="AR1740" t="s">
        <v>1619</v>
      </c>
      <c r="AS1740" t="s">
        <v>46</v>
      </c>
      <c r="AT1740">
        <v>34.589999999999897</v>
      </c>
      <c r="AU1740">
        <v>7.72</v>
      </c>
    </row>
    <row r="1741" spans="43:47" x14ac:dyDescent="0.3">
      <c r="AQ1741" t="s">
        <v>1765</v>
      </c>
      <c r="AR1741" t="s">
        <v>1619</v>
      </c>
      <c r="AS1741" t="s">
        <v>47</v>
      </c>
      <c r="AT1741">
        <v>34.58</v>
      </c>
      <c r="AU1741">
        <v>8.98</v>
      </c>
    </row>
    <row r="1742" spans="43:47" x14ac:dyDescent="0.3">
      <c r="AQ1742" t="s">
        <v>1764</v>
      </c>
      <c r="AR1742" t="s">
        <v>1619</v>
      </c>
      <c r="AS1742" t="s">
        <v>47</v>
      </c>
      <c r="AT1742">
        <v>34.56</v>
      </c>
      <c r="AU1742">
        <v>10.029999999999999</v>
      </c>
    </row>
    <row r="1743" spans="43:47" x14ac:dyDescent="0.3">
      <c r="AQ1743" t="s">
        <v>1131</v>
      </c>
      <c r="AR1743" t="s">
        <v>1619</v>
      </c>
      <c r="AS1743" t="s">
        <v>46</v>
      </c>
      <c r="AT1743">
        <v>34.4</v>
      </c>
      <c r="AU1743">
        <v>8.92</v>
      </c>
    </row>
    <row r="1744" spans="43:47" x14ac:dyDescent="0.3">
      <c r="AQ1744" t="s">
        <v>1763</v>
      </c>
      <c r="AR1744" t="s">
        <v>1619</v>
      </c>
      <c r="AS1744" t="s">
        <v>37</v>
      </c>
      <c r="AT1744">
        <v>34.24</v>
      </c>
      <c r="AU1744">
        <v>15.41</v>
      </c>
    </row>
    <row r="1745" spans="43:47" x14ac:dyDescent="0.3">
      <c r="AQ1745" t="s">
        <v>548</v>
      </c>
      <c r="AR1745" t="s">
        <v>1618</v>
      </c>
      <c r="AS1745" t="s">
        <v>44</v>
      </c>
      <c r="AT1745">
        <v>33.75</v>
      </c>
      <c r="AU1745">
        <v>8.91</v>
      </c>
    </row>
    <row r="1746" spans="43:47" x14ac:dyDescent="0.3">
      <c r="AQ1746" t="s">
        <v>1762</v>
      </c>
      <c r="AR1746" t="s">
        <v>1619</v>
      </c>
      <c r="AS1746" t="s">
        <v>46</v>
      </c>
      <c r="AT1746">
        <v>33.479999999999997</v>
      </c>
      <c r="AU1746">
        <v>-2.6</v>
      </c>
    </row>
    <row r="1747" spans="43:47" x14ac:dyDescent="0.3">
      <c r="AQ1747" t="s">
        <v>1761</v>
      </c>
      <c r="AR1747" t="s">
        <v>1619</v>
      </c>
      <c r="AS1747" t="s">
        <v>39</v>
      </c>
      <c r="AT1747">
        <v>33.11</v>
      </c>
      <c r="AU1747">
        <v>7.16</v>
      </c>
    </row>
    <row r="1748" spans="43:47" x14ac:dyDescent="0.3">
      <c r="AQ1748" t="s">
        <v>801</v>
      </c>
      <c r="AR1748" t="s">
        <v>1619</v>
      </c>
      <c r="AS1748" t="s">
        <v>37</v>
      </c>
      <c r="AT1748">
        <v>32.869999999999997</v>
      </c>
      <c r="AU1748">
        <v>15.09</v>
      </c>
    </row>
    <row r="1749" spans="43:47" x14ac:dyDescent="0.3">
      <c r="AQ1749" t="s">
        <v>1760</v>
      </c>
      <c r="AR1749" t="s">
        <v>1619</v>
      </c>
      <c r="AS1749" t="s">
        <v>39</v>
      </c>
      <c r="AT1749">
        <v>32.64</v>
      </c>
      <c r="AU1749">
        <v>1.78</v>
      </c>
    </row>
    <row r="1750" spans="43:47" x14ac:dyDescent="0.3">
      <c r="AQ1750" t="s">
        <v>1759</v>
      </c>
      <c r="AR1750" t="s">
        <v>1619</v>
      </c>
      <c r="AS1750" t="s">
        <v>37</v>
      </c>
      <c r="AT1750">
        <v>32.4</v>
      </c>
      <c r="AU1750">
        <v>15.55</v>
      </c>
    </row>
    <row r="1751" spans="43:47" x14ac:dyDescent="0.3">
      <c r="AQ1751" t="s">
        <v>1758</v>
      </c>
      <c r="AR1751" t="s">
        <v>1619</v>
      </c>
      <c r="AS1751" t="s">
        <v>1605</v>
      </c>
      <c r="AT1751">
        <v>32.36</v>
      </c>
      <c r="AU1751">
        <v>14.04</v>
      </c>
    </row>
    <row r="1752" spans="43:47" x14ac:dyDescent="0.3">
      <c r="AQ1752" t="s">
        <v>1757</v>
      </c>
      <c r="AR1752" t="s">
        <v>1619</v>
      </c>
      <c r="AS1752" t="s">
        <v>39</v>
      </c>
      <c r="AT1752">
        <v>31.59</v>
      </c>
      <c r="AU1752">
        <v>-7.04</v>
      </c>
    </row>
    <row r="1753" spans="43:47" x14ac:dyDescent="0.3">
      <c r="AQ1753" t="s">
        <v>1756</v>
      </c>
      <c r="AR1753" t="s">
        <v>1619</v>
      </c>
      <c r="AS1753" t="s">
        <v>47</v>
      </c>
      <c r="AT1753">
        <v>31.1</v>
      </c>
      <c r="AU1753">
        <v>8.6199999999999992</v>
      </c>
    </row>
    <row r="1754" spans="43:47" x14ac:dyDescent="0.3">
      <c r="AQ1754" t="s">
        <v>1755</v>
      </c>
      <c r="AR1754" t="s">
        <v>1619</v>
      </c>
      <c r="AS1754" t="s">
        <v>47</v>
      </c>
      <c r="AT1754">
        <v>30.83</v>
      </c>
      <c r="AU1754">
        <v>8.15</v>
      </c>
    </row>
    <row r="1755" spans="43:47" x14ac:dyDescent="0.3">
      <c r="AQ1755" t="s">
        <v>1754</v>
      </c>
      <c r="AR1755" t="s">
        <v>1619</v>
      </c>
      <c r="AS1755" t="s">
        <v>47</v>
      </c>
      <c r="AT1755">
        <v>30.799999999999901</v>
      </c>
      <c r="AU1755">
        <v>13.55</v>
      </c>
    </row>
    <row r="1756" spans="43:47" x14ac:dyDescent="0.3">
      <c r="AQ1756" t="s">
        <v>1753</v>
      </c>
      <c r="AR1756" t="s">
        <v>1619</v>
      </c>
      <c r="AS1756" t="s">
        <v>47</v>
      </c>
      <c r="AT1756">
        <v>30.58</v>
      </c>
      <c r="AU1756">
        <v>6.65</v>
      </c>
    </row>
    <row r="1757" spans="43:47" x14ac:dyDescent="0.3">
      <c r="AQ1757" t="s">
        <v>1752</v>
      </c>
      <c r="AR1757" t="s">
        <v>1619</v>
      </c>
      <c r="AS1757" t="s">
        <v>37</v>
      </c>
      <c r="AT1757">
        <v>29.97</v>
      </c>
      <c r="AU1757">
        <v>13.49</v>
      </c>
    </row>
    <row r="1758" spans="43:47" x14ac:dyDescent="0.3">
      <c r="AQ1758" t="s">
        <v>1751</v>
      </c>
      <c r="AR1758" t="s">
        <v>1619</v>
      </c>
      <c r="AS1758" t="s">
        <v>39</v>
      </c>
      <c r="AT1758">
        <v>29.96</v>
      </c>
      <c r="AU1758">
        <v>9.81</v>
      </c>
    </row>
    <row r="1759" spans="43:47" x14ac:dyDescent="0.3">
      <c r="AQ1759" t="s">
        <v>1750</v>
      </c>
      <c r="AR1759" t="s">
        <v>1619</v>
      </c>
      <c r="AS1759" t="s">
        <v>39</v>
      </c>
      <c r="AT1759">
        <v>29.95</v>
      </c>
      <c r="AU1759">
        <v>-0.92</v>
      </c>
    </row>
    <row r="1760" spans="43:47" x14ac:dyDescent="0.3">
      <c r="AQ1760" t="s">
        <v>1749</v>
      </c>
      <c r="AR1760" t="s">
        <v>1618</v>
      </c>
      <c r="AS1760" t="s">
        <v>44</v>
      </c>
      <c r="AT1760">
        <v>29.95</v>
      </c>
      <c r="AU1760">
        <v>10.65</v>
      </c>
    </row>
    <row r="1761" spans="43:47" x14ac:dyDescent="0.3">
      <c r="AQ1761" t="s">
        <v>1748</v>
      </c>
      <c r="AR1761" t="s">
        <v>1620</v>
      </c>
      <c r="AS1761" t="s">
        <v>48</v>
      </c>
      <c r="AT1761">
        <v>29.93</v>
      </c>
      <c r="AU1761">
        <v>-21.95</v>
      </c>
    </row>
    <row r="1762" spans="43:47" x14ac:dyDescent="0.3">
      <c r="AQ1762" t="s">
        <v>519</v>
      </c>
      <c r="AR1762" t="s">
        <v>1619</v>
      </c>
      <c r="AS1762" t="s">
        <v>37</v>
      </c>
      <c r="AT1762">
        <v>29.9</v>
      </c>
      <c r="AU1762">
        <v>14.65</v>
      </c>
    </row>
    <row r="1763" spans="43:47" x14ac:dyDescent="0.3">
      <c r="AQ1763" t="s">
        <v>1747</v>
      </c>
      <c r="AR1763" t="s">
        <v>1619</v>
      </c>
      <c r="AS1763" t="s">
        <v>37</v>
      </c>
      <c r="AT1763">
        <v>29.88</v>
      </c>
      <c r="AU1763">
        <v>14.04</v>
      </c>
    </row>
    <row r="1764" spans="43:47" x14ac:dyDescent="0.3">
      <c r="AQ1764" t="s">
        <v>1746</v>
      </c>
      <c r="AR1764" t="s">
        <v>1619</v>
      </c>
      <c r="AS1764" t="s">
        <v>46</v>
      </c>
      <c r="AT1764">
        <v>29.869999999999902</v>
      </c>
      <c r="AU1764">
        <v>10.78</v>
      </c>
    </row>
    <row r="1765" spans="43:47" x14ac:dyDescent="0.3">
      <c r="AQ1765" t="s">
        <v>1745</v>
      </c>
      <c r="AR1765" t="s">
        <v>1619</v>
      </c>
      <c r="AS1765" t="s">
        <v>1604</v>
      </c>
      <c r="AT1765">
        <v>29.81</v>
      </c>
      <c r="AU1765">
        <v>10.81</v>
      </c>
    </row>
    <row r="1766" spans="43:47" x14ac:dyDescent="0.3">
      <c r="AQ1766" t="s">
        <v>1744</v>
      </c>
      <c r="AR1766" t="s">
        <v>1618</v>
      </c>
      <c r="AS1766" t="s">
        <v>44</v>
      </c>
      <c r="AT1766">
        <v>29.7</v>
      </c>
      <c r="AU1766">
        <v>13.07</v>
      </c>
    </row>
    <row r="1767" spans="43:47" x14ac:dyDescent="0.3">
      <c r="AQ1767" t="s">
        <v>1743</v>
      </c>
      <c r="AR1767" t="s">
        <v>1619</v>
      </c>
      <c r="AS1767" t="s">
        <v>46</v>
      </c>
      <c r="AT1767">
        <v>29.7</v>
      </c>
      <c r="AU1767">
        <v>0</v>
      </c>
    </row>
    <row r="1768" spans="43:47" x14ac:dyDescent="0.3">
      <c r="AQ1768" t="s">
        <v>457</v>
      </c>
      <c r="AR1768" t="s">
        <v>1619</v>
      </c>
      <c r="AS1768" t="s">
        <v>42</v>
      </c>
      <c r="AT1768">
        <v>29.65</v>
      </c>
      <c r="AU1768">
        <v>-3.85</v>
      </c>
    </row>
    <row r="1769" spans="43:47" x14ac:dyDescent="0.3">
      <c r="AQ1769" t="s">
        <v>1637</v>
      </c>
      <c r="AR1769" t="s">
        <v>1619</v>
      </c>
      <c r="AS1769" t="s">
        <v>47</v>
      </c>
      <c r="AT1769">
        <v>29.4</v>
      </c>
      <c r="AU1769">
        <v>8.24</v>
      </c>
    </row>
    <row r="1770" spans="43:47" x14ac:dyDescent="0.3">
      <c r="AQ1770" t="s">
        <v>1742</v>
      </c>
      <c r="AR1770" t="s">
        <v>1619</v>
      </c>
      <c r="AS1770" t="s">
        <v>47</v>
      </c>
      <c r="AT1770">
        <v>29.34</v>
      </c>
      <c r="AU1770">
        <v>3.76</v>
      </c>
    </row>
    <row r="1771" spans="43:47" x14ac:dyDescent="0.3">
      <c r="AQ1771" t="s">
        <v>718</v>
      </c>
      <c r="AR1771" t="s">
        <v>1619</v>
      </c>
      <c r="AS1771" t="s">
        <v>37</v>
      </c>
      <c r="AT1771">
        <v>29.2</v>
      </c>
      <c r="AU1771">
        <v>12.16</v>
      </c>
    </row>
    <row r="1772" spans="43:47" x14ac:dyDescent="0.3">
      <c r="AQ1772" t="s">
        <v>1741</v>
      </c>
      <c r="AR1772" t="s">
        <v>1619</v>
      </c>
      <c r="AS1772" t="s">
        <v>39</v>
      </c>
      <c r="AT1772">
        <v>28.84</v>
      </c>
      <c r="AU1772">
        <v>-5.48</v>
      </c>
    </row>
    <row r="1773" spans="43:47" x14ac:dyDescent="0.3">
      <c r="AQ1773" t="s">
        <v>1740</v>
      </c>
      <c r="AR1773" t="s">
        <v>1619</v>
      </c>
      <c r="AS1773" t="s">
        <v>39</v>
      </c>
      <c r="AT1773">
        <v>28.52</v>
      </c>
      <c r="AU1773">
        <v>-16.149999999999999</v>
      </c>
    </row>
    <row r="1774" spans="43:47" x14ac:dyDescent="0.3">
      <c r="AQ1774" t="s">
        <v>1739</v>
      </c>
      <c r="AR1774" t="s">
        <v>1619</v>
      </c>
      <c r="AS1774" t="s">
        <v>47</v>
      </c>
      <c r="AT1774">
        <v>28.21</v>
      </c>
      <c r="AU1774">
        <v>4.2699999999999996</v>
      </c>
    </row>
    <row r="1775" spans="43:47" x14ac:dyDescent="0.3">
      <c r="AQ1775" t="s">
        <v>1738</v>
      </c>
      <c r="AR1775" t="s">
        <v>1619</v>
      </c>
      <c r="AS1775" t="s">
        <v>37</v>
      </c>
      <c r="AT1775">
        <v>27.47</v>
      </c>
      <c r="AU1775">
        <v>11.29</v>
      </c>
    </row>
    <row r="1776" spans="43:47" x14ac:dyDescent="0.3">
      <c r="AQ1776" t="s">
        <v>1737</v>
      </c>
      <c r="AR1776" t="s">
        <v>1620</v>
      </c>
      <c r="AS1776" t="s">
        <v>41</v>
      </c>
      <c r="AT1776">
        <v>27.19</v>
      </c>
      <c r="AU1776">
        <v>0.34</v>
      </c>
    </row>
    <row r="1777" spans="43:47" x14ac:dyDescent="0.3">
      <c r="AQ1777" t="s">
        <v>1736</v>
      </c>
      <c r="AR1777" t="s">
        <v>1620</v>
      </c>
      <c r="AS1777" t="s">
        <v>41</v>
      </c>
      <c r="AT1777">
        <v>27.17</v>
      </c>
      <c r="AU1777">
        <v>-1.36</v>
      </c>
    </row>
    <row r="1778" spans="43:47" x14ac:dyDescent="0.3">
      <c r="AQ1778" t="s">
        <v>1735</v>
      </c>
      <c r="AR1778" t="s">
        <v>1619</v>
      </c>
      <c r="AS1778" t="s">
        <v>46</v>
      </c>
      <c r="AT1778">
        <v>26.72</v>
      </c>
      <c r="AU1778">
        <v>9.75</v>
      </c>
    </row>
    <row r="1779" spans="43:47" x14ac:dyDescent="0.3">
      <c r="AQ1779" t="s">
        <v>1734</v>
      </c>
      <c r="AR1779" t="s">
        <v>1619</v>
      </c>
      <c r="AS1779" t="s">
        <v>47</v>
      </c>
      <c r="AT1779">
        <v>26.69</v>
      </c>
      <c r="AU1779">
        <v>6.11</v>
      </c>
    </row>
    <row r="1780" spans="43:47" x14ac:dyDescent="0.3">
      <c r="AQ1780" t="s">
        <v>1733</v>
      </c>
      <c r="AR1780" t="s">
        <v>1619</v>
      </c>
      <c r="AS1780" t="s">
        <v>1605</v>
      </c>
      <c r="AT1780">
        <v>26.56</v>
      </c>
      <c r="AU1780">
        <v>8.9600000000000009</v>
      </c>
    </row>
    <row r="1781" spans="43:47" x14ac:dyDescent="0.3">
      <c r="AQ1781" t="s">
        <v>1732</v>
      </c>
      <c r="AR1781" t="s">
        <v>1619</v>
      </c>
      <c r="AS1781" t="s">
        <v>47</v>
      </c>
      <c r="AT1781">
        <v>26.08</v>
      </c>
      <c r="AU1781">
        <v>9.65</v>
      </c>
    </row>
    <row r="1782" spans="43:47" x14ac:dyDescent="0.3">
      <c r="AQ1782" t="s">
        <v>1731</v>
      </c>
      <c r="AR1782" t="s">
        <v>1619</v>
      </c>
      <c r="AS1782" t="s">
        <v>39</v>
      </c>
      <c r="AT1782">
        <v>26.07</v>
      </c>
      <c r="AU1782">
        <v>9.8800000000000008</v>
      </c>
    </row>
    <row r="1783" spans="43:47" x14ac:dyDescent="0.3">
      <c r="AQ1783" t="s">
        <v>1730</v>
      </c>
      <c r="AR1783" t="s">
        <v>1619</v>
      </c>
      <c r="AS1783" t="s">
        <v>47</v>
      </c>
      <c r="AT1783">
        <v>25.99</v>
      </c>
      <c r="AU1783">
        <v>10.67</v>
      </c>
    </row>
    <row r="1784" spans="43:47" x14ac:dyDescent="0.3">
      <c r="AQ1784" t="s">
        <v>1729</v>
      </c>
      <c r="AR1784" t="s">
        <v>1620</v>
      </c>
      <c r="AS1784" t="s">
        <v>41</v>
      </c>
      <c r="AT1784">
        <v>25.96</v>
      </c>
      <c r="AU1784">
        <v>5.52</v>
      </c>
    </row>
    <row r="1785" spans="43:47" x14ac:dyDescent="0.3">
      <c r="AQ1785" t="s">
        <v>1728</v>
      </c>
      <c r="AR1785" t="s">
        <v>1619</v>
      </c>
      <c r="AS1785" t="s">
        <v>37</v>
      </c>
      <c r="AT1785">
        <v>25.92</v>
      </c>
      <c r="AU1785">
        <v>9.07</v>
      </c>
    </row>
    <row r="1786" spans="43:47" x14ac:dyDescent="0.3">
      <c r="AQ1786" t="s">
        <v>1727</v>
      </c>
      <c r="AR1786" t="s">
        <v>1619</v>
      </c>
      <c r="AS1786" t="s">
        <v>47</v>
      </c>
      <c r="AT1786">
        <v>25.92</v>
      </c>
      <c r="AU1786">
        <v>7.52</v>
      </c>
    </row>
    <row r="1787" spans="43:47" x14ac:dyDescent="0.3">
      <c r="AQ1787" t="s">
        <v>473</v>
      </c>
      <c r="AR1787" t="s">
        <v>1619</v>
      </c>
      <c r="AS1787" t="s">
        <v>39</v>
      </c>
      <c r="AT1787">
        <v>25.82</v>
      </c>
      <c r="AU1787">
        <v>-4.93</v>
      </c>
    </row>
    <row r="1788" spans="43:47" x14ac:dyDescent="0.3">
      <c r="AQ1788" t="s">
        <v>1726</v>
      </c>
      <c r="AR1788" t="s">
        <v>1619</v>
      </c>
      <c r="AS1788" t="s">
        <v>46</v>
      </c>
      <c r="AT1788">
        <v>25.7</v>
      </c>
      <c r="AU1788">
        <v>0.3</v>
      </c>
    </row>
    <row r="1789" spans="43:47" x14ac:dyDescent="0.3">
      <c r="AQ1789" t="s">
        <v>1725</v>
      </c>
      <c r="AR1789" t="s">
        <v>1619</v>
      </c>
      <c r="AS1789" t="s">
        <v>37</v>
      </c>
      <c r="AT1789">
        <v>25.22</v>
      </c>
      <c r="AU1789">
        <v>10.39</v>
      </c>
    </row>
    <row r="1790" spans="43:47" x14ac:dyDescent="0.3">
      <c r="AQ1790" t="s">
        <v>1724</v>
      </c>
      <c r="AR1790" t="s">
        <v>1619</v>
      </c>
      <c r="AS1790" t="s">
        <v>46</v>
      </c>
      <c r="AT1790">
        <v>24.969999999999899</v>
      </c>
      <c r="AU1790">
        <v>7.6</v>
      </c>
    </row>
    <row r="1791" spans="43:47" x14ac:dyDescent="0.3">
      <c r="AQ1791" t="s">
        <v>1723</v>
      </c>
      <c r="AR1791" t="s">
        <v>1619</v>
      </c>
      <c r="AS1791" t="s">
        <v>47</v>
      </c>
      <c r="AT1791">
        <v>24.92</v>
      </c>
      <c r="AU1791">
        <v>5.7</v>
      </c>
    </row>
    <row r="1792" spans="43:47" x14ac:dyDescent="0.3">
      <c r="AQ1792" t="s">
        <v>1722</v>
      </c>
      <c r="AR1792" t="s">
        <v>1619</v>
      </c>
      <c r="AS1792" t="s">
        <v>46</v>
      </c>
      <c r="AT1792">
        <v>24.549999999999901</v>
      </c>
      <c r="AU1792">
        <v>5.84</v>
      </c>
    </row>
    <row r="1793" spans="43:47" x14ac:dyDescent="0.3">
      <c r="AQ1793" t="s">
        <v>1721</v>
      </c>
      <c r="AR1793" t="s">
        <v>1619</v>
      </c>
      <c r="AS1793" t="s">
        <v>47</v>
      </c>
      <c r="AT1793">
        <v>24.27</v>
      </c>
      <c r="AU1793">
        <v>8.94</v>
      </c>
    </row>
    <row r="1794" spans="43:47" x14ac:dyDescent="0.3">
      <c r="AQ1794" t="s">
        <v>1720</v>
      </c>
      <c r="AR1794" t="s">
        <v>1619</v>
      </c>
      <c r="AS1794" t="s">
        <v>47</v>
      </c>
      <c r="AT1794">
        <v>24.27</v>
      </c>
      <c r="AU1794">
        <v>4.8499999999999996</v>
      </c>
    </row>
    <row r="1795" spans="43:47" x14ac:dyDescent="0.3">
      <c r="AQ1795" t="s">
        <v>1719</v>
      </c>
      <c r="AR1795" t="s">
        <v>1619</v>
      </c>
      <c r="AS1795" t="s">
        <v>1605</v>
      </c>
      <c r="AT1795">
        <v>24.189999999999898</v>
      </c>
      <c r="AU1795">
        <v>8.64</v>
      </c>
    </row>
    <row r="1796" spans="43:47" x14ac:dyDescent="0.3">
      <c r="AQ1796" t="s">
        <v>1718</v>
      </c>
      <c r="AR1796" t="s">
        <v>1619</v>
      </c>
      <c r="AS1796" t="s">
        <v>1605</v>
      </c>
      <c r="AT1796">
        <v>24.02</v>
      </c>
      <c r="AU1796">
        <v>11.21</v>
      </c>
    </row>
    <row r="1797" spans="43:47" x14ac:dyDescent="0.3">
      <c r="AQ1797" t="s">
        <v>948</v>
      </c>
      <c r="AR1797" t="s">
        <v>1619</v>
      </c>
      <c r="AS1797" t="s">
        <v>42</v>
      </c>
      <c r="AT1797">
        <v>23.86</v>
      </c>
      <c r="AU1797">
        <v>-4.12</v>
      </c>
    </row>
    <row r="1798" spans="43:47" x14ac:dyDescent="0.3">
      <c r="AQ1798" t="s">
        <v>1717</v>
      </c>
      <c r="AR1798" t="s">
        <v>1619</v>
      </c>
      <c r="AS1798" t="s">
        <v>47</v>
      </c>
      <c r="AT1798">
        <v>23.52</v>
      </c>
      <c r="AU1798">
        <v>6.35</v>
      </c>
    </row>
    <row r="1799" spans="43:47" x14ac:dyDescent="0.3">
      <c r="AQ1799" t="s">
        <v>1716</v>
      </c>
      <c r="AR1799" t="s">
        <v>1619</v>
      </c>
      <c r="AS1799" t="s">
        <v>47</v>
      </c>
      <c r="AT1799">
        <v>23.33</v>
      </c>
      <c r="AU1799">
        <v>4.91</v>
      </c>
    </row>
    <row r="1800" spans="43:47" x14ac:dyDescent="0.3">
      <c r="AQ1800" t="s">
        <v>1040</v>
      </c>
      <c r="AR1800" t="s">
        <v>1619</v>
      </c>
      <c r="AS1800" t="s">
        <v>39</v>
      </c>
      <c r="AT1800">
        <v>22.88</v>
      </c>
      <c r="AU1800">
        <v>2.36</v>
      </c>
    </row>
    <row r="1801" spans="43:47" x14ac:dyDescent="0.3">
      <c r="AQ1801" t="s">
        <v>1715</v>
      </c>
      <c r="AR1801" t="s">
        <v>1619</v>
      </c>
      <c r="AS1801" t="s">
        <v>47</v>
      </c>
      <c r="AT1801">
        <v>22.4</v>
      </c>
      <c r="AU1801">
        <v>9.64</v>
      </c>
    </row>
    <row r="1802" spans="43:47" x14ac:dyDescent="0.3">
      <c r="AQ1802" t="s">
        <v>1714</v>
      </c>
      <c r="AR1802" t="s">
        <v>1619</v>
      </c>
      <c r="AS1802" t="s">
        <v>1605</v>
      </c>
      <c r="AT1802">
        <v>21.75</v>
      </c>
      <c r="AU1802">
        <v>8.1</v>
      </c>
    </row>
    <row r="1803" spans="43:47" x14ac:dyDescent="0.3">
      <c r="AQ1803" t="s">
        <v>1713</v>
      </c>
      <c r="AR1803" t="s">
        <v>1619</v>
      </c>
      <c r="AS1803" t="s">
        <v>47</v>
      </c>
      <c r="AT1803">
        <v>21.17</v>
      </c>
      <c r="AU1803">
        <v>3.76</v>
      </c>
    </row>
    <row r="1804" spans="43:47" x14ac:dyDescent="0.3">
      <c r="AQ1804" t="s">
        <v>1712</v>
      </c>
      <c r="AR1804" t="s">
        <v>1619</v>
      </c>
      <c r="AS1804" t="s">
        <v>1605</v>
      </c>
      <c r="AT1804">
        <v>20.65</v>
      </c>
      <c r="AU1804">
        <v>9.5</v>
      </c>
    </row>
    <row r="1805" spans="43:47" x14ac:dyDescent="0.3">
      <c r="AQ1805" t="s">
        <v>1711</v>
      </c>
      <c r="AR1805" t="s">
        <v>1619</v>
      </c>
      <c r="AS1805" t="s">
        <v>47</v>
      </c>
      <c r="AT1805">
        <v>20.279999999999902</v>
      </c>
      <c r="AU1805">
        <v>7.5</v>
      </c>
    </row>
    <row r="1806" spans="43:47" x14ac:dyDescent="0.3">
      <c r="AQ1806" t="s">
        <v>1710</v>
      </c>
      <c r="AR1806" t="s">
        <v>1619</v>
      </c>
      <c r="AS1806" t="s">
        <v>37</v>
      </c>
      <c r="AT1806">
        <v>19.920000000000002</v>
      </c>
      <c r="AU1806">
        <v>9.76</v>
      </c>
    </row>
    <row r="1807" spans="43:47" x14ac:dyDescent="0.3">
      <c r="AQ1807" t="s">
        <v>1709</v>
      </c>
      <c r="AR1807" t="s">
        <v>1619</v>
      </c>
      <c r="AS1807" t="s">
        <v>46</v>
      </c>
      <c r="AT1807">
        <v>19.78</v>
      </c>
      <c r="AU1807">
        <v>-3.77</v>
      </c>
    </row>
    <row r="1808" spans="43:47" x14ac:dyDescent="0.3">
      <c r="AQ1808" t="s">
        <v>529</v>
      </c>
      <c r="AR1808" t="s">
        <v>1618</v>
      </c>
      <c r="AS1808" t="s">
        <v>44</v>
      </c>
      <c r="AT1808">
        <v>19.7</v>
      </c>
      <c r="AU1808">
        <v>0.79</v>
      </c>
    </row>
    <row r="1809" spans="43:47" x14ac:dyDescent="0.3">
      <c r="AQ1809" t="s">
        <v>1708</v>
      </c>
      <c r="AR1809" t="s">
        <v>1619</v>
      </c>
      <c r="AS1809" t="s">
        <v>46</v>
      </c>
      <c r="AT1809">
        <v>19.600000000000001</v>
      </c>
      <c r="AU1809">
        <v>9.6</v>
      </c>
    </row>
    <row r="1810" spans="43:47" x14ac:dyDescent="0.3">
      <c r="AQ1810" t="s">
        <v>1707</v>
      </c>
      <c r="AR1810" t="s">
        <v>1619</v>
      </c>
      <c r="AS1810" t="s">
        <v>47</v>
      </c>
      <c r="AT1810">
        <v>19.29</v>
      </c>
      <c r="AU1810">
        <v>3.57</v>
      </c>
    </row>
    <row r="1811" spans="43:47" x14ac:dyDescent="0.3">
      <c r="AQ1811" t="s">
        <v>1706</v>
      </c>
      <c r="AR1811" t="s">
        <v>1620</v>
      </c>
      <c r="AS1811" t="s">
        <v>41</v>
      </c>
      <c r="AT1811">
        <v>19</v>
      </c>
      <c r="AU1811">
        <v>7.37</v>
      </c>
    </row>
    <row r="1812" spans="43:47" x14ac:dyDescent="0.3">
      <c r="AQ1812" t="s">
        <v>1705</v>
      </c>
      <c r="AR1812" t="s">
        <v>1619</v>
      </c>
      <c r="AS1812" t="s">
        <v>37</v>
      </c>
      <c r="AT1812">
        <v>18.309999999999999</v>
      </c>
      <c r="AU1812">
        <v>8.36</v>
      </c>
    </row>
    <row r="1813" spans="43:47" x14ac:dyDescent="0.3">
      <c r="AQ1813" t="s">
        <v>1704</v>
      </c>
      <c r="AR1813" t="s">
        <v>1619</v>
      </c>
      <c r="AS1813" t="s">
        <v>37</v>
      </c>
      <c r="AT1813">
        <v>18.25</v>
      </c>
      <c r="AU1813">
        <v>8.58</v>
      </c>
    </row>
    <row r="1814" spans="43:47" x14ac:dyDescent="0.3">
      <c r="AQ1814" t="s">
        <v>1193</v>
      </c>
      <c r="AR1814" t="s">
        <v>1619</v>
      </c>
      <c r="AS1814" t="s">
        <v>47</v>
      </c>
      <c r="AT1814">
        <v>18.2</v>
      </c>
      <c r="AU1814">
        <v>3.02</v>
      </c>
    </row>
    <row r="1815" spans="43:47" x14ac:dyDescent="0.3">
      <c r="AQ1815" t="s">
        <v>1703</v>
      </c>
      <c r="AR1815" t="s">
        <v>1619</v>
      </c>
      <c r="AS1815" t="s">
        <v>1607</v>
      </c>
      <c r="AT1815">
        <v>18.09</v>
      </c>
      <c r="AU1815">
        <v>-2.5099999999999998</v>
      </c>
    </row>
    <row r="1816" spans="43:47" x14ac:dyDescent="0.3">
      <c r="AQ1816" t="s">
        <v>1702</v>
      </c>
      <c r="AR1816" t="s">
        <v>1619</v>
      </c>
      <c r="AS1816" t="s">
        <v>47</v>
      </c>
      <c r="AT1816">
        <v>17.940000000000001</v>
      </c>
      <c r="AU1816">
        <v>6.46</v>
      </c>
    </row>
    <row r="1817" spans="43:47" x14ac:dyDescent="0.3">
      <c r="AQ1817" t="s">
        <v>1701</v>
      </c>
      <c r="AR1817" t="s">
        <v>1619</v>
      </c>
      <c r="AS1817" t="s">
        <v>1605</v>
      </c>
      <c r="AT1817">
        <v>17.64</v>
      </c>
      <c r="AU1817">
        <v>6.17</v>
      </c>
    </row>
    <row r="1818" spans="43:47" x14ac:dyDescent="0.3">
      <c r="AQ1818" t="s">
        <v>1700</v>
      </c>
      <c r="AR1818" t="s">
        <v>1619</v>
      </c>
      <c r="AS1818" t="s">
        <v>47</v>
      </c>
      <c r="AT1818">
        <v>17.64</v>
      </c>
      <c r="AU1818">
        <v>5.75</v>
      </c>
    </row>
    <row r="1819" spans="43:47" x14ac:dyDescent="0.3">
      <c r="AQ1819" t="s">
        <v>1699</v>
      </c>
      <c r="AR1819" t="s">
        <v>1619</v>
      </c>
      <c r="AS1819" t="s">
        <v>39</v>
      </c>
      <c r="AT1819">
        <v>17.489999999999998</v>
      </c>
      <c r="AU1819">
        <v>-4.83</v>
      </c>
    </row>
    <row r="1820" spans="43:47" x14ac:dyDescent="0.3">
      <c r="AQ1820" t="s">
        <v>1698</v>
      </c>
      <c r="AR1820" t="s">
        <v>1619</v>
      </c>
      <c r="AS1820" t="s">
        <v>37</v>
      </c>
      <c r="AT1820">
        <v>16.899999999999999</v>
      </c>
      <c r="AU1820">
        <v>5.28</v>
      </c>
    </row>
    <row r="1821" spans="43:47" x14ac:dyDescent="0.3">
      <c r="AQ1821" t="s">
        <v>1697</v>
      </c>
      <c r="AR1821" t="s">
        <v>1619</v>
      </c>
      <c r="AS1821" t="s">
        <v>1605</v>
      </c>
      <c r="AT1821">
        <v>16.7</v>
      </c>
      <c r="AU1821">
        <v>6.84</v>
      </c>
    </row>
    <row r="1822" spans="43:47" x14ac:dyDescent="0.3">
      <c r="AQ1822" t="s">
        <v>1696</v>
      </c>
      <c r="AR1822" t="s">
        <v>1619</v>
      </c>
      <c r="AS1822" t="s">
        <v>39</v>
      </c>
      <c r="AT1822">
        <v>16.399999999999999</v>
      </c>
      <c r="AU1822">
        <v>5.0599999999999996</v>
      </c>
    </row>
    <row r="1823" spans="43:47" x14ac:dyDescent="0.3">
      <c r="AQ1823" t="s">
        <v>1695</v>
      </c>
      <c r="AR1823" t="s">
        <v>1619</v>
      </c>
      <c r="AS1823" t="s">
        <v>47</v>
      </c>
      <c r="AT1823">
        <v>16.18</v>
      </c>
      <c r="AU1823">
        <v>6.74</v>
      </c>
    </row>
    <row r="1824" spans="43:47" x14ac:dyDescent="0.3">
      <c r="AQ1824" t="s">
        <v>1694</v>
      </c>
      <c r="AR1824" t="s">
        <v>1620</v>
      </c>
      <c r="AS1824" t="s">
        <v>41</v>
      </c>
      <c r="AT1824">
        <v>15.76</v>
      </c>
      <c r="AU1824">
        <v>3.7</v>
      </c>
    </row>
    <row r="1825" spans="43:47" x14ac:dyDescent="0.3">
      <c r="AQ1825" t="s">
        <v>1350</v>
      </c>
      <c r="AR1825" t="s">
        <v>1619</v>
      </c>
      <c r="AS1825" t="s">
        <v>46</v>
      </c>
      <c r="AT1825">
        <v>15.62</v>
      </c>
      <c r="AU1825">
        <v>7.08</v>
      </c>
    </row>
    <row r="1826" spans="43:47" x14ac:dyDescent="0.3">
      <c r="AQ1826" t="s">
        <v>1693</v>
      </c>
      <c r="AR1826" t="s">
        <v>1619</v>
      </c>
      <c r="AS1826" t="s">
        <v>37</v>
      </c>
      <c r="AT1826">
        <v>15.55</v>
      </c>
      <c r="AU1826">
        <v>5.64</v>
      </c>
    </row>
    <row r="1827" spans="43:47" x14ac:dyDescent="0.3">
      <c r="AQ1827" t="s">
        <v>1692</v>
      </c>
      <c r="AR1827" t="s">
        <v>1619</v>
      </c>
      <c r="AS1827" t="s">
        <v>47</v>
      </c>
      <c r="AT1827">
        <v>15.469999999999899</v>
      </c>
      <c r="AU1827">
        <v>6.1</v>
      </c>
    </row>
    <row r="1828" spans="43:47" x14ac:dyDescent="0.3">
      <c r="AQ1828" t="s">
        <v>1691</v>
      </c>
      <c r="AR1828" t="s">
        <v>1619</v>
      </c>
      <c r="AS1828" t="s">
        <v>37</v>
      </c>
      <c r="AT1828">
        <v>15.23</v>
      </c>
      <c r="AU1828">
        <v>4.95</v>
      </c>
    </row>
    <row r="1829" spans="43:47" x14ac:dyDescent="0.3">
      <c r="AQ1829" t="s">
        <v>1690</v>
      </c>
      <c r="AR1829" t="s">
        <v>1619</v>
      </c>
      <c r="AS1829" t="s">
        <v>47</v>
      </c>
      <c r="AT1829">
        <v>14.98</v>
      </c>
      <c r="AU1829">
        <v>4.49</v>
      </c>
    </row>
    <row r="1830" spans="43:47" x14ac:dyDescent="0.3">
      <c r="AQ1830" t="s">
        <v>1689</v>
      </c>
      <c r="AR1830" t="s">
        <v>1619</v>
      </c>
      <c r="AS1830" t="s">
        <v>1605</v>
      </c>
      <c r="AT1830">
        <v>14.73</v>
      </c>
      <c r="AU1830">
        <v>7.22</v>
      </c>
    </row>
    <row r="1831" spans="43:47" x14ac:dyDescent="0.3">
      <c r="AQ1831" t="s">
        <v>1220</v>
      </c>
      <c r="AR1831" t="s">
        <v>1619</v>
      </c>
      <c r="AS1831" t="s">
        <v>47</v>
      </c>
      <c r="AT1831">
        <v>14.2</v>
      </c>
      <c r="AU1831">
        <v>4.4000000000000004</v>
      </c>
    </row>
    <row r="1832" spans="43:47" x14ac:dyDescent="0.3">
      <c r="AQ1832" t="s">
        <v>1688</v>
      </c>
      <c r="AR1832" t="s">
        <v>1619</v>
      </c>
      <c r="AS1832" t="s">
        <v>42</v>
      </c>
      <c r="AT1832">
        <v>13.99</v>
      </c>
      <c r="AU1832">
        <v>-1.75</v>
      </c>
    </row>
    <row r="1833" spans="43:47" x14ac:dyDescent="0.3">
      <c r="AQ1833" t="s">
        <v>1687</v>
      </c>
      <c r="AR1833" t="s">
        <v>1620</v>
      </c>
      <c r="AS1833" t="s">
        <v>1609</v>
      </c>
      <c r="AT1833">
        <v>13.86</v>
      </c>
      <c r="AU1833">
        <v>2.29</v>
      </c>
    </row>
    <row r="1834" spans="43:47" x14ac:dyDescent="0.3">
      <c r="AQ1834" t="s">
        <v>1686</v>
      </c>
      <c r="AR1834" t="s">
        <v>1620</v>
      </c>
      <c r="AS1834" t="s">
        <v>41</v>
      </c>
      <c r="AT1834">
        <v>13.62</v>
      </c>
      <c r="AU1834">
        <v>3.57</v>
      </c>
    </row>
    <row r="1835" spans="43:47" x14ac:dyDescent="0.3">
      <c r="AQ1835" t="s">
        <v>1685</v>
      </c>
      <c r="AR1835" t="s">
        <v>1619</v>
      </c>
      <c r="AS1835" t="s">
        <v>47</v>
      </c>
      <c r="AT1835">
        <v>13.62</v>
      </c>
      <c r="AU1835">
        <v>2.2999999999999998</v>
      </c>
    </row>
    <row r="1836" spans="43:47" x14ac:dyDescent="0.3">
      <c r="AQ1836" t="s">
        <v>1038</v>
      </c>
      <c r="AR1836" t="s">
        <v>1619</v>
      </c>
      <c r="AS1836" t="s">
        <v>46</v>
      </c>
      <c r="AT1836">
        <v>13.44</v>
      </c>
      <c r="AU1836">
        <v>0.54</v>
      </c>
    </row>
    <row r="1837" spans="43:47" x14ac:dyDescent="0.3">
      <c r="AQ1837" t="s">
        <v>1684</v>
      </c>
      <c r="AR1837" t="s">
        <v>1619</v>
      </c>
      <c r="AS1837" t="s">
        <v>46</v>
      </c>
      <c r="AT1837">
        <v>13.07</v>
      </c>
      <c r="AU1837">
        <v>-0.51</v>
      </c>
    </row>
    <row r="1838" spans="43:47" x14ac:dyDescent="0.3">
      <c r="AQ1838" t="s">
        <v>1683</v>
      </c>
      <c r="AR1838" t="s">
        <v>1619</v>
      </c>
      <c r="AS1838" t="s">
        <v>1607</v>
      </c>
      <c r="AT1838">
        <v>13</v>
      </c>
      <c r="AU1838">
        <v>1.3</v>
      </c>
    </row>
    <row r="1839" spans="43:47" x14ac:dyDescent="0.3">
      <c r="AQ1839" t="s">
        <v>831</v>
      </c>
      <c r="AR1839" t="s">
        <v>1619</v>
      </c>
      <c r="AS1839" t="s">
        <v>46</v>
      </c>
      <c r="AT1839">
        <v>12.99</v>
      </c>
      <c r="AU1839">
        <v>5.15</v>
      </c>
    </row>
    <row r="1840" spans="43:47" x14ac:dyDescent="0.3">
      <c r="AQ1840" t="s">
        <v>1682</v>
      </c>
      <c r="AR1840" t="s">
        <v>1619</v>
      </c>
      <c r="AS1840" t="s">
        <v>37</v>
      </c>
      <c r="AT1840">
        <v>12.96</v>
      </c>
      <c r="AU1840">
        <v>6.35</v>
      </c>
    </row>
    <row r="1841" spans="43:47" x14ac:dyDescent="0.3">
      <c r="AQ1841" t="s">
        <v>1681</v>
      </c>
      <c r="AR1841" t="s">
        <v>1619</v>
      </c>
      <c r="AS1841" t="s">
        <v>37</v>
      </c>
      <c r="AT1841">
        <v>11.95</v>
      </c>
      <c r="AU1841">
        <v>4.33</v>
      </c>
    </row>
    <row r="1842" spans="43:47" x14ac:dyDescent="0.3">
      <c r="AQ1842" t="s">
        <v>1680</v>
      </c>
      <c r="AR1842" t="s">
        <v>1620</v>
      </c>
      <c r="AS1842" t="s">
        <v>41</v>
      </c>
      <c r="AT1842">
        <v>11.69</v>
      </c>
      <c r="AU1842">
        <v>4.5999999999999996</v>
      </c>
    </row>
    <row r="1843" spans="43:47" x14ac:dyDescent="0.3">
      <c r="AQ1843" t="s">
        <v>1679</v>
      </c>
      <c r="AR1843" t="s">
        <v>1619</v>
      </c>
      <c r="AS1843" t="s">
        <v>37</v>
      </c>
      <c r="AT1843">
        <v>11.56</v>
      </c>
      <c r="AU1843">
        <v>5.66</v>
      </c>
    </row>
    <row r="1844" spans="43:47" x14ac:dyDescent="0.3">
      <c r="AQ1844" t="s">
        <v>1678</v>
      </c>
      <c r="AR1844" t="s">
        <v>1619</v>
      </c>
      <c r="AS1844" t="s">
        <v>1605</v>
      </c>
      <c r="AT1844">
        <v>11.56</v>
      </c>
      <c r="AU1844">
        <v>5.43</v>
      </c>
    </row>
    <row r="1845" spans="43:47" x14ac:dyDescent="0.3">
      <c r="AQ1845" t="s">
        <v>539</v>
      </c>
      <c r="AR1845" t="s">
        <v>1619</v>
      </c>
      <c r="AS1845" t="s">
        <v>39</v>
      </c>
      <c r="AT1845">
        <v>11.48</v>
      </c>
      <c r="AU1845">
        <v>-5.74</v>
      </c>
    </row>
    <row r="1846" spans="43:47" x14ac:dyDescent="0.3">
      <c r="AQ1846" t="s">
        <v>1677</v>
      </c>
      <c r="AR1846" t="s">
        <v>1619</v>
      </c>
      <c r="AS1846" t="s">
        <v>39</v>
      </c>
      <c r="AT1846">
        <v>11.08</v>
      </c>
      <c r="AU1846">
        <v>-2.02</v>
      </c>
    </row>
    <row r="1847" spans="43:47" x14ac:dyDescent="0.3">
      <c r="AQ1847" t="s">
        <v>1676</v>
      </c>
      <c r="AR1847" t="s">
        <v>1619</v>
      </c>
      <c r="AS1847" t="s">
        <v>39</v>
      </c>
      <c r="AT1847">
        <v>10.83</v>
      </c>
      <c r="AU1847">
        <v>-2</v>
      </c>
    </row>
    <row r="1848" spans="43:47" x14ac:dyDescent="0.3">
      <c r="AQ1848" t="s">
        <v>1675</v>
      </c>
      <c r="AR1848" t="s">
        <v>1619</v>
      </c>
      <c r="AS1848" t="s">
        <v>47</v>
      </c>
      <c r="AT1848">
        <v>10.5</v>
      </c>
      <c r="AU1848">
        <v>1.18</v>
      </c>
    </row>
    <row r="1849" spans="43:47" x14ac:dyDescent="0.3">
      <c r="AQ1849" t="s">
        <v>622</v>
      </c>
      <c r="AR1849" t="s">
        <v>1619</v>
      </c>
      <c r="AS1849" t="s">
        <v>42</v>
      </c>
      <c r="AT1849">
        <v>10.08</v>
      </c>
      <c r="AU1849">
        <v>0.3</v>
      </c>
    </row>
    <row r="1850" spans="43:47" x14ac:dyDescent="0.3">
      <c r="AQ1850" t="s">
        <v>1674</v>
      </c>
      <c r="AR1850" t="s">
        <v>1619</v>
      </c>
      <c r="AS1850" t="s">
        <v>47</v>
      </c>
      <c r="AT1850">
        <v>9.92</v>
      </c>
      <c r="AU1850">
        <v>3.47</v>
      </c>
    </row>
    <row r="1851" spans="43:47" x14ac:dyDescent="0.3">
      <c r="AQ1851" t="s">
        <v>1325</v>
      </c>
      <c r="AR1851" t="s">
        <v>1619</v>
      </c>
      <c r="AS1851" t="s">
        <v>47</v>
      </c>
      <c r="AT1851">
        <v>9.84</v>
      </c>
      <c r="AU1851">
        <v>2.85</v>
      </c>
    </row>
    <row r="1852" spans="43:47" x14ac:dyDescent="0.3">
      <c r="AQ1852" t="s">
        <v>910</v>
      </c>
      <c r="AR1852" t="s">
        <v>1619</v>
      </c>
      <c r="AS1852" t="s">
        <v>1607</v>
      </c>
      <c r="AT1852">
        <v>9.76</v>
      </c>
      <c r="AU1852">
        <v>0.44</v>
      </c>
    </row>
    <row r="1853" spans="43:47" x14ac:dyDescent="0.3">
      <c r="AQ1853" t="s">
        <v>1673</v>
      </c>
      <c r="AR1853" t="s">
        <v>1620</v>
      </c>
      <c r="AS1853" t="s">
        <v>1609</v>
      </c>
      <c r="AT1853">
        <v>9.59</v>
      </c>
      <c r="AU1853">
        <v>-2.08</v>
      </c>
    </row>
    <row r="1854" spans="43:47" x14ac:dyDescent="0.3">
      <c r="AQ1854" t="s">
        <v>523</v>
      </c>
      <c r="AR1854" t="s">
        <v>1619</v>
      </c>
      <c r="AS1854" t="s">
        <v>42</v>
      </c>
      <c r="AT1854">
        <v>9.57</v>
      </c>
      <c r="AU1854">
        <v>2.29</v>
      </c>
    </row>
    <row r="1855" spans="43:47" x14ac:dyDescent="0.3">
      <c r="AQ1855" t="s">
        <v>1672</v>
      </c>
      <c r="AR1855" t="s">
        <v>1619</v>
      </c>
      <c r="AS1855" t="s">
        <v>1605</v>
      </c>
      <c r="AT1855">
        <v>9.2200000000000006</v>
      </c>
      <c r="AU1855">
        <v>3.34</v>
      </c>
    </row>
    <row r="1856" spans="43:47" x14ac:dyDescent="0.3">
      <c r="AQ1856" t="s">
        <v>1671</v>
      </c>
      <c r="AR1856" t="s">
        <v>1619</v>
      </c>
      <c r="AS1856" t="s">
        <v>47</v>
      </c>
      <c r="AT1856">
        <v>8.4</v>
      </c>
      <c r="AU1856">
        <v>2.1</v>
      </c>
    </row>
    <row r="1857" spans="43:47" x14ac:dyDescent="0.3">
      <c r="AQ1857" t="s">
        <v>1202</v>
      </c>
      <c r="AR1857" t="s">
        <v>1619</v>
      </c>
      <c r="AS1857" t="s">
        <v>46</v>
      </c>
      <c r="AT1857">
        <v>8.1</v>
      </c>
      <c r="AU1857">
        <v>3.4</v>
      </c>
    </row>
    <row r="1858" spans="43:47" x14ac:dyDescent="0.3">
      <c r="AQ1858" t="s">
        <v>1670</v>
      </c>
      <c r="AR1858" t="s">
        <v>1619</v>
      </c>
      <c r="AS1858" t="s">
        <v>47</v>
      </c>
      <c r="AT1858">
        <v>8.0399999999999991</v>
      </c>
      <c r="AU1858">
        <v>2.73</v>
      </c>
    </row>
    <row r="1859" spans="43:47" x14ac:dyDescent="0.3">
      <c r="AQ1859" t="s">
        <v>1125</v>
      </c>
      <c r="AR1859" t="s">
        <v>1619</v>
      </c>
      <c r="AS1859" t="s">
        <v>37</v>
      </c>
      <c r="AT1859">
        <v>7.97</v>
      </c>
      <c r="AU1859">
        <v>2.69</v>
      </c>
    </row>
    <row r="1860" spans="43:47" x14ac:dyDescent="0.3">
      <c r="AQ1860" t="s">
        <v>1669</v>
      </c>
      <c r="AR1860" t="s">
        <v>1619</v>
      </c>
      <c r="AS1860" t="s">
        <v>47</v>
      </c>
      <c r="AT1860">
        <v>7.7</v>
      </c>
      <c r="AU1860">
        <v>3.16</v>
      </c>
    </row>
    <row r="1861" spans="43:47" x14ac:dyDescent="0.3">
      <c r="AQ1861" t="s">
        <v>1668</v>
      </c>
      <c r="AR1861" t="s">
        <v>1619</v>
      </c>
      <c r="AS1861" t="s">
        <v>1604</v>
      </c>
      <c r="AT1861">
        <v>7.07</v>
      </c>
      <c r="AU1861">
        <v>2.39</v>
      </c>
    </row>
    <row r="1862" spans="43:47" x14ac:dyDescent="0.3">
      <c r="AQ1862" t="s">
        <v>1667</v>
      </c>
      <c r="AR1862" t="s">
        <v>1619</v>
      </c>
      <c r="AS1862" t="s">
        <v>37</v>
      </c>
      <c r="AT1862">
        <v>6.48</v>
      </c>
      <c r="AU1862">
        <v>3.11</v>
      </c>
    </row>
    <row r="1863" spans="43:47" x14ac:dyDescent="0.3">
      <c r="AQ1863" t="s">
        <v>1666</v>
      </c>
      <c r="AR1863" t="s">
        <v>1619</v>
      </c>
      <c r="AS1863" t="s">
        <v>1605</v>
      </c>
      <c r="AT1863">
        <v>5.76</v>
      </c>
      <c r="AU1863">
        <v>2.82</v>
      </c>
    </row>
    <row r="1864" spans="43:47" x14ac:dyDescent="0.3">
      <c r="AQ1864" t="s">
        <v>1665</v>
      </c>
      <c r="AR1864" t="s">
        <v>1619</v>
      </c>
      <c r="AS1864" t="s">
        <v>1607</v>
      </c>
      <c r="AT1864">
        <v>1.62</v>
      </c>
      <c r="AU1864">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2D6E7-3450-45C0-8950-AA1016D8620D}">
  <dimension ref="A1:F137"/>
  <sheetViews>
    <sheetView tabSelected="1" topLeftCell="A104" workbookViewId="0">
      <selection activeCell="F120" sqref="F120"/>
    </sheetView>
  </sheetViews>
  <sheetFormatPr defaultRowHeight="14.4" x14ac:dyDescent="0.3"/>
  <cols>
    <col min="1" max="1" width="17.21875" bestFit="1" customWidth="1"/>
    <col min="2" max="2" width="13.33203125" bestFit="1" customWidth="1"/>
    <col min="3" max="3" width="14.21875" bestFit="1" customWidth="1"/>
    <col min="4" max="4" width="14.6640625" bestFit="1" customWidth="1"/>
    <col min="5" max="5" width="14.33203125" bestFit="1" customWidth="1"/>
    <col min="6" max="6" width="12.6640625" bestFit="1" customWidth="1"/>
    <col min="7" max="7" width="9.6640625" bestFit="1" customWidth="1"/>
    <col min="8" max="8" width="7" bestFit="1" customWidth="1"/>
    <col min="9" max="9" width="4" bestFit="1" customWidth="1"/>
    <col min="10" max="10" width="9.6640625" bestFit="1" customWidth="1"/>
    <col min="11" max="11" width="7" bestFit="1" customWidth="1"/>
    <col min="12" max="12" width="4" bestFit="1" customWidth="1"/>
    <col min="13" max="13" width="9.6640625" bestFit="1" customWidth="1"/>
    <col min="14" max="14" width="10.77734375" bestFit="1" customWidth="1"/>
    <col min="15" max="15" width="4" bestFit="1" customWidth="1"/>
    <col min="16" max="16" width="14.5546875" bestFit="1" customWidth="1"/>
    <col min="17" max="17" width="8.109375" bestFit="1" customWidth="1"/>
    <col min="18" max="18" width="5" bestFit="1" customWidth="1"/>
    <col min="19" max="19" width="10.77734375" bestFit="1" customWidth="1"/>
    <col min="20" max="20" width="9.21875" bestFit="1" customWidth="1"/>
    <col min="21" max="21" width="4" bestFit="1" customWidth="1"/>
    <col min="22" max="22" width="11.88671875" bestFit="1" customWidth="1"/>
    <col min="23" max="23" width="11.5546875" bestFit="1" customWidth="1"/>
    <col min="24" max="24" width="4" bestFit="1" customWidth="1"/>
    <col min="25" max="25" width="14.33203125" bestFit="1" customWidth="1"/>
    <col min="26" max="26" width="10.88671875" bestFit="1" customWidth="1"/>
    <col min="27" max="27" width="2" bestFit="1" customWidth="1"/>
    <col min="28" max="28" width="13.6640625" bestFit="1" customWidth="1"/>
    <col min="29" max="29" width="12.44140625" bestFit="1" customWidth="1"/>
    <col min="30" max="30" width="2" bestFit="1" customWidth="1"/>
    <col min="31" max="31" width="15.21875" bestFit="1" customWidth="1"/>
    <col min="32" max="32" width="8.21875" bestFit="1" customWidth="1"/>
    <col min="33" max="33" width="4" bestFit="1" customWidth="1"/>
    <col min="34" max="34" width="10.88671875" bestFit="1" customWidth="1"/>
    <col min="35" max="35" width="11.109375" bestFit="1" customWidth="1"/>
    <col min="36" max="36" width="4" bestFit="1" customWidth="1"/>
    <col min="37" max="37" width="13.88671875" bestFit="1" customWidth="1"/>
    <col min="38" max="38" width="7.88671875" bestFit="1" customWidth="1"/>
    <col min="39" max="39" width="4" bestFit="1" customWidth="1"/>
    <col min="40" max="40" width="10.5546875" bestFit="1" customWidth="1"/>
    <col min="41" max="41" width="9.21875" bestFit="1" customWidth="1"/>
    <col min="42" max="42" width="5" bestFit="1" customWidth="1"/>
    <col min="43" max="43" width="11.88671875" bestFit="1" customWidth="1"/>
    <col min="44" max="44" width="9.44140625" bestFit="1" customWidth="1"/>
    <col min="45" max="45" width="4" bestFit="1" customWidth="1"/>
    <col min="46" max="46" width="12.109375" bestFit="1" customWidth="1"/>
    <col min="47" max="47" width="10" bestFit="1" customWidth="1"/>
    <col min="48" max="48" width="4" bestFit="1" customWidth="1"/>
    <col min="49" max="49" width="12.6640625" bestFit="1" customWidth="1"/>
    <col min="50" max="50" width="8.33203125" bestFit="1" customWidth="1"/>
    <col min="51" max="51" width="4" bestFit="1" customWidth="1"/>
    <col min="52" max="52" width="11" bestFit="1" customWidth="1"/>
    <col min="53" max="53" width="10.77734375" bestFit="1" customWidth="1"/>
  </cols>
  <sheetData>
    <row r="1" spans="1:6" x14ac:dyDescent="0.3">
      <c r="A1" s="1" t="s">
        <v>22</v>
      </c>
      <c r="B1" s="1" t="s">
        <v>17</v>
      </c>
    </row>
    <row r="2" spans="1:6" x14ac:dyDescent="0.3">
      <c r="A2" s="1" t="s">
        <v>15</v>
      </c>
      <c r="B2">
        <v>2014</v>
      </c>
      <c r="C2">
        <v>2015</v>
      </c>
      <c r="D2">
        <v>2016</v>
      </c>
      <c r="E2">
        <v>2017</v>
      </c>
      <c r="F2" t="s">
        <v>16</v>
      </c>
    </row>
    <row r="3" spans="1:6" x14ac:dyDescent="0.3">
      <c r="A3" s="2" t="s">
        <v>14</v>
      </c>
      <c r="B3" s="19">
        <v>14236.9</v>
      </c>
      <c r="C3" s="19">
        <v>18174.080000000002</v>
      </c>
      <c r="D3" s="19">
        <v>18542.52</v>
      </c>
      <c r="E3" s="19">
        <v>43971.37</v>
      </c>
      <c r="F3" s="19">
        <v>94924.87</v>
      </c>
    </row>
    <row r="4" spans="1:6" x14ac:dyDescent="0.3">
      <c r="A4" s="2" t="s">
        <v>13</v>
      </c>
      <c r="B4" s="19">
        <v>4519.92</v>
      </c>
      <c r="C4" s="19">
        <v>11951.4</v>
      </c>
      <c r="D4" s="19">
        <v>22978.82</v>
      </c>
      <c r="E4" s="19">
        <v>20301.12</v>
      </c>
      <c r="F4" s="19">
        <v>59751.259999999995</v>
      </c>
    </row>
    <row r="5" spans="1:6" x14ac:dyDescent="0.3">
      <c r="A5" s="2" t="s">
        <v>12</v>
      </c>
      <c r="B5" s="19">
        <v>55691.040000000001</v>
      </c>
      <c r="C5" s="19">
        <v>38726.26</v>
      </c>
      <c r="D5" s="19">
        <v>51715.86</v>
      </c>
      <c r="E5" s="19">
        <v>58872.35</v>
      </c>
      <c r="F5" s="19">
        <v>205005.51</v>
      </c>
    </row>
    <row r="6" spans="1:6" x14ac:dyDescent="0.3">
      <c r="A6" s="2" t="s">
        <v>11</v>
      </c>
      <c r="B6" s="19">
        <v>28295.35</v>
      </c>
      <c r="C6" s="19">
        <v>34195.25</v>
      </c>
      <c r="D6" s="19">
        <v>38750.04</v>
      </c>
      <c r="E6" s="19">
        <v>36521.519999999997</v>
      </c>
      <c r="F6" s="19">
        <v>137762.16</v>
      </c>
    </row>
    <row r="7" spans="1:6" x14ac:dyDescent="0.3">
      <c r="A7" s="2" t="s">
        <v>10</v>
      </c>
      <c r="B7" s="19">
        <v>23648.28</v>
      </c>
      <c r="C7" s="19">
        <v>30131.72</v>
      </c>
      <c r="D7" s="19">
        <v>56987.75</v>
      </c>
      <c r="E7" s="19">
        <v>44261.08</v>
      </c>
      <c r="F7" s="19">
        <v>155028.83000000002</v>
      </c>
    </row>
    <row r="8" spans="1:6" x14ac:dyDescent="0.3">
      <c r="A8" s="2" t="s">
        <v>9</v>
      </c>
      <c r="B8" s="19">
        <v>34595.14</v>
      </c>
      <c r="C8" s="19">
        <v>24797.31</v>
      </c>
      <c r="D8" s="19">
        <v>40344.54</v>
      </c>
      <c r="E8" s="19">
        <v>52981.73</v>
      </c>
      <c r="F8" s="19">
        <v>152718.72</v>
      </c>
    </row>
    <row r="9" spans="1:6" x14ac:dyDescent="0.3">
      <c r="A9" s="2" t="s">
        <v>8</v>
      </c>
      <c r="B9" s="19">
        <v>33946.370000000003</v>
      </c>
      <c r="C9" s="19">
        <v>28765.32</v>
      </c>
      <c r="D9" s="19">
        <v>39261.99</v>
      </c>
      <c r="E9" s="19">
        <v>45264.43</v>
      </c>
      <c r="F9" s="19">
        <v>147238.10999999999</v>
      </c>
    </row>
    <row r="10" spans="1:6" x14ac:dyDescent="0.3">
      <c r="A10" s="2" t="s">
        <v>7</v>
      </c>
      <c r="B10" s="19">
        <v>27909.47</v>
      </c>
      <c r="C10" s="19">
        <v>36898.32</v>
      </c>
      <c r="D10" s="19">
        <v>31115.35</v>
      </c>
      <c r="E10" s="19">
        <v>63120.85</v>
      </c>
      <c r="F10" s="19">
        <v>159043.99</v>
      </c>
    </row>
    <row r="11" spans="1:6" x14ac:dyDescent="0.3">
      <c r="A11" s="2" t="s">
        <v>6</v>
      </c>
      <c r="B11" s="19">
        <v>81777.34</v>
      </c>
      <c r="C11" s="19">
        <v>64595.87</v>
      </c>
      <c r="D11" s="19">
        <v>73410.09</v>
      </c>
      <c r="E11" s="19">
        <v>87866.66</v>
      </c>
      <c r="F11" s="19">
        <v>307649.95999999996</v>
      </c>
    </row>
    <row r="12" spans="1:6" x14ac:dyDescent="0.3">
      <c r="A12" s="2" t="s">
        <v>5</v>
      </c>
      <c r="B12" s="19">
        <v>31453.37</v>
      </c>
      <c r="C12" s="19">
        <v>31404.9</v>
      </c>
      <c r="D12" s="19">
        <v>59687.8</v>
      </c>
      <c r="E12" s="19">
        <v>77776.960000000006</v>
      </c>
      <c r="F12" s="19">
        <v>200323.03000000003</v>
      </c>
    </row>
    <row r="13" spans="1:6" x14ac:dyDescent="0.3">
      <c r="A13" s="2" t="s">
        <v>4</v>
      </c>
      <c r="B13" s="19">
        <v>78628.740000000005</v>
      </c>
      <c r="C13" s="19">
        <v>75972.509999999995</v>
      </c>
      <c r="D13" s="19">
        <v>79412.03</v>
      </c>
      <c r="E13" s="19">
        <v>118447.81</v>
      </c>
      <c r="F13" s="19">
        <v>352461.08999999997</v>
      </c>
    </row>
    <row r="14" spans="1:6" x14ac:dyDescent="0.3">
      <c r="A14" s="2" t="s">
        <v>3</v>
      </c>
      <c r="B14" s="19">
        <v>69545.64</v>
      </c>
      <c r="C14" s="19">
        <v>74919.520000000004</v>
      </c>
      <c r="D14" s="19">
        <v>96999.07</v>
      </c>
      <c r="E14" s="19">
        <v>83829.31</v>
      </c>
      <c r="F14" s="19">
        <v>325293.54000000004</v>
      </c>
    </row>
    <row r="15" spans="1:6" x14ac:dyDescent="0.3">
      <c r="A15" s="2" t="s">
        <v>16</v>
      </c>
      <c r="B15" s="19">
        <v>484247.56</v>
      </c>
      <c r="C15" s="19">
        <v>470532.46000000008</v>
      </c>
      <c r="D15" s="19">
        <v>609205.85999999987</v>
      </c>
      <c r="E15" s="19">
        <v>733215.19</v>
      </c>
      <c r="F15" s="19">
        <v>2297201.0700000003</v>
      </c>
    </row>
    <row r="21" spans="1:6" x14ac:dyDescent="0.3">
      <c r="A21" s="1" t="s">
        <v>23</v>
      </c>
      <c r="B21" s="1" t="s">
        <v>17</v>
      </c>
    </row>
    <row r="22" spans="1:6" x14ac:dyDescent="0.3">
      <c r="A22" s="1" t="s">
        <v>15</v>
      </c>
      <c r="B22">
        <v>2014</v>
      </c>
      <c r="C22">
        <v>2015</v>
      </c>
      <c r="D22">
        <v>2016</v>
      </c>
      <c r="E22">
        <v>2017</v>
      </c>
      <c r="F22" t="s">
        <v>16</v>
      </c>
    </row>
    <row r="23" spans="1:6" x14ac:dyDescent="0.3">
      <c r="A23" s="2" t="s">
        <v>14</v>
      </c>
      <c r="B23" s="19">
        <v>2450.1799999999998</v>
      </c>
      <c r="C23" s="19">
        <v>-3280.97</v>
      </c>
      <c r="D23" s="19">
        <v>2824.82</v>
      </c>
      <c r="E23" s="19">
        <v>7140.45</v>
      </c>
      <c r="F23" s="19">
        <v>9134.48</v>
      </c>
    </row>
    <row r="24" spans="1:6" x14ac:dyDescent="0.3">
      <c r="A24" s="2" t="s">
        <v>13</v>
      </c>
      <c r="B24" s="19">
        <v>862.3</v>
      </c>
      <c r="C24" s="19">
        <v>2813.84</v>
      </c>
      <c r="D24" s="19">
        <v>5004.59</v>
      </c>
      <c r="E24" s="19">
        <v>1613.89</v>
      </c>
      <c r="F24" s="19">
        <v>10294.619999999999</v>
      </c>
    </row>
    <row r="25" spans="1:6" x14ac:dyDescent="0.3">
      <c r="A25" s="2" t="s">
        <v>12</v>
      </c>
      <c r="B25" s="19">
        <v>498.72</v>
      </c>
      <c r="C25" s="19">
        <v>9732.07</v>
      </c>
      <c r="D25" s="19">
        <v>3611.98</v>
      </c>
      <c r="E25" s="19">
        <v>14751.87</v>
      </c>
      <c r="F25" s="19">
        <v>28594.639999999999</v>
      </c>
    </row>
    <row r="26" spans="1:6" x14ac:dyDescent="0.3">
      <c r="A26" s="2" t="s">
        <v>11</v>
      </c>
      <c r="B26" s="19">
        <v>3488.86</v>
      </c>
      <c r="C26" s="19">
        <v>4187.53</v>
      </c>
      <c r="D26" s="19">
        <v>2977.88</v>
      </c>
      <c r="E26" s="19">
        <v>933.3</v>
      </c>
      <c r="F26" s="19">
        <v>11587.57</v>
      </c>
    </row>
    <row r="27" spans="1:6" x14ac:dyDescent="0.3">
      <c r="A27" s="2" t="s">
        <v>10</v>
      </c>
      <c r="B27" s="19">
        <v>2738.74</v>
      </c>
      <c r="C27" s="19">
        <v>4667.83</v>
      </c>
      <c r="D27" s="19">
        <v>8662.09</v>
      </c>
      <c r="E27" s="19">
        <v>6342.7</v>
      </c>
      <c r="F27" s="19">
        <v>22411.360000000001</v>
      </c>
    </row>
    <row r="28" spans="1:6" x14ac:dyDescent="0.3">
      <c r="A28" s="2" t="s">
        <v>9</v>
      </c>
      <c r="B28" s="19">
        <v>4976.5600000000004</v>
      </c>
      <c r="C28" s="19">
        <v>3335.56</v>
      </c>
      <c r="D28" s="19">
        <v>4750.33</v>
      </c>
      <c r="E28" s="19">
        <v>8223.42</v>
      </c>
      <c r="F28" s="19">
        <v>21285.870000000003</v>
      </c>
    </row>
    <row r="29" spans="1:6" x14ac:dyDescent="0.3">
      <c r="A29" s="2" t="s">
        <v>8</v>
      </c>
      <c r="B29" s="19">
        <v>-841.46</v>
      </c>
      <c r="C29" s="19">
        <v>3288.71</v>
      </c>
      <c r="D29" s="19">
        <v>4432.8999999999996</v>
      </c>
      <c r="E29" s="19">
        <v>6952.6</v>
      </c>
      <c r="F29" s="19">
        <v>13832.75</v>
      </c>
    </row>
    <row r="30" spans="1:6" x14ac:dyDescent="0.3">
      <c r="A30" s="2" t="s">
        <v>7</v>
      </c>
      <c r="B30" s="19">
        <v>5318.11</v>
      </c>
      <c r="C30" s="19">
        <v>5355.82</v>
      </c>
      <c r="D30" s="19">
        <v>2062.0500000000002</v>
      </c>
      <c r="E30" s="19">
        <v>9041.09</v>
      </c>
      <c r="F30" s="19">
        <v>21777.07</v>
      </c>
    </row>
    <row r="31" spans="1:6" x14ac:dyDescent="0.3">
      <c r="A31" s="2" t="s">
        <v>6</v>
      </c>
      <c r="B31" s="19">
        <v>8328.08</v>
      </c>
      <c r="C31" s="19">
        <v>8209.17</v>
      </c>
      <c r="D31" s="19">
        <v>9328.68</v>
      </c>
      <c r="E31" s="19">
        <v>10991.57</v>
      </c>
      <c r="F31" s="19">
        <v>36857.5</v>
      </c>
    </row>
    <row r="32" spans="1:6" x14ac:dyDescent="0.3">
      <c r="A32" s="2" t="s">
        <v>5</v>
      </c>
      <c r="B32" s="19">
        <v>3448.23</v>
      </c>
      <c r="C32" s="19">
        <v>2817.37</v>
      </c>
      <c r="D32" s="19">
        <v>16243.22</v>
      </c>
      <c r="E32" s="19">
        <v>9275.3799999999992</v>
      </c>
      <c r="F32" s="19">
        <v>31784.199999999997</v>
      </c>
    </row>
    <row r="33" spans="1:6" x14ac:dyDescent="0.3">
      <c r="A33" s="2" t="s">
        <v>4</v>
      </c>
      <c r="B33" s="19">
        <v>9292.15</v>
      </c>
      <c r="C33" s="19">
        <v>12474.8</v>
      </c>
      <c r="D33" s="19">
        <v>4011.45</v>
      </c>
      <c r="E33" s="19">
        <v>9690.1</v>
      </c>
      <c r="F33" s="19">
        <v>35468.5</v>
      </c>
    </row>
    <row r="34" spans="1:6" x14ac:dyDescent="0.3">
      <c r="A34" s="2" t="s">
        <v>3</v>
      </c>
      <c r="B34" s="19">
        <v>8983.59</v>
      </c>
      <c r="C34" s="19">
        <v>8016.96</v>
      </c>
      <c r="D34" s="19">
        <v>17885.28</v>
      </c>
      <c r="E34" s="19">
        <v>8483.4</v>
      </c>
      <c r="F34" s="19">
        <v>43369.23</v>
      </c>
    </row>
    <row r="35" spans="1:6" x14ac:dyDescent="0.3">
      <c r="A35" s="2" t="s">
        <v>16</v>
      </c>
      <c r="B35" s="19">
        <v>49544.06</v>
      </c>
      <c r="C35" s="19">
        <v>61618.69000000001</v>
      </c>
      <c r="D35" s="19">
        <v>81795.27</v>
      </c>
      <c r="E35" s="19">
        <v>93439.76999999999</v>
      </c>
      <c r="F35" s="19">
        <v>286397.78999999998</v>
      </c>
    </row>
    <row r="38" spans="1:6" x14ac:dyDescent="0.3">
      <c r="A38" s="11" t="s">
        <v>15</v>
      </c>
      <c r="B38" s="12" t="s">
        <v>1610</v>
      </c>
      <c r="C38" s="12" t="s">
        <v>1612</v>
      </c>
      <c r="D38" s="13" t="s">
        <v>1611</v>
      </c>
    </row>
    <row r="39" spans="1:6" x14ac:dyDescent="0.3">
      <c r="A39" s="2" t="s">
        <v>55</v>
      </c>
      <c r="B39" s="12">
        <v>247031.1</v>
      </c>
      <c r="C39" s="12">
        <v>190</v>
      </c>
      <c r="D39" s="13">
        <v>10740.482608695653</v>
      </c>
    </row>
    <row r="40" spans="1:6" x14ac:dyDescent="0.3">
      <c r="A40" s="2" t="s">
        <v>56</v>
      </c>
      <c r="B40" s="12">
        <v>120626.79999999999</v>
      </c>
      <c r="C40" s="12">
        <v>94</v>
      </c>
      <c r="D40" s="13">
        <v>10052.233333333332</v>
      </c>
    </row>
    <row r="41" spans="1:6" x14ac:dyDescent="0.3">
      <c r="A41" s="2" t="s">
        <v>36</v>
      </c>
      <c r="B41" s="12">
        <v>69257.599999999991</v>
      </c>
      <c r="C41" s="12">
        <v>34</v>
      </c>
      <c r="D41" s="13">
        <v>13851.519999999999</v>
      </c>
    </row>
    <row r="42" spans="1:6" x14ac:dyDescent="0.3">
      <c r="A42" s="12" t="s">
        <v>16</v>
      </c>
      <c r="B42" s="12">
        <v>436915.50000000006</v>
      </c>
      <c r="C42" s="12">
        <v>318</v>
      </c>
      <c r="D42" s="13">
        <v>10922.887500000001</v>
      </c>
    </row>
    <row r="45" spans="1:6" x14ac:dyDescent="0.3">
      <c r="A45" s="1" t="s">
        <v>15</v>
      </c>
      <c r="B45" t="s">
        <v>1617</v>
      </c>
      <c r="C45" t="s">
        <v>1616</v>
      </c>
      <c r="D45" t="s">
        <v>1611</v>
      </c>
    </row>
    <row r="46" spans="1:6" x14ac:dyDescent="0.3">
      <c r="A46" s="2" t="s">
        <v>29</v>
      </c>
      <c r="B46">
        <v>5444.8099999999995</v>
      </c>
      <c r="C46">
        <v>10</v>
      </c>
      <c r="D46" s="14">
        <v>1447.3600000000001</v>
      </c>
    </row>
    <row r="47" spans="1:6" x14ac:dyDescent="0.3">
      <c r="A47" s="2" t="s">
        <v>84</v>
      </c>
      <c r="B47">
        <v>-1659.9699999999998</v>
      </c>
      <c r="C47">
        <v>4</v>
      </c>
      <c r="D47" s="14">
        <v>2947.3999999999996</v>
      </c>
    </row>
    <row r="48" spans="1:6" x14ac:dyDescent="0.3">
      <c r="A48" s="2" t="s">
        <v>78</v>
      </c>
      <c r="B48">
        <v>2616.0599999999995</v>
      </c>
      <c r="C48">
        <v>5</v>
      </c>
      <c r="D48" s="14">
        <v>2100.34</v>
      </c>
    </row>
    <row r="49" spans="1:4" x14ac:dyDescent="0.3">
      <c r="A49" s="2" t="s">
        <v>24</v>
      </c>
      <c r="B49">
        <v>2177.0500000000002</v>
      </c>
      <c r="C49">
        <v>5</v>
      </c>
      <c r="D49" s="14">
        <v>2425.8199999999997</v>
      </c>
    </row>
    <row r="50" spans="1:4" x14ac:dyDescent="0.3">
      <c r="A50" s="2" t="s">
        <v>82</v>
      </c>
      <c r="B50">
        <v>858.75</v>
      </c>
      <c r="C50">
        <v>8</v>
      </c>
      <c r="D50" s="14">
        <v>1395.6124999999997</v>
      </c>
    </row>
    <row r="51" spans="1:4" x14ac:dyDescent="0.3">
      <c r="A51" s="2" t="s">
        <v>81</v>
      </c>
      <c r="B51">
        <v>1933.7900000000004</v>
      </c>
      <c r="C51">
        <v>12</v>
      </c>
      <c r="D51" s="14">
        <v>906.70833333333314</v>
      </c>
    </row>
    <row r="52" spans="1:4" x14ac:dyDescent="0.3">
      <c r="A52" s="2" t="s">
        <v>71</v>
      </c>
      <c r="B52">
        <v>3899.91</v>
      </c>
      <c r="C52">
        <v>4</v>
      </c>
      <c r="D52" s="14">
        <v>2238.5250000000001</v>
      </c>
    </row>
    <row r="53" spans="1:4" x14ac:dyDescent="0.3">
      <c r="A53" s="2" t="s">
        <v>66</v>
      </c>
      <c r="B53">
        <v>2869.0800000000004</v>
      </c>
      <c r="C53">
        <v>8</v>
      </c>
      <c r="D53" s="14">
        <v>1043.8625</v>
      </c>
    </row>
    <row r="54" spans="1:4" x14ac:dyDescent="0.3">
      <c r="A54" s="2" t="s">
        <v>75</v>
      </c>
      <c r="B54">
        <v>-4108.66</v>
      </c>
      <c r="C54">
        <v>3</v>
      </c>
      <c r="D54" s="14">
        <v>3117.0333333333333</v>
      </c>
    </row>
    <row r="55" spans="1:4" x14ac:dyDescent="0.3">
      <c r="A55" s="2" t="s">
        <v>85</v>
      </c>
      <c r="B55">
        <v>2163.42</v>
      </c>
      <c r="C55">
        <v>11</v>
      </c>
      <c r="D55" s="14">
        <v>1074.5636363636365</v>
      </c>
    </row>
    <row r="56" spans="1:4" x14ac:dyDescent="0.3">
      <c r="A56" s="2" t="s">
        <v>26</v>
      </c>
      <c r="B56">
        <v>5622.4299999999994</v>
      </c>
      <c r="C56">
        <v>6</v>
      </c>
      <c r="D56" s="14">
        <v>2145.5666666666666</v>
      </c>
    </row>
    <row r="57" spans="1:4" x14ac:dyDescent="0.3">
      <c r="A57" s="2" t="s">
        <v>62</v>
      </c>
      <c r="B57">
        <v>2437.9699999999998</v>
      </c>
      <c r="C57">
        <v>10</v>
      </c>
      <c r="D57" s="14">
        <v>823.69000000000017</v>
      </c>
    </row>
    <row r="58" spans="1:4" x14ac:dyDescent="0.3">
      <c r="A58" s="2" t="s">
        <v>74</v>
      </c>
      <c r="B58">
        <v>2164.1699999999996</v>
      </c>
      <c r="C58">
        <v>8</v>
      </c>
      <c r="D58" s="14">
        <v>1162.5250000000001</v>
      </c>
    </row>
    <row r="59" spans="1:4" x14ac:dyDescent="0.3">
      <c r="A59" s="2" t="s">
        <v>70</v>
      </c>
      <c r="B59">
        <v>1619.55</v>
      </c>
      <c r="C59">
        <v>8</v>
      </c>
      <c r="D59" s="14">
        <v>1103.5</v>
      </c>
    </row>
    <row r="60" spans="1:4" x14ac:dyDescent="0.3">
      <c r="A60" s="2" t="s">
        <v>69</v>
      </c>
      <c r="B60">
        <v>1262.28</v>
      </c>
      <c r="C60">
        <v>10</v>
      </c>
      <c r="D60" s="14">
        <v>869.7900000000003</v>
      </c>
    </row>
    <row r="61" spans="1:4" x14ac:dyDescent="0.3">
      <c r="A61" s="2" t="s">
        <v>58</v>
      </c>
      <c r="B61">
        <v>-644.70999999999992</v>
      </c>
      <c r="C61">
        <v>6</v>
      </c>
      <c r="D61" s="14">
        <v>1325.8166666666668</v>
      </c>
    </row>
    <row r="62" spans="1:4" x14ac:dyDescent="0.3">
      <c r="A62" s="2" t="s">
        <v>76</v>
      </c>
      <c r="B62">
        <v>228.91999999999996</v>
      </c>
      <c r="C62">
        <v>11</v>
      </c>
      <c r="D62" s="14">
        <v>890.90909090909088</v>
      </c>
    </row>
    <row r="63" spans="1:4" x14ac:dyDescent="0.3">
      <c r="A63" s="2" t="s">
        <v>64</v>
      </c>
      <c r="B63">
        <v>1107.6999999999998</v>
      </c>
      <c r="C63">
        <v>5</v>
      </c>
      <c r="D63" s="14">
        <v>1656.48</v>
      </c>
    </row>
    <row r="64" spans="1:4" x14ac:dyDescent="0.3">
      <c r="A64" s="2" t="s">
        <v>61</v>
      </c>
      <c r="B64">
        <v>3038.58</v>
      </c>
      <c r="C64">
        <v>12</v>
      </c>
      <c r="D64" s="14">
        <v>681.77499999999998</v>
      </c>
    </row>
    <row r="65" spans="1:4" x14ac:dyDescent="0.3">
      <c r="A65" s="2" t="s">
        <v>79</v>
      </c>
      <c r="B65">
        <v>1660.12</v>
      </c>
      <c r="C65">
        <v>7</v>
      </c>
      <c r="D65" s="14">
        <v>1514.9</v>
      </c>
    </row>
    <row r="66" spans="1:4" x14ac:dyDescent="0.3">
      <c r="A66" s="2" t="s">
        <v>28</v>
      </c>
      <c r="B66">
        <v>806.83999999999992</v>
      </c>
      <c r="C66">
        <v>12</v>
      </c>
      <c r="D66" s="14">
        <v>1181.2666666666667</v>
      </c>
    </row>
    <row r="67" spans="1:4" x14ac:dyDescent="0.3">
      <c r="A67" s="2" t="s">
        <v>68</v>
      </c>
      <c r="B67">
        <v>2059.1299999999997</v>
      </c>
      <c r="C67">
        <v>11</v>
      </c>
      <c r="D67" s="14">
        <v>788.48181818181808</v>
      </c>
    </row>
    <row r="68" spans="1:4" x14ac:dyDescent="0.3">
      <c r="A68" s="2" t="s">
        <v>80</v>
      </c>
      <c r="B68">
        <v>1859.45</v>
      </c>
      <c r="C68">
        <v>10</v>
      </c>
      <c r="D68" s="14">
        <v>1066.3799999999999</v>
      </c>
    </row>
    <row r="69" spans="1:4" x14ac:dyDescent="0.3">
      <c r="A69" s="2" t="s">
        <v>63</v>
      </c>
      <c r="B69">
        <v>1314.7699999999998</v>
      </c>
      <c r="C69">
        <v>7</v>
      </c>
      <c r="D69" s="14">
        <v>1177.3857142857141</v>
      </c>
    </row>
    <row r="70" spans="1:4" x14ac:dyDescent="0.3">
      <c r="A70" s="2" t="s">
        <v>65</v>
      </c>
      <c r="B70">
        <v>-1695.96</v>
      </c>
      <c r="C70">
        <v>7</v>
      </c>
      <c r="D70" s="14">
        <v>1188.9714285714283</v>
      </c>
    </row>
    <row r="71" spans="1:4" x14ac:dyDescent="0.3">
      <c r="A71" s="2" t="s">
        <v>57</v>
      </c>
      <c r="B71">
        <v>631.23</v>
      </c>
      <c r="C71">
        <v>7</v>
      </c>
      <c r="D71" s="14">
        <v>1129.0142857142857</v>
      </c>
    </row>
    <row r="72" spans="1:4" x14ac:dyDescent="0.3">
      <c r="A72" s="2" t="s">
        <v>72</v>
      </c>
      <c r="B72">
        <v>-614.29999999999995</v>
      </c>
      <c r="C72">
        <v>4</v>
      </c>
      <c r="D72" s="14">
        <v>2265.6999999999998</v>
      </c>
    </row>
    <row r="73" spans="1:4" x14ac:dyDescent="0.3">
      <c r="A73" s="2" t="s">
        <v>67</v>
      </c>
      <c r="B73">
        <v>2038.26</v>
      </c>
      <c r="C73">
        <v>12</v>
      </c>
      <c r="D73" s="14">
        <v>720.5916666666667</v>
      </c>
    </row>
    <row r="74" spans="1:4" x14ac:dyDescent="0.3">
      <c r="A74" s="2" t="s">
        <v>31</v>
      </c>
      <c r="B74">
        <v>6976.09</v>
      </c>
      <c r="C74">
        <v>6</v>
      </c>
      <c r="D74" s="14">
        <v>2519.5666666666671</v>
      </c>
    </row>
    <row r="75" spans="1:4" x14ac:dyDescent="0.3">
      <c r="A75" s="2" t="s">
        <v>60</v>
      </c>
      <c r="B75">
        <v>-2082.75</v>
      </c>
      <c r="C75">
        <v>7</v>
      </c>
      <c r="D75" s="14">
        <v>1151.1428571428571</v>
      </c>
    </row>
    <row r="76" spans="1:4" x14ac:dyDescent="0.3">
      <c r="A76" s="2" t="s">
        <v>27</v>
      </c>
      <c r="B76">
        <v>5757.42</v>
      </c>
      <c r="C76">
        <v>9</v>
      </c>
      <c r="D76" s="14">
        <v>1571.4000000000003</v>
      </c>
    </row>
    <row r="77" spans="1:4" x14ac:dyDescent="0.3">
      <c r="A77" s="2" t="s">
        <v>25</v>
      </c>
      <c r="B77">
        <v>2650.6700000000005</v>
      </c>
      <c r="C77">
        <v>11</v>
      </c>
      <c r="D77" s="14">
        <v>1109.9545454545457</v>
      </c>
    </row>
    <row r="78" spans="1:4" x14ac:dyDescent="0.3">
      <c r="A78" s="2" t="s">
        <v>33</v>
      </c>
      <c r="B78">
        <v>-1980.75</v>
      </c>
      <c r="C78">
        <v>5</v>
      </c>
      <c r="D78" s="14">
        <v>5008.6400000000003</v>
      </c>
    </row>
    <row r="79" spans="1:4" x14ac:dyDescent="0.3">
      <c r="A79" s="2" t="s">
        <v>83</v>
      </c>
      <c r="B79">
        <v>1199.45</v>
      </c>
      <c r="C79">
        <v>10</v>
      </c>
      <c r="D79" s="14">
        <v>1147.0800000000002</v>
      </c>
    </row>
    <row r="80" spans="1:4" x14ac:dyDescent="0.3">
      <c r="A80" s="2" t="s">
        <v>30</v>
      </c>
      <c r="B80">
        <v>4703.8</v>
      </c>
      <c r="C80">
        <v>4</v>
      </c>
      <c r="D80" s="14">
        <v>3648.8999999999996</v>
      </c>
    </row>
    <row r="81" spans="1:4" x14ac:dyDescent="0.3">
      <c r="A81" s="2" t="s">
        <v>73</v>
      </c>
      <c r="B81">
        <v>2798.37</v>
      </c>
      <c r="C81">
        <v>7</v>
      </c>
      <c r="D81" s="14">
        <v>1304.8714285714286</v>
      </c>
    </row>
    <row r="82" spans="1:4" x14ac:dyDescent="0.3">
      <c r="A82" s="2" t="s">
        <v>32</v>
      </c>
      <c r="B82">
        <v>8981.32</v>
      </c>
      <c r="C82">
        <v>5</v>
      </c>
      <c r="D82" s="14">
        <v>3810.44</v>
      </c>
    </row>
    <row r="83" spans="1:4" x14ac:dyDescent="0.3">
      <c r="A83" s="2" t="s">
        <v>86</v>
      </c>
      <c r="B83">
        <v>2371.73</v>
      </c>
      <c r="C83">
        <v>6</v>
      </c>
      <c r="D83" s="14">
        <v>1981.9666666666665</v>
      </c>
    </row>
    <row r="84" spans="1:4" x14ac:dyDescent="0.3">
      <c r="A84" s="2" t="s">
        <v>59</v>
      </c>
      <c r="B84">
        <v>-1032.1299999999999</v>
      </c>
      <c r="C84">
        <v>13</v>
      </c>
      <c r="D84" s="14">
        <v>617.36923076923074</v>
      </c>
    </row>
    <row r="85" spans="1:4" x14ac:dyDescent="0.3">
      <c r="A85" s="2" t="s">
        <v>16</v>
      </c>
      <c r="B85">
        <v>71433.890000000029</v>
      </c>
      <c r="C85">
        <v>306</v>
      </c>
      <c r="D85" s="14">
        <v>1394.1366013071895</v>
      </c>
    </row>
    <row r="87" spans="1:4" x14ac:dyDescent="0.3">
      <c r="A87" s="1" t="s">
        <v>15</v>
      </c>
      <c r="B87" t="s">
        <v>1616</v>
      </c>
    </row>
    <row r="88" spans="1:4" x14ac:dyDescent="0.3">
      <c r="A88" s="2" t="s">
        <v>1645</v>
      </c>
      <c r="B88">
        <v>46</v>
      </c>
    </row>
    <row r="89" spans="1:4" x14ac:dyDescent="0.3">
      <c r="A89" s="2" t="s">
        <v>1646</v>
      </c>
      <c r="B89">
        <v>12</v>
      </c>
    </row>
    <row r="90" spans="1:4" x14ac:dyDescent="0.3">
      <c r="A90" s="2" t="s">
        <v>1647</v>
      </c>
      <c r="B90">
        <v>111</v>
      </c>
    </row>
    <row r="91" spans="1:4" x14ac:dyDescent="0.3">
      <c r="A91" s="2" t="s">
        <v>1648</v>
      </c>
      <c r="B91">
        <v>12</v>
      </c>
    </row>
    <row r="92" spans="1:4" x14ac:dyDescent="0.3">
      <c r="A92" s="2" t="s">
        <v>1649</v>
      </c>
      <c r="B92">
        <v>125</v>
      </c>
    </row>
    <row r="93" spans="1:4" x14ac:dyDescent="0.3">
      <c r="A93" s="2" t="s">
        <v>16</v>
      </c>
      <c r="B93">
        <v>306</v>
      </c>
    </row>
    <row r="96" spans="1:4" x14ac:dyDescent="0.3">
      <c r="A96" s="1" t="s">
        <v>1659</v>
      </c>
      <c r="B96" s="1" t="s">
        <v>17</v>
      </c>
    </row>
    <row r="97" spans="1:6" x14ac:dyDescent="0.3">
      <c r="B97">
        <v>2017</v>
      </c>
      <c r="C97" t="s">
        <v>1658</v>
      </c>
      <c r="D97" t="s">
        <v>16</v>
      </c>
    </row>
    <row r="98" spans="1:6" x14ac:dyDescent="0.3">
      <c r="A98" s="1" t="s">
        <v>15</v>
      </c>
      <c r="B98">
        <v>1</v>
      </c>
    </row>
    <row r="99" spans="1:6" x14ac:dyDescent="0.3">
      <c r="A99" s="2" t="s">
        <v>1645</v>
      </c>
      <c r="B99">
        <v>19</v>
      </c>
      <c r="C99">
        <v>19</v>
      </c>
      <c r="D99">
        <v>19</v>
      </c>
    </row>
    <row r="100" spans="1:6" x14ac:dyDescent="0.3">
      <c r="A100" s="2" t="s">
        <v>1646</v>
      </c>
      <c r="B100">
        <v>2</v>
      </c>
      <c r="C100">
        <v>2</v>
      </c>
      <c r="D100">
        <v>2</v>
      </c>
    </row>
    <row r="101" spans="1:6" x14ac:dyDescent="0.3">
      <c r="A101" s="2" t="s">
        <v>1648</v>
      </c>
      <c r="B101">
        <v>3</v>
      </c>
      <c r="C101">
        <v>3</v>
      </c>
      <c r="D101">
        <v>3</v>
      </c>
    </row>
    <row r="102" spans="1:6" x14ac:dyDescent="0.3">
      <c r="A102" s="2" t="s">
        <v>1647</v>
      </c>
      <c r="B102">
        <v>50</v>
      </c>
      <c r="C102">
        <v>50</v>
      </c>
      <c r="D102">
        <v>50</v>
      </c>
    </row>
    <row r="103" spans="1:6" x14ac:dyDescent="0.3">
      <c r="A103" s="2" t="s">
        <v>1649</v>
      </c>
      <c r="B103">
        <v>81</v>
      </c>
      <c r="C103">
        <v>81</v>
      </c>
      <c r="D103">
        <v>81</v>
      </c>
    </row>
    <row r="104" spans="1:6" x14ac:dyDescent="0.3">
      <c r="A104" s="2" t="s">
        <v>16</v>
      </c>
      <c r="B104">
        <v>155</v>
      </c>
      <c r="C104">
        <v>155</v>
      </c>
      <c r="D104">
        <v>155</v>
      </c>
    </row>
    <row r="107" spans="1:6" ht="28.2" customHeight="1" x14ac:dyDescent="0.3"/>
    <row r="110" spans="1:6" x14ac:dyDescent="0.3">
      <c r="A110" s="1" t="s">
        <v>15</v>
      </c>
      <c r="B110" t="s">
        <v>1610</v>
      </c>
      <c r="C110" t="s">
        <v>1656</v>
      </c>
      <c r="D110" t="s">
        <v>1617</v>
      </c>
      <c r="E110" t="s">
        <v>1655</v>
      </c>
    </row>
    <row r="111" spans="1:6" x14ac:dyDescent="0.3">
      <c r="A111" s="2" t="s">
        <v>1645</v>
      </c>
      <c r="B111">
        <v>73983.5</v>
      </c>
      <c r="C111">
        <v>46</v>
      </c>
      <c r="D111">
        <v>-16937.589999999997</v>
      </c>
      <c r="E111" s="17">
        <v>1608.3369565217392</v>
      </c>
      <c r="F111">
        <f>GETPIVOTDATA("Sum of profit",A$110,"Discount category","Extreme")/GETPIVOTDATA("Sum of sales",A$110,"Discount category","Extreme")*100</f>
        <v>-22.893739820365347</v>
      </c>
    </row>
    <row r="112" spans="1:6" x14ac:dyDescent="0.3">
      <c r="A112" s="2" t="s">
        <v>1646</v>
      </c>
      <c r="B112">
        <v>30178.600000000002</v>
      </c>
      <c r="C112">
        <v>12</v>
      </c>
      <c r="D112">
        <v>-1599.6799999999996</v>
      </c>
      <c r="E112" s="17">
        <v>2514.8833333333337</v>
      </c>
      <c r="F112">
        <f>GETPIVOTDATA("Sum of profit",$A$110,"Discount category","High")/GETPIVOTDATA("Sum of sales",$A$110,"Discount category","High")*100</f>
        <v>-5.3007097744759513</v>
      </c>
    </row>
    <row r="113" spans="1:6" x14ac:dyDescent="0.3">
      <c r="A113" s="2" t="s">
        <v>1648</v>
      </c>
      <c r="B113">
        <v>8607.6</v>
      </c>
      <c r="C113">
        <v>12</v>
      </c>
      <c r="D113">
        <v>-407.82</v>
      </c>
      <c r="E113" s="17">
        <v>717.30000000000007</v>
      </c>
      <c r="F113">
        <f>GETPIVOTDATA("Sum of profit",$A$110,"Discount category","Medium")/GETPIVOTDATA("Sum of sales",$A$110,"Discount category","Medium")*100</f>
        <v>-4.7379060365258612</v>
      </c>
    </row>
    <row r="114" spans="1:6" x14ac:dyDescent="0.3">
      <c r="A114" s="2" t="s">
        <v>1647</v>
      </c>
      <c r="B114">
        <v>134177.09999999998</v>
      </c>
      <c r="C114">
        <v>111</v>
      </c>
      <c r="D114">
        <v>25941.199999999993</v>
      </c>
      <c r="E114" s="17">
        <v>1208.8027027027024</v>
      </c>
      <c r="F114">
        <f>GETPIVOTDATA("Sum of profit",$A$110,"Discount category","Low")/GETPIVOTDATA("Sum of sales",$A$110,"Discount category","Low")*100</f>
        <v>19.333552446728987</v>
      </c>
    </row>
    <row r="115" spans="1:6" x14ac:dyDescent="0.3">
      <c r="A115" s="2" t="s">
        <v>1649</v>
      </c>
      <c r="B115">
        <v>179659.00000000006</v>
      </c>
      <c r="C115">
        <v>125</v>
      </c>
      <c r="D115">
        <v>64437.78</v>
      </c>
      <c r="E115" s="17">
        <v>1437.2720000000004</v>
      </c>
      <c r="F115">
        <f>GETPIVOTDATA("Sum of profit",$A$110,"Discount category","No_discount")/GETPIVOTDATA("Sum of sales",$A$110,"Discount category","No_discount")*100</f>
        <v>35.866714164055225</v>
      </c>
    </row>
    <row r="116" spans="1:6" x14ac:dyDescent="0.3">
      <c r="A116" s="2" t="s">
        <v>16</v>
      </c>
      <c r="B116">
        <v>426605.80000000016</v>
      </c>
      <c r="C116">
        <v>306</v>
      </c>
      <c r="D116">
        <v>71433.890000000014</v>
      </c>
      <c r="E116" s="17">
        <v>1394.1366013071902</v>
      </c>
    </row>
    <row r="119" spans="1:6" x14ac:dyDescent="0.3">
      <c r="A119" s="1" t="s">
        <v>15</v>
      </c>
      <c r="B119" t="s">
        <v>2905</v>
      </c>
    </row>
    <row r="120" spans="1:6" x14ac:dyDescent="0.3">
      <c r="A120" s="2" t="s">
        <v>1602</v>
      </c>
      <c r="B120">
        <v>55617.9</v>
      </c>
    </row>
    <row r="121" spans="1:6" x14ac:dyDescent="0.3">
      <c r="A121" s="2" t="s">
        <v>1609</v>
      </c>
      <c r="B121">
        <v>44516.250000000036</v>
      </c>
    </row>
    <row r="122" spans="1:6" x14ac:dyDescent="0.3">
      <c r="A122" s="2" t="s">
        <v>41</v>
      </c>
      <c r="B122">
        <v>41936.779999999984</v>
      </c>
    </row>
    <row r="123" spans="1:6" x14ac:dyDescent="0.3">
      <c r="A123" s="2" t="s">
        <v>37</v>
      </c>
      <c r="B123">
        <v>34053.340000000026</v>
      </c>
    </row>
    <row r="124" spans="1:6" x14ac:dyDescent="0.3">
      <c r="A124" s="2" t="s">
        <v>39</v>
      </c>
      <c r="B124">
        <v>30221.639999999996</v>
      </c>
    </row>
    <row r="125" spans="1:6" x14ac:dyDescent="0.3">
      <c r="A125" s="2" t="s">
        <v>1608</v>
      </c>
      <c r="B125">
        <v>26590.150000000009</v>
      </c>
    </row>
    <row r="126" spans="1:6" x14ac:dyDescent="0.3">
      <c r="A126" s="2" t="s">
        <v>40</v>
      </c>
      <c r="B126">
        <v>21279.049999999996</v>
      </c>
    </row>
    <row r="127" spans="1:6" x14ac:dyDescent="0.3">
      <c r="A127" s="2" t="s">
        <v>1607</v>
      </c>
      <c r="B127">
        <v>18138.070000000007</v>
      </c>
    </row>
    <row r="128" spans="1:6" x14ac:dyDescent="0.3">
      <c r="A128" s="2" t="s">
        <v>44</v>
      </c>
      <c r="B128">
        <v>13059.249999999995</v>
      </c>
    </row>
    <row r="129" spans="1:2" x14ac:dyDescent="0.3">
      <c r="A129" s="2" t="s">
        <v>1604</v>
      </c>
      <c r="B129">
        <v>6964.1</v>
      </c>
    </row>
    <row r="130" spans="1:2" x14ac:dyDescent="0.3">
      <c r="A130" s="2" t="s">
        <v>47</v>
      </c>
      <c r="B130">
        <v>6527.96</v>
      </c>
    </row>
    <row r="131" spans="1:2" x14ac:dyDescent="0.3">
      <c r="A131" s="2" t="s">
        <v>1605</v>
      </c>
      <c r="B131">
        <v>5546.1800000000048</v>
      </c>
    </row>
    <row r="132" spans="1:2" x14ac:dyDescent="0.3">
      <c r="A132" s="2" t="s">
        <v>48</v>
      </c>
      <c r="B132">
        <v>3384.7300000000014</v>
      </c>
    </row>
    <row r="133" spans="1:2" x14ac:dyDescent="0.3">
      <c r="A133" s="2" t="s">
        <v>46</v>
      </c>
      <c r="B133">
        <v>949.53</v>
      </c>
    </row>
    <row r="134" spans="1:2" x14ac:dyDescent="0.3">
      <c r="A134" s="2" t="s">
        <v>42</v>
      </c>
      <c r="B134">
        <v>-1188.9899999999998</v>
      </c>
    </row>
    <row r="135" spans="1:2" x14ac:dyDescent="0.3">
      <c r="A135" s="2" t="s">
        <v>1603</v>
      </c>
      <c r="B135">
        <v>-3472.5600000000004</v>
      </c>
    </row>
    <row r="136" spans="1:2" x14ac:dyDescent="0.3">
      <c r="A136" s="2" t="s">
        <v>1606</v>
      </c>
      <c r="B136">
        <v>-17725.59</v>
      </c>
    </row>
    <row r="137" spans="1:2" x14ac:dyDescent="0.3">
      <c r="A137" s="2" t="s">
        <v>16</v>
      </c>
      <c r="B137">
        <v>286397.79000000004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8933A-44D9-4018-B54B-7713DE166C20}">
  <dimension ref="A1:S27"/>
  <sheetViews>
    <sheetView topLeftCell="A7" zoomScale="145" zoomScaleNormal="145" workbookViewId="0">
      <selection activeCell="R2" sqref="R2"/>
    </sheetView>
  </sheetViews>
  <sheetFormatPr defaultRowHeight="14.4" x14ac:dyDescent="0.3"/>
  <sheetData>
    <row r="1" spans="1:19" x14ac:dyDescent="0.3">
      <c r="A1" s="3"/>
      <c r="B1" s="4"/>
      <c r="C1" s="4"/>
      <c r="D1" s="4"/>
      <c r="E1" s="4"/>
      <c r="F1" s="4"/>
      <c r="G1" s="4"/>
      <c r="H1" s="4"/>
      <c r="I1" s="4"/>
      <c r="J1" s="4"/>
      <c r="K1" s="4"/>
      <c r="L1" s="4"/>
      <c r="M1" s="4"/>
      <c r="N1" s="4"/>
      <c r="O1" s="4"/>
      <c r="P1" s="4"/>
      <c r="Q1" s="4"/>
      <c r="R1" s="6"/>
      <c r="S1" s="6"/>
    </row>
    <row r="2" spans="1:19" x14ac:dyDescent="0.3">
      <c r="A2" s="5"/>
      <c r="B2" s="6"/>
      <c r="C2" s="6"/>
      <c r="D2" s="6"/>
      <c r="E2" s="6"/>
      <c r="F2" s="6"/>
      <c r="G2" s="6"/>
      <c r="H2" s="6"/>
      <c r="I2" s="6"/>
      <c r="J2" s="6"/>
      <c r="K2" s="6"/>
      <c r="L2" s="6"/>
      <c r="M2" s="6"/>
      <c r="N2" s="6"/>
      <c r="O2" s="6"/>
      <c r="P2" s="6"/>
      <c r="Q2" s="6"/>
      <c r="R2" s="6"/>
      <c r="S2" s="6"/>
    </row>
    <row r="3" spans="1:19" x14ac:dyDescent="0.3">
      <c r="A3" s="5"/>
      <c r="B3" s="6"/>
      <c r="C3" s="6"/>
      <c r="D3" s="6"/>
      <c r="E3" s="6"/>
      <c r="F3" s="6"/>
      <c r="G3" s="6"/>
      <c r="H3" s="6"/>
      <c r="I3" s="6"/>
      <c r="J3" s="6"/>
      <c r="K3" s="6"/>
      <c r="L3" s="6"/>
      <c r="M3" s="6"/>
      <c r="N3" s="6"/>
      <c r="O3" s="6"/>
      <c r="P3" s="6"/>
      <c r="Q3" s="6"/>
      <c r="R3" s="6"/>
      <c r="S3" s="6"/>
    </row>
    <row r="4" spans="1:19" x14ac:dyDescent="0.3">
      <c r="A4" s="5"/>
      <c r="B4" s="6"/>
      <c r="C4" s="6"/>
      <c r="D4" s="6"/>
      <c r="E4" s="6"/>
      <c r="F4" s="6"/>
      <c r="G4" s="6"/>
      <c r="H4" s="6"/>
      <c r="I4" s="6"/>
      <c r="J4" s="6"/>
      <c r="K4" s="6"/>
      <c r="L4" s="6"/>
      <c r="M4" s="6"/>
      <c r="N4" s="6"/>
      <c r="O4" s="6"/>
      <c r="P4" s="6"/>
      <c r="Q4" s="6"/>
      <c r="R4" s="6"/>
      <c r="S4" s="6"/>
    </row>
    <row r="5" spans="1:19" x14ac:dyDescent="0.3">
      <c r="A5" s="5"/>
      <c r="B5" s="6"/>
      <c r="C5" s="6"/>
      <c r="D5" s="6"/>
      <c r="E5" s="6"/>
      <c r="F5" s="6"/>
      <c r="G5" s="6"/>
      <c r="H5" s="6"/>
      <c r="I5" s="6"/>
      <c r="J5" s="6"/>
      <c r="K5" s="6"/>
      <c r="L5" s="6"/>
      <c r="M5" s="6"/>
      <c r="N5" s="6"/>
      <c r="O5" s="6"/>
      <c r="P5" s="6"/>
      <c r="Q5" s="6"/>
      <c r="R5" s="6"/>
      <c r="S5" s="6"/>
    </row>
    <row r="6" spans="1:19" x14ac:dyDescent="0.3">
      <c r="A6" s="5"/>
      <c r="B6" s="6"/>
      <c r="C6" s="6"/>
      <c r="D6" s="6"/>
      <c r="E6" s="6"/>
      <c r="F6" s="6"/>
      <c r="G6" s="6"/>
      <c r="H6" s="6"/>
      <c r="I6" s="6"/>
      <c r="J6" s="6"/>
      <c r="K6" s="6"/>
      <c r="L6" s="6"/>
      <c r="M6" s="6"/>
      <c r="N6" s="6"/>
      <c r="O6" s="6"/>
      <c r="P6" s="6"/>
      <c r="Q6" s="6"/>
      <c r="R6" s="6"/>
      <c r="S6" s="6"/>
    </row>
    <row r="7" spans="1:19" x14ac:dyDescent="0.3">
      <c r="A7" s="5"/>
      <c r="B7" s="6"/>
      <c r="C7" s="6"/>
      <c r="D7" s="6"/>
      <c r="E7" s="6"/>
      <c r="F7" s="6"/>
      <c r="G7" s="6"/>
      <c r="H7" s="6"/>
      <c r="I7" s="6"/>
      <c r="J7" s="6"/>
      <c r="K7" s="6"/>
      <c r="L7" s="6"/>
      <c r="M7" s="6"/>
      <c r="N7" s="6"/>
      <c r="O7" s="6"/>
      <c r="P7" s="6"/>
      <c r="Q7" s="6"/>
      <c r="R7" s="6"/>
      <c r="S7" s="6"/>
    </row>
    <row r="8" spans="1:19" x14ac:dyDescent="0.3">
      <c r="A8" s="5"/>
      <c r="B8" s="6"/>
      <c r="C8" s="6"/>
      <c r="D8" s="6"/>
      <c r="E8" s="6"/>
      <c r="F8" s="6"/>
      <c r="G8" s="6"/>
      <c r="H8" s="6"/>
      <c r="I8" s="6"/>
      <c r="J8" s="6"/>
      <c r="K8" s="6"/>
      <c r="L8" s="6"/>
      <c r="M8" s="6"/>
      <c r="N8" s="6"/>
      <c r="O8" s="6"/>
      <c r="P8" s="6"/>
      <c r="Q8" s="6"/>
      <c r="R8" s="6"/>
      <c r="S8" s="6"/>
    </row>
    <row r="9" spans="1:19" x14ac:dyDescent="0.3">
      <c r="A9" s="5"/>
      <c r="B9" s="6"/>
      <c r="C9" s="6"/>
      <c r="D9" s="6"/>
      <c r="E9" s="6"/>
      <c r="F9" s="6"/>
      <c r="G9" s="6"/>
      <c r="H9" s="6"/>
      <c r="I9" s="6"/>
      <c r="J9" s="6"/>
      <c r="K9" s="6"/>
      <c r="L9" s="6"/>
      <c r="M9" s="6"/>
      <c r="N9" s="6"/>
      <c r="O9" s="6"/>
      <c r="P9" s="6"/>
      <c r="Q9" s="6"/>
      <c r="R9" s="6"/>
      <c r="S9" s="6"/>
    </row>
    <row r="10" spans="1:19" x14ac:dyDescent="0.3">
      <c r="A10" s="5"/>
      <c r="B10" s="6"/>
      <c r="C10" s="6"/>
      <c r="D10" s="6"/>
      <c r="E10" s="6"/>
      <c r="F10" s="6"/>
      <c r="G10" s="6"/>
      <c r="H10" s="6"/>
      <c r="I10" s="6"/>
      <c r="J10" s="6"/>
      <c r="K10" s="6"/>
      <c r="L10" s="6"/>
      <c r="M10" s="6"/>
      <c r="N10" s="6"/>
      <c r="O10" s="6"/>
      <c r="P10" s="6"/>
      <c r="Q10" s="6"/>
      <c r="R10" s="6"/>
      <c r="S10" s="6"/>
    </row>
    <row r="11" spans="1:19" x14ac:dyDescent="0.3">
      <c r="A11" s="5"/>
      <c r="B11" s="6"/>
      <c r="C11" s="6"/>
      <c r="D11" s="6"/>
      <c r="E11" s="6"/>
      <c r="F11" s="6"/>
      <c r="G11" s="6"/>
      <c r="H11" s="6"/>
      <c r="I11" s="6"/>
      <c r="J11" s="6"/>
      <c r="K11" s="6"/>
      <c r="L11" s="6"/>
      <c r="M11" s="6"/>
      <c r="N11" s="6"/>
      <c r="O11" s="6"/>
      <c r="P11" s="6"/>
      <c r="Q11" s="6"/>
      <c r="R11" s="6"/>
      <c r="S11" s="6"/>
    </row>
    <row r="12" spans="1:19" x14ac:dyDescent="0.3">
      <c r="A12" s="5"/>
      <c r="B12" s="6"/>
      <c r="C12" s="6"/>
      <c r="D12" s="6"/>
      <c r="E12" s="6"/>
      <c r="F12" s="6"/>
      <c r="G12" s="6"/>
      <c r="H12" s="6"/>
      <c r="I12" s="6"/>
      <c r="J12" s="6"/>
      <c r="K12" s="6"/>
      <c r="L12" s="6"/>
      <c r="M12" s="6"/>
      <c r="N12" s="6"/>
      <c r="O12" s="6"/>
      <c r="P12" s="6"/>
      <c r="Q12" s="6"/>
      <c r="R12" s="6"/>
      <c r="S12" s="6"/>
    </row>
    <row r="13" spans="1:19" x14ac:dyDescent="0.3">
      <c r="A13" s="9"/>
      <c r="B13" s="10"/>
      <c r="C13" s="10"/>
      <c r="D13" s="10"/>
      <c r="E13" s="10"/>
      <c r="F13" s="10"/>
      <c r="G13" s="10"/>
      <c r="H13" s="10"/>
      <c r="I13" s="10"/>
      <c r="J13" s="10"/>
      <c r="K13" s="10"/>
      <c r="L13" s="10"/>
      <c r="M13" s="10"/>
      <c r="N13" s="10"/>
      <c r="O13" s="10"/>
      <c r="P13" s="10"/>
      <c r="Q13" s="10"/>
      <c r="R13" s="10"/>
      <c r="S13" s="6"/>
    </row>
    <row r="14" spans="1:19" x14ac:dyDescent="0.3">
      <c r="A14" s="9"/>
      <c r="B14" s="10"/>
      <c r="C14" s="10"/>
      <c r="D14" s="10"/>
      <c r="E14" s="10"/>
      <c r="F14" s="10"/>
      <c r="G14" s="10"/>
      <c r="H14" s="10"/>
      <c r="I14" s="10"/>
      <c r="J14" s="10"/>
      <c r="K14" s="10"/>
      <c r="L14" s="10"/>
      <c r="M14" s="10"/>
      <c r="N14" s="10"/>
      <c r="O14" s="10"/>
      <c r="P14" s="10"/>
      <c r="Q14" s="10"/>
      <c r="R14" s="10"/>
      <c r="S14" s="6"/>
    </row>
    <row r="15" spans="1:19" x14ac:dyDescent="0.3">
      <c r="A15" s="5"/>
      <c r="B15" s="6"/>
      <c r="C15" s="6"/>
      <c r="D15" s="6"/>
      <c r="E15" s="6"/>
      <c r="F15" s="6"/>
      <c r="G15" s="6"/>
      <c r="H15" s="6"/>
      <c r="I15" s="6"/>
      <c r="J15" s="6"/>
      <c r="K15" s="6"/>
      <c r="L15" s="6"/>
      <c r="M15" s="6"/>
      <c r="N15" s="6"/>
      <c r="O15" s="6"/>
      <c r="P15" s="6"/>
      <c r="Q15" s="6"/>
      <c r="R15" s="6"/>
      <c r="S15" s="6"/>
    </row>
    <row r="16" spans="1:19" x14ac:dyDescent="0.3">
      <c r="A16" s="5"/>
      <c r="B16" s="6"/>
      <c r="C16" s="6"/>
      <c r="D16" s="6"/>
      <c r="E16" s="6"/>
      <c r="F16" s="6"/>
      <c r="G16" s="6"/>
      <c r="H16" s="6"/>
      <c r="I16" s="6"/>
      <c r="J16" s="6"/>
      <c r="K16" s="6"/>
      <c r="L16" s="6"/>
      <c r="M16" s="6"/>
      <c r="N16" s="6"/>
      <c r="O16" s="6"/>
      <c r="P16" s="6"/>
      <c r="Q16" s="6"/>
      <c r="R16" s="6"/>
      <c r="S16" s="6"/>
    </row>
    <row r="17" spans="1:19" x14ac:dyDescent="0.3">
      <c r="A17" s="5"/>
      <c r="B17" s="6"/>
      <c r="C17" s="6"/>
      <c r="D17" s="6"/>
      <c r="E17" s="6"/>
      <c r="F17" s="6"/>
      <c r="G17" s="6"/>
      <c r="H17" s="6"/>
      <c r="I17" s="6"/>
      <c r="J17" s="6"/>
      <c r="K17" s="6"/>
      <c r="L17" s="6"/>
      <c r="M17" s="6"/>
      <c r="N17" s="6"/>
      <c r="O17" s="6"/>
      <c r="P17" s="6"/>
      <c r="Q17" s="6"/>
      <c r="R17" s="6"/>
      <c r="S17" s="6"/>
    </row>
    <row r="18" spans="1:19" x14ac:dyDescent="0.3">
      <c r="A18" s="5"/>
      <c r="B18" s="6"/>
      <c r="C18" s="6"/>
      <c r="D18" s="6"/>
      <c r="E18" s="6"/>
      <c r="F18" s="6"/>
      <c r="G18" s="6"/>
      <c r="H18" s="6"/>
      <c r="I18" s="6"/>
      <c r="J18" s="6"/>
      <c r="K18" s="6"/>
      <c r="L18" s="6"/>
      <c r="M18" s="6"/>
      <c r="N18" s="6"/>
      <c r="O18" s="6"/>
      <c r="P18" s="6"/>
      <c r="Q18" s="6"/>
      <c r="R18" s="6"/>
      <c r="S18" s="6"/>
    </row>
    <row r="19" spans="1:19" x14ac:dyDescent="0.3">
      <c r="A19" s="5"/>
      <c r="B19" s="6"/>
      <c r="C19" s="6"/>
      <c r="D19" s="6"/>
      <c r="E19" s="6"/>
      <c r="F19" s="6"/>
      <c r="G19" s="6"/>
      <c r="H19" s="6"/>
      <c r="I19" s="6"/>
      <c r="J19" s="6"/>
      <c r="K19" s="6"/>
      <c r="L19" s="6"/>
      <c r="M19" s="6"/>
      <c r="N19" s="6"/>
      <c r="O19" s="6"/>
      <c r="P19" s="6"/>
      <c r="Q19" s="6"/>
      <c r="R19" s="6"/>
      <c r="S19" s="6"/>
    </row>
    <row r="20" spans="1:19" x14ac:dyDescent="0.3">
      <c r="A20" s="5"/>
      <c r="B20" s="6"/>
      <c r="C20" s="6"/>
      <c r="D20" s="6"/>
      <c r="E20" s="6"/>
      <c r="F20" s="6"/>
      <c r="G20" s="6"/>
      <c r="H20" s="6"/>
      <c r="I20" s="6"/>
      <c r="J20" s="6"/>
      <c r="K20" s="6"/>
      <c r="L20" s="6"/>
      <c r="M20" s="6"/>
      <c r="N20" s="6"/>
      <c r="O20" s="6"/>
      <c r="P20" s="6"/>
      <c r="Q20" s="6"/>
      <c r="R20" s="6"/>
      <c r="S20" s="6"/>
    </row>
    <row r="21" spans="1:19" x14ac:dyDescent="0.3">
      <c r="A21" s="5"/>
      <c r="B21" s="6"/>
      <c r="C21" s="6"/>
      <c r="D21" s="6"/>
      <c r="E21" s="6"/>
      <c r="F21" s="6"/>
      <c r="G21" s="6"/>
      <c r="H21" s="6"/>
      <c r="I21" s="6"/>
      <c r="J21" s="6"/>
      <c r="K21" s="6"/>
      <c r="L21" s="6"/>
      <c r="M21" s="6"/>
      <c r="N21" s="6"/>
      <c r="O21" s="6"/>
      <c r="P21" s="6"/>
      <c r="Q21" s="6"/>
      <c r="R21" s="6"/>
      <c r="S21" s="6"/>
    </row>
    <row r="22" spans="1:19" x14ac:dyDescent="0.3">
      <c r="A22" s="5"/>
      <c r="B22" s="6"/>
      <c r="C22" s="6"/>
      <c r="D22" s="6"/>
      <c r="E22" s="6"/>
      <c r="F22" s="6"/>
      <c r="G22" s="6"/>
      <c r="H22" s="6"/>
      <c r="I22" s="6"/>
      <c r="J22" s="6"/>
      <c r="K22" s="6"/>
      <c r="L22" s="6"/>
      <c r="M22" s="6"/>
      <c r="N22" s="6"/>
      <c r="O22" s="6"/>
      <c r="P22" s="6"/>
      <c r="Q22" s="6"/>
      <c r="R22" s="6"/>
      <c r="S22" s="6"/>
    </row>
    <row r="23" spans="1:19" x14ac:dyDescent="0.3">
      <c r="A23" s="5"/>
      <c r="B23" s="6"/>
      <c r="C23" s="6"/>
      <c r="D23" s="6"/>
      <c r="E23" s="6"/>
      <c r="F23" s="6"/>
      <c r="G23" s="6"/>
      <c r="H23" s="6"/>
      <c r="I23" s="6"/>
      <c r="J23" s="6"/>
      <c r="K23" s="6"/>
      <c r="L23" s="6"/>
      <c r="M23" s="6"/>
      <c r="N23" s="6"/>
      <c r="O23" s="6"/>
      <c r="P23" s="6"/>
      <c r="Q23" s="6"/>
      <c r="R23" s="6"/>
      <c r="S23" s="6"/>
    </row>
    <row r="24" spans="1:19" x14ac:dyDescent="0.3">
      <c r="A24" s="5"/>
      <c r="B24" s="6"/>
      <c r="C24" s="6"/>
      <c r="D24" s="6"/>
      <c r="E24" s="6"/>
      <c r="F24" s="6"/>
      <c r="G24" s="6"/>
      <c r="H24" s="6"/>
      <c r="I24" s="6"/>
      <c r="J24" s="6"/>
      <c r="K24" s="6"/>
      <c r="L24" s="6"/>
      <c r="M24" s="6"/>
      <c r="N24" s="6"/>
      <c r="O24" s="6"/>
      <c r="P24" s="6"/>
      <c r="Q24" s="6"/>
      <c r="R24" s="6"/>
      <c r="S24" s="6"/>
    </row>
    <row r="25" spans="1:19" x14ac:dyDescent="0.3">
      <c r="A25" s="5"/>
      <c r="B25" s="6"/>
      <c r="C25" s="6"/>
      <c r="D25" s="6"/>
      <c r="E25" s="6"/>
      <c r="F25" s="6"/>
      <c r="G25" s="6"/>
      <c r="H25" s="6"/>
      <c r="I25" s="6"/>
      <c r="J25" s="6"/>
      <c r="K25" s="6"/>
      <c r="L25" s="6"/>
      <c r="M25" s="6"/>
      <c r="N25" s="6"/>
      <c r="O25" s="6"/>
      <c r="P25" s="6"/>
      <c r="Q25" s="6"/>
      <c r="R25" s="6"/>
      <c r="S25" s="6"/>
    </row>
    <row r="26" spans="1:19" x14ac:dyDescent="0.3">
      <c r="A26" s="5"/>
      <c r="B26" s="6"/>
      <c r="C26" s="6"/>
      <c r="D26" s="6"/>
      <c r="E26" s="6"/>
      <c r="F26" s="6"/>
      <c r="G26" s="6"/>
      <c r="H26" s="6"/>
      <c r="I26" s="6"/>
      <c r="J26" s="6"/>
      <c r="K26" s="6"/>
      <c r="L26" s="6"/>
      <c r="M26" s="6"/>
      <c r="N26" s="6"/>
      <c r="O26" s="6"/>
      <c r="P26" s="6"/>
      <c r="Q26" s="6"/>
      <c r="R26" s="6"/>
      <c r="S26" s="6"/>
    </row>
    <row r="27" spans="1:19" ht="15" thickBot="1" x14ac:dyDescent="0.35">
      <c r="A27" s="7"/>
      <c r="B27" s="8"/>
      <c r="C27" s="8"/>
      <c r="D27" s="8"/>
      <c r="E27" s="8"/>
      <c r="F27" s="8"/>
      <c r="G27" s="8"/>
      <c r="H27" s="8"/>
      <c r="I27" s="8"/>
      <c r="J27" s="8"/>
      <c r="K27" s="8"/>
      <c r="L27" s="8"/>
      <c r="M27" s="8"/>
      <c r="N27" s="8"/>
      <c r="O27" s="8"/>
      <c r="P27" s="8"/>
      <c r="Q27" s="8"/>
      <c r="R27" s="6"/>
      <c r="S27"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E117-D2BC-4757-B050-023EAC367547}">
  <dimension ref="K1:O42"/>
  <sheetViews>
    <sheetView zoomScale="85" zoomScaleNormal="85" workbookViewId="0">
      <selection activeCell="K1" sqref="K1:O7"/>
    </sheetView>
  </sheetViews>
  <sheetFormatPr defaultRowHeight="14.4" x14ac:dyDescent="0.3"/>
  <cols>
    <col min="11" max="11" width="11.109375" style="15" bestFit="1" customWidth="1"/>
    <col min="12" max="12" width="11.33203125" style="15" bestFit="1" customWidth="1"/>
    <col min="13" max="13" width="10.5546875" style="15" bestFit="1" customWidth="1"/>
    <col min="14" max="14" width="8" style="15" bestFit="1" customWidth="1"/>
    <col min="15" max="15" width="14.33203125" style="15" bestFit="1" customWidth="1"/>
  </cols>
  <sheetData>
    <row r="1" spans="11:15" x14ac:dyDescent="0.3">
      <c r="K1" s="18" t="s">
        <v>2906</v>
      </c>
      <c r="L1" s="18"/>
      <c r="M1" s="18"/>
      <c r="N1" s="18"/>
      <c r="O1" s="18"/>
    </row>
    <row r="2" spans="11:15" x14ac:dyDescent="0.3">
      <c r="K2" s="15" t="s">
        <v>35</v>
      </c>
      <c r="L2" s="15" t="s">
        <v>51</v>
      </c>
      <c r="M2" s="15" t="s">
        <v>2908</v>
      </c>
      <c r="N2" s="15" t="s">
        <v>34</v>
      </c>
      <c r="O2" s="15" t="s">
        <v>2907</v>
      </c>
    </row>
    <row r="3" spans="11:15" x14ac:dyDescent="0.3">
      <c r="K3" s="15" t="s">
        <v>29</v>
      </c>
      <c r="L3" s="15" t="s">
        <v>55</v>
      </c>
      <c r="M3" s="15">
        <v>10</v>
      </c>
      <c r="N3" s="15">
        <v>14473.6</v>
      </c>
      <c r="O3" s="16">
        <v>1447.3600000000001</v>
      </c>
    </row>
    <row r="4" spans="11:15" x14ac:dyDescent="0.3">
      <c r="K4" s="15" t="s">
        <v>84</v>
      </c>
      <c r="L4" s="15" t="s">
        <v>55</v>
      </c>
      <c r="M4" s="15">
        <v>4</v>
      </c>
      <c r="N4" s="15">
        <v>11789.6</v>
      </c>
      <c r="O4" s="16">
        <v>2947.3999999999996</v>
      </c>
    </row>
    <row r="5" spans="11:15" x14ac:dyDescent="0.3">
      <c r="K5" s="15" t="s">
        <v>78</v>
      </c>
      <c r="L5" s="15" t="s">
        <v>56</v>
      </c>
      <c r="M5" s="15">
        <v>5</v>
      </c>
      <c r="N5" s="15">
        <v>10501.7</v>
      </c>
      <c r="O5" s="16">
        <v>2100.34</v>
      </c>
    </row>
    <row r="6" spans="11:15" x14ac:dyDescent="0.3">
      <c r="K6" s="15" t="s">
        <v>24</v>
      </c>
      <c r="L6" s="15" t="s">
        <v>55</v>
      </c>
      <c r="M6" s="15">
        <v>5</v>
      </c>
      <c r="N6" s="15">
        <v>12129.1</v>
      </c>
      <c r="O6" s="16">
        <v>2425.8199999999997</v>
      </c>
    </row>
    <row r="7" spans="11:15" x14ac:dyDescent="0.3">
      <c r="K7" s="15" t="s">
        <v>82</v>
      </c>
      <c r="L7" s="15" t="s">
        <v>55</v>
      </c>
      <c r="M7" s="15">
        <v>8</v>
      </c>
      <c r="N7" s="15">
        <v>11165</v>
      </c>
      <c r="O7" s="16">
        <v>1395.6124999999997</v>
      </c>
    </row>
    <row r="8" spans="11:15" x14ac:dyDescent="0.3">
      <c r="K8" s="15" t="s">
        <v>81</v>
      </c>
      <c r="L8" s="15" t="s">
        <v>55</v>
      </c>
      <c r="M8" s="15">
        <v>12</v>
      </c>
      <c r="N8" s="15">
        <v>10880.6</v>
      </c>
      <c r="O8" s="16">
        <v>906.70833333333314</v>
      </c>
    </row>
    <row r="9" spans="11:15" x14ac:dyDescent="0.3">
      <c r="K9" s="15" t="s">
        <v>71</v>
      </c>
      <c r="L9" s="15" t="s">
        <v>55</v>
      </c>
      <c r="M9" s="15">
        <v>4</v>
      </c>
      <c r="N9" s="15">
        <v>8954</v>
      </c>
      <c r="O9" s="16">
        <v>2238.5250000000001</v>
      </c>
    </row>
    <row r="10" spans="11:15" x14ac:dyDescent="0.3">
      <c r="K10" s="15" t="s">
        <v>66</v>
      </c>
      <c r="L10" s="15" t="s">
        <v>36</v>
      </c>
      <c r="M10" s="15">
        <v>8</v>
      </c>
      <c r="N10" s="15">
        <v>8350.9</v>
      </c>
      <c r="O10" s="16">
        <v>1043.8625</v>
      </c>
    </row>
    <row r="11" spans="11:15" x14ac:dyDescent="0.3">
      <c r="K11" s="15" t="s">
        <v>75</v>
      </c>
      <c r="L11" s="15" t="s">
        <v>56</v>
      </c>
      <c r="M11" s="15">
        <v>3</v>
      </c>
      <c r="N11" s="15">
        <v>9351.2000000000007</v>
      </c>
      <c r="O11" s="16">
        <v>3117.0333333333333</v>
      </c>
    </row>
    <row r="12" spans="11:15" x14ac:dyDescent="0.3">
      <c r="K12" s="15" t="s">
        <v>85</v>
      </c>
      <c r="L12" s="15" t="s">
        <v>55</v>
      </c>
      <c r="M12" s="15">
        <v>11</v>
      </c>
      <c r="N12" s="15">
        <v>11820.1</v>
      </c>
      <c r="O12" s="16">
        <v>1074.5636363636365</v>
      </c>
    </row>
    <row r="13" spans="11:15" x14ac:dyDescent="0.3">
      <c r="K13" s="15" t="s">
        <v>26</v>
      </c>
      <c r="L13" s="15" t="s">
        <v>55</v>
      </c>
      <c r="M13" s="15">
        <v>6</v>
      </c>
      <c r="N13" s="15">
        <v>12873.3</v>
      </c>
      <c r="O13" s="16">
        <v>2145.5666666666666</v>
      </c>
    </row>
    <row r="14" spans="11:15" x14ac:dyDescent="0.3">
      <c r="K14" s="15" t="s">
        <v>62</v>
      </c>
      <c r="L14" s="15" t="s">
        <v>56</v>
      </c>
      <c r="M14" s="15">
        <v>10</v>
      </c>
      <c r="N14" s="15">
        <v>8236.7999999999993</v>
      </c>
      <c r="O14" s="16">
        <v>823.69000000000017</v>
      </c>
    </row>
    <row r="15" spans="11:15" x14ac:dyDescent="0.3">
      <c r="K15" s="15" t="s">
        <v>74</v>
      </c>
      <c r="L15" s="15" t="s">
        <v>56</v>
      </c>
      <c r="M15" s="15">
        <v>8</v>
      </c>
      <c r="N15" s="15">
        <v>9300.2000000000007</v>
      </c>
      <c r="O15" s="16">
        <v>1162.5250000000001</v>
      </c>
    </row>
    <row r="16" spans="11:15" x14ac:dyDescent="0.3">
      <c r="K16" s="15" t="s">
        <v>70</v>
      </c>
      <c r="L16" s="15" t="s">
        <v>56</v>
      </c>
      <c r="M16" s="15">
        <v>8</v>
      </c>
      <c r="N16" s="15">
        <v>8828</v>
      </c>
      <c r="O16" s="16">
        <v>1103.5</v>
      </c>
    </row>
    <row r="17" spans="11:15" x14ac:dyDescent="0.3">
      <c r="K17" s="15" t="s">
        <v>69</v>
      </c>
      <c r="L17" s="15" t="s">
        <v>55</v>
      </c>
      <c r="M17" s="15">
        <v>10</v>
      </c>
      <c r="N17" s="15">
        <v>8697.9</v>
      </c>
      <c r="O17" s="16">
        <v>869.7900000000003</v>
      </c>
    </row>
    <row r="18" spans="11:15" x14ac:dyDescent="0.3">
      <c r="K18" s="15" t="s">
        <v>58</v>
      </c>
      <c r="L18" s="15" t="s">
        <v>55</v>
      </c>
      <c r="M18" s="15">
        <v>6</v>
      </c>
      <c r="N18" s="15">
        <v>7955</v>
      </c>
      <c r="O18" s="16">
        <v>1325.8166666666668</v>
      </c>
    </row>
    <row r="19" spans="11:15" x14ac:dyDescent="0.3">
      <c r="K19" s="15" t="s">
        <v>76</v>
      </c>
      <c r="L19" s="15" t="s">
        <v>55</v>
      </c>
      <c r="M19" s="15">
        <v>11</v>
      </c>
      <c r="N19" s="15">
        <v>9799.9</v>
      </c>
      <c r="O19" s="16">
        <v>890.90909090909088</v>
      </c>
    </row>
    <row r="20" spans="11:15" x14ac:dyDescent="0.3">
      <c r="K20" s="15" t="s">
        <v>64</v>
      </c>
      <c r="L20" s="15" t="s">
        <v>55</v>
      </c>
      <c r="M20" s="15">
        <v>5</v>
      </c>
      <c r="N20" s="15">
        <v>8282.4</v>
      </c>
      <c r="O20" s="16">
        <v>1656.48</v>
      </c>
    </row>
    <row r="21" spans="11:15" x14ac:dyDescent="0.3">
      <c r="K21" s="15" t="s">
        <v>61</v>
      </c>
      <c r="L21" s="15" t="s">
        <v>56</v>
      </c>
      <c r="M21" s="15">
        <v>12</v>
      </c>
      <c r="N21" s="15">
        <v>8181.2</v>
      </c>
      <c r="O21" s="16">
        <v>681.77499999999998</v>
      </c>
    </row>
    <row r="22" spans="11:15" x14ac:dyDescent="0.3">
      <c r="K22" s="15" t="s">
        <v>79</v>
      </c>
      <c r="L22" s="15" t="s">
        <v>36</v>
      </c>
      <c r="M22" s="15">
        <v>7</v>
      </c>
      <c r="N22" s="15">
        <v>10604.3</v>
      </c>
      <c r="O22" s="16">
        <v>1514.9</v>
      </c>
    </row>
    <row r="23" spans="11:15" x14ac:dyDescent="0.3">
      <c r="K23" s="15" t="s">
        <v>28</v>
      </c>
      <c r="L23" s="15" t="s">
        <v>55</v>
      </c>
      <c r="M23" s="15">
        <v>12</v>
      </c>
      <c r="N23" s="15">
        <v>14175.2</v>
      </c>
      <c r="O23" s="16">
        <v>1181.2666666666667</v>
      </c>
    </row>
    <row r="24" spans="11:15" x14ac:dyDescent="0.3">
      <c r="K24" s="15" t="s">
        <v>68</v>
      </c>
      <c r="L24" s="15" t="s">
        <v>56</v>
      </c>
      <c r="M24" s="15">
        <v>11</v>
      </c>
      <c r="N24" s="15">
        <v>8673.2000000000007</v>
      </c>
      <c r="O24" s="16">
        <v>788.48181818181808</v>
      </c>
    </row>
    <row r="25" spans="11:15" x14ac:dyDescent="0.3">
      <c r="K25" s="15" t="s">
        <v>80</v>
      </c>
      <c r="L25" s="15" t="s">
        <v>36</v>
      </c>
      <c r="M25" s="15">
        <v>10</v>
      </c>
      <c r="N25" s="15">
        <v>10663.7</v>
      </c>
      <c r="O25" s="16">
        <v>1066.3799999999999</v>
      </c>
    </row>
    <row r="26" spans="11:15" x14ac:dyDescent="0.3">
      <c r="K26" s="15" t="s">
        <v>63</v>
      </c>
      <c r="L26" s="15" t="s">
        <v>56</v>
      </c>
      <c r="M26" s="15">
        <v>7</v>
      </c>
      <c r="N26" s="15">
        <v>8241.7000000000007</v>
      </c>
      <c r="O26" s="16">
        <v>1177.3857142857141</v>
      </c>
    </row>
    <row r="27" spans="11:15" x14ac:dyDescent="0.3">
      <c r="K27" s="15" t="s">
        <v>65</v>
      </c>
      <c r="L27" s="15" t="s">
        <v>55</v>
      </c>
      <c r="M27" s="15">
        <v>7</v>
      </c>
      <c r="N27" s="15">
        <v>8322.7999999999993</v>
      </c>
      <c r="O27" s="16">
        <v>1188.9714285714283</v>
      </c>
    </row>
    <row r="28" spans="11:15" x14ac:dyDescent="0.3">
      <c r="K28" s="15" t="s">
        <v>57</v>
      </c>
      <c r="L28" s="15" t="s">
        <v>55</v>
      </c>
      <c r="M28" s="15">
        <v>7</v>
      </c>
      <c r="N28" s="15">
        <v>7903.2</v>
      </c>
      <c r="O28" s="16">
        <v>1129.0142857142857</v>
      </c>
    </row>
    <row r="29" spans="11:15" x14ac:dyDescent="0.3">
      <c r="K29" s="15" t="s">
        <v>72</v>
      </c>
      <c r="L29" s="15" t="s">
        <v>55</v>
      </c>
      <c r="M29" s="15">
        <v>4</v>
      </c>
      <c r="N29" s="15">
        <v>9062.9</v>
      </c>
      <c r="O29" s="16">
        <v>2265.6999999999998</v>
      </c>
    </row>
    <row r="30" spans="11:15" x14ac:dyDescent="0.3">
      <c r="K30" s="15" t="s">
        <v>67</v>
      </c>
      <c r="L30" s="15" t="s">
        <v>55</v>
      </c>
      <c r="M30" s="15">
        <v>12</v>
      </c>
      <c r="N30" s="15">
        <v>8646.9</v>
      </c>
      <c r="O30" s="16">
        <v>720.5916666666667</v>
      </c>
    </row>
    <row r="31" spans="11:15" x14ac:dyDescent="0.3">
      <c r="K31" s="15" t="s">
        <v>31</v>
      </c>
      <c r="L31" s="15" t="s">
        <v>55</v>
      </c>
      <c r="M31" s="15">
        <v>6</v>
      </c>
      <c r="N31" s="15">
        <v>15117.3</v>
      </c>
      <c r="O31" s="16">
        <v>2519.5666666666671</v>
      </c>
    </row>
    <row r="32" spans="11:15" x14ac:dyDescent="0.3">
      <c r="K32" s="15" t="s">
        <v>60</v>
      </c>
      <c r="L32" s="15" t="s">
        <v>56</v>
      </c>
      <c r="M32" s="15">
        <v>7</v>
      </c>
      <c r="N32" s="15">
        <v>8057.9</v>
      </c>
      <c r="O32" s="16">
        <v>1151.1428571428571</v>
      </c>
    </row>
    <row r="33" spans="11:15" x14ac:dyDescent="0.3">
      <c r="K33" s="15" t="s">
        <v>27</v>
      </c>
      <c r="L33" s="15" t="s">
        <v>55</v>
      </c>
      <c r="M33" s="15">
        <v>9</v>
      </c>
      <c r="N33" s="15">
        <v>14142.3</v>
      </c>
      <c r="O33" s="16">
        <v>1571.4000000000003</v>
      </c>
    </row>
    <row r="34" spans="11:15" x14ac:dyDescent="0.3">
      <c r="K34" s="15" t="s">
        <v>25</v>
      </c>
      <c r="L34" s="15" t="s">
        <v>55</v>
      </c>
      <c r="M34" s="15">
        <v>11</v>
      </c>
      <c r="N34" s="15">
        <v>12209.4</v>
      </c>
      <c r="O34" s="16">
        <v>1109.9545454545457</v>
      </c>
    </row>
    <row r="35" spans="11:15" x14ac:dyDescent="0.3">
      <c r="K35" s="15" t="s">
        <v>33</v>
      </c>
      <c r="L35" s="15" t="s">
        <v>36</v>
      </c>
      <c r="M35" s="15">
        <v>5</v>
      </c>
      <c r="N35" s="15">
        <v>25043.1</v>
      </c>
      <c r="O35" s="16">
        <v>5008.6400000000003</v>
      </c>
    </row>
    <row r="36" spans="11:15" x14ac:dyDescent="0.3">
      <c r="K36" s="15" t="s">
        <v>83</v>
      </c>
      <c r="L36" s="15" t="s">
        <v>55</v>
      </c>
      <c r="M36" s="15">
        <v>10</v>
      </c>
      <c r="N36" s="15">
        <v>11470.9</v>
      </c>
      <c r="O36" s="16">
        <v>1147.0800000000002</v>
      </c>
    </row>
    <row r="37" spans="11:15" x14ac:dyDescent="0.3">
      <c r="K37" s="15" t="s">
        <v>30</v>
      </c>
      <c r="L37" s="15" t="s">
        <v>36</v>
      </c>
      <c r="M37" s="15">
        <v>4</v>
      </c>
      <c r="N37" s="15">
        <v>14595.6</v>
      </c>
      <c r="O37" s="16">
        <v>3648.8999999999996</v>
      </c>
    </row>
    <row r="38" spans="11:15" x14ac:dyDescent="0.3">
      <c r="K38" s="15" t="s">
        <v>73</v>
      </c>
      <c r="L38" s="15" t="s">
        <v>55</v>
      </c>
      <c r="M38" s="15">
        <v>7</v>
      </c>
      <c r="N38" s="15">
        <v>9134</v>
      </c>
      <c r="O38" s="16">
        <v>1304.8714285714286</v>
      </c>
    </row>
    <row r="39" spans="11:15" x14ac:dyDescent="0.3">
      <c r="K39" s="15" t="s">
        <v>32</v>
      </c>
      <c r="L39" s="15" t="s">
        <v>56</v>
      </c>
      <c r="M39" s="15">
        <v>5</v>
      </c>
      <c r="N39" s="15">
        <v>19052.2</v>
      </c>
      <c r="O39" s="16">
        <v>3810.44</v>
      </c>
    </row>
    <row r="40" spans="11:15" x14ac:dyDescent="0.3">
      <c r="K40" s="15" t="s">
        <v>86</v>
      </c>
      <c r="L40" s="15" t="s">
        <v>56</v>
      </c>
      <c r="M40" s="15">
        <v>6</v>
      </c>
      <c r="N40" s="15">
        <v>11891.8</v>
      </c>
      <c r="O40" s="16">
        <v>1981.9666666666665</v>
      </c>
    </row>
    <row r="41" spans="11:15" x14ac:dyDescent="0.3">
      <c r="K41" s="15" t="s">
        <v>59</v>
      </c>
      <c r="L41" s="15" t="s">
        <v>55</v>
      </c>
      <c r="M41" s="15">
        <v>13</v>
      </c>
      <c r="N41" s="15">
        <v>8025.7</v>
      </c>
      <c r="O41" s="16">
        <v>617.36923076923074</v>
      </c>
    </row>
    <row r="42" spans="11:15" x14ac:dyDescent="0.3">
      <c r="K42" s="15" t="s">
        <v>77</v>
      </c>
      <c r="L42" s="15" t="s">
        <v>56</v>
      </c>
      <c r="M42" s="15">
        <v>12</v>
      </c>
      <c r="N42" s="15">
        <v>10310.9</v>
      </c>
      <c r="O42" s="15">
        <v>1644</v>
      </c>
    </row>
  </sheetData>
  <sortState xmlns:xlrd2="http://schemas.microsoft.com/office/spreadsheetml/2017/richdata2" ref="K2:L42">
    <sortCondition ref="K1:K42"/>
  </sortState>
  <mergeCells count="1">
    <mergeCell ref="K1:O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B80E-4A51-49BC-8A62-2243381F8AD0}">
  <dimension ref="A225"/>
  <sheetViews>
    <sheetView zoomScaleNormal="100" workbookViewId="0">
      <selection activeCell="B21" sqref="B21"/>
    </sheetView>
  </sheetViews>
  <sheetFormatPr defaultRowHeight="14.4" x14ac:dyDescent="0.3"/>
  <cols>
    <col min="1" max="1" width="24.33203125" customWidth="1"/>
    <col min="2" max="2" width="21.6640625" bestFit="1" customWidth="1"/>
    <col min="3" max="3" width="16" bestFit="1" customWidth="1"/>
    <col min="4" max="4" width="16.6640625" bestFit="1" customWidth="1"/>
    <col min="5" max="5" width="16" bestFit="1" customWidth="1"/>
    <col min="6" max="6" width="13.109375" bestFit="1" customWidth="1"/>
    <col min="7" max="7" width="9.88671875" bestFit="1" customWidth="1"/>
    <col min="8" max="9" width="7" bestFit="1" customWidth="1"/>
  </cols>
  <sheetData>
    <row r="225" ht="16.2" customHeight="1"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3EC57-A1DB-400C-8385-8A9430B5E7D7}">
  <dimension ref="A1"/>
  <sheetViews>
    <sheetView zoomScaleNormal="100" workbookViewId="0">
      <selection activeCell="O15" sqref="O1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 from sql</vt:lpstr>
      <vt:lpstr>pivots</vt:lpstr>
      <vt:lpstr>sales</vt:lpstr>
      <vt:lpstr>customer</vt:lpstr>
      <vt:lpstr>products</vt:lpstr>
      <vt:lpstr>pricing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 Adel</cp:lastModifiedBy>
  <dcterms:created xsi:type="dcterms:W3CDTF">2015-06-05T18:17:20Z</dcterms:created>
  <dcterms:modified xsi:type="dcterms:W3CDTF">2025-03-05T14:57:10Z</dcterms:modified>
</cp:coreProperties>
</file>