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W3" i="1" l="1"/>
  <c r="W1" i="1"/>
  <c r="W2" i="1" l="1"/>
  <c r="C21" i="1" s="1"/>
  <c r="J11" i="1" l="1"/>
  <c r="C11" i="1" l="1"/>
  <c r="C3" i="1" s="1"/>
  <c r="C12" i="1"/>
</calcChain>
</file>

<file path=xl/sharedStrings.xml><?xml version="1.0" encoding="utf-8"?>
<sst xmlns="http://schemas.openxmlformats.org/spreadsheetml/2006/main" count="28" uniqueCount="14">
  <si>
    <t>Sмч</t>
  </si>
  <si>
    <t>=</t>
  </si>
  <si>
    <t>Трз</t>
  </si>
  <si>
    <t>tчр</t>
  </si>
  <si>
    <t>ЗП1р</t>
  </si>
  <si>
    <t>kt</t>
  </si>
  <si>
    <t>q</t>
  </si>
  <si>
    <t>a</t>
  </si>
  <si>
    <t>b</t>
  </si>
  <si>
    <t>Зрз</t>
  </si>
  <si>
    <t>Тотл</t>
  </si>
  <si>
    <t>Зот</t>
  </si>
  <si>
    <t>F</t>
  </si>
  <si>
    <t>Cпр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</si>
</sst>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</xdr:colOff>
      <xdr:row>6</xdr:row>
      <xdr:rowOff>11430</xdr:rowOff>
    </xdr:from>
    <xdr:ext cx="3695700" cy="3848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5240" y="1108710"/>
              <a:ext cx="3695700" cy="38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чр</m:t>
                        </m:r>
                      </m:sub>
                    </m:sSub>
                    <m:r>
                      <a:rPr lang="ru-RU" sz="140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𝑞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)∙(1+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𝑎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)∙(1+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𝑏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5240" y="1108710"/>
              <a:ext cx="3695700" cy="3848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З_рз=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Т_рз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𝑡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_чр</a:t>
              </a:r>
              <a:r>
                <a:rPr lang="ru-RU" sz="140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∙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(1+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𝑞)∙(1+𝑎)∙(1+𝑏)</a:t>
              </a: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 sz="1400">
                <a:effectLst/>
                <a:latin typeface="Cambria Math" pitchFamily="18" charset="0"/>
                <a:ea typeface="Cambria Math" pitchFamily="18" charset="0"/>
              </a:endParaRPr>
            </a:p>
            <a:p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15240</xdr:colOff>
      <xdr:row>6</xdr:row>
      <xdr:rowOff>3810</xdr:rowOff>
    </xdr:from>
    <xdr:ext cx="1859280" cy="5094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чр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ru-RU" sz="1400" b="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lang="ru-RU" sz="1400" b="0" i="1">
                                <a:latin typeface="Cambria Math"/>
                              </a:rPr>
                              <m:t>ЗП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</a:rPr>
                              <m:t>1р</m:t>
                            </m:r>
                          </m:sub>
                        </m:s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∙</m:t>
                        </m:r>
                        <m:sSub>
                          <m:sSubPr>
                            <m:ctrlPr>
                              <a:rPr lang="ru-RU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/>
                                <a:ea typeface="Cambria Math"/>
                              </a:rPr>
                              <m:t>𝑘</m:t>
                            </m:r>
                          </m:e>
                          <m:sub>
                            <m:r>
                              <a:rPr lang="ru-RU" sz="1400" b="0" i="1">
                                <a:latin typeface="Cambria Math"/>
                                <a:ea typeface="Cambria Math"/>
                              </a:rPr>
                              <m:t>т</m:t>
                            </m:r>
                          </m:sub>
                        </m:sSub>
                      </m:num>
                      <m:den>
                        <m:r>
                          <a:rPr lang="ru-RU" sz="1400" b="0" i="1">
                            <a:latin typeface="Cambria Math"/>
                          </a:rPr>
                          <m:t>170</m:t>
                        </m:r>
                      </m:den>
                    </m:f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358640" y="1101090"/>
              <a:ext cx="1859280" cy="5094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400" b="0" i="0">
                  <a:latin typeface="Cambria Math"/>
                </a:rPr>
                <a:t>𝑡</a:t>
              </a:r>
              <a:r>
                <a:rPr lang="ru-RU" sz="1400" b="0" i="0">
                  <a:latin typeface="Cambria Math"/>
                </a:rPr>
                <a:t>_чр=(〖ЗП〗_1р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𝑘</a:t>
              </a:r>
              <a:r>
                <a:rPr lang="ru-RU" sz="1400" b="0" i="0">
                  <a:latin typeface="Cambria Math"/>
                  <a:ea typeface="Cambria Math"/>
                </a:rPr>
                <a:t>_т)/</a:t>
              </a:r>
              <a:r>
                <a:rPr lang="ru-RU" sz="1400" b="0" i="0">
                  <a:latin typeface="Cambria Math"/>
                </a:rPr>
                <a:t>170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</xdr:colOff>
      <xdr:row>17</xdr:row>
      <xdr:rowOff>19050</xdr:rowOff>
    </xdr:from>
    <xdr:ext cx="1813560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2860" y="312801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от</m:t>
                        </m:r>
                      </m:sub>
                    </m:sSub>
                    <m:r>
                      <a:rPr lang="ru-RU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/>
                          </a:rPr>
                          <m:t>Т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</a:rPr>
                          <m:t>отл</m:t>
                        </m:r>
                      </m:sub>
                    </m:sSub>
                    <m:r>
                      <a:rPr lang="ru-RU" sz="1400" b="0" i="1">
                        <a:latin typeface="Cambria Math"/>
                        <a:ea typeface="Cambria Math"/>
                      </a:rPr>
                      <m:t>∙</m:t>
                    </m:r>
                    <m:sSub>
                      <m:sSubPr>
                        <m:ctrlPr>
                          <a:rPr lang="ru-RU" sz="1400" b="0" i="1">
                            <a:latin typeface="Cambria Math"/>
                            <a:ea typeface="Cambria Math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/>
                            <a:ea typeface="Cambria Math"/>
                          </a:rPr>
                          <m:t>𝑆</m:t>
                        </m:r>
                      </m:e>
                      <m:sub>
                        <m:r>
                          <a:rPr lang="ru-RU" sz="1400" b="0" i="1">
                            <a:latin typeface="Cambria Math"/>
                            <a:ea typeface="Cambria Math"/>
                          </a:rPr>
                          <m:t>мч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2860" y="3128010"/>
              <a:ext cx="181356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/>
                </a:rPr>
                <a:t>З_от=Т_отл</a:t>
              </a:r>
              <a:r>
                <a:rPr lang="ru-RU" sz="1400" b="0" i="0">
                  <a:latin typeface="Cambria Math"/>
                  <a:ea typeface="Cambria Math"/>
                </a:rPr>
                <a:t>∙</a:t>
              </a:r>
              <a:r>
                <a:rPr lang="en-US" sz="1400" b="0" i="0">
                  <a:latin typeface="Cambria Math"/>
                  <a:ea typeface="Cambria Math"/>
                </a:rPr>
                <a:t>𝑆</a:t>
              </a:r>
              <a:r>
                <a:rPr lang="ru-RU" sz="1400" b="0" i="0">
                  <a:latin typeface="Cambria Math"/>
                  <a:ea typeface="Cambria Math"/>
                </a:rPr>
                <a:t>_мч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0</xdr:col>
      <xdr:colOff>22860</xdr:colOff>
      <xdr:row>0</xdr:row>
      <xdr:rowOff>26670</xdr:rowOff>
    </xdr:from>
    <xdr:ext cx="1813560" cy="327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2860" y="26670"/>
              <a:ext cx="181356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/>
                            <a:ea typeface="Cambria Math" pitchFamily="18" charset="0"/>
                          </a:rPr>
                        </m:ctrlPr>
                      </m:sSubPr>
                      <m:e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С</m:t>
                        </m:r>
                      </m:e>
                      <m:sub>
                        <m:r>
                          <a:rPr lang="ru-RU" sz="1400" b="0" i="1">
                            <a:latin typeface="Cambria Math" pitchFamily="18" charset="0"/>
                            <a:ea typeface="Cambria Math" pitchFamily="18" charset="0"/>
                          </a:rPr>
                          <m:t>пр</m:t>
                        </m:r>
                      </m:sub>
                    </m:sSub>
                    <m:r>
                      <a:rPr lang="ru-RU" sz="1400" b="0" i="1">
                        <a:latin typeface="Cambria Math" pitchFamily="18" charset="0"/>
                        <a:ea typeface="Cambria Math" pitchFamily="18" charset="0"/>
                      </a:rPr>
                      <m:t>=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рз</m:t>
                        </m:r>
                      </m:sub>
                    </m:sSub>
                    <m:r>
                      <a:rPr lang="ru-RU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∙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𝐹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itchFamily="18" charset="0"/>
                        <a:ea typeface="Cambria Math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4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Cambria Math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З</m:t>
                        </m:r>
                      </m:e>
                      <m:sub>
                        <m:r>
                          <a:rPr lang="ru-RU" sz="1400" b="0" i="1">
                            <a:solidFill>
                              <a:schemeClr val="tx1"/>
                            </a:solidFill>
                            <a:effectLst/>
                            <a:latin typeface="Cambria Math" pitchFamily="18" charset="0"/>
                            <a:ea typeface="Cambria Math" pitchFamily="18" charset="0"/>
                            <a:cs typeface="+mn-cs"/>
                          </a:rPr>
                          <m:t>от</m:t>
                        </m:r>
                      </m:sub>
                    </m:sSub>
                  </m:oMath>
                </m:oMathPara>
              </a14:m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2860" y="26670"/>
              <a:ext cx="1813560" cy="327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ru-RU" sz="1400" b="0" i="0">
                  <a:latin typeface="Cambria Math" pitchFamily="18" charset="0"/>
                  <a:ea typeface="Cambria Math" pitchFamily="18" charset="0"/>
                </a:rPr>
                <a:t>С_пр=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З_рз∙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𝐹+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itchFamily="18" charset="0"/>
                  <a:ea typeface="Cambria Math" pitchFamily="18" charset="0"/>
                  <a:cs typeface="+mn-cs"/>
                </a:rPr>
                <a:t>З_от</a:t>
              </a:r>
              <a:endParaRPr lang="ru-RU" sz="1400">
                <a:latin typeface="Cambria Math" pitchFamily="18" charset="0"/>
                <a:ea typeface="Cambria Math" pitchFamily="18" charset="0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1.%20&#1054;&#1087;&#1088;&#1077;&#1076;&#1077;&#1083;&#1077;&#1085;&#1080;&#1077;%20&#1090;&#1088;&#1091;&#1076;&#1086;&#1077;&#1084;&#1082;&#1086;&#1089;&#1090;&#1080;%20&#1088;&#1072;&#1079;&#1088;&#1072;&#1073;&#1086;&#1090;&#1082;&#1080;%20&#1055;&#105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4.%20&#1054;&#1087;&#1088;&#1077;&#1076;&#1077;&#1083;&#1077;&#1085;&#1080;&#1077;%20&#1089;&#1090;&#1086;&#1080;&#1084;&#1086;&#1089;&#1090;&#1080;%20&#1084;&#1072;&#1096;&#1080;&#1085;&#1086;&#1095;&#1072;&#1089;&#1072;%20&#1088;&#1072;&#1073;&#1086;&#1090;&#1099;%20&#1069;&#1042;&#10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4">
          <cell r="C4">
            <v>6716</v>
          </cell>
        </row>
        <row r="10">
          <cell r="I10">
            <v>3450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C5">
            <v>3851.0625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I21" sqref="I21"/>
    </sheetView>
  </sheetViews>
  <sheetFormatPr defaultRowHeight="14.4" x14ac:dyDescent="0.3"/>
  <cols>
    <col min="3" max="3" width="10" bestFit="1" customWidth="1"/>
  </cols>
  <sheetData>
    <row r="1" spans="1:23" x14ac:dyDescent="0.3">
      <c r="U1" t="s">
        <v>2</v>
      </c>
      <c r="V1" t="s">
        <v>1</v>
      </c>
      <c r="W1" s="1">
        <f>[1]Лист1!C4</f>
        <v>6716</v>
      </c>
    </row>
    <row r="2" spans="1:23" x14ac:dyDescent="0.3">
      <c r="U2" t="s">
        <v>0</v>
      </c>
      <c r="V2" t="s">
        <v>1</v>
      </c>
      <c r="W2" s="2">
        <f>[2]Лист1!C5</f>
        <v>3851.0625</v>
      </c>
    </row>
    <row r="3" spans="1:23" x14ac:dyDescent="0.3">
      <c r="A3" t="s">
        <v>13</v>
      </c>
      <c r="B3" t="s">
        <v>1</v>
      </c>
      <c r="C3" s="3">
        <f>C11*C4+C21</f>
        <v>106323783.65198541</v>
      </c>
      <c r="U3" t="s">
        <v>10</v>
      </c>
      <c r="V3" t="s">
        <v>1</v>
      </c>
      <c r="W3" s="1">
        <f>[1]Лист1!I10</f>
        <v>3450</v>
      </c>
    </row>
    <row r="4" spans="1:23" x14ac:dyDescent="0.3">
      <c r="A4" t="s">
        <v>12</v>
      </c>
      <c r="B4" t="s">
        <v>1</v>
      </c>
      <c r="C4">
        <v>1.2</v>
      </c>
    </row>
    <row r="6" spans="1:2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23" x14ac:dyDescent="0.3">
      <c r="G7" s="4"/>
      <c r="L7" s="4"/>
    </row>
    <row r="8" spans="1:23" x14ac:dyDescent="0.3">
      <c r="G8" s="4"/>
      <c r="L8" s="4"/>
    </row>
    <row r="9" spans="1:23" x14ac:dyDescent="0.3">
      <c r="G9" s="4"/>
      <c r="L9" s="4"/>
    </row>
    <row r="10" spans="1:23" x14ac:dyDescent="0.3">
      <c r="G10" s="4"/>
      <c r="L10" s="4"/>
    </row>
    <row r="11" spans="1:23" x14ac:dyDescent="0.3">
      <c r="A11" t="s">
        <v>9</v>
      </c>
      <c r="B11" t="s">
        <v>1</v>
      </c>
      <c r="C11" s="3">
        <f>W1*J11*(1+C13)*(1+C14)*(1+C15)</f>
        <v>77531348.355821177</v>
      </c>
      <c r="G11" s="4"/>
      <c r="H11" t="s">
        <v>3</v>
      </c>
      <c r="I11" t="s">
        <v>1</v>
      </c>
      <c r="J11" s="5">
        <f>J12*J13/170</f>
        <v>5736.9411764705883</v>
      </c>
      <c r="L11" s="4"/>
    </row>
    <row r="12" spans="1:23" x14ac:dyDescent="0.3">
      <c r="A12" t="s">
        <v>3</v>
      </c>
      <c r="B12" t="s">
        <v>1</v>
      </c>
      <c r="C12" s="5">
        <f>J11</f>
        <v>5736.9411764705883</v>
      </c>
      <c r="G12" s="4"/>
      <c r="H12" t="s">
        <v>4</v>
      </c>
      <c r="I12" t="s">
        <v>1</v>
      </c>
      <c r="J12">
        <v>292000</v>
      </c>
      <c r="L12" s="4"/>
    </row>
    <row r="13" spans="1:23" x14ac:dyDescent="0.3">
      <c r="A13" t="s">
        <v>6</v>
      </c>
      <c r="B13" t="s">
        <v>1</v>
      </c>
      <c r="C13">
        <v>0.3</v>
      </c>
      <c r="G13" s="4"/>
      <c r="H13" t="s">
        <v>5</v>
      </c>
      <c r="I13" t="s">
        <v>1</v>
      </c>
      <c r="J13">
        <v>3.34</v>
      </c>
      <c r="L13" s="4"/>
    </row>
    <row r="14" spans="1:23" x14ac:dyDescent="0.3">
      <c r="A14" t="s">
        <v>7</v>
      </c>
      <c r="B14" t="s">
        <v>1</v>
      </c>
      <c r="C14">
        <v>0.15</v>
      </c>
      <c r="G14" s="4"/>
      <c r="L14" s="4"/>
    </row>
    <row r="15" spans="1:23" x14ac:dyDescent="0.3">
      <c r="A15" t="s">
        <v>8</v>
      </c>
      <c r="B15" t="s">
        <v>1</v>
      </c>
      <c r="C15">
        <v>0.34599999999999997</v>
      </c>
      <c r="G15" s="4"/>
      <c r="H15" s="4"/>
      <c r="I15" s="4"/>
      <c r="J15" s="4"/>
      <c r="K15" s="4"/>
      <c r="L15" s="4"/>
    </row>
    <row r="16" spans="1:23" x14ac:dyDescent="0.3">
      <c r="G16" s="4"/>
    </row>
    <row r="17" spans="1:7" x14ac:dyDescent="0.3">
      <c r="A17" s="4"/>
      <c r="B17" s="4"/>
      <c r="C17" s="4"/>
      <c r="D17" s="4"/>
      <c r="E17" s="4"/>
      <c r="F17" s="4"/>
      <c r="G17" s="4"/>
    </row>
    <row r="18" spans="1:7" x14ac:dyDescent="0.3">
      <c r="G18" s="4"/>
    </row>
    <row r="19" spans="1:7" x14ac:dyDescent="0.3">
      <c r="G19" s="4"/>
    </row>
    <row r="20" spans="1:7" x14ac:dyDescent="0.3">
      <c r="G20" s="4"/>
    </row>
    <row r="21" spans="1:7" x14ac:dyDescent="0.3">
      <c r="A21" t="s">
        <v>11</v>
      </c>
      <c r="B21" t="s">
        <v>1</v>
      </c>
      <c r="C21" s="3">
        <f>W3*W2</f>
        <v>13286165.625</v>
      </c>
      <c r="G21" s="4"/>
    </row>
    <row r="22" spans="1:7" x14ac:dyDescent="0.3">
      <c r="G22" s="4"/>
    </row>
    <row r="23" spans="1:7" x14ac:dyDescent="0.3">
      <c r="A23" s="4"/>
      <c r="B23" s="4"/>
      <c r="C23" s="4"/>
      <c r="D23" s="4"/>
      <c r="E23" s="4"/>
      <c r="F23" s="4"/>
      <c r="G23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2015-05-12T19:16:14Z</dcterms:modified>
</cp:coreProperties>
</file>