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5" i="1" l="1"/>
  <c r="W11" i="1"/>
  <c r="Q19" i="1"/>
  <c r="Q21" i="1"/>
  <c r="Q20" i="1"/>
  <c r="Q11" i="1"/>
  <c r="Q12" i="1"/>
  <c r="J19" i="1"/>
  <c r="J20" i="1"/>
  <c r="J11" i="1"/>
  <c r="J12" i="1"/>
  <c r="C19" i="1"/>
  <c r="C20" i="1"/>
  <c r="C10" i="1"/>
</calcChain>
</file>

<file path=xl/sharedStrings.xml><?xml version="1.0" encoding="utf-8"?>
<sst xmlns="http://schemas.openxmlformats.org/spreadsheetml/2006/main" count="62" uniqueCount="28">
  <si>
    <t>Sмч</t>
  </si>
  <si>
    <t>=</t>
  </si>
  <si>
    <t>Сэ</t>
  </si>
  <si>
    <t>Чэл</t>
  </si>
  <si>
    <t>Цэ</t>
  </si>
  <si>
    <t>Aэвм</t>
  </si>
  <si>
    <t>Цэвм</t>
  </si>
  <si>
    <t>Цэвм б</t>
  </si>
  <si>
    <t>ky</t>
  </si>
  <si>
    <t>kм</t>
  </si>
  <si>
    <t>Hэвм а</t>
  </si>
  <si>
    <t>Pэвм</t>
  </si>
  <si>
    <t>kро</t>
  </si>
  <si>
    <t>Aпл</t>
  </si>
  <si>
    <t>Цпл б</t>
  </si>
  <si>
    <t>Sэвм</t>
  </si>
  <si>
    <t>kд</t>
  </si>
  <si>
    <t>Цпл</t>
  </si>
  <si>
    <t>Нпл а</t>
  </si>
  <si>
    <t>Pпл</t>
  </si>
  <si>
    <t>kрэ</t>
  </si>
  <si>
    <t>Pар</t>
  </si>
  <si>
    <t>kар</t>
  </si>
  <si>
    <t>kкомф</t>
  </si>
  <si>
    <t>kпоф</t>
  </si>
  <si>
    <t>Фэвм</t>
  </si>
  <si>
    <t>tсс</t>
  </si>
  <si>
    <t>Tсг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</si>
</sst>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0</xdr:row>
      <xdr:rowOff>34290</xdr:rowOff>
    </xdr:from>
    <xdr:ext cx="4831080" cy="4621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2860" y="34290"/>
              <a:ext cx="4831080" cy="462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 baseline="0">
                          <a:latin typeface="Cambria Math"/>
                          <a:ea typeface="Cambria Math" pitchFamily="18" charset="0"/>
                        </a:rPr>
                      </m:ctrlPr>
                    </m:sSubPr>
                    <m:e>
                      <m:r>
                        <a:rPr lang="en-US" sz="1400" b="0" i="1" baseline="0">
                          <a:latin typeface="Cambria Math" pitchFamily="18" charset="0"/>
                          <a:ea typeface="Cambria Math" pitchFamily="18" charset="0"/>
                        </a:rPr>
                        <m:t>𝑆</m:t>
                      </m:r>
                    </m:e>
                    <m:sub>
                      <m:r>
                        <a:rPr lang="ru-RU" sz="1400" b="0" i="1" baseline="0">
                          <a:latin typeface="Cambria Math" pitchFamily="18" charset="0"/>
                          <a:ea typeface="Cambria Math" pitchFamily="18" charset="0"/>
                        </a:rPr>
                        <m:t>мч</m:t>
                      </m:r>
                    </m:sub>
                  </m:sSub>
                </m:oMath>
              </a14:m>
              <a:r>
                <a:rPr lang="ru-RU" sz="1400" baseline="0">
                  <a:latin typeface="Cambria Math" pitchFamily="18" charset="0"/>
                  <a:ea typeface="Cambria Math" pitchFamily="18" charset="0"/>
                </a:rPr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𝐶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э</m:t>
                      </m:r>
                    </m:sub>
                  </m:sSub>
                </m:oMath>
              </a14:m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</a:t>
              </a:r>
              <a:r>
                <a:rPr lang="ru-RU" sz="1400" baseline="0">
                  <a:latin typeface="Cambria Math" pitchFamily="18" charset="0"/>
                  <a:ea typeface="Cambria Math" pitchFamily="18" charset="0"/>
                </a:rPr>
                <a:t> </a:t>
              </a:r>
              <a:r>
                <a:rPr lang="en-US" sz="1400" baseline="0">
                  <a:latin typeface="Cambria Math" pitchFamily="18" charset="0"/>
                  <a:ea typeface="Cambria Math" pitchFamily="18" charset="0"/>
                </a:rPr>
                <a:t>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 baseline="0">
                          <a:latin typeface="Cambria Math"/>
                          <a:ea typeface="Cambria Math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400" i="1" baseline="0">
                              <a:latin typeface="Cambria Math"/>
                              <a:ea typeface="Cambria Math" pitchFamily="18" charset="0"/>
                            </a:rPr>
                          </m:ctrlPr>
                        </m:sSubPr>
                        <m:e>
                          <m:r>
                            <a:rPr lang="en-US" sz="1400" b="0" i="1" baseline="0">
                              <a:latin typeface="Cambria Math" pitchFamily="18" charset="0"/>
                              <a:ea typeface="Cambria Math" pitchFamily="18" charset="0"/>
                            </a:rPr>
                            <m:t>𝐴</m:t>
                          </m:r>
                        </m:e>
                        <m:sub>
                          <m:r>
                            <a:rPr lang="ru-RU" sz="1400" b="0" i="1" baseline="0">
                              <a:latin typeface="Cambria Math" pitchFamily="18" charset="0"/>
                              <a:ea typeface="Cambria Math" pitchFamily="18" charset="0"/>
                            </a:rPr>
                            <m:t>эвм</m:t>
                          </m:r>
                        </m:sub>
                      </m:sSub>
                      <m:r>
                        <a:rPr lang="ru-RU" sz="1400" b="0" i="1" baseline="0">
                          <a:latin typeface="Cambria Math" pitchFamily="18" charset="0"/>
                          <a:ea typeface="Cambria Math" pitchFamily="18" charset="0"/>
                        </a:rPr>
                        <m:t>+</m:t>
                      </m:r>
                      <m:sSub>
                        <m:sSubPr>
                          <m:ctrlPr>
                            <a:rPr lang="ru-RU" sz="140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Cambria Math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ru-RU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эвм</m:t>
                          </m:r>
                        </m:sub>
                      </m:s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ru-RU" sz="140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Cambria Math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𝐴</m:t>
                          </m:r>
                        </m:e>
                        <m:sub>
                          <m:r>
                            <a:rPr lang="ru-RU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пл</m:t>
                          </m:r>
                        </m:sub>
                      </m:sSub>
                      <m:r>
                        <m:rPr>
                          <m:nor/>
                        </m:rPr>
                        <a:rPr lang="ru-RU" sz="1400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ru-RU" sz="1400" b="0" i="0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ru-RU" sz="140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Cambria Math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ru-RU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пл</m:t>
                          </m:r>
                        </m:sub>
                      </m:sSub>
                      <m:r>
                        <m:rPr>
                          <m:nor/>
                        </m:rPr>
                        <a:rPr lang="ru-RU" sz="1400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ru-RU" sz="1400" b="0" i="0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ru-RU" sz="140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Cambria Math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ru-RU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ар</m:t>
                          </m:r>
                        </m:sub>
                      </m:sSub>
                      <m:r>
                        <m:rPr>
                          <m:nor/>
                        </m:rPr>
                        <a:rPr lang="ru-RU" sz="1400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   </m:t>
                      </m:r>
                    </m:num>
                    <m:den>
                      <m:sSub>
                        <m:sSubPr>
                          <m:ctrlPr>
                            <a:rPr lang="ru-RU" sz="140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Cambria Math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ru-RU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Ф</m:t>
                          </m:r>
                        </m:e>
                        <m:sub>
                          <m:r>
                            <a:rPr lang="ru-RU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itchFamily="18" charset="0"/>
                              <a:ea typeface="Cambria Math" pitchFamily="18" charset="0"/>
                              <a:cs typeface="+mn-cs"/>
                            </a:rPr>
                            <m:t>эвм</m:t>
                          </m:r>
                        </m:sub>
                      </m:sSub>
                      <m:r>
                        <m:rPr>
                          <m:nor/>
                        </m:rPr>
                        <a:rPr lang="ru-RU" sz="1400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2860" y="34290"/>
              <a:ext cx="4831080" cy="462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 baseline="0">
                  <a:latin typeface="Cambria Math" pitchFamily="18" charset="0"/>
                  <a:ea typeface="Cambria Math" pitchFamily="18" charset="0"/>
                </a:rPr>
                <a:t>𝑆</a:t>
              </a:r>
              <a:r>
                <a:rPr lang="ru-RU" sz="1400" b="0" i="0" baseline="0">
                  <a:latin typeface="Cambria Math"/>
                  <a:ea typeface="Cambria Math" pitchFamily="18" charset="0"/>
                </a:rPr>
                <a:t>_</a:t>
              </a:r>
              <a:r>
                <a:rPr lang="ru-RU" sz="1400" b="0" i="0" baseline="0">
                  <a:latin typeface="Cambria Math" pitchFamily="18" charset="0"/>
                  <a:ea typeface="Cambria Math" pitchFamily="18" charset="0"/>
                </a:rPr>
                <a:t>мч</a:t>
              </a:r>
              <a:r>
                <a:rPr lang="ru-RU" sz="1400" baseline="0">
                  <a:latin typeface="Cambria Math" pitchFamily="18" charset="0"/>
                  <a:ea typeface="Cambria Math" pitchFamily="18" charset="0"/>
                </a:rPr>
                <a:t> = 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𝐶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э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</a:t>
              </a:r>
              <a:r>
                <a:rPr lang="ru-RU" sz="1400" baseline="0">
                  <a:latin typeface="Cambria Math" pitchFamily="18" charset="0"/>
                  <a:ea typeface="Cambria Math" pitchFamily="18" charset="0"/>
                </a:rPr>
                <a:t> </a:t>
              </a:r>
              <a:r>
                <a:rPr lang="en-US" sz="1400" baseline="0">
                  <a:latin typeface="Cambria Math" pitchFamily="18" charset="0"/>
                  <a:ea typeface="Cambria Math" pitchFamily="18" charset="0"/>
                </a:rPr>
                <a:t>+ </a:t>
              </a:r>
              <a:r>
                <a:rPr lang="en-US" sz="1400" i="0" baseline="0">
                  <a:latin typeface="Cambria Math"/>
                  <a:ea typeface="Cambria Math" pitchFamily="18" charset="0"/>
                </a:rPr>
                <a:t>(</a:t>
              </a:r>
              <a:r>
                <a:rPr lang="en-US" sz="1400" b="0" i="0" baseline="0">
                  <a:latin typeface="Cambria Math" pitchFamily="18" charset="0"/>
                  <a:ea typeface="Cambria Math" pitchFamily="18" charset="0"/>
                </a:rPr>
                <a:t>𝐴</a:t>
              </a:r>
              <a:r>
                <a:rPr lang="en-US" sz="1400" b="0" i="0" baseline="0">
                  <a:latin typeface="Cambria Math"/>
                  <a:ea typeface="Cambria Math" pitchFamily="18" charset="0"/>
                </a:rPr>
                <a:t>_</a:t>
              </a:r>
              <a:r>
                <a:rPr lang="ru-RU" sz="1400" b="0" i="0" baseline="0">
                  <a:latin typeface="Cambria Math" pitchFamily="18" charset="0"/>
                  <a:ea typeface="Cambria Math" pitchFamily="18" charset="0"/>
                </a:rPr>
                <a:t>эвм+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𝑃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эвм+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𝐴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пл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+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" 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𝑃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пл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+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" 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𝑃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ар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 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" </a:t>
              </a:r>
              <a:r>
                <a:rPr lang="en-US" sz="140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)/(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Ф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эвм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" </a:t>
              </a:r>
              <a:r>
                <a:rPr lang="en-US" sz="140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)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15240</xdr:colOff>
      <xdr:row>7</xdr:row>
      <xdr:rowOff>22860</xdr:rowOff>
    </xdr:from>
    <xdr:ext cx="181356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5240" y="1303020"/>
              <a:ext cx="181356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э</m:t>
                      </m:r>
                    </m:sub>
                  </m:sSub>
                  <m:r>
                    <a:rPr lang="ru-RU" sz="14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Ч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эл</m:t>
                      </m:r>
                    </m:sub>
                  </m:sSub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∙</m:t>
                      </m:r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Ц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э</m:t>
                      </m:r>
                    </m:sub>
                  </m:sSub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ru-RU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ru-RU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5240" y="1303020"/>
              <a:ext cx="181356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𝐶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э=Ч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эл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Ц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э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11</xdr:col>
      <xdr:colOff>60960</xdr:colOff>
      <xdr:row>13</xdr:row>
      <xdr:rowOff>156210</xdr:rowOff>
    </xdr:from>
    <xdr:ext cx="914400" cy="264560"/>
    <xdr:sp macro="" textlink="">
      <xdr:nvSpPr>
        <xdr:cNvPr id="6" name="TextBox 5"/>
        <xdr:cNvSpPr txBox="1"/>
      </xdr:nvSpPr>
      <xdr:spPr>
        <a:xfrm>
          <a:off x="6766560" y="2533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7620</xdr:colOff>
      <xdr:row>14</xdr:row>
      <xdr:rowOff>22860</xdr:rowOff>
    </xdr:from>
    <xdr:ext cx="3368040" cy="517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620" y="2583180"/>
              <a:ext cx="3368040" cy="5175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эвм</m:t>
                        </m:r>
                      </m:sub>
                    </m:sSub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Ц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эвм</m:t>
                        </m:r>
                      </m:sub>
                    </m:sSub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У</m:t>
                        </m:r>
                      </m:sub>
                    </m:sSub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м</m:t>
                        </m:r>
                      </m:sub>
                    </m:sSub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f>
                      <m:f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ru-RU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эвм</m:t>
                            </m:r>
                          </m:sub>
                          <m:sup>
                            <m:r>
                              <a:rPr lang="ru-RU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а</m:t>
                            </m:r>
                          </m:sup>
                        </m:sSubSup>
                      </m:num>
                      <m:den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100</m:t>
                        </m:r>
                      </m:den>
                    </m:f>
                    <m:r>
                      <m:rPr>
                        <m:nor/>
                      </m:rPr>
                      <a:rPr lang="ru-RU" sz="1400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ru-RU" sz="1400" b="0" i="0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= </m:t>
                    </m:r>
                    <m:sSubSup>
                      <m:sSubSupPr>
                        <m:ctrlP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Ц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эвм</m:t>
                        </m:r>
                      </m:sub>
                      <m:sup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б</m:t>
                        </m:r>
                      </m:sup>
                    </m:sSubSup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f>
                      <m:f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ru-RU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эвм</m:t>
                            </m:r>
                          </m:sub>
                          <m:sup>
                            <m:r>
                              <a:rPr lang="ru-RU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а</m:t>
                            </m:r>
                          </m:sup>
                        </m:sSubSup>
                      </m:num>
                      <m:den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100</m:t>
                        </m:r>
                      </m:den>
                    </m:f>
                    <m:r>
                      <m:rPr>
                        <m:nor/>
                      </m:rPr>
                      <a:rPr lang="ru-RU" sz="140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620" y="2583180"/>
              <a:ext cx="3368040" cy="5175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𝐴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_эвм=Ц_эвм∙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_У∙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_м∙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(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_эвм^а)/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100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= " Ц_эвм^б∙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(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_эвм^а)/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100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99060</xdr:colOff>
      <xdr:row>7</xdr:row>
      <xdr:rowOff>38100</xdr:rowOff>
    </xdr:from>
    <xdr:ext cx="1813560" cy="3400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366260" y="1318260"/>
              <a:ext cx="1813560" cy="3400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𝑃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эвм</m:t>
                      </m:r>
                    </m:sub>
                  </m:sSub>
                  <m:r>
                    <a:rPr lang="ru-RU" sz="1400" b="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=</m:t>
                  </m:r>
                  <m:sSubSup>
                    <m:sSubSupPr>
                      <m:ctrlP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SupPr>
                    <m:e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Ц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эвм</m:t>
                      </m:r>
                    </m:sub>
                    <m:sup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б</m:t>
                      </m:r>
                    </m:sup>
                  </m:sSubSup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  <m:r>
                    <a:rPr lang="ru-RU" sz="140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𝑘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ро</m:t>
                      </m:r>
                    </m:sub>
                  </m:sSub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</m:oMath>
              </a14:m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366260" y="1318260"/>
              <a:ext cx="1813560" cy="3400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𝑃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_эвм=Ц_эвм^б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_ро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22860</xdr:colOff>
      <xdr:row>14</xdr:row>
      <xdr:rowOff>45720</xdr:rowOff>
    </xdr:from>
    <xdr:ext cx="3368040" cy="517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290060" y="2606040"/>
              <a:ext cx="3368040" cy="5175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пл</m:t>
                        </m:r>
                      </m:sub>
                    </m:sSub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эвм</m:t>
                        </m:r>
                      </m:sub>
                    </m:sSub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д</m:t>
                        </m:r>
                      </m:sub>
                    </m:sSub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Ц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пл</m:t>
                        </m:r>
                      </m:sub>
                    </m:sSub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f>
                      <m:f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ru-RU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itchFamily="18" charset="0"/>
                                <a:cs typeface="+mn-cs"/>
                              </a:rPr>
                              <m:t>пл</m:t>
                            </m:r>
                          </m:sub>
                          <m:sup>
                            <m:r>
                              <a:rPr lang="ru-RU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а</m:t>
                            </m:r>
                          </m:sup>
                        </m:sSubSup>
                      </m:num>
                      <m:den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100</m:t>
                        </m:r>
                      </m:den>
                    </m:f>
                    <m:r>
                      <m:rPr>
                        <m:nor/>
                      </m:rPr>
                      <a:rPr lang="ru-RU" sz="1400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ru-RU" sz="1400" b="0" i="0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= </m:t>
                    </m:r>
                    <m:sSubSup>
                      <m:sSubSupPr>
                        <m:ctrlP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Ц</m:t>
                        </m:r>
                      </m:e>
                      <m:sub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пл</m:t>
                        </m:r>
                      </m:sub>
                      <m:sup>
                        <m:r>
                          <a:rPr lang="ru-RU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б</m:t>
                        </m:r>
                      </m:sup>
                    </m:sSubSup>
                    <m:r>
                      <a:rPr lang="ru-RU" sz="1400" b="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f>
                      <m:fPr>
                        <m:ctrlPr>
                          <a:rPr lang="ru-RU" sz="140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ru-RU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itchFamily="18" charset="0"/>
                                <a:cs typeface="+mn-cs"/>
                              </a:rPr>
                              <m:t>пл</m:t>
                            </m:r>
                          </m:sub>
                          <m:sup>
                            <m:r>
                              <a:rPr lang="ru-RU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itchFamily="18" charset="0"/>
                                <a:ea typeface="Cambria Math" pitchFamily="18" charset="0"/>
                                <a:cs typeface="+mn-cs"/>
                              </a:rPr>
                              <m:t>а</m:t>
                            </m:r>
                          </m:sup>
                        </m:sSubSup>
                      </m:num>
                      <m:den>
                        <m:r>
                          <a:rPr lang="en-US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100</m:t>
                        </m:r>
                      </m:den>
                    </m:f>
                    <m:r>
                      <m:rPr>
                        <m:nor/>
                      </m:rPr>
                      <a:rPr lang="ru-RU" sz="1400" i="1" baseline="0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290060" y="2606040"/>
              <a:ext cx="3368040" cy="5175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𝐴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=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𝑆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_эвм∙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д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∙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Ц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∙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(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^а)/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100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= " Ц_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^б∙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(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^а)/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100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45720</xdr:colOff>
      <xdr:row>7</xdr:row>
      <xdr:rowOff>22860</xdr:rowOff>
    </xdr:from>
    <xdr:ext cx="1813560" cy="3400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8580120" y="1303020"/>
              <a:ext cx="1813560" cy="3400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𝑃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  <m:t>пл</m:t>
                      </m:r>
                    </m:sub>
                  </m:sSub>
                  <m:r>
                    <a:rPr lang="ru-RU" sz="1400" b="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=</m:t>
                  </m:r>
                  <m:sSubSup>
                    <m:sSubSupPr>
                      <m:ctrlP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SupPr>
                    <m:e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Ц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  <m:t>пл</m:t>
                      </m:r>
                    </m:sub>
                    <m:sup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б</m:t>
                      </m:r>
                    </m:sup>
                  </m:sSubSup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  <m:r>
                    <a:rPr lang="ru-RU" sz="140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𝑘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р</m:t>
                      </m:r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  <m:t>э</m:t>
                      </m:r>
                    </m:sub>
                  </m:sSub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</m:oMath>
              </a14:m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8580120" y="1303020"/>
              <a:ext cx="1813560" cy="3400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𝑃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=Ц_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пл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^б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_р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э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30480</xdr:colOff>
      <xdr:row>14</xdr:row>
      <xdr:rowOff>45720</xdr:rowOff>
    </xdr:from>
    <xdr:ext cx="3710940" cy="327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8564880" y="2606040"/>
              <a:ext cx="371094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𝑃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ар</m:t>
                      </m:r>
                    </m:sub>
                  </m:sSub>
                  <m:r>
                    <a:rPr lang="ru-RU" sz="1400" b="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=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𝑆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эвм</m:t>
                      </m:r>
                    </m:sub>
                  </m:sSub>
                  <m:r>
                    <a:rPr lang="ru-RU" sz="1400" b="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𝑘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д</m:t>
                      </m:r>
                    </m:sub>
                  </m:sSub>
                  <m:r>
                    <a:rPr lang="ru-RU" sz="1400" b="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𝑘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ар</m:t>
                      </m:r>
                    </m:sub>
                  </m:sSub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  <m:r>
                    <a:rPr lang="ru-RU" sz="140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𝑘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комф</m:t>
                      </m:r>
                    </m:sub>
                  </m:sSub>
                  <m:r>
                    <a:rPr lang="ru-RU" sz="140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𝑘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пов</m:t>
                      </m:r>
                    </m:sub>
                  </m:sSub>
                  <m:r>
                    <a:rPr lang="ru-RU" sz="1400" b="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∙</m:t>
                  </m:r>
                  <m:r>
                    <m:rPr>
                      <m:nor/>
                    </m:rPr>
                    <a:rPr lang="ru-RU" sz="1400" b="0" i="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12</m:t>
                  </m:r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</m:oMath>
              </a14:m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8564880" y="2606040"/>
              <a:ext cx="371094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𝑃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_ар=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𝑆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_эвм∙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_д∙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_ар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_комф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𝑘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_пов∙"12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7620</xdr:colOff>
      <xdr:row>7</xdr:row>
      <xdr:rowOff>30480</xdr:rowOff>
    </xdr:from>
    <xdr:ext cx="1813560" cy="302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2199620" y="1310640"/>
              <a:ext cx="1813560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Ф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эвм</m:t>
                      </m:r>
                    </m:sub>
                  </m:sSub>
                  <m:r>
                    <a:rPr lang="ru-RU" sz="1400" b="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𝑐𝑐</m:t>
                      </m:r>
                    </m:sub>
                  </m:sSub>
                  <m:r>
                    <m:rPr>
                      <m:nor/>
                    </m:rPr>
                    <a:rPr lang="ru-RU" sz="140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  <m:r>
                    <a:rPr lang="ru-RU" sz="1400" i="1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ru-RU" sz="140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𝑇</m:t>
                      </m:r>
                    </m:e>
                    <m:sub>
                      <m:r>
                        <a:rPr lang="ru-RU" sz="1400" b="0" i="1" baseline="0">
                          <a:solidFill>
                            <a:schemeClr val="tx1"/>
                          </a:solidFill>
                          <a:effectLst/>
                          <a:latin typeface="Cambria Math" pitchFamily="18" charset="0"/>
                          <a:ea typeface="Cambria Math" pitchFamily="18" charset="0"/>
                          <a:cs typeface="+mn-cs"/>
                        </a:rPr>
                        <m:t>сг</m:t>
                      </m:r>
                    </m:sub>
                  </m:sSub>
                  <m:r>
                    <m:rPr>
                      <m:nor/>
                    </m:rPr>
                    <a:rPr lang="ru-RU" sz="1400" baseline="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 </m:t>
                  </m:r>
                </m:oMath>
              </a14:m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2199620" y="1310640"/>
              <a:ext cx="1813560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Ф_эвм="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 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𝑡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𝑐𝑐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"∙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𝑇</a:t>
              </a:r>
              <a:r>
                <a:rPr lang="ru-RU" sz="1400" b="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_сг "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"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  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26"/>
  <sheetViews>
    <sheetView tabSelected="1" zoomScaleNormal="100" workbookViewId="0">
      <selection activeCell="C5" sqref="C5"/>
    </sheetView>
  </sheetViews>
  <sheetFormatPr defaultRowHeight="14.4" x14ac:dyDescent="0.3"/>
  <sheetData>
    <row r="5" spans="1:23" x14ac:dyDescent="0.3">
      <c r="A5" t="s">
        <v>0</v>
      </c>
      <c r="B5" t="s">
        <v>1</v>
      </c>
      <c r="C5" s="2">
        <f>C10+(C19+J11+J19+Q11+Q19)/W11</f>
        <v>3851.0625</v>
      </c>
    </row>
    <row r="7" spans="1:2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G8" s="1"/>
      <c r="N8" s="1"/>
      <c r="T8" s="1"/>
    </row>
    <row r="9" spans="1:23" x14ac:dyDescent="0.3">
      <c r="G9" s="1"/>
      <c r="N9" s="1"/>
      <c r="T9" s="1"/>
    </row>
    <row r="10" spans="1:23" x14ac:dyDescent="0.3">
      <c r="A10" t="s">
        <v>2</v>
      </c>
      <c r="B10" t="s">
        <v>1</v>
      </c>
      <c r="C10" s="2">
        <f>C11*C12</f>
        <v>600</v>
      </c>
      <c r="G10" s="1"/>
      <c r="N10" s="1"/>
      <c r="T10" s="1"/>
    </row>
    <row r="11" spans="1:23" x14ac:dyDescent="0.3">
      <c r="A11" t="s">
        <v>3</v>
      </c>
      <c r="B11" t="s">
        <v>1</v>
      </c>
      <c r="C11">
        <v>0.4</v>
      </c>
      <c r="G11" s="1"/>
      <c r="H11" t="s">
        <v>11</v>
      </c>
      <c r="I11" t="s">
        <v>1</v>
      </c>
      <c r="J11" s="2">
        <f>J12*J13</f>
        <v>1958775</v>
      </c>
      <c r="N11" s="1"/>
      <c r="O11" t="s">
        <v>19</v>
      </c>
      <c r="P11" t="s">
        <v>1</v>
      </c>
      <c r="Q11" s="2">
        <f>Q12*Q13</f>
        <v>450000</v>
      </c>
      <c r="T11" s="1"/>
      <c r="U11" t="s">
        <v>25</v>
      </c>
      <c r="V11" t="s">
        <v>1</v>
      </c>
      <c r="W11" s="2">
        <f>W12*W13</f>
        <v>2000</v>
      </c>
    </row>
    <row r="12" spans="1:23" x14ac:dyDescent="0.3">
      <c r="A12" t="s">
        <v>4</v>
      </c>
      <c r="B12" t="s">
        <v>1</v>
      </c>
      <c r="C12">
        <v>1500</v>
      </c>
      <c r="G12" s="1"/>
      <c r="H12" t="s">
        <v>7</v>
      </c>
      <c r="I12" t="s">
        <v>1</v>
      </c>
      <c r="J12" s="4">
        <f>C20</f>
        <v>15067500</v>
      </c>
      <c r="N12" s="1"/>
      <c r="O12" t="s">
        <v>14</v>
      </c>
      <c r="P12" t="s">
        <v>1</v>
      </c>
      <c r="Q12" s="4">
        <f>J20</f>
        <v>9000000</v>
      </c>
      <c r="T12" s="1"/>
      <c r="U12" t="s">
        <v>26</v>
      </c>
      <c r="V12" t="s">
        <v>1</v>
      </c>
      <c r="W12">
        <v>8</v>
      </c>
    </row>
    <row r="13" spans="1:23" x14ac:dyDescent="0.3">
      <c r="G13" s="1"/>
      <c r="H13" t="s">
        <v>12</v>
      </c>
      <c r="I13" t="s">
        <v>1</v>
      </c>
      <c r="J13">
        <v>0.13</v>
      </c>
      <c r="N13" s="1"/>
      <c r="O13" t="s">
        <v>20</v>
      </c>
      <c r="P13" t="s">
        <v>1</v>
      </c>
      <c r="Q13">
        <v>0.05</v>
      </c>
      <c r="T13" s="1"/>
      <c r="U13" t="s">
        <v>27</v>
      </c>
      <c r="V13" t="s">
        <v>1</v>
      </c>
      <c r="W13">
        <v>250</v>
      </c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3" x14ac:dyDescent="0.3">
      <c r="G15" s="1"/>
      <c r="N15" s="1"/>
      <c r="T15" s="1"/>
    </row>
    <row r="16" spans="1:23" x14ac:dyDescent="0.3">
      <c r="G16" s="1"/>
      <c r="N16" s="1"/>
      <c r="T16" s="1"/>
    </row>
    <row r="17" spans="1:20" x14ac:dyDescent="0.3">
      <c r="G17" s="1"/>
      <c r="N17" s="1"/>
      <c r="T17" s="1"/>
    </row>
    <row r="18" spans="1:20" x14ac:dyDescent="0.3">
      <c r="G18" s="1"/>
      <c r="N18" s="1"/>
      <c r="T18" s="1"/>
    </row>
    <row r="19" spans="1:20" x14ac:dyDescent="0.3">
      <c r="A19" t="s">
        <v>5</v>
      </c>
      <c r="B19" t="s">
        <v>1</v>
      </c>
      <c r="C19" s="2">
        <f>C20*C24/100</f>
        <v>1506750</v>
      </c>
      <c r="G19" s="1"/>
      <c r="H19" t="s">
        <v>13</v>
      </c>
      <c r="I19" t="s">
        <v>1</v>
      </c>
      <c r="J19" s="2">
        <f>J20*J24/100</f>
        <v>108000</v>
      </c>
      <c r="N19" s="1"/>
      <c r="O19" t="s">
        <v>21</v>
      </c>
      <c r="P19" t="s">
        <v>1</v>
      </c>
      <c r="Q19" s="2">
        <f>Q20*Q21*Q22*Q23*Q24*12</f>
        <v>2478600</v>
      </c>
      <c r="T19" s="1"/>
    </row>
    <row r="20" spans="1:20" x14ac:dyDescent="0.3">
      <c r="A20" t="s">
        <v>7</v>
      </c>
      <c r="B20" t="s">
        <v>1</v>
      </c>
      <c r="C20" s="4">
        <f>C21*C22*C23</f>
        <v>15067500</v>
      </c>
      <c r="G20" s="1"/>
      <c r="H20" t="s">
        <v>14</v>
      </c>
      <c r="I20" t="s">
        <v>1</v>
      </c>
      <c r="J20" s="4">
        <f>J21*J22*J23</f>
        <v>9000000</v>
      </c>
      <c r="N20" s="1"/>
      <c r="O20" t="s">
        <v>15</v>
      </c>
      <c r="P20" t="s">
        <v>1</v>
      </c>
      <c r="Q20" s="3">
        <f>J21</f>
        <v>1</v>
      </c>
      <c r="T20" s="1"/>
    </row>
    <row r="21" spans="1:20" x14ac:dyDescent="0.3">
      <c r="A21" t="s">
        <v>6</v>
      </c>
      <c r="B21" t="s">
        <v>1</v>
      </c>
      <c r="C21">
        <v>14350000</v>
      </c>
      <c r="G21" s="1"/>
      <c r="H21" t="s">
        <v>15</v>
      </c>
      <c r="I21" t="s">
        <v>1</v>
      </c>
      <c r="J21" s="3">
        <v>1</v>
      </c>
      <c r="N21" s="1"/>
      <c r="O21" t="s">
        <v>16</v>
      </c>
      <c r="P21" t="s">
        <v>1</v>
      </c>
      <c r="Q21" s="3">
        <f>J22</f>
        <v>3</v>
      </c>
      <c r="T21" s="1"/>
    </row>
    <row r="22" spans="1:20" x14ac:dyDescent="0.3">
      <c r="A22" t="s">
        <v>8</v>
      </c>
      <c r="B22" t="s">
        <v>1</v>
      </c>
      <c r="C22">
        <v>1</v>
      </c>
      <c r="G22" s="1"/>
      <c r="H22" t="s">
        <v>16</v>
      </c>
      <c r="I22" t="s">
        <v>1</v>
      </c>
      <c r="J22" s="3">
        <v>3</v>
      </c>
      <c r="N22" s="1"/>
      <c r="O22" t="s">
        <v>22</v>
      </c>
      <c r="P22" t="s">
        <v>1</v>
      </c>
      <c r="Q22">
        <v>102000</v>
      </c>
      <c r="T22" s="1"/>
    </row>
    <row r="23" spans="1:20" x14ac:dyDescent="0.3">
      <c r="A23" t="s">
        <v>9</v>
      </c>
      <c r="B23" t="s">
        <v>1</v>
      </c>
      <c r="C23">
        <v>1.05</v>
      </c>
      <c r="G23" s="1"/>
      <c r="H23" t="s">
        <v>17</v>
      </c>
      <c r="I23" t="s">
        <v>1</v>
      </c>
      <c r="J23">
        <v>3000000</v>
      </c>
      <c r="N23" s="1"/>
      <c r="O23" t="s">
        <v>23</v>
      </c>
      <c r="P23" t="s">
        <v>1</v>
      </c>
      <c r="Q23">
        <v>0.75</v>
      </c>
      <c r="T23" s="1"/>
    </row>
    <row r="24" spans="1:20" x14ac:dyDescent="0.3">
      <c r="A24" t="s">
        <v>10</v>
      </c>
      <c r="B24" t="s">
        <v>1</v>
      </c>
      <c r="C24">
        <v>10</v>
      </c>
      <c r="G24" s="1"/>
      <c r="H24" t="s">
        <v>18</v>
      </c>
      <c r="I24" t="s">
        <v>1</v>
      </c>
      <c r="J24">
        <v>1.2</v>
      </c>
      <c r="N24" s="1"/>
      <c r="O24" t="s">
        <v>24</v>
      </c>
      <c r="P24" t="s">
        <v>1</v>
      </c>
      <c r="Q24">
        <v>0.9</v>
      </c>
      <c r="T24" s="1"/>
    </row>
    <row r="25" spans="1:20" x14ac:dyDescent="0.3">
      <c r="G25" s="1"/>
      <c r="N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2015-05-23T18:47:40Z</dcterms:modified>
</cp:coreProperties>
</file>