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4\"/>
    </mc:Choice>
  </mc:AlternateContent>
  <xr:revisionPtr revIDLastSave="0" documentId="13_ncr:1_{FF6B384F-D745-41C0-AABC-554CD7BAA120}" xr6:coauthVersionLast="46" xr6:coauthVersionMax="46" xr10:uidLastSave="{00000000-0000-0000-0000-000000000000}"/>
  <bookViews>
    <workbookView xWindow="-108" yWindow="-108" windowWidth="23256" windowHeight="12576" activeTab="2" xr2:uid="{DA1B3EB6-8CE7-4EE8-AD62-AE63A43ACC1D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Sheet1!$A$8:$L$8</definedName>
    <definedName name="solver_adj" localSheetId="1" hidden="1">Sheet2!$A$8:$N$8</definedName>
    <definedName name="solver_adj" localSheetId="2" hidden="1">Sheet3!$A$8:$N$8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Sheet1!$A$8:$L$8</definedName>
    <definedName name="solver_lhs1" localSheetId="1" hidden="1">Sheet2!$A$8:$N$8</definedName>
    <definedName name="solver_lhs1" localSheetId="2" hidden="1">Sheet3!$A$8:$N$8</definedName>
    <definedName name="solver_lhs10" localSheetId="1" hidden="1">Sheet2!$M$9</definedName>
    <definedName name="solver_lhs10" localSheetId="2" hidden="1">Sheet3!$M$9</definedName>
    <definedName name="solver_lhs2" localSheetId="0" hidden="1">Sheet1!$A$9:$C$9</definedName>
    <definedName name="solver_lhs2" localSheetId="1" hidden="1">Sheet2!$A$9:$C$9</definedName>
    <definedName name="solver_lhs2" localSheetId="2" hidden="1">Sheet3!$A$9:$C$9</definedName>
    <definedName name="solver_lhs3" localSheetId="0" hidden="1">Sheet1!$B$13:$B$20</definedName>
    <definedName name="solver_lhs3" localSheetId="1" hidden="1">Sheet2!$B$13:$B$22</definedName>
    <definedName name="solver_lhs3" localSheetId="2" hidden="1">Sheet3!$B$13:$B$22</definedName>
    <definedName name="solver_lhs4" localSheetId="0" hidden="1">Sheet1!$B$26:$B$27</definedName>
    <definedName name="solver_lhs4" localSheetId="1" hidden="1">Sheet2!$B$26:$B$27</definedName>
    <definedName name="solver_lhs4" localSheetId="2" hidden="1">Sheet3!$B$26:$B$27</definedName>
    <definedName name="solver_lhs5" localSheetId="0" hidden="1">Sheet1!$C$30:$C$35</definedName>
    <definedName name="solver_lhs5" localSheetId="1" hidden="1">Sheet2!$C$30:$C$35</definedName>
    <definedName name="solver_lhs5" localSheetId="2" hidden="1">Sheet3!$C$30:$C$35</definedName>
    <definedName name="solver_lhs6" localSheetId="0" hidden="1">Sheet1!$E$9</definedName>
    <definedName name="solver_lhs6" localSheetId="1" hidden="1">Sheet2!$E$9</definedName>
    <definedName name="solver_lhs6" localSheetId="2" hidden="1">Sheet3!$E$9</definedName>
    <definedName name="solver_lhs7" localSheetId="0" hidden="1">Sheet1!$G$9</definedName>
    <definedName name="solver_lhs7" localSheetId="1" hidden="1">Sheet2!$G$9</definedName>
    <definedName name="solver_lhs7" localSheetId="2" hidden="1">Sheet3!$G$9</definedName>
    <definedName name="solver_lhs8" localSheetId="0" hidden="1">Sheet1!$I$9</definedName>
    <definedName name="solver_lhs8" localSheetId="1" hidden="1">Sheet2!$I$9</definedName>
    <definedName name="solver_lhs8" localSheetId="2" hidden="1">Sheet3!$I$9</definedName>
    <definedName name="solver_lhs9" localSheetId="0" hidden="1">Sheet1!$K$9</definedName>
    <definedName name="solver_lhs9" localSheetId="1" hidden="1">Sheet2!$K$9</definedName>
    <definedName name="solver_lhs9" localSheetId="2" hidden="1">Sheet3!$K$9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9</definedName>
    <definedName name="solver_num" localSheetId="1" hidden="1">10</definedName>
    <definedName name="solver_num" localSheetId="2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Sheet1!$G$27</definedName>
    <definedName name="solver_opt" localSheetId="1" hidden="1">Sheet2!$G$27</definedName>
    <definedName name="solver_opt" localSheetId="2" hidden="1">Sheet3!$G$27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0" localSheetId="1" hidden="1">3</definedName>
    <definedName name="solver_rel10" localSheetId="2" hidden="1">2</definedName>
    <definedName name="solver_rel2" localSheetId="0" hidden="1">3</definedName>
    <definedName name="solver_rel2" localSheetId="1" hidden="1">3</definedName>
    <definedName name="solver_rel2" localSheetId="2" hidden="1">2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2</definedName>
    <definedName name="solver_rel7" localSheetId="0" hidden="1">3</definedName>
    <definedName name="solver_rel7" localSheetId="1" hidden="1">3</definedName>
    <definedName name="solver_rel7" localSheetId="2" hidden="1">2</definedName>
    <definedName name="solver_rel8" localSheetId="0" hidden="1">3</definedName>
    <definedName name="solver_rel8" localSheetId="1" hidden="1">3</definedName>
    <definedName name="solver_rel8" localSheetId="2" hidden="1">2</definedName>
    <definedName name="solver_rel9" localSheetId="0" hidden="1">3</definedName>
    <definedName name="solver_rel9" localSheetId="1" hidden="1">3</definedName>
    <definedName name="solver_rel9" localSheetId="2" hidden="1">2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0" localSheetId="1" hidden="1">Sheet2!$M$11</definedName>
    <definedName name="solver_rhs10" localSheetId="2" hidden="1">Sheet3!$M$11</definedName>
    <definedName name="solver_rhs2" localSheetId="0" hidden="1">Sheet1!$A$11:$C$11</definedName>
    <definedName name="solver_rhs2" localSheetId="1" hidden="1">Sheet2!$A$11:$C$11</definedName>
    <definedName name="solver_rhs2" localSheetId="2" hidden="1">Sheet3!$A$11:$C$11</definedName>
    <definedName name="solver_rhs3" localSheetId="0" hidden="1">Sheet1!$D$13:$D$20</definedName>
    <definedName name="solver_rhs3" localSheetId="1" hidden="1">Sheet2!$D$13:$D$22</definedName>
    <definedName name="solver_rhs3" localSheetId="2" hidden="1">0</definedName>
    <definedName name="solver_rhs4" localSheetId="0" hidden="1">Sheet1!$D$26:$D$27</definedName>
    <definedName name="solver_rhs4" localSheetId="1" hidden="1">Sheet2!$D$26:$D$27</definedName>
    <definedName name="solver_rhs4" localSheetId="2" hidden="1">0</definedName>
    <definedName name="solver_rhs5" localSheetId="0" hidden="1">Sheet1!$E$30:$E$35</definedName>
    <definedName name="solver_rhs5" localSheetId="1" hidden="1">Sheet2!$E$30:$E$35</definedName>
    <definedName name="solver_rhs5" localSheetId="2" hidden="1">Sheet3!$E$30:$E$35</definedName>
    <definedName name="solver_rhs6" localSheetId="0" hidden="1">Sheet1!$E$11</definedName>
    <definedName name="solver_rhs6" localSheetId="1" hidden="1">Sheet2!$E$11</definedName>
    <definedName name="solver_rhs6" localSheetId="2" hidden="1">Sheet3!$E$11</definedName>
    <definedName name="solver_rhs7" localSheetId="0" hidden="1">Sheet1!$G$11</definedName>
    <definedName name="solver_rhs7" localSheetId="1" hidden="1">Sheet2!$G$11</definedName>
    <definedName name="solver_rhs7" localSheetId="2" hidden="1">Sheet3!$G$11</definedName>
    <definedName name="solver_rhs8" localSheetId="0" hidden="1">Sheet1!$I$11</definedName>
    <definedName name="solver_rhs8" localSheetId="1" hidden="1">Sheet2!$I$11</definedName>
    <definedName name="solver_rhs8" localSheetId="2" hidden="1">Sheet3!$I$11</definedName>
    <definedName name="solver_rhs9" localSheetId="0" hidden="1">Sheet1!$K$11</definedName>
    <definedName name="solver_rhs9" localSheetId="1" hidden="1">Sheet2!$K$11</definedName>
    <definedName name="solver_rhs9" localSheetId="2" hidden="1">Sheet3!$K$11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2" i="3"/>
  <c r="B21" i="3"/>
  <c r="B20" i="3"/>
  <c r="B19" i="3"/>
  <c r="B18" i="3"/>
  <c r="B17" i="3"/>
  <c r="B16" i="3"/>
  <c r="B15" i="3"/>
  <c r="B14" i="3"/>
  <c r="B13" i="3"/>
  <c r="M9" i="3"/>
  <c r="K9" i="3"/>
  <c r="C35" i="3" s="1"/>
  <c r="I9" i="3"/>
  <c r="C34" i="3" s="1"/>
  <c r="G9" i="3"/>
  <c r="E9" i="3"/>
  <c r="C33" i="3" s="1"/>
  <c r="C9" i="3"/>
  <c r="C32" i="3" s="1"/>
  <c r="B9" i="3"/>
  <c r="C31" i="3" s="1"/>
  <c r="A9" i="3"/>
  <c r="C30" i="3" s="1"/>
  <c r="B27" i="2"/>
  <c r="B26" i="2"/>
  <c r="B22" i="2"/>
  <c r="B21" i="2"/>
  <c r="B20" i="2"/>
  <c r="B19" i="2"/>
  <c r="B18" i="2"/>
  <c r="B17" i="2"/>
  <c r="B16" i="2"/>
  <c r="B15" i="2"/>
  <c r="B14" i="2"/>
  <c r="B13" i="2"/>
  <c r="M9" i="2"/>
  <c r="K9" i="2"/>
  <c r="C35" i="2" s="1"/>
  <c r="I9" i="2"/>
  <c r="C34" i="2" s="1"/>
  <c r="G9" i="2"/>
  <c r="E9" i="2"/>
  <c r="C33" i="2" s="1"/>
  <c r="C9" i="2"/>
  <c r="C32" i="2" s="1"/>
  <c r="B9" i="2"/>
  <c r="C31" i="2" s="1"/>
  <c r="A9" i="2"/>
  <c r="C30" i="2" s="1"/>
  <c r="B20" i="1"/>
  <c r="B16" i="1"/>
  <c r="B26" i="1"/>
  <c r="B27" i="1"/>
  <c r="B19" i="1"/>
  <c r="B18" i="1"/>
  <c r="B17" i="1"/>
  <c r="B15" i="1"/>
  <c r="B14" i="1"/>
  <c r="B13" i="1"/>
  <c r="C9" i="1"/>
  <c r="C32" i="1" s="1"/>
  <c r="K9" i="1"/>
  <c r="C35" i="1" s="1"/>
  <c r="I9" i="1"/>
  <c r="C34" i="1" s="1"/>
  <c r="G9" i="1"/>
  <c r="E9" i="1"/>
  <c r="C33" i="1" s="1"/>
  <c r="B9" i="1"/>
  <c r="C31" i="1" s="1"/>
  <c r="A9" i="1"/>
  <c r="C30" i="1" s="1"/>
  <c r="G27" i="3" l="1"/>
  <c r="G27" i="2"/>
  <c r="G27" i="1"/>
</calcChain>
</file>

<file path=xl/sharedStrings.xml><?xml version="1.0" encoding="utf-8"?>
<sst xmlns="http://schemas.openxmlformats.org/spreadsheetml/2006/main" count="311" uniqueCount="76">
  <si>
    <t>Оптимизация проекта по врмени</t>
  </si>
  <si>
    <t>С=X15+X16+X17+X18+X19+X20</t>
  </si>
  <si>
    <t>To12</t>
  </si>
  <si>
    <t>To13</t>
  </si>
  <si>
    <t>Тн23</t>
  </si>
  <si>
    <t>То23</t>
  </si>
  <si>
    <t>Тн24</t>
  </si>
  <si>
    <t>То24</t>
  </si>
  <si>
    <t>Тн34</t>
  </si>
  <si>
    <t>То34</t>
  </si>
  <si>
    <t>Тн35</t>
  </si>
  <si>
    <t>То35</t>
  </si>
  <si>
    <t>Тн45</t>
  </si>
  <si>
    <t>То45</t>
  </si>
  <si>
    <t>X12</t>
  </si>
  <si>
    <t>X13</t>
  </si>
  <si>
    <t>X23</t>
  </si>
  <si>
    <t>X24</t>
  </si>
  <si>
    <t>X35</t>
  </si>
  <si>
    <t>X45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</si>
  <si>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</si>
  <si>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</si>
  <si>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</si>
  <si>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</si>
  <si>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</si>
  <si>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</si>
  <si>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</si>
  <si>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</si>
  <si>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</si>
  <si>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</si>
  <si>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</si>
  <si>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X15</t>
  </si>
  <si>
    <t>X16</t>
  </si>
  <si>
    <t>X17</t>
  </si>
  <si>
    <t>X18</t>
  </si>
  <si>
    <t>X19</t>
  </si>
  <si>
    <t>X20</t>
  </si>
  <si>
    <t>X4-X3</t>
  </si>
  <si>
    <t>X6-X5</t>
  </si>
  <si>
    <t>X8-X7</t>
  </si>
  <si>
    <t>X10-X9</t>
  </si>
  <si>
    <t>X12-X11</t>
  </si>
  <si>
    <t>&gt;=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</si>
  <si>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</si>
  <si>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</si>
  <si>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</si>
  <si>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</si>
  <si>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</si>
  <si>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</si>
  <si>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</si>
  <si>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</si>
  <si>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t>To35</t>
  </si>
  <si>
    <t>To45</t>
  </si>
  <si>
    <t>&lt;=</t>
  </si>
  <si>
    <t>ЦФ</t>
  </si>
  <si>
    <t>с12</t>
  </si>
  <si>
    <t>с13</t>
  </si>
  <si>
    <t>с23</t>
  </si>
  <si>
    <t>с24</t>
  </si>
  <si>
    <t>с35</t>
  </si>
  <si>
    <t>с45</t>
  </si>
  <si>
    <t>=</t>
  </si>
  <si>
    <t>Параметры</t>
  </si>
  <si>
    <t>Работа</t>
  </si>
  <si>
    <t>(1,2)</t>
  </si>
  <si>
    <t>(1,3)</t>
  </si>
  <si>
    <t>(2,3)</t>
  </si>
  <si>
    <t>(2,4)</t>
  </si>
  <si>
    <t>(3,5)</t>
  </si>
  <si>
    <t>(4,5)</t>
  </si>
  <si>
    <t>X13-X10</t>
  </si>
  <si>
    <t>X13-X12</t>
  </si>
  <si>
    <t>Тн56</t>
  </si>
  <si>
    <t>То56</t>
  </si>
  <si>
    <t>X14</t>
  </si>
  <si>
    <t>X14-X13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</si>
</sst>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0</xdr:col>
          <xdr:colOff>251460</xdr:colOff>
          <xdr:row>40</xdr:row>
          <xdr:rowOff>83820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0</xdr:col>
          <xdr:colOff>403860</xdr:colOff>
          <xdr:row>41</xdr:row>
          <xdr:rowOff>91440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0</xdr:col>
          <xdr:colOff>251460</xdr:colOff>
          <xdr:row>40</xdr:row>
          <xdr:rowOff>83820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DD7482E-5CA8-41D1-91C9-0CBB5857D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0</xdr:col>
          <xdr:colOff>403860</xdr:colOff>
          <xdr:row>41</xdr:row>
          <xdr:rowOff>91440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9852953-FACA-410E-974C-98A84242F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83820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8C9E23C-B831-4D9D-927D-0AE2B43AD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0</xdr:col>
          <xdr:colOff>251460</xdr:colOff>
          <xdr:row>40</xdr:row>
          <xdr:rowOff>83820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59D37FA-1142-4E4E-8876-4D8959C95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0</xdr:col>
          <xdr:colOff>403860</xdr:colOff>
          <xdr:row>41</xdr:row>
          <xdr:rowOff>91440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126ABAB-705B-412D-8CBD-FF8FE9065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83820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56735AC-8F04-4806-B918-BEABEEC48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73BD-F7E4-427E-ADC5-732795367CAF}">
  <dimension ref="A1:T42"/>
  <sheetViews>
    <sheetView workbookViewId="0">
      <selection activeCell="G27" sqref="G27"/>
    </sheetView>
  </sheetViews>
  <sheetFormatPr defaultRowHeight="14.4" x14ac:dyDescent="0.3"/>
  <sheetData>
    <row r="1" spans="1:20" x14ac:dyDescent="0.3">
      <c r="B1" s="12" t="s">
        <v>0</v>
      </c>
      <c r="C1" s="12"/>
      <c r="D1" s="12"/>
      <c r="E1" s="12"/>
      <c r="F1" s="12"/>
      <c r="G1" s="12"/>
      <c r="H1" s="12"/>
    </row>
    <row r="3" spans="1:20" x14ac:dyDescent="0.3">
      <c r="B3" t="s">
        <v>1</v>
      </c>
    </row>
    <row r="5" spans="1:20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2"/>
      <c r="N5" s="2"/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14</v>
      </c>
      <c r="M6" s="2"/>
      <c r="N6" s="2"/>
      <c r="O6" t="s">
        <v>31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</row>
    <row r="7" spans="1:20" x14ac:dyDescent="0.3">
      <c r="C7" s="12" t="s">
        <v>37</v>
      </c>
      <c r="D7" s="12"/>
      <c r="E7" s="12" t="s">
        <v>38</v>
      </c>
      <c r="F7" s="12"/>
      <c r="G7" s="12" t="s">
        <v>39</v>
      </c>
      <c r="H7" s="12"/>
      <c r="I7" s="12" t="s">
        <v>40</v>
      </c>
      <c r="J7" s="12"/>
      <c r="K7" s="12" t="s">
        <v>41</v>
      </c>
      <c r="L7" s="12"/>
      <c r="M7" s="13"/>
      <c r="N7" s="13"/>
    </row>
    <row r="8" spans="1:20" x14ac:dyDescent="0.3">
      <c r="A8" s="3">
        <v>2</v>
      </c>
      <c r="B8" s="3">
        <v>11.000000025559151</v>
      </c>
      <c r="C8" s="3">
        <v>1.9999999999999998</v>
      </c>
      <c r="D8" s="3">
        <v>11.000000025559151</v>
      </c>
      <c r="E8" s="3">
        <v>2.0000000027375968</v>
      </c>
      <c r="F8" s="3">
        <v>11.333333336070931</v>
      </c>
      <c r="G8" s="3">
        <v>11.000000025559151</v>
      </c>
      <c r="H8" s="3">
        <v>11.12777777781325</v>
      </c>
      <c r="I8" s="3">
        <v>11.000000025497457</v>
      </c>
      <c r="J8" s="3">
        <v>17</v>
      </c>
      <c r="K8" s="3">
        <v>11.333333337619637</v>
      </c>
      <c r="L8" s="3">
        <v>17</v>
      </c>
      <c r="M8" s="2"/>
      <c r="N8" s="2"/>
    </row>
    <row r="9" spans="1:20" x14ac:dyDescent="0.3">
      <c r="A9">
        <f>A8</f>
        <v>2</v>
      </c>
      <c r="B9">
        <f>B8</f>
        <v>11.000000025559151</v>
      </c>
      <c r="C9">
        <f>D8-C8</f>
        <v>9.0000000255591512</v>
      </c>
      <c r="E9">
        <f>F8-E8</f>
        <v>9.3333333333333339</v>
      </c>
      <c r="G9">
        <f>H8-G8</f>
        <v>0.12777775225409904</v>
      </c>
      <c r="I9">
        <f>J8-I8</f>
        <v>5.9999999745025434</v>
      </c>
      <c r="K9">
        <f>L8-K8</f>
        <v>5.6666666623803632</v>
      </c>
      <c r="M9" s="2"/>
      <c r="N9" s="2"/>
    </row>
    <row r="10" spans="1:20" x14ac:dyDescent="0.3">
      <c r="A10" t="s">
        <v>42</v>
      </c>
      <c r="B10" t="s">
        <v>42</v>
      </c>
      <c r="C10" t="s">
        <v>42</v>
      </c>
      <c r="E10" t="s">
        <v>42</v>
      </c>
      <c r="G10" t="s">
        <v>42</v>
      </c>
      <c r="I10" t="s">
        <v>42</v>
      </c>
      <c r="K10" t="s">
        <v>42</v>
      </c>
      <c r="M10" s="2"/>
      <c r="N10" s="2"/>
    </row>
    <row r="11" spans="1:20" x14ac:dyDescent="0.3">
      <c r="A11">
        <v>2</v>
      </c>
      <c r="B11">
        <v>4</v>
      </c>
      <c r="C11">
        <v>6</v>
      </c>
      <c r="E11">
        <v>4</v>
      </c>
      <c r="G11">
        <v>0</v>
      </c>
      <c r="I11">
        <v>6</v>
      </c>
      <c r="K11">
        <v>3</v>
      </c>
      <c r="M11" s="2"/>
      <c r="N11" s="2"/>
    </row>
    <row r="13" spans="1:20" x14ac:dyDescent="0.3">
      <c r="A13" t="s">
        <v>43</v>
      </c>
      <c r="B13" s="4">
        <f>C8-A8</f>
        <v>0</v>
      </c>
      <c r="C13" t="s">
        <v>42</v>
      </c>
      <c r="D13">
        <v>0</v>
      </c>
    </row>
    <row r="14" spans="1:20" x14ac:dyDescent="0.3">
      <c r="A14" t="s">
        <v>44</v>
      </c>
      <c r="B14" s="4">
        <f>E8-A8</f>
        <v>2.737596815904908E-9</v>
      </c>
      <c r="C14" t="s">
        <v>42</v>
      </c>
      <c r="D14">
        <v>0</v>
      </c>
    </row>
    <row r="15" spans="1:20" x14ac:dyDescent="0.3">
      <c r="A15" t="s">
        <v>45</v>
      </c>
      <c r="B15" s="4">
        <f>I8-B8</f>
        <v>-6.1694649389210099E-11</v>
      </c>
      <c r="C15" t="s">
        <v>42</v>
      </c>
      <c r="D15">
        <v>0</v>
      </c>
    </row>
    <row r="16" spans="1:20" x14ac:dyDescent="0.3">
      <c r="A16" t="s">
        <v>46</v>
      </c>
      <c r="B16" s="4">
        <f>I8-D8</f>
        <v>-6.1694649389210099E-11</v>
      </c>
      <c r="C16" t="s">
        <v>42</v>
      </c>
      <c r="D16">
        <v>0</v>
      </c>
    </row>
    <row r="17" spans="1:7" x14ac:dyDescent="0.3">
      <c r="A17" t="s">
        <v>47</v>
      </c>
      <c r="B17" s="4">
        <f>G8-B8</f>
        <v>0</v>
      </c>
      <c r="C17" t="s">
        <v>42</v>
      </c>
      <c r="D17">
        <v>0</v>
      </c>
    </row>
    <row r="18" spans="1:7" x14ac:dyDescent="0.3">
      <c r="A18" t="s">
        <v>48</v>
      </c>
      <c r="B18" s="4">
        <f>G8-D8</f>
        <v>0</v>
      </c>
      <c r="C18" t="s">
        <v>42</v>
      </c>
      <c r="D18">
        <v>0</v>
      </c>
    </row>
    <row r="19" spans="1:7" x14ac:dyDescent="0.3">
      <c r="A19" t="s">
        <v>49</v>
      </c>
      <c r="B19" s="4">
        <f>K8-F8</f>
        <v>1.548706052290072E-9</v>
      </c>
      <c r="C19" t="s">
        <v>42</v>
      </c>
      <c r="D19">
        <v>0</v>
      </c>
    </row>
    <row r="20" spans="1:7" x14ac:dyDescent="0.3">
      <c r="A20" t="s">
        <v>50</v>
      </c>
      <c r="B20" s="4">
        <f>K8-H8</f>
        <v>0.20555555980638651</v>
      </c>
      <c r="C20" t="s">
        <v>42</v>
      </c>
      <c r="D20">
        <v>0</v>
      </c>
    </row>
    <row r="21" spans="1:7" x14ac:dyDescent="0.3">
      <c r="A21" s="2"/>
      <c r="B21" s="2"/>
      <c r="C21" s="2"/>
      <c r="D21" s="2"/>
    </row>
    <row r="22" spans="1:7" x14ac:dyDescent="0.3">
      <c r="A22" s="2"/>
      <c r="B22" s="2"/>
      <c r="C22" s="2"/>
      <c r="D22" s="2"/>
    </row>
    <row r="26" spans="1:7" x14ac:dyDescent="0.3">
      <c r="A26" t="s">
        <v>51</v>
      </c>
      <c r="B26">
        <f>J8</f>
        <v>17</v>
      </c>
      <c r="C26" t="s">
        <v>53</v>
      </c>
      <c r="D26">
        <v>17</v>
      </c>
      <c r="G26" t="s">
        <v>54</v>
      </c>
    </row>
    <row r="27" spans="1:7" x14ac:dyDescent="0.3">
      <c r="A27" t="s">
        <v>52</v>
      </c>
      <c r="B27">
        <f>L8</f>
        <v>17</v>
      </c>
      <c r="C27" t="s">
        <v>53</v>
      </c>
      <c r="D27">
        <v>17</v>
      </c>
      <c r="G27">
        <f>SUM(C30:C35)</f>
        <v>149.83333317772951</v>
      </c>
    </row>
    <row r="30" spans="1:7" x14ac:dyDescent="0.3">
      <c r="A30" t="s">
        <v>55</v>
      </c>
      <c r="B30" t="s">
        <v>61</v>
      </c>
      <c r="C30">
        <f>B$41-B$42*(A$9-B$40)</f>
        <v>35</v>
      </c>
      <c r="D30" t="s">
        <v>42</v>
      </c>
      <c r="E30">
        <v>0</v>
      </c>
    </row>
    <row r="31" spans="1:7" x14ac:dyDescent="0.3">
      <c r="A31" t="s">
        <v>56</v>
      </c>
      <c r="B31" t="s">
        <v>61</v>
      </c>
      <c r="C31">
        <f>C$41-C$42*(B$9-C$40)</f>
        <v>11.499999961661274</v>
      </c>
      <c r="D31" t="s">
        <v>42</v>
      </c>
      <c r="E31">
        <v>0</v>
      </c>
    </row>
    <row r="32" spans="1:7" x14ac:dyDescent="0.3">
      <c r="A32" t="s">
        <v>57</v>
      </c>
      <c r="B32" t="s">
        <v>61</v>
      </c>
      <c r="C32">
        <f>D$41-D$42*(C$9-D$40)</f>
        <v>20.99999979552679</v>
      </c>
      <c r="D32" t="s">
        <v>42</v>
      </c>
      <c r="E32">
        <v>0</v>
      </c>
    </row>
    <row r="33" spans="1:7" x14ac:dyDescent="0.3">
      <c r="A33" t="s">
        <v>58</v>
      </c>
      <c r="B33" t="s">
        <v>61</v>
      </c>
      <c r="C33">
        <f>E$41-E$42*(E$9-E$40)</f>
        <v>0</v>
      </c>
      <c r="D33" t="s">
        <v>42</v>
      </c>
      <c r="E33">
        <v>0</v>
      </c>
    </row>
    <row r="34" spans="1:7" x14ac:dyDescent="0.3">
      <c r="A34" t="s">
        <v>59</v>
      </c>
      <c r="B34" t="s">
        <v>61</v>
      </c>
      <c r="C34">
        <f>F$41-F$42*(I$9-F$40)</f>
        <v>24.00000007649237</v>
      </c>
      <c r="D34" t="s">
        <v>42</v>
      </c>
      <c r="E34">
        <v>0</v>
      </c>
    </row>
    <row r="35" spans="1:7" x14ac:dyDescent="0.3">
      <c r="A35" t="s">
        <v>60</v>
      </c>
      <c r="B35" t="s">
        <v>61</v>
      </c>
      <c r="C35">
        <f>G$41-G$42*(K$9-G$40)</f>
        <v>58.333333344049095</v>
      </c>
      <c r="D35" t="s">
        <v>42</v>
      </c>
      <c r="E35">
        <v>0</v>
      </c>
    </row>
    <row r="37" spans="1:7" ht="15" thickBot="1" x14ac:dyDescent="0.35"/>
    <row r="38" spans="1:7" ht="18.600000000000001" thickBot="1" x14ac:dyDescent="0.35">
      <c r="A38" s="5"/>
      <c r="B38" s="9" t="s">
        <v>63</v>
      </c>
      <c r="C38" s="10"/>
      <c r="D38" s="10"/>
      <c r="E38" s="10"/>
      <c r="F38" s="10"/>
      <c r="G38" s="11"/>
    </row>
    <row r="39" spans="1:7" ht="54.6" thickBot="1" x14ac:dyDescent="0.35">
      <c r="A39" s="6" t="s">
        <v>62</v>
      </c>
      <c r="B39" s="7" t="s">
        <v>64</v>
      </c>
      <c r="C39" s="7" t="s">
        <v>65</v>
      </c>
      <c r="D39" s="7" t="s">
        <v>66</v>
      </c>
      <c r="E39" s="7" t="s">
        <v>67</v>
      </c>
      <c r="F39" s="7" t="s">
        <v>68</v>
      </c>
      <c r="G39" s="7" t="s">
        <v>69</v>
      </c>
    </row>
    <row r="40" spans="1:7" ht="18.600000000000001" thickBot="1" x14ac:dyDescent="0.35">
      <c r="A40" s="8"/>
      <c r="B40" s="7">
        <v>2</v>
      </c>
      <c r="C40" s="7">
        <v>4</v>
      </c>
      <c r="D40" s="7">
        <v>6</v>
      </c>
      <c r="E40" s="7">
        <v>4</v>
      </c>
      <c r="F40" s="7">
        <v>6</v>
      </c>
      <c r="G40" s="7">
        <v>3</v>
      </c>
    </row>
    <row r="41" spans="1:7" ht="18.600000000000001" thickBot="1" x14ac:dyDescent="0.35">
      <c r="A41" s="8"/>
      <c r="B41" s="7">
        <v>35</v>
      </c>
      <c r="C41" s="7">
        <v>22</v>
      </c>
      <c r="D41" s="7">
        <v>45</v>
      </c>
      <c r="E41" s="7">
        <v>32</v>
      </c>
      <c r="F41" s="7">
        <v>24</v>
      </c>
      <c r="G41" s="7">
        <v>65</v>
      </c>
    </row>
    <row r="42" spans="1:7" ht="18.600000000000001" thickBot="1" x14ac:dyDescent="0.35">
      <c r="A42" s="8"/>
      <c r="B42" s="7">
        <v>2</v>
      </c>
      <c r="C42" s="7">
        <v>1.5</v>
      </c>
      <c r="D42" s="7">
        <v>8</v>
      </c>
      <c r="E42" s="7">
        <v>6</v>
      </c>
      <c r="F42" s="7">
        <v>3</v>
      </c>
      <c r="G42" s="7">
        <v>2.5</v>
      </c>
    </row>
  </sheetData>
  <mergeCells count="8">
    <mergeCell ref="I7:J7"/>
    <mergeCell ref="K7:L7"/>
    <mergeCell ref="M7:N7"/>
    <mergeCell ref="B38:G38"/>
    <mergeCell ref="B1:H1"/>
    <mergeCell ref="C7:D7"/>
    <mergeCell ref="E7:F7"/>
    <mergeCell ref="G7:H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7" r:id="rId3">
          <objectPr defaultSize="0" autoPict="0" r:id="rId4">
            <anchor moveWithCells="1" siz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251460</xdr:colOff>
                <xdr:row>40</xdr:row>
                <xdr:rowOff>83820</xdr:rowOff>
              </to>
            </anchor>
          </objectPr>
        </oleObject>
      </mc:Choice>
      <mc:Fallback>
        <oleObject progId="Equation.3" shapeId="1027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403860</xdr:colOff>
                <xdr:row>41</xdr:row>
                <xdr:rowOff>91440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5" r:id="rId7">
          <objectPr defaultSize="0" autoPict="0" r:id="rId8">
            <anchor moveWithCells="1" siz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83820</xdr:rowOff>
              </to>
            </anchor>
          </objectPr>
        </oleObject>
      </mc:Choice>
      <mc:Fallback>
        <oleObject progId="Equation.3" shapeId="1025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3855-8C65-44FC-AE9F-57A2B4E8BDC8}">
  <dimension ref="A1:T42"/>
  <sheetViews>
    <sheetView workbookViewId="0">
      <selection activeCell="L19" sqref="L19"/>
    </sheetView>
  </sheetViews>
  <sheetFormatPr defaultRowHeight="14.4" x14ac:dyDescent="0.3"/>
  <sheetData>
    <row r="1" spans="1:20" x14ac:dyDescent="0.3">
      <c r="B1" s="12" t="s">
        <v>0</v>
      </c>
      <c r="C1" s="12"/>
      <c r="D1" s="12"/>
      <c r="E1" s="12"/>
      <c r="F1" s="12"/>
      <c r="G1" s="12"/>
      <c r="H1" s="12"/>
    </row>
    <row r="3" spans="1:20" x14ac:dyDescent="0.3">
      <c r="B3" t="s">
        <v>1</v>
      </c>
    </row>
    <row r="5" spans="1:20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72</v>
      </c>
      <c r="N5" s="1" t="s">
        <v>73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14</v>
      </c>
      <c r="M6" t="s">
        <v>15</v>
      </c>
      <c r="N6" t="s">
        <v>74</v>
      </c>
      <c r="O6" t="s">
        <v>31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</row>
    <row r="7" spans="1:20" x14ac:dyDescent="0.3">
      <c r="C7" s="12" t="s">
        <v>37</v>
      </c>
      <c r="D7" s="12"/>
      <c r="E7" s="12" t="s">
        <v>38</v>
      </c>
      <c r="F7" s="12"/>
      <c r="G7" s="12" t="s">
        <v>39</v>
      </c>
      <c r="H7" s="12"/>
      <c r="I7" s="12" t="s">
        <v>40</v>
      </c>
      <c r="J7" s="12"/>
      <c r="K7" s="12" t="s">
        <v>41</v>
      </c>
      <c r="L7" s="12"/>
      <c r="M7" s="12" t="s">
        <v>75</v>
      </c>
      <c r="N7" s="12"/>
    </row>
    <row r="8" spans="1:20" x14ac:dyDescent="0.3">
      <c r="A8" s="3">
        <v>1.9999999999999996</v>
      </c>
      <c r="B8" s="3">
        <v>8</v>
      </c>
      <c r="C8" s="3">
        <v>1.9999999999999996</v>
      </c>
      <c r="D8" s="3">
        <v>8</v>
      </c>
      <c r="E8" s="3">
        <v>1.9999999999999996</v>
      </c>
      <c r="F8" s="3">
        <v>11</v>
      </c>
      <c r="G8" s="3">
        <v>8</v>
      </c>
      <c r="H8" s="3">
        <v>9.5000000000000018</v>
      </c>
      <c r="I8" s="3">
        <v>8</v>
      </c>
      <c r="J8" s="3">
        <v>14</v>
      </c>
      <c r="K8" s="3">
        <v>11</v>
      </c>
      <c r="L8" s="3">
        <v>14</v>
      </c>
      <c r="M8" s="3">
        <v>14</v>
      </c>
      <c r="N8" s="3">
        <v>14</v>
      </c>
    </row>
    <row r="9" spans="1:20" x14ac:dyDescent="0.3">
      <c r="A9">
        <f>A8</f>
        <v>1.9999999999999996</v>
      </c>
      <c r="B9">
        <f>B8</f>
        <v>8</v>
      </c>
      <c r="C9">
        <f>D8-C8</f>
        <v>6</v>
      </c>
      <c r="E9">
        <f>F8-E8</f>
        <v>9</v>
      </c>
      <c r="G9">
        <f>H8-G8</f>
        <v>1.5000000000000018</v>
      </c>
      <c r="I9">
        <f>J8-I8</f>
        <v>6</v>
      </c>
      <c r="K9">
        <f>L8-K8</f>
        <v>3</v>
      </c>
      <c r="M9">
        <f>N8-M8</f>
        <v>0</v>
      </c>
    </row>
    <row r="10" spans="1:20" x14ac:dyDescent="0.3">
      <c r="A10" t="s">
        <v>42</v>
      </c>
      <c r="B10" t="s">
        <v>42</v>
      </c>
      <c r="C10" t="s">
        <v>42</v>
      </c>
      <c r="E10" t="s">
        <v>42</v>
      </c>
      <c r="G10" t="s">
        <v>42</v>
      </c>
      <c r="I10" t="s">
        <v>42</v>
      </c>
      <c r="K10" t="s">
        <v>42</v>
      </c>
      <c r="M10" t="s">
        <v>42</v>
      </c>
    </row>
    <row r="11" spans="1:20" x14ac:dyDescent="0.3">
      <c r="A11">
        <v>2</v>
      </c>
      <c r="B11">
        <v>4</v>
      </c>
      <c r="C11">
        <v>6</v>
      </c>
      <c r="E11">
        <v>4</v>
      </c>
      <c r="G11">
        <v>0</v>
      </c>
      <c r="I11">
        <v>6</v>
      </c>
      <c r="K11">
        <v>3</v>
      </c>
      <c r="M11">
        <v>0</v>
      </c>
    </row>
    <row r="13" spans="1:20" x14ac:dyDescent="0.3">
      <c r="A13" t="s">
        <v>43</v>
      </c>
      <c r="B13" s="4">
        <f>C8-A8</f>
        <v>0</v>
      </c>
      <c r="C13" t="s">
        <v>42</v>
      </c>
      <c r="D13">
        <v>0</v>
      </c>
    </row>
    <row r="14" spans="1:20" x14ac:dyDescent="0.3">
      <c r="A14" t="s">
        <v>44</v>
      </c>
      <c r="B14" s="4">
        <f>E8-A8</f>
        <v>0</v>
      </c>
      <c r="C14" t="s">
        <v>42</v>
      </c>
      <c r="D14">
        <v>0</v>
      </c>
    </row>
    <row r="15" spans="1:20" x14ac:dyDescent="0.3">
      <c r="A15" t="s">
        <v>45</v>
      </c>
      <c r="B15" s="4">
        <f>I8-B8</f>
        <v>0</v>
      </c>
      <c r="C15" t="s">
        <v>42</v>
      </c>
      <c r="D15">
        <v>0</v>
      </c>
    </row>
    <row r="16" spans="1:20" x14ac:dyDescent="0.3">
      <c r="A16" t="s">
        <v>46</v>
      </c>
      <c r="B16" s="4">
        <f>I8-D8</f>
        <v>0</v>
      </c>
      <c r="C16" t="s">
        <v>42</v>
      </c>
      <c r="D16">
        <v>0</v>
      </c>
    </row>
    <row r="17" spans="1:7" x14ac:dyDescent="0.3">
      <c r="A17" t="s">
        <v>47</v>
      </c>
      <c r="B17" s="4">
        <f>G8-B8</f>
        <v>0</v>
      </c>
      <c r="C17" t="s">
        <v>42</v>
      </c>
      <c r="D17">
        <v>0</v>
      </c>
    </row>
    <row r="18" spans="1:7" x14ac:dyDescent="0.3">
      <c r="A18" t="s">
        <v>48</v>
      </c>
      <c r="B18" s="4">
        <f>G8-D8</f>
        <v>0</v>
      </c>
      <c r="C18" t="s">
        <v>42</v>
      </c>
      <c r="D18">
        <v>0</v>
      </c>
    </row>
    <row r="19" spans="1:7" x14ac:dyDescent="0.3">
      <c r="A19" t="s">
        <v>49</v>
      </c>
      <c r="B19" s="4">
        <f>K8-F8</f>
        <v>0</v>
      </c>
      <c r="C19" t="s">
        <v>42</v>
      </c>
      <c r="D19">
        <v>0</v>
      </c>
    </row>
    <row r="20" spans="1:7" x14ac:dyDescent="0.3">
      <c r="A20" t="s">
        <v>50</v>
      </c>
      <c r="B20" s="4">
        <f>K8-H8</f>
        <v>1.4999999999999982</v>
      </c>
      <c r="C20" t="s">
        <v>42</v>
      </c>
      <c r="D20">
        <v>0</v>
      </c>
    </row>
    <row r="21" spans="1:7" x14ac:dyDescent="0.3">
      <c r="A21" t="s">
        <v>70</v>
      </c>
      <c r="B21" s="4">
        <f>M8-J8</f>
        <v>0</v>
      </c>
      <c r="C21" t="s">
        <v>42</v>
      </c>
      <c r="D21">
        <v>0</v>
      </c>
    </row>
    <row r="22" spans="1:7" x14ac:dyDescent="0.3">
      <c r="A22" t="s">
        <v>71</v>
      </c>
      <c r="B22" s="4">
        <f>M8-L8</f>
        <v>0</v>
      </c>
      <c r="C22" t="s">
        <v>42</v>
      </c>
      <c r="D22">
        <v>0</v>
      </c>
    </row>
    <row r="26" spans="1:7" x14ac:dyDescent="0.3">
      <c r="A26" t="s">
        <v>51</v>
      </c>
      <c r="B26">
        <f>J8</f>
        <v>14</v>
      </c>
      <c r="C26" t="s">
        <v>53</v>
      </c>
      <c r="D26">
        <v>14</v>
      </c>
      <c r="G26" t="s">
        <v>54</v>
      </c>
    </row>
    <row r="27" spans="1:7" x14ac:dyDescent="0.3">
      <c r="A27" t="s">
        <v>52</v>
      </c>
      <c r="B27">
        <f>L8</f>
        <v>14</v>
      </c>
      <c r="C27" t="s">
        <v>53</v>
      </c>
      <c r="D27">
        <v>14</v>
      </c>
      <c r="G27">
        <f>SUM(C30:C35)</f>
        <v>187</v>
      </c>
    </row>
    <row r="30" spans="1:7" x14ac:dyDescent="0.3">
      <c r="A30" t="s">
        <v>55</v>
      </c>
      <c r="B30" t="s">
        <v>61</v>
      </c>
      <c r="C30">
        <f>B$41-B$42*(A$9-B$40)</f>
        <v>35</v>
      </c>
      <c r="D30" t="s">
        <v>42</v>
      </c>
      <c r="E30">
        <v>0</v>
      </c>
    </row>
    <row r="31" spans="1:7" x14ac:dyDescent="0.3">
      <c r="A31" t="s">
        <v>56</v>
      </c>
      <c r="B31" t="s">
        <v>61</v>
      </c>
      <c r="C31">
        <f>C$41-C$42*(B$9-C$40)</f>
        <v>16</v>
      </c>
      <c r="D31" t="s">
        <v>42</v>
      </c>
      <c r="E31">
        <v>0</v>
      </c>
    </row>
    <row r="32" spans="1:7" x14ac:dyDescent="0.3">
      <c r="A32" t="s">
        <v>57</v>
      </c>
      <c r="B32" t="s">
        <v>61</v>
      </c>
      <c r="C32">
        <f>D$41-D$42*(C$9-D$40)</f>
        <v>45</v>
      </c>
      <c r="D32" t="s">
        <v>42</v>
      </c>
      <c r="E32">
        <v>0</v>
      </c>
    </row>
    <row r="33" spans="1:7" x14ac:dyDescent="0.3">
      <c r="A33" t="s">
        <v>58</v>
      </c>
      <c r="B33" t="s">
        <v>61</v>
      </c>
      <c r="C33">
        <f>E$41-E$42*(E$9-E$40)</f>
        <v>2</v>
      </c>
      <c r="D33" t="s">
        <v>42</v>
      </c>
      <c r="E33">
        <v>0</v>
      </c>
    </row>
    <row r="34" spans="1:7" x14ac:dyDescent="0.3">
      <c r="A34" t="s">
        <v>59</v>
      </c>
      <c r="B34" t="s">
        <v>61</v>
      </c>
      <c r="C34">
        <f>F$41-F$42*(I$9-F$40)</f>
        <v>24</v>
      </c>
      <c r="D34" t="s">
        <v>42</v>
      </c>
      <c r="E34">
        <v>0</v>
      </c>
    </row>
    <row r="35" spans="1:7" x14ac:dyDescent="0.3">
      <c r="A35" t="s">
        <v>60</v>
      </c>
      <c r="B35" t="s">
        <v>61</v>
      </c>
      <c r="C35">
        <f>G$41-G$42*(K$9-G$40)</f>
        <v>65</v>
      </c>
      <c r="D35" t="s">
        <v>42</v>
      </c>
      <c r="E35">
        <v>0</v>
      </c>
    </row>
    <row r="37" spans="1:7" ht="15" thickBot="1" x14ac:dyDescent="0.35"/>
    <row r="38" spans="1:7" ht="18.600000000000001" thickBot="1" x14ac:dyDescent="0.35">
      <c r="A38" s="5"/>
      <c r="B38" s="9" t="s">
        <v>63</v>
      </c>
      <c r="C38" s="10"/>
      <c r="D38" s="10"/>
      <c r="E38" s="10"/>
      <c r="F38" s="10"/>
      <c r="G38" s="11"/>
    </row>
    <row r="39" spans="1:7" ht="54.6" thickBot="1" x14ac:dyDescent="0.35">
      <c r="A39" s="6" t="s">
        <v>62</v>
      </c>
      <c r="B39" s="7" t="s">
        <v>64</v>
      </c>
      <c r="C39" s="7" t="s">
        <v>65</v>
      </c>
      <c r="D39" s="7" t="s">
        <v>66</v>
      </c>
      <c r="E39" s="7" t="s">
        <v>67</v>
      </c>
      <c r="F39" s="7" t="s">
        <v>68</v>
      </c>
      <c r="G39" s="7" t="s">
        <v>69</v>
      </c>
    </row>
    <row r="40" spans="1:7" ht="18.600000000000001" thickBot="1" x14ac:dyDescent="0.35">
      <c r="A40" s="8"/>
      <c r="B40" s="7">
        <v>2</v>
      </c>
      <c r="C40" s="7">
        <v>4</v>
      </c>
      <c r="D40" s="7">
        <v>6</v>
      </c>
      <c r="E40" s="7">
        <v>4</v>
      </c>
      <c r="F40" s="7">
        <v>6</v>
      </c>
      <c r="G40" s="7">
        <v>3</v>
      </c>
    </row>
    <row r="41" spans="1:7" ht="18.600000000000001" thickBot="1" x14ac:dyDescent="0.35">
      <c r="A41" s="8"/>
      <c r="B41" s="7">
        <v>35</v>
      </c>
      <c r="C41" s="7">
        <v>22</v>
      </c>
      <c r="D41" s="7">
        <v>45</v>
      </c>
      <c r="E41" s="7">
        <v>32</v>
      </c>
      <c r="F41" s="7">
        <v>24</v>
      </c>
      <c r="G41" s="7">
        <v>65</v>
      </c>
    </row>
    <row r="42" spans="1:7" ht="18.600000000000001" thickBot="1" x14ac:dyDescent="0.35">
      <c r="A42" s="8"/>
      <c r="B42" s="7">
        <v>2</v>
      </c>
      <c r="C42" s="7">
        <v>1.5</v>
      </c>
      <c r="D42" s="7">
        <v>8</v>
      </c>
      <c r="E42" s="7">
        <v>6</v>
      </c>
      <c r="F42" s="7">
        <v>3</v>
      </c>
      <c r="G42" s="7">
        <v>2.5</v>
      </c>
    </row>
  </sheetData>
  <mergeCells count="8">
    <mergeCell ref="M7:N7"/>
    <mergeCell ref="B38:G38"/>
    <mergeCell ref="B1:H1"/>
    <mergeCell ref="C7:D7"/>
    <mergeCell ref="E7:F7"/>
    <mergeCell ref="G7:H7"/>
    <mergeCell ref="I7:J7"/>
    <mergeCell ref="K7:L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251460</xdr:colOff>
                <xdr:row>40</xdr:row>
                <xdr:rowOff>83820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403860</xdr:colOff>
                <xdr:row>41</xdr:row>
                <xdr:rowOff>91440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83820</xdr:rowOff>
              </to>
            </anchor>
          </objectPr>
        </oleObject>
      </mc:Choice>
      <mc:Fallback>
        <oleObject progId="Equation.3" shapeId="205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26D3-A55A-4738-B32F-56DA753A088E}">
  <dimension ref="A1:T42"/>
  <sheetViews>
    <sheetView tabSelected="1" workbookViewId="0">
      <selection activeCell="K17" sqref="K17"/>
    </sheetView>
  </sheetViews>
  <sheetFormatPr defaultRowHeight="14.4" x14ac:dyDescent="0.3"/>
  <sheetData>
    <row r="1" spans="1:20" x14ac:dyDescent="0.3">
      <c r="B1" s="12" t="s">
        <v>0</v>
      </c>
      <c r="C1" s="12"/>
      <c r="D1" s="12"/>
      <c r="E1" s="12"/>
      <c r="F1" s="12"/>
      <c r="G1" s="12"/>
      <c r="H1" s="12"/>
    </row>
    <row r="3" spans="1:20" x14ac:dyDescent="0.3">
      <c r="B3" t="s">
        <v>1</v>
      </c>
    </row>
    <row r="5" spans="1:20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72</v>
      </c>
      <c r="N5" s="1" t="s">
        <v>73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3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L6" t="s">
        <v>14</v>
      </c>
      <c r="M6" t="s">
        <v>15</v>
      </c>
      <c r="N6" t="s">
        <v>74</v>
      </c>
      <c r="O6" t="s">
        <v>31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</row>
    <row r="7" spans="1:20" x14ac:dyDescent="0.3">
      <c r="C7" s="12" t="s">
        <v>37</v>
      </c>
      <c r="D7" s="12"/>
      <c r="E7" s="12" t="s">
        <v>38</v>
      </c>
      <c r="F7" s="12"/>
      <c r="G7" s="12" t="s">
        <v>39</v>
      </c>
      <c r="H7" s="12"/>
      <c r="I7" s="12" t="s">
        <v>40</v>
      </c>
      <c r="J7" s="12"/>
      <c r="K7" s="12" t="s">
        <v>41</v>
      </c>
      <c r="L7" s="12"/>
      <c r="M7" s="12" t="s">
        <v>75</v>
      </c>
      <c r="N7" s="12"/>
    </row>
    <row r="8" spans="1:20" x14ac:dyDescent="0.3">
      <c r="A8" s="3">
        <v>2</v>
      </c>
      <c r="B8" s="3">
        <v>4</v>
      </c>
      <c r="C8" s="3">
        <v>2</v>
      </c>
      <c r="D8" s="3">
        <v>8</v>
      </c>
      <c r="E8" s="3">
        <v>3</v>
      </c>
      <c r="F8" s="3">
        <v>7</v>
      </c>
      <c r="G8" s="3">
        <v>8</v>
      </c>
      <c r="H8" s="3">
        <v>8</v>
      </c>
      <c r="I8" s="3">
        <v>8</v>
      </c>
      <c r="J8" s="3">
        <v>14</v>
      </c>
      <c r="K8" s="3">
        <v>8</v>
      </c>
      <c r="L8" s="3">
        <v>11</v>
      </c>
      <c r="M8" s="3">
        <v>14</v>
      </c>
      <c r="N8" s="3">
        <v>13.999999999999993</v>
      </c>
    </row>
    <row r="9" spans="1:20" x14ac:dyDescent="0.3">
      <c r="A9">
        <f>A8</f>
        <v>2</v>
      </c>
      <c r="B9">
        <f>B8</f>
        <v>4</v>
      </c>
      <c r="C9">
        <f>D8-C8</f>
        <v>6</v>
      </c>
      <c r="E9">
        <f>F8-E8</f>
        <v>4</v>
      </c>
      <c r="G9">
        <f>H8-G8</f>
        <v>0</v>
      </c>
      <c r="I9">
        <f>J8-I8</f>
        <v>6</v>
      </c>
      <c r="K9">
        <f>L8-K8</f>
        <v>3</v>
      </c>
      <c r="M9">
        <f>N8-M8</f>
        <v>0</v>
      </c>
    </row>
    <row r="10" spans="1:20" x14ac:dyDescent="0.3">
      <c r="A10" t="s">
        <v>61</v>
      </c>
      <c r="B10" t="s">
        <v>61</v>
      </c>
      <c r="C10" t="s">
        <v>61</v>
      </c>
      <c r="E10" t="s">
        <v>61</v>
      </c>
      <c r="G10" t="s">
        <v>61</v>
      </c>
      <c r="I10" t="s">
        <v>61</v>
      </c>
      <c r="K10" t="s">
        <v>61</v>
      </c>
      <c r="M10" t="s">
        <v>61</v>
      </c>
    </row>
    <row r="11" spans="1:20" x14ac:dyDescent="0.3">
      <c r="A11">
        <v>2</v>
      </c>
      <c r="B11">
        <v>4</v>
      </c>
      <c r="C11">
        <v>6</v>
      </c>
      <c r="E11">
        <v>4</v>
      </c>
      <c r="G11">
        <v>0</v>
      </c>
      <c r="I11">
        <v>6</v>
      </c>
      <c r="K11">
        <v>3</v>
      </c>
      <c r="M11">
        <v>0</v>
      </c>
    </row>
    <row r="13" spans="1:20" x14ac:dyDescent="0.3">
      <c r="A13" t="s">
        <v>43</v>
      </c>
      <c r="B13" s="4">
        <f>C8-A8</f>
        <v>0</v>
      </c>
      <c r="C13" t="s">
        <v>42</v>
      </c>
      <c r="D13">
        <v>0</v>
      </c>
    </row>
    <row r="14" spans="1:20" x14ac:dyDescent="0.3">
      <c r="A14" t="s">
        <v>44</v>
      </c>
      <c r="B14" s="4">
        <f>E8-A8</f>
        <v>1</v>
      </c>
      <c r="C14" t="s">
        <v>42</v>
      </c>
      <c r="D14">
        <v>0</v>
      </c>
    </row>
    <row r="15" spans="1:20" x14ac:dyDescent="0.3">
      <c r="A15" t="s">
        <v>45</v>
      </c>
      <c r="B15" s="4">
        <f>I8-B8</f>
        <v>4</v>
      </c>
      <c r="C15" t="s">
        <v>42</v>
      </c>
      <c r="D15">
        <v>0</v>
      </c>
    </row>
    <row r="16" spans="1:20" x14ac:dyDescent="0.3">
      <c r="A16" t="s">
        <v>46</v>
      </c>
      <c r="B16" s="4">
        <f>I8-D8</f>
        <v>0</v>
      </c>
      <c r="C16" t="s">
        <v>42</v>
      </c>
      <c r="D16">
        <v>0</v>
      </c>
    </row>
    <row r="17" spans="1:7" x14ac:dyDescent="0.3">
      <c r="A17" t="s">
        <v>47</v>
      </c>
      <c r="B17" s="4">
        <f>G8-B8</f>
        <v>4</v>
      </c>
      <c r="C17" t="s">
        <v>42</v>
      </c>
      <c r="D17">
        <v>0</v>
      </c>
    </row>
    <row r="18" spans="1:7" x14ac:dyDescent="0.3">
      <c r="A18" t="s">
        <v>48</v>
      </c>
      <c r="B18" s="4">
        <f>G8-D8</f>
        <v>0</v>
      </c>
      <c r="C18" t="s">
        <v>42</v>
      </c>
      <c r="D18">
        <v>0</v>
      </c>
    </row>
    <row r="19" spans="1:7" x14ac:dyDescent="0.3">
      <c r="A19" t="s">
        <v>49</v>
      </c>
      <c r="B19" s="4">
        <f>K8-F8</f>
        <v>1</v>
      </c>
      <c r="C19" t="s">
        <v>42</v>
      </c>
      <c r="D19">
        <v>0</v>
      </c>
    </row>
    <row r="20" spans="1:7" x14ac:dyDescent="0.3">
      <c r="A20" t="s">
        <v>50</v>
      </c>
      <c r="B20" s="4">
        <f>K8-H8</f>
        <v>0</v>
      </c>
      <c r="C20" t="s">
        <v>42</v>
      </c>
      <c r="D20">
        <v>0</v>
      </c>
    </row>
    <row r="21" spans="1:7" x14ac:dyDescent="0.3">
      <c r="A21" t="s">
        <v>70</v>
      </c>
      <c r="B21" s="4">
        <f>M8-J8</f>
        <v>0</v>
      </c>
      <c r="C21" t="s">
        <v>42</v>
      </c>
      <c r="D21">
        <v>0</v>
      </c>
    </row>
    <row r="22" spans="1:7" x14ac:dyDescent="0.3">
      <c r="A22" t="s">
        <v>71</v>
      </c>
      <c r="B22" s="4">
        <f>M8-L8</f>
        <v>3</v>
      </c>
      <c r="C22" t="s">
        <v>42</v>
      </c>
      <c r="D22">
        <v>0</v>
      </c>
    </row>
    <row r="26" spans="1:7" x14ac:dyDescent="0.3">
      <c r="A26" t="s">
        <v>51</v>
      </c>
      <c r="B26">
        <f>J8</f>
        <v>14</v>
      </c>
      <c r="C26" t="s">
        <v>53</v>
      </c>
      <c r="D26">
        <v>17</v>
      </c>
      <c r="G26" t="s">
        <v>54</v>
      </c>
    </row>
    <row r="27" spans="1:7" x14ac:dyDescent="0.3">
      <c r="A27" t="s">
        <v>52</v>
      </c>
      <c r="B27">
        <f>L8</f>
        <v>11</v>
      </c>
      <c r="C27" t="s">
        <v>53</v>
      </c>
      <c r="D27">
        <v>17</v>
      </c>
      <c r="G27">
        <f>SUM(C30:C35)</f>
        <v>223</v>
      </c>
    </row>
    <row r="30" spans="1:7" x14ac:dyDescent="0.3">
      <c r="A30" t="s">
        <v>55</v>
      </c>
      <c r="B30" t="s">
        <v>61</v>
      </c>
      <c r="C30">
        <f>B$41-B$42*(A$9-B$40)</f>
        <v>35</v>
      </c>
      <c r="D30" t="s">
        <v>42</v>
      </c>
      <c r="E30">
        <v>0</v>
      </c>
    </row>
    <row r="31" spans="1:7" x14ac:dyDescent="0.3">
      <c r="A31" t="s">
        <v>56</v>
      </c>
      <c r="B31" t="s">
        <v>61</v>
      </c>
      <c r="C31">
        <f>C$41-C$42*(B$9-C$40)</f>
        <v>22</v>
      </c>
      <c r="D31" t="s">
        <v>42</v>
      </c>
      <c r="E31">
        <v>0</v>
      </c>
    </row>
    <row r="32" spans="1:7" x14ac:dyDescent="0.3">
      <c r="A32" t="s">
        <v>57</v>
      </c>
      <c r="B32" t="s">
        <v>61</v>
      </c>
      <c r="C32">
        <f>D$41-D$42*(C$9-D$40)</f>
        <v>45</v>
      </c>
      <c r="D32" t="s">
        <v>42</v>
      </c>
      <c r="E32">
        <v>0</v>
      </c>
    </row>
    <row r="33" spans="1:7" x14ac:dyDescent="0.3">
      <c r="A33" t="s">
        <v>58</v>
      </c>
      <c r="B33" t="s">
        <v>61</v>
      </c>
      <c r="C33">
        <f>E$41-E$42*(E$9-E$40)</f>
        <v>32</v>
      </c>
      <c r="D33" t="s">
        <v>42</v>
      </c>
      <c r="E33">
        <v>0</v>
      </c>
    </row>
    <row r="34" spans="1:7" x14ac:dyDescent="0.3">
      <c r="A34" t="s">
        <v>59</v>
      </c>
      <c r="B34" t="s">
        <v>61</v>
      </c>
      <c r="C34">
        <f>F$41-F$42*(I$9-F$40)</f>
        <v>24</v>
      </c>
      <c r="D34" t="s">
        <v>42</v>
      </c>
      <c r="E34">
        <v>0</v>
      </c>
    </row>
    <row r="35" spans="1:7" x14ac:dyDescent="0.3">
      <c r="A35" t="s">
        <v>60</v>
      </c>
      <c r="B35" t="s">
        <v>61</v>
      </c>
      <c r="C35">
        <f>G$41-G$42*(K$9-G$40)</f>
        <v>65</v>
      </c>
      <c r="D35" t="s">
        <v>42</v>
      </c>
      <c r="E35">
        <v>0</v>
      </c>
    </row>
    <row r="37" spans="1:7" ht="15" thickBot="1" x14ac:dyDescent="0.35"/>
    <row r="38" spans="1:7" ht="18.600000000000001" thickBot="1" x14ac:dyDescent="0.35">
      <c r="A38" s="5"/>
      <c r="B38" s="9" t="s">
        <v>63</v>
      </c>
      <c r="C38" s="10"/>
      <c r="D38" s="10"/>
      <c r="E38" s="10"/>
      <c r="F38" s="10"/>
      <c r="G38" s="11"/>
    </row>
    <row r="39" spans="1:7" ht="54.6" thickBot="1" x14ac:dyDescent="0.35">
      <c r="A39" s="6" t="s">
        <v>62</v>
      </c>
      <c r="B39" s="7" t="s">
        <v>64</v>
      </c>
      <c r="C39" s="7" t="s">
        <v>65</v>
      </c>
      <c r="D39" s="7" t="s">
        <v>66</v>
      </c>
      <c r="E39" s="7" t="s">
        <v>67</v>
      </c>
      <c r="F39" s="7" t="s">
        <v>68</v>
      </c>
      <c r="G39" s="7" t="s">
        <v>69</v>
      </c>
    </row>
    <row r="40" spans="1:7" ht="18.600000000000001" thickBot="1" x14ac:dyDescent="0.35">
      <c r="A40" s="8"/>
      <c r="B40" s="7">
        <v>2</v>
      </c>
      <c r="C40" s="7">
        <v>4</v>
      </c>
      <c r="D40" s="7">
        <v>6</v>
      </c>
      <c r="E40" s="7">
        <v>4</v>
      </c>
      <c r="F40" s="7">
        <v>6</v>
      </c>
      <c r="G40" s="7">
        <v>3</v>
      </c>
    </row>
    <row r="41" spans="1:7" ht="18.600000000000001" thickBot="1" x14ac:dyDescent="0.35">
      <c r="A41" s="8"/>
      <c r="B41" s="7">
        <v>35</v>
      </c>
      <c r="C41" s="7">
        <v>22</v>
      </c>
      <c r="D41" s="7">
        <v>45</v>
      </c>
      <c r="E41" s="7">
        <v>32</v>
      </c>
      <c r="F41" s="7">
        <v>24</v>
      </c>
      <c r="G41" s="7">
        <v>65</v>
      </c>
    </row>
    <row r="42" spans="1:7" ht="18.600000000000001" thickBot="1" x14ac:dyDescent="0.35">
      <c r="A42" s="8"/>
      <c r="B42" s="7">
        <v>2</v>
      </c>
      <c r="C42" s="7">
        <v>1.5</v>
      </c>
      <c r="D42" s="7">
        <v>8</v>
      </c>
      <c r="E42" s="7">
        <v>6</v>
      </c>
      <c r="F42" s="7">
        <v>3</v>
      </c>
      <c r="G42" s="7">
        <v>2.5</v>
      </c>
    </row>
  </sheetData>
  <mergeCells count="8">
    <mergeCell ref="M7:N7"/>
    <mergeCell ref="B38:G38"/>
    <mergeCell ref="B1:H1"/>
    <mergeCell ref="C7:D7"/>
    <mergeCell ref="E7:F7"/>
    <mergeCell ref="G7:H7"/>
    <mergeCell ref="I7:J7"/>
    <mergeCell ref="K7:L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251460</xdr:colOff>
                <xdr:row>40</xdr:row>
                <xdr:rowOff>83820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403860</xdr:colOff>
                <xdr:row>41</xdr:row>
                <xdr:rowOff>91440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83820</xdr:rowOff>
              </to>
            </anchor>
          </objectPr>
        </oleObject>
      </mc:Choice>
      <mc:Fallback>
        <oleObject progId="Equation.3" shapeId="3075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2021-04-10T20:01:49Z</dcterms:created>
  <dcterms:modified xsi:type="dcterms:W3CDTF">2021-04-10T21:00:33Z</dcterms:modified>
</cp:coreProperties>
</file>