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"/>
    </mc:Choice>
  </mc:AlternateContent>
  <xr:revisionPtr revIDLastSave="0" documentId="13_ncr:1_{BDE04407-F55B-42B3-B1E3-AC8AF57EC711}" xr6:coauthVersionLast="46" xr6:coauthVersionMax="46" xr10:uidLastSave="{00000000-0000-0000-0000-000000000000}"/>
  <bookViews>
    <workbookView xWindow="-108" yWindow="-108" windowWidth="23256" windowHeight="12576" activeTab="1" xr2:uid="{A6612CEE-ABF7-442F-8FA4-F4AD9B9C6D31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Лист1!$B$18:$D$18</definedName>
    <definedName name="solver_adj" localSheetId="1" hidden="1">Лист2!$C$11:$E$11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Лист1!$E$12:$E$14</definedName>
    <definedName name="solver_lhs1" localSheetId="1" hidden="1">Лист2!$H$4:$H$6</definedName>
    <definedName name="solver_lhs2" localSheetId="0" hidden="1">Лист1!$E$4:$E$6</definedName>
    <definedName name="solver_lhs2" localSheetId="1" hidden="1">Лист2!$H$9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Лист1!$B$21</definedName>
    <definedName name="solver_opt" localSheetId="1" hidden="1">Лист2!$H$10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hs1" localSheetId="0" hidden="1">Лист1!$G$12:$G$14</definedName>
    <definedName name="solver_rhs1" localSheetId="1" hidden="1">Лист2!$F$4:$F$6</definedName>
    <definedName name="solver_rhs2" localSheetId="0" hidden="1">Лист1!$G$4:$G$6</definedName>
    <definedName name="solver_rhs2" localSheetId="1" hidden="1">Лист2!$I$9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" l="1"/>
  <c r="W10" i="2"/>
  <c r="W9" i="2"/>
  <c r="W8" i="2"/>
  <c r="W6" i="2"/>
  <c r="W5" i="2"/>
  <c r="F9" i="3"/>
  <c r="G9" i="3"/>
  <c r="E9" i="3"/>
  <c r="M6" i="3"/>
  <c r="M5" i="3"/>
  <c r="M4" i="3"/>
  <c r="H9" i="2"/>
  <c r="H10" i="2"/>
  <c r="H6" i="2"/>
  <c r="H5" i="2"/>
  <c r="H4" i="2"/>
  <c r="H8" i="2"/>
  <c r="B26" i="1"/>
  <c r="B27" i="1"/>
  <c r="B28" i="1"/>
  <c r="B29" i="1"/>
  <c r="B30" i="1"/>
  <c r="B31" i="1"/>
  <c r="B32" i="1"/>
  <c r="B33" i="1"/>
  <c r="B34" i="1"/>
  <c r="B35" i="1"/>
  <c r="B25" i="1"/>
  <c r="B21" i="1"/>
  <c r="B20" i="1"/>
  <c r="E13" i="1"/>
  <c r="E14" i="1"/>
  <c r="E12" i="1"/>
  <c r="E5" i="1"/>
  <c r="E6" i="1"/>
  <c r="E4" i="1"/>
  <c r="A23" i="3" l="1"/>
</calcChain>
</file>

<file path=xl/sharedStrings.xml><?xml version="1.0" encoding="utf-8"?>
<sst xmlns="http://schemas.openxmlformats.org/spreadsheetml/2006/main" count="96" uniqueCount="66">
  <si>
    <t>Товары</t>
  </si>
  <si>
    <t>&lt;=</t>
  </si>
  <si>
    <t>A</t>
  </si>
  <si>
    <t>B</t>
  </si>
  <si>
    <t>C</t>
  </si>
  <si>
    <t>ТТ1</t>
  </si>
  <si>
    <t>ТТ2</t>
  </si>
  <si>
    <t>ТТ3</t>
  </si>
  <si>
    <t>ТП1</t>
  </si>
  <si>
    <t>ТП2</t>
  </si>
  <si>
    <t>ТП3</t>
  </si>
  <si>
    <t>Запас</t>
  </si>
  <si>
    <t>Прибыль</t>
  </si>
  <si>
    <t>Решение:</t>
  </si>
  <si>
    <t>a1</t>
  </si>
  <si>
    <t>a2</t>
  </si>
  <si>
    <t>F</t>
  </si>
  <si>
    <t>Затраты ресурсов на единицу продукции</t>
  </si>
  <si>
    <t>Количество ресурсов</t>
  </si>
  <si>
    <t>Прод. 1</t>
  </si>
  <si>
    <t>Прод. 2</t>
  </si>
  <si>
    <t>Прод. 3</t>
  </si>
  <si>
    <t>Ресурс 1</t>
  </si>
  <si>
    <t>Ресурс 2</t>
  </si>
  <si>
    <t>Ресурс 3</t>
  </si>
  <si>
    <t>X</t>
  </si>
  <si>
    <t>F1</t>
  </si>
  <si>
    <t>F2</t>
  </si>
  <si>
    <t>F3</t>
  </si>
  <si>
    <t>&gt;=</t>
  </si>
  <si>
    <t>Уступки</t>
  </si>
  <si>
    <t>Метод целевого программирования</t>
  </si>
  <si>
    <t>с1</t>
  </si>
  <si>
    <t>с2</t>
  </si>
  <si>
    <t>с3</t>
  </si>
  <si>
    <t>d1</t>
  </si>
  <si>
    <t>d2</t>
  </si>
  <si>
    <t>d3</t>
  </si>
  <si>
    <t>e1</t>
  </si>
  <si>
    <t>e2</t>
  </si>
  <si>
    <t>e3</t>
  </si>
  <si>
    <t>Ограничения</t>
  </si>
  <si>
    <t>a11</t>
  </si>
  <si>
    <t>a12</t>
  </si>
  <si>
    <t>a13</t>
  </si>
  <si>
    <t>f1</t>
  </si>
  <si>
    <t>f2</t>
  </si>
  <si>
    <t>f3</t>
  </si>
  <si>
    <t>a21</t>
  </si>
  <si>
    <t>a22</t>
  </si>
  <si>
    <t>a23</t>
  </si>
  <si>
    <t>a31</t>
  </si>
  <si>
    <t>a32</t>
  </si>
  <si>
    <t>a33</t>
  </si>
  <si>
    <t>p</t>
  </si>
  <si>
    <t>x1</t>
  </si>
  <si>
    <t>x2</t>
  </si>
  <si>
    <t>x3</t>
  </si>
  <si>
    <t>Весовые коэффициенты</t>
  </si>
  <si>
    <t>~f1</t>
  </si>
  <si>
    <t>~f2</t>
  </si>
  <si>
    <t>~f3</t>
  </si>
  <si>
    <t>w1</t>
  </si>
  <si>
    <t>w2</t>
  </si>
  <si>
    <t>w3</t>
  </si>
  <si>
    <t>d(F,~F)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</si>
</sst>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8" xfId="0" applyBorder="1"/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Лист1!$A$25:$A$35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Лист1!$B$25:$B$35</c:f>
              <c:numCache>
                <c:formatCode>General</c:formatCode>
                <c:ptCount val="11"/>
                <c:pt idx="0">
                  <c:v>216.50000000000006</c:v>
                </c:pt>
                <c:pt idx="1">
                  <c:v>231.10000000000005</c:v>
                </c:pt>
                <c:pt idx="2">
                  <c:v>245.70000000000005</c:v>
                </c:pt>
                <c:pt idx="3">
                  <c:v>260.30000000000007</c:v>
                </c:pt>
                <c:pt idx="4">
                  <c:v>274.90000000000003</c:v>
                </c:pt>
                <c:pt idx="5">
                  <c:v>289.5</c:v>
                </c:pt>
                <c:pt idx="6">
                  <c:v>304.10000000000002</c:v>
                </c:pt>
                <c:pt idx="7">
                  <c:v>318.7</c:v>
                </c:pt>
                <c:pt idx="8">
                  <c:v>333.3</c:v>
                </c:pt>
                <c:pt idx="9">
                  <c:v>347.9</c:v>
                </c:pt>
                <c:pt idx="10">
                  <c:v>362.5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52E-9194-3B3B48D9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271"/>
        <c:axId val="1143522607"/>
      </c:lineChart>
      <c:catAx>
        <c:axId val="11435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43522607"/>
        <c:crosses val="autoZero"/>
        <c:auto val="1"/>
        <c:lblAlgn val="ctr"/>
        <c:lblOffset val="100"/>
        <c:noMultiLvlLbl val="0"/>
      </c:catAx>
      <c:valAx>
        <c:axId val="11435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435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</xdr:row>
      <xdr:rowOff>179070</xdr:rowOff>
    </xdr:from>
    <xdr:to>
      <xdr:col>15</xdr:col>
      <xdr:colOff>228600</xdr:colOff>
      <xdr:row>33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617A6-55AE-4CF3-A878-19DAA92C9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AB3D-15F8-4D7D-A3A1-EC2DAEBC0EA7}">
  <dimension ref="A1:G35"/>
  <sheetViews>
    <sheetView topLeftCell="A13" workbookViewId="0">
      <selection activeCell="R26" sqref="R26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B3" t="s">
        <v>2</v>
      </c>
      <c r="C3" t="s">
        <v>3</v>
      </c>
      <c r="D3" t="s">
        <v>4</v>
      </c>
      <c r="E3" t="s">
        <v>11</v>
      </c>
    </row>
    <row r="4" spans="1:7" x14ac:dyDescent="0.3">
      <c r="A4" t="s">
        <v>5</v>
      </c>
      <c r="B4">
        <v>1</v>
      </c>
      <c r="C4">
        <v>2</v>
      </c>
      <c r="D4">
        <v>4</v>
      </c>
      <c r="E4">
        <f>SUMPRODUCT(B4:D4,$B$18:$D$18)</f>
        <v>120.00000000000003</v>
      </c>
      <c r="F4" t="s">
        <v>1</v>
      </c>
      <c r="G4">
        <v>120</v>
      </c>
    </row>
    <row r="5" spans="1:7" x14ac:dyDescent="0.3">
      <c r="A5" t="s">
        <v>6</v>
      </c>
      <c r="B5">
        <v>3</v>
      </c>
      <c r="C5">
        <v>1</v>
      </c>
      <c r="D5">
        <v>2</v>
      </c>
      <c r="E5">
        <f t="shared" ref="E5:E6" si="0">SUMPRODUCT(B5:D5,$B$18:$D$18)</f>
        <v>124.99999999999999</v>
      </c>
      <c r="F5" t="s">
        <v>1</v>
      </c>
      <c r="G5">
        <v>125</v>
      </c>
    </row>
    <row r="6" spans="1:7" x14ac:dyDescent="0.3">
      <c r="A6" t="s">
        <v>7</v>
      </c>
      <c r="B6">
        <v>1</v>
      </c>
      <c r="C6">
        <v>2</v>
      </c>
      <c r="D6">
        <v>1</v>
      </c>
      <c r="E6">
        <f t="shared" si="0"/>
        <v>49.5</v>
      </c>
      <c r="F6" t="s">
        <v>1</v>
      </c>
      <c r="G6">
        <v>140</v>
      </c>
    </row>
    <row r="7" spans="1:7" x14ac:dyDescent="0.3">
      <c r="A7" t="s">
        <v>12</v>
      </c>
      <c r="B7">
        <v>4</v>
      </c>
      <c r="C7">
        <v>3</v>
      </c>
      <c r="D7">
        <v>11</v>
      </c>
    </row>
    <row r="12" spans="1:7" x14ac:dyDescent="0.3">
      <c r="A12" t="s">
        <v>8</v>
      </c>
      <c r="B12">
        <v>1</v>
      </c>
      <c r="C12">
        <v>2</v>
      </c>
      <c r="D12">
        <v>2</v>
      </c>
      <c r="E12">
        <f t="shared" ref="E12:E14" si="1">SUMPRODUCT(B12:D12,$B$18:$D$18)</f>
        <v>73</v>
      </c>
      <c r="F12" t="s">
        <v>1</v>
      </c>
      <c r="G12">
        <v>100</v>
      </c>
    </row>
    <row r="13" spans="1:7" x14ac:dyDescent="0.3">
      <c r="A13" t="s">
        <v>9</v>
      </c>
      <c r="B13">
        <v>3</v>
      </c>
      <c r="C13">
        <v>2</v>
      </c>
      <c r="D13">
        <v>1</v>
      </c>
      <c r="E13">
        <f t="shared" si="1"/>
        <v>101.49999999999997</v>
      </c>
      <c r="F13" t="s">
        <v>1</v>
      </c>
      <c r="G13">
        <v>150</v>
      </c>
    </row>
    <row r="14" spans="1:7" x14ac:dyDescent="0.3">
      <c r="A14" t="s">
        <v>10</v>
      </c>
      <c r="B14">
        <v>2</v>
      </c>
      <c r="C14">
        <v>3</v>
      </c>
      <c r="D14">
        <v>2</v>
      </c>
      <c r="E14">
        <f t="shared" si="1"/>
        <v>99</v>
      </c>
      <c r="F14" t="s">
        <v>1</v>
      </c>
      <c r="G14">
        <v>180</v>
      </c>
    </row>
    <row r="15" spans="1:7" x14ac:dyDescent="0.3">
      <c r="A15" t="s">
        <v>12</v>
      </c>
      <c r="B15">
        <v>2</v>
      </c>
      <c r="C15">
        <v>4</v>
      </c>
      <c r="D15">
        <v>7</v>
      </c>
    </row>
    <row r="18" spans="1:4" x14ac:dyDescent="0.3">
      <c r="A18" t="s">
        <v>13</v>
      </c>
      <c r="B18">
        <v>25.999999999999993</v>
      </c>
      <c r="C18">
        <v>0</v>
      </c>
      <c r="D18">
        <v>23.500000000000007</v>
      </c>
    </row>
    <row r="19" spans="1:4" x14ac:dyDescent="0.3">
      <c r="A19" t="s">
        <v>14</v>
      </c>
      <c r="B19">
        <v>1</v>
      </c>
    </row>
    <row r="20" spans="1:4" x14ac:dyDescent="0.3">
      <c r="A20" t="s">
        <v>15</v>
      </c>
      <c r="B20">
        <f>1-B19</f>
        <v>0</v>
      </c>
    </row>
    <row r="21" spans="1:4" x14ac:dyDescent="0.3">
      <c r="A21" t="s">
        <v>16</v>
      </c>
      <c r="B21">
        <f>B19*(SUMPRODUCT(B7:D7,B18:D18))+B20*(SUMPRODUCT(B15:D15,B18:D18))</f>
        <v>362.5</v>
      </c>
    </row>
    <row r="24" spans="1:4" x14ac:dyDescent="0.3">
      <c r="A24" t="s">
        <v>14</v>
      </c>
      <c r="B24" t="s">
        <v>16</v>
      </c>
    </row>
    <row r="25" spans="1:4" x14ac:dyDescent="0.3">
      <c r="A25">
        <v>0</v>
      </c>
      <c r="B25">
        <f>A25*(SUMPRODUCT($B$7:$D$7,$B$18:$D$18))+(1-A25)*(SUMPRODUCT($B$15:$D$15,$B$18:$D$18))</f>
        <v>216.50000000000006</v>
      </c>
    </row>
    <row r="26" spans="1:4" x14ac:dyDescent="0.3">
      <c r="A26">
        <v>0.1</v>
      </c>
      <c r="B26">
        <f t="shared" ref="B26:B35" si="2">A26*(SUMPRODUCT($B$7:$D$7,$B$18:$D$18))+(1-A26)*(SUMPRODUCT($B$15:$D$15,$B$18:$D$18))</f>
        <v>231.10000000000005</v>
      </c>
    </row>
    <row r="27" spans="1:4" x14ac:dyDescent="0.3">
      <c r="A27">
        <v>0.2</v>
      </c>
      <c r="B27">
        <f t="shared" si="2"/>
        <v>245.70000000000005</v>
      </c>
    </row>
    <row r="28" spans="1:4" x14ac:dyDescent="0.3">
      <c r="A28">
        <v>0.3</v>
      </c>
      <c r="B28">
        <f t="shared" si="2"/>
        <v>260.30000000000007</v>
      </c>
    </row>
    <row r="29" spans="1:4" x14ac:dyDescent="0.3">
      <c r="A29">
        <v>0.4</v>
      </c>
      <c r="B29">
        <f t="shared" si="2"/>
        <v>274.90000000000003</v>
      </c>
    </row>
    <row r="30" spans="1:4" x14ac:dyDescent="0.3">
      <c r="A30">
        <v>0.5</v>
      </c>
      <c r="B30">
        <f t="shared" si="2"/>
        <v>289.5</v>
      </c>
    </row>
    <row r="31" spans="1:4" x14ac:dyDescent="0.3">
      <c r="A31">
        <v>0.6</v>
      </c>
      <c r="B31">
        <f t="shared" si="2"/>
        <v>304.10000000000002</v>
      </c>
    </row>
    <row r="32" spans="1:4" x14ac:dyDescent="0.3">
      <c r="A32">
        <v>0.7</v>
      </c>
      <c r="B32">
        <f t="shared" si="2"/>
        <v>318.7</v>
      </c>
    </row>
    <row r="33" spans="1:2" x14ac:dyDescent="0.3">
      <c r="A33">
        <v>0.8</v>
      </c>
      <c r="B33">
        <f t="shared" si="2"/>
        <v>333.3</v>
      </c>
    </row>
    <row r="34" spans="1:2" x14ac:dyDescent="0.3">
      <c r="A34">
        <v>0.9</v>
      </c>
      <c r="B34">
        <f t="shared" si="2"/>
        <v>347.9</v>
      </c>
    </row>
    <row r="35" spans="1:2" x14ac:dyDescent="0.3">
      <c r="A35">
        <v>1</v>
      </c>
      <c r="B35">
        <f t="shared" si="2"/>
        <v>362.5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4B7C-BA7F-4E59-9895-F19DED8C48E0}">
  <dimension ref="A1:Y17"/>
  <sheetViews>
    <sheetView tabSelected="1" topLeftCell="E1" workbookViewId="0">
      <selection activeCell="O5" sqref="O5"/>
    </sheetView>
  </sheetViews>
  <sheetFormatPr defaultRowHeight="14.4" x14ac:dyDescent="0.3"/>
  <sheetData>
    <row r="1" spans="1:25" ht="15" thickBot="1" x14ac:dyDescent="0.35"/>
    <row r="2" spans="1:25" ht="36" customHeight="1" thickBot="1" x14ac:dyDescent="0.35">
      <c r="B2" s="1"/>
      <c r="C2" s="9" t="s">
        <v>17</v>
      </c>
      <c r="D2" s="10"/>
      <c r="E2" s="11"/>
      <c r="F2" s="12" t="s">
        <v>18</v>
      </c>
      <c r="Q2" s="1"/>
      <c r="R2" s="9" t="s">
        <v>17</v>
      </c>
      <c r="S2" s="10"/>
      <c r="T2" s="11"/>
      <c r="U2" s="12" t="s">
        <v>18</v>
      </c>
    </row>
    <row r="3" spans="1:25" ht="36.6" thickBot="1" x14ac:dyDescent="0.35">
      <c r="B3" s="2"/>
      <c r="C3" s="3" t="s">
        <v>19</v>
      </c>
      <c r="D3" s="3" t="s">
        <v>20</v>
      </c>
      <c r="E3" s="3" t="s">
        <v>21</v>
      </c>
      <c r="F3" s="13"/>
      <c r="Q3" s="5"/>
      <c r="R3" s="3" t="s">
        <v>19</v>
      </c>
      <c r="S3" s="3" t="s">
        <v>20</v>
      </c>
      <c r="T3" s="3" t="s">
        <v>21</v>
      </c>
      <c r="U3" s="13"/>
    </row>
    <row r="4" spans="1:25" ht="36.6" thickBot="1" x14ac:dyDescent="0.35">
      <c r="B4" s="4" t="s">
        <v>22</v>
      </c>
      <c r="C4" s="3">
        <v>2</v>
      </c>
      <c r="D4" s="3">
        <v>4</v>
      </c>
      <c r="E4" s="3">
        <v>4</v>
      </c>
      <c r="F4" s="3">
        <v>400</v>
      </c>
      <c r="G4" t="s">
        <v>29</v>
      </c>
      <c r="H4">
        <f>SUMPRODUCT(C4:E4,C11:E11)</f>
        <v>400</v>
      </c>
      <c r="Q4" s="4" t="s">
        <v>22</v>
      </c>
      <c r="R4" s="3">
        <v>2</v>
      </c>
      <c r="S4" s="3">
        <v>4</v>
      </c>
      <c r="T4" s="3">
        <v>4</v>
      </c>
      <c r="U4" s="3">
        <v>400</v>
      </c>
      <c r="V4" t="s">
        <v>29</v>
      </c>
      <c r="W4">
        <f>SUMPRODUCT(R4:T4,R11:T11)</f>
        <v>400</v>
      </c>
    </row>
    <row r="5" spans="1:25" ht="36.6" thickBot="1" x14ac:dyDescent="0.35">
      <c r="B5" s="4" t="s">
        <v>23</v>
      </c>
      <c r="C5" s="3">
        <v>3</v>
      </c>
      <c r="D5" s="3">
        <v>2</v>
      </c>
      <c r="E5" s="3">
        <v>2</v>
      </c>
      <c r="F5" s="3">
        <v>300</v>
      </c>
      <c r="G5" t="s">
        <v>29</v>
      </c>
      <c r="H5">
        <f>SUMPRODUCT(C5:E5,C11:E11)</f>
        <v>300</v>
      </c>
      <c r="Q5" s="4" t="s">
        <v>23</v>
      </c>
      <c r="R5" s="3">
        <v>3</v>
      </c>
      <c r="S5" s="3">
        <v>2</v>
      </c>
      <c r="T5" s="3">
        <v>2</v>
      </c>
      <c r="U5" s="3">
        <v>300</v>
      </c>
      <c r="V5" t="s">
        <v>29</v>
      </c>
      <c r="W5">
        <f>SUMPRODUCT(R5:T5,R11:T11)</f>
        <v>300</v>
      </c>
    </row>
    <row r="6" spans="1:25" ht="36.6" thickBot="1" x14ac:dyDescent="0.35">
      <c r="B6" s="4" t="s">
        <v>24</v>
      </c>
      <c r="C6" s="3">
        <v>4</v>
      </c>
      <c r="D6" s="3">
        <v>5</v>
      </c>
      <c r="E6" s="3">
        <v>3</v>
      </c>
      <c r="F6" s="3">
        <v>500</v>
      </c>
      <c r="G6" t="s">
        <v>29</v>
      </c>
      <c r="H6">
        <f>SUMPRODUCT(C6:E6,C11:E11)</f>
        <v>425</v>
      </c>
      <c r="Q6" s="4" t="s">
        <v>24</v>
      </c>
      <c r="R6" s="3">
        <v>4</v>
      </c>
      <c r="S6" s="3">
        <v>5</v>
      </c>
      <c r="T6" s="3">
        <v>3</v>
      </c>
      <c r="U6" s="3">
        <v>500</v>
      </c>
      <c r="V6" t="s">
        <v>29</v>
      </c>
      <c r="W6">
        <f>SUMPRODUCT(R6:T6,R11:T11)</f>
        <v>425</v>
      </c>
    </row>
    <row r="7" spans="1:25" x14ac:dyDescent="0.3">
      <c r="J7" t="s">
        <v>30</v>
      </c>
    </row>
    <row r="8" spans="1:25" ht="18" x14ac:dyDescent="0.3">
      <c r="A8" t="s">
        <v>26</v>
      </c>
      <c r="C8" s="6">
        <v>22</v>
      </c>
      <c r="D8" s="6">
        <v>12</v>
      </c>
      <c r="E8" s="6">
        <v>14</v>
      </c>
      <c r="G8" t="s">
        <v>16</v>
      </c>
      <c r="H8">
        <f>SUMPRODUCT(C11:E11,C8:E8)</f>
        <v>2150</v>
      </c>
      <c r="I8">
        <v>1620</v>
      </c>
      <c r="R8" s="6">
        <v>22</v>
      </c>
      <c r="S8" s="6">
        <v>12</v>
      </c>
      <c r="T8" s="6">
        <v>14</v>
      </c>
      <c r="V8" t="s">
        <v>16</v>
      </c>
      <c r="W8">
        <f>SUMPRODUCT(R11:T11,R8:T8)</f>
        <v>2150</v>
      </c>
    </row>
    <row r="9" spans="1:25" ht="18" x14ac:dyDescent="0.3">
      <c r="A9" t="s">
        <v>27</v>
      </c>
      <c r="C9" s="6">
        <v>24</v>
      </c>
      <c r="D9" s="6">
        <v>16</v>
      </c>
      <c r="E9" s="6">
        <v>30</v>
      </c>
      <c r="G9" t="s">
        <v>16</v>
      </c>
      <c r="H9">
        <f>SUMPRODUCT(C11:E11,C9:E9)</f>
        <v>3450</v>
      </c>
      <c r="I9">
        <v>1830</v>
      </c>
      <c r="J9">
        <v>580</v>
      </c>
      <c r="R9" s="6">
        <v>24</v>
      </c>
      <c r="S9" s="6">
        <v>16</v>
      </c>
      <c r="T9" s="6">
        <v>30</v>
      </c>
      <c r="V9" t="s">
        <v>16</v>
      </c>
      <c r="W9">
        <f>SUMPRODUCT(R11:T11,R9:T9)</f>
        <v>3450</v>
      </c>
      <c r="Y9">
        <v>2400</v>
      </c>
    </row>
    <row r="10" spans="1:25" ht="18" x14ac:dyDescent="0.3">
      <c r="A10" t="s">
        <v>28</v>
      </c>
      <c r="C10" s="6">
        <v>20</v>
      </c>
      <c r="D10" s="6">
        <v>10</v>
      </c>
      <c r="E10" s="6">
        <v>15</v>
      </c>
      <c r="G10" t="s">
        <v>16</v>
      </c>
      <c r="H10">
        <f>SUMPRODUCT(C11:E11,C10:E10)</f>
        <v>2125</v>
      </c>
      <c r="J10">
        <v>1620</v>
      </c>
      <c r="R10" s="6">
        <v>20</v>
      </c>
      <c r="S10" s="6">
        <v>10</v>
      </c>
      <c r="T10" s="6">
        <v>15</v>
      </c>
      <c r="V10" t="s">
        <v>16</v>
      </c>
      <c r="W10">
        <f>SUMPRODUCT(R11:T11,R10:T10)</f>
        <v>2125</v>
      </c>
      <c r="Y10">
        <v>1600</v>
      </c>
    </row>
    <row r="11" spans="1:25" x14ac:dyDescent="0.3">
      <c r="A11" t="s">
        <v>25</v>
      </c>
      <c r="C11">
        <v>50</v>
      </c>
      <c r="D11">
        <v>3.5527136788005009E-15</v>
      </c>
      <c r="E11">
        <v>75</v>
      </c>
      <c r="R11">
        <v>50</v>
      </c>
      <c r="S11">
        <v>3.5527136788005009E-15</v>
      </c>
      <c r="T11">
        <v>75</v>
      </c>
    </row>
    <row r="17" spans="2:2" x14ac:dyDescent="0.3">
      <c r="B17" s="7"/>
    </row>
  </sheetData>
  <mergeCells count="4">
    <mergeCell ref="C2:E2"/>
    <mergeCell ref="F2:F3"/>
    <mergeCell ref="R2:T2"/>
    <mergeCell ref="U2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7356-E6EF-4BA6-A080-B3B395C556C0}">
  <dimension ref="A1:O23"/>
  <sheetViews>
    <sheetView workbookViewId="0">
      <selection activeCell="F10" sqref="F10"/>
    </sheetView>
  </sheetViews>
  <sheetFormatPr defaultRowHeight="14.4" x14ac:dyDescent="0.3"/>
  <cols>
    <col min="1" max="1" width="12" bestFit="1" customWidth="1"/>
    <col min="5" max="5" width="9.109375" customWidth="1"/>
  </cols>
  <sheetData>
    <row r="1" spans="1:15" x14ac:dyDescent="0.3">
      <c r="A1" s="14" t="s">
        <v>31</v>
      </c>
      <c r="B1" s="14"/>
      <c r="C1" s="14"/>
      <c r="D1" s="14"/>
      <c r="E1" s="14"/>
      <c r="F1" s="14"/>
    </row>
    <row r="3" spans="1:15" x14ac:dyDescent="0.3">
      <c r="A3" s="8" t="s">
        <v>32</v>
      </c>
      <c r="B3" s="8" t="s">
        <v>33</v>
      </c>
      <c r="C3" s="8" t="s">
        <v>34</v>
      </c>
      <c r="E3" s="8" t="s">
        <v>35</v>
      </c>
      <c r="F3" s="8" t="s">
        <v>36</v>
      </c>
      <c r="G3" s="8" t="s">
        <v>37</v>
      </c>
      <c r="I3" s="8" t="s">
        <v>38</v>
      </c>
      <c r="J3" s="8" t="s">
        <v>39</v>
      </c>
      <c r="K3" s="8" t="s">
        <v>40</v>
      </c>
      <c r="M3" t="s">
        <v>41</v>
      </c>
    </row>
    <row r="4" spans="1:15" x14ac:dyDescent="0.3">
      <c r="A4" s="8">
        <v>4</v>
      </c>
      <c r="B4" s="8">
        <v>3</v>
      </c>
      <c r="C4" s="8">
        <v>1</v>
      </c>
      <c r="E4" s="8">
        <v>2</v>
      </c>
      <c r="F4" s="8">
        <v>4</v>
      </c>
      <c r="G4" s="8">
        <v>7</v>
      </c>
      <c r="I4" s="8">
        <v>3</v>
      </c>
      <c r="J4" s="8">
        <v>5</v>
      </c>
      <c r="K4" s="8">
        <v>4</v>
      </c>
      <c r="M4" s="8">
        <f>$A$16*$A$7+$B$16*$B$7+$C$16*$C$7</f>
        <v>0</v>
      </c>
      <c r="N4" s="8" t="s">
        <v>1</v>
      </c>
      <c r="O4" s="8">
        <v>150</v>
      </c>
    </row>
    <row r="5" spans="1:15" x14ac:dyDescent="0.3">
      <c r="M5" s="8">
        <f>$A$16*$A$10+$B$16*$B$10+$C$16*$C$10</f>
        <v>0</v>
      </c>
      <c r="N5" s="8" t="s">
        <v>1</v>
      </c>
      <c r="O5" s="8">
        <v>180</v>
      </c>
    </row>
    <row r="6" spans="1:15" x14ac:dyDescent="0.3">
      <c r="A6" s="8" t="s">
        <v>42</v>
      </c>
      <c r="B6" s="8" t="s">
        <v>43</v>
      </c>
      <c r="C6" s="8" t="s">
        <v>44</v>
      </c>
      <c r="M6" s="8">
        <f>$A$16*$A$13+$B$16*$B$13+$C$16*$C$13</f>
        <v>0</v>
      </c>
      <c r="N6" s="8" t="s">
        <v>1</v>
      </c>
      <c r="O6" s="8">
        <v>240</v>
      </c>
    </row>
    <row r="7" spans="1:15" x14ac:dyDescent="0.3">
      <c r="A7" s="8">
        <v>1</v>
      </c>
      <c r="B7" s="8">
        <v>2</v>
      </c>
      <c r="C7" s="8">
        <v>4</v>
      </c>
    </row>
    <row r="8" spans="1:15" x14ac:dyDescent="0.3">
      <c r="E8" s="8" t="s">
        <v>45</v>
      </c>
      <c r="F8" s="8" t="s">
        <v>46</v>
      </c>
      <c r="G8" s="8" t="s">
        <v>47</v>
      </c>
    </row>
    <row r="9" spans="1:15" x14ac:dyDescent="0.3">
      <c r="A9" s="8" t="s">
        <v>48</v>
      </c>
      <c r="B9" s="8" t="s">
        <v>49</v>
      </c>
      <c r="C9" s="8" t="s">
        <v>50</v>
      </c>
      <c r="E9" s="8">
        <f>SUMPRODUCT(A4:C4,A16:C16)</f>
        <v>0</v>
      </c>
      <c r="F9" s="8">
        <f>SUMPRODUCT(E4:G4,A16:C16)</f>
        <v>0</v>
      </c>
      <c r="G9" s="8">
        <f>SUMPRODUCT(I4:K4,A16:C16)</f>
        <v>0</v>
      </c>
    </row>
    <row r="10" spans="1:15" x14ac:dyDescent="0.3">
      <c r="A10" s="8">
        <v>3</v>
      </c>
      <c r="B10" s="8">
        <v>1</v>
      </c>
      <c r="C10" s="8">
        <v>2</v>
      </c>
    </row>
    <row r="12" spans="1:15" x14ac:dyDescent="0.3">
      <c r="A12" s="8" t="s">
        <v>51</v>
      </c>
      <c r="B12" s="8" t="s">
        <v>52</v>
      </c>
      <c r="C12" s="8" t="s">
        <v>53</v>
      </c>
      <c r="E12" s="8" t="s">
        <v>54</v>
      </c>
    </row>
    <row r="13" spans="1:15" x14ac:dyDescent="0.3">
      <c r="A13" s="8">
        <v>1</v>
      </c>
      <c r="B13" s="8">
        <v>2</v>
      </c>
      <c r="C13" s="8">
        <v>1</v>
      </c>
      <c r="E13" s="8">
        <v>2</v>
      </c>
    </row>
    <row r="15" spans="1:15" x14ac:dyDescent="0.3">
      <c r="A15" s="8" t="s">
        <v>55</v>
      </c>
      <c r="B15" s="8" t="s">
        <v>56</v>
      </c>
      <c r="C15" s="8" t="s">
        <v>57</v>
      </c>
    </row>
    <row r="16" spans="1:15" x14ac:dyDescent="0.3">
      <c r="A16" s="8">
        <v>0</v>
      </c>
      <c r="B16" s="8">
        <v>0</v>
      </c>
      <c r="C16" s="8">
        <v>0</v>
      </c>
    </row>
    <row r="18" spans="1:7" x14ac:dyDescent="0.3">
      <c r="A18" s="15" t="s">
        <v>58</v>
      </c>
      <c r="B18" s="15"/>
      <c r="C18" s="15"/>
      <c r="E18" s="8" t="s">
        <v>59</v>
      </c>
      <c r="F18" s="8" t="s">
        <v>60</v>
      </c>
      <c r="G18" s="8" t="s">
        <v>61</v>
      </c>
    </row>
    <row r="19" spans="1:7" x14ac:dyDescent="0.3">
      <c r="A19" s="8" t="s">
        <v>62</v>
      </c>
      <c r="B19" s="8" t="s">
        <v>63</v>
      </c>
      <c r="C19" s="8" t="s">
        <v>64</v>
      </c>
      <c r="E19" s="8">
        <v>330</v>
      </c>
      <c r="F19" s="8">
        <v>300</v>
      </c>
      <c r="G19" s="8">
        <v>396</v>
      </c>
    </row>
    <row r="20" spans="1:7" x14ac:dyDescent="0.3">
      <c r="A20" s="8">
        <v>0.2</v>
      </c>
      <c r="B20" s="8">
        <v>0.2</v>
      </c>
      <c r="C20" s="8">
        <v>0.6</v>
      </c>
    </row>
    <row r="22" spans="1:7" x14ac:dyDescent="0.3">
      <c r="A22" s="8" t="s">
        <v>65</v>
      </c>
    </row>
    <row r="23" spans="1:7" x14ac:dyDescent="0.3">
      <c r="A23" s="8">
        <f>($A$20*($E$9-$E$19)^$E$13+$B$20*($F$9-$F$19)^$E$13+$C$20*($G$9-$G$19)^$E$13)^(1/$E$13)</f>
        <v>365.88194817454439</v>
      </c>
    </row>
  </sheetData>
  <mergeCells count="2">
    <mergeCell ref="A1:F1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2021-05-25T21:37:55Z</dcterms:created>
  <dcterms:modified xsi:type="dcterms:W3CDTF">2021-05-26T05:11:05Z</dcterms:modified>
</cp:coreProperties>
</file>