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H26" i="1" l="1"/>
  <c r="G26" i="1"/>
  <c r="I26" i="1" s="1"/>
  <c r="I25" i="1" l="1"/>
  <c r="H25" i="1"/>
  <c r="G25" i="1"/>
  <c r="G24" i="1" l="1"/>
  <c r="H24" i="1"/>
  <c r="I24" i="1"/>
  <c r="G23" i="1"/>
  <c r="I23" i="1" l="1"/>
  <c r="H23" i="1"/>
  <c r="I22" i="1" l="1"/>
  <c r="H22" i="1"/>
  <c r="G22" i="1"/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<sst xmlns="http://schemas.openxmlformats.org/spreadsheetml/2006/main" count="59" uniqueCount="47">
  <si>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</si>
  <si>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</si>
  <si>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</si>
  <si>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</si>
  <si>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</si>
  <si>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</si>
  <si>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</si>
  <si>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</si>
  <si>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</si>
  <si>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</si>
  <si>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</si>
  <si>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</si>
  <si>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</si>
  <si>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</si>
  <si>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</si>
  <si>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</si>
  <si>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</si>
  <si>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</si>
  <si>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</si>
  <si>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</si>
  <si>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</si>
  <si>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</si>
  <si>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</si>
  <si>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</si>
  <si>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</si>
  <si>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</si>
  <si>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</si>
  <si>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</si>
  <si>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</si>
  <si>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</si>
  <si>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</si>
  <si>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</si>
  <si>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</si>
  <si>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</si>
  <si>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</si>
  <si>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</si>
  <si>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</si>
  <si>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</si>
  <si>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</si>
  <si>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</si>
  <si>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</si>
  <si>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</si>
  <si>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</si>
  <si>
    <t>Формокомплект бутылки «Евроторг 0,5»  тип XXI-В-28-2-500-27 (владелец ООО "ВЕДАТРАНЗИТ" Договор аренды имущества №3 от 23.01.2019 г.)</t>
  </si>
  <si>
    <t>стоит</t>
  </si>
  <si>
    <t>Черновые формы испльзуес с Кристалл 0,5 л. (Фирменная 0,5 л.)</t>
  </si>
  <si>
    <t>Вес, г. ( ном. вес 363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</si>
</sst>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C7" zoomScaleSheetLayoutView="100" workbookViewId="0">
      <selection activeCell="J29" sqref="J29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7.33203125" customWidth="1"/>
    <col min="11" max="11" width="11.6640625" customWidth="1"/>
    <col min="12" max="12" width="9.33203125" customWidth="1"/>
  </cols>
  <sheetData>
    <row r="1" spans="1:13" ht="15.6">
      <c r="A1" s="101" t="s">
        <v>43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6" t="s">
        <v>40</v>
      </c>
      <c r="B2" s="106"/>
      <c r="C2" s="106"/>
      <c r="D2" s="106"/>
      <c r="E2" s="106"/>
      <c r="F2" s="30"/>
      <c r="G2" s="3"/>
      <c r="H2" s="4"/>
      <c r="K2" s="31"/>
      <c r="L2" s="31"/>
      <c r="M2" s="1"/>
    </row>
    <row r="3" spans="1:13" ht="16.2" thickBot="1">
      <c r="A3" s="1"/>
      <c r="B3" s="2"/>
      <c r="C3" s="2"/>
      <c r="F3" s="5"/>
      <c r="G3" s="6"/>
      <c r="H3" s="5"/>
      <c r="I3" s="5"/>
      <c r="J3" s="31"/>
      <c r="K3" s="31"/>
      <c r="M3" s="13"/>
    </row>
    <row r="4" spans="1:13" ht="66.599999999999994" thickBot="1">
      <c r="A4" s="32" t="s">
        <v>0</v>
      </c>
      <c r="B4" s="33" t="s">
        <v>1</v>
      </c>
      <c r="C4" s="33" t="s">
        <v>2</v>
      </c>
      <c r="D4" s="33" t="s">
        <v>36</v>
      </c>
      <c r="E4" s="33" t="s">
        <v>38</v>
      </c>
      <c r="F4" s="33" t="s">
        <v>33</v>
      </c>
      <c r="G4" s="33" t="s">
        <v>34</v>
      </c>
      <c r="H4" s="34" t="s">
        <v>35</v>
      </c>
      <c r="I4" s="35" t="s">
        <v>3</v>
      </c>
      <c r="J4" s="33" t="s">
        <v>26</v>
      </c>
      <c r="K4" s="33" t="s">
        <v>39</v>
      </c>
      <c r="L4" s="34" t="s">
        <v>4</v>
      </c>
    </row>
    <row r="5" spans="1:13">
      <c r="A5" s="42">
        <v>1</v>
      </c>
      <c r="B5" s="56" t="s">
        <v>15</v>
      </c>
      <c r="C5" s="9" t="s">
        <v>41</v>
      </c>
      <c r="D5" s="44">
        <v>24</v>
      </c>
      <c r="E5" s="44">
        <v>24</v>
      </c>
      <c r="F5" s="98"/>
      <c r="G5" s="44">
        <f>E5-F5</f>
        <v>24</v>
      </c>
      <c r="H5" s="52"/>
      <c r="I5" s="48"/>
      <c r="J5" s="43"/>
      <c r="K5" s="43"/>
      <c r="L5" s="76"/>
    </row>
    <row r="6" spans="1:13">
      <c r="A6" s="45">
        <f>A5+1</f>
        <v>2</v>
      </c>
      <c r="B6" s="57" t="s">
        <v>7</v>
      </c>
      <c r="C6" s="9" t="s">
        <v>41</v>
      </c>
      <c r="D6" s="9">
        <v>24</v>
      </c>
      <c r="E6" s="9">
        <v>24</v>
      </c>
      <c r="F6" s="99"/>
      <c r="G6" s="9">
        <f t="shared" ref="G6:G15" si="0">E6-F6</f>
        <v>24</v>
      </c>
      <c r="H6" s="53"/>
      <c r="I6" s="49"/>
      <c r="J6" s="8"/>
      <c r="K6" s="8"/>
      <c r="L6" s="77"/>
    </row>
    <row r="7" spans="1:13">
      <c r="A7" s="45">
        <f t="shared" ref="A7:A16" si="1">A6+1</f>
        <v>3</v>
      </c>
      <c r="B7" s="57" t="s">
        <v>5</v>
      </c>
      <c r="C7" s="9" t="s">
        <v>41</v>
      </c>
      <c r="D7" s="9">
        <v>28</v>
      </c>
      <c r="E7" s="9">
        <v>28</v>
      </c>
      <c r="F7" s="99"/>
      <c r="G7" s="9">
        <f t="shared" si="0"/>
        <v>28</v>
      </c>
      <c r="H7" s="54"/>
      <c r="I7" s="49"/>
      <c r="J7" s="8"/>
      <c r="K7" s="8"/>
      <c r="L7" s="77"/>
    </row>
    <row r="8" spans="1:13">
      <c r="A8" s="45">
        <f t="shared" si="1"/>
        <v>4</v>
      </c>
      <c r="B8" s="57" t="s">
        <v>6</v>
      </c>
      <c r="C8" s="9" t="s">
        <v>41</v>
      </c>
      <c r="D8" s="9">
        <v>28</v>
      </c>
      <c r="E8" s="9">
        <v>28</v>
      </c>
      <c r="F8" s="99"/>
      <c r="G8" s="9">
        <f t="shared" si="0"/>
        <v>28</v>
      </c>
      <c r="H8" s="54"/>
      <c r="I8" s="49"/>
      <c r="J8" s="9"/>
      <c r="K8" s="8"/>
      <c r="L8" s="77"/>
    </row>
    <row r="9" spans="1:13">
      <c r="A9" s="45">
        <f t="shared" si="1"/>
        <v>5</v>
      </c>
      <c r="B9" s="58" t="s">
        <v>32</v>
      </c>
      <c r="C9" s="9" t="s">
        <v>41</v>
      </c>
      <c r="D9" s="9">
        <v>22</v>
      </c>
      <c r="E9" s="9">
        <v>22</v>
      </c>
      <c r="F9" s="99"/>
      <c r="G9" s="9">
        <f t="shared" si="0"/>
        <v>22</v>
      </c>
      <c r="H9" s="54"/>
      <c r="I9" s="50"/>
      <c r="J9" s="9"/>
      <c r="K9" s="9"/>
      <c r="L9" s="77"/>
    </row>
    <row r="10" spans="1:13">
      <c r="A10" s="45">
        <f t="shared" si="1"/>
        <v>6</v>
      </c>
      <c r="B10" s="57" t="s">
        <v>37</v>
      </c>
      <c r="C10" s="9" t="s">
        <v>41</v>
      </c>
      <c r="D10" s="9">
        <v>20</v>
      </c>
      <c r="E10" s="9">
        <v>19</v>
      </c>
      <c r="F10" s="99"/>
      <c r="G10" s="9">
        <f t="shared" si="0"/>
        <v>19</v>
      </c>
      <c r="H10" s="54"/>
      <c r="I10" s="49"/>
      <c r="J10" s="9"/>
      <c r="K10" s="8"/>
      <c r="L10" s="77"/>
    </row>
    <row r="11" spans="1:13">
      <c r="A11" s="45">
        <f t="shared" si="1"/>
        <v>7</v>
      </c>
      <c r="B11" s="57" t="s">
        <v>9</v>
      </c>
      <c r="C11" s="9" t="s">
        <v>41</v>
      </c>
      <c r="D11" s="9">
        <v>60</v>
      </c>
      <c r="E11" s="9">
        <v>60</v>
      </c>
      <c r="F11" s="99">
        <v>4</v>
      </c>
      <c r="G11" s="9">
        <f t="shared" si="0"/>
        <v>56</v>
      </c>
      <c r="H11" s="54"/>
      <c r="I11" s="50"/>
      <c r="J11" s="9"/>
      <c r="K11" s="9"/>
      <c r="L11" s="77"/>
      <c r="M11" s="28"/>
    </row>
    <row r="12" spans="1:13">
      <c r="A12" s="45">
        <f t="shared" si="1"/>
        <v>8</v>
      </c>
      <c r="B12" s="58" t="s">
        <v>12</v>
      </c>
      <c r="C12" s="9" t="s">
        <v>41</v>
      </c>
      <c r="D12" s="9">
        <v>21</v>
      </c>
      <c r="E12" s="9">
        <v>17</v>
      </c>
      <c r="F12" s="99"/>
      <c r="G12" s="9">
        <f t="shared" si="0"/>
        <v>17</v>
      </c>
      <c r="H12" s="54"/>
      <c r="I12" s="50"/>
      <c r="J12" s="9"/>
      <c r="K12" s="9"/>
      <c r="L12" s="77"/>
      <c r="M12" s="28"/>
    </row>
    <row r="13" spans="1:13">
      <c r="A13" s="45">
        <f t="shared" si="1"/>
        <v>9</v>
      </c>
      <c r="B13" s="58" t="s">
        <v>14</v>
      </c>
      <c r="C13" s="9" t="s">
        <v>41</v>
      </c>
      <c r="D13" s="9">
        <v>7</v>
      </c>
      <c r="E13" s="9">
        <v>7</v>
      </c>
      <c r="F13" s="99"/>
      <c r="G13" s="9">
        <f t="shared" si="0"/>
        <v>7</v>
      </c>
      <c r="H13" s="54" t="s">
        <v>29</v>
      </c>
      <c r="I13" s="50"/>
      <c r="J13" s="9"/>
      <c r="K13" s="9"/>
      <c r="L13" s="77"/>
    </row>
    <row r="14" spans="1:13">
      <c r="A14" s="45">
        <f t="shared" si="1"/>
        <v>10</v>
      </c>
      <c r="B14" s="57" t="s">
        <v>8</v>
      </c>
      <c r="C14" s="9" t="s">
        <v>41</v>
      </c>
      <c r="D14" s="9">
        <v>50</v>
      </c>
      <c r="E14" s="9">
        <v>50</v>
      </c>
      <c r="F14" s="99">
        <v>4</v>
      </c>
      <c r="G14" s="9">
        <f t="shared" si="0"/>
        <v>46</v>
      </c>
      <c r="H14" s="54"/>
      <c r="I14" s="50"/>
      <c r="J14" s="9"/>
      <c r="K14" s="9"/>
      <c r="L14" s="77"/>
    </row>
    <row r="15" spans="1:13">
      <c r="A15" s="45">
        <f t="shared" si="1"/>
        <v>11</v>
      </c>
      <c r="B15" s="57" t="s">
        <v>11</v>
      </c>
      <c r="C15" s="9" t="s">
        <v>41</v>
      </c>
      <c r="D15" s="9">
        <v>60</v>
      </c>
      <c r="E15" s="12">
        <v>60</v>
      </c>
      <c r="F15" s="99">
        <v>15</v>
      </c>
      <c r="G15" s="9">
        <f t="shared" si="0"/>
        <v>45</v>
      </c>
      <c r="H15" s="54"/>
      <c r="I15" s="50"/>
      <c r="J15" s="9"/>
      <c r="K15" s="9"/>
      <c r="L15" s="77"/>
    </row>
    <row r="16" spans="1:13" ht="13.8" thickBot="1">
      <c r="A16" s="46">
        <f t="shared" si="1"/>
        <v>12</v>
      </c>
      <c r="B16" s="59" t="s">
        <v>13</v>
      </c>
      <c r="C16" s="9"/>
      <c r="D16" s="47"/>
      <c r="E16" s="47"/>
      <c r="F16" s="100"/>
      <c r="G16" s="47"/>
      <c r="H16" s="55"/>
      <c r="I16" s="51"/>
      <c r="J16" s="70"/>
      <c r="K16" s="47"/>
      <c r="L16" s="77"/>
    </row>
    <row r="17" spans="1:12">
      <c r="A17" s="68" t="s">
        <v>45</v>
      </c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1"/>
      <c r="K18" s="71"/>
      <c r="L18" s="71"/>
    </row>
    <row r="19" spans="1:12" ht="66.599999999999994" thickBot="1">
      <c r="A19" s="37" t="s">
        <v>23</v>
      </c>
      <c r="B19" s="38" t="s">
        <v>20</v>
      </c>
      <c r="C19" s="38" t="s">
        <v>21</v>
      </c>
      <c r="D19" s="38" t="s">
        <v>22</v>
      </c>
      <c r="E19" s="38" t="s">
        <v>24</v>
      </c>
      <c r="F19" s="38" t="s">
        <v>30</v>
      </c>
      <c r="G19" s="39" t="s">
        <v>31</v>
      </c>
      <c r="H19" s="40" t="s">
        <v>25</v>
      </c>
      <c r="I19" s="41" t="s">
        <v>27</v>
      </c>
      <c r="J19" s="41" t="s">
        <v>46</v>
      </c>
      <c r="K19" s="72"/>
      <c r="L19" s="72"/>
    </row>
    <row r="20" spans="1:12">
      <c r="A20" s="78">
        <f>E5*700000</f>
        <v>16800000</v>
      </c>
      <c r="B20" s="80"/>
      <c r="C20" s="82"/>
      <c r="D20" s="80"/>
      <c r="E20" s="87">
        <v>6000000</v>
      </c>
      <c r="F20" s="87">
        <v>6381000</v>
      </c>
      <c r="G20" s="36">
        <f>F20/A$20</f>
        <v>0.37982142857142859</v>
      </c>
      <c r="H20" s="93">
        <f>A20-F20</f>
        <v>10419000</v>
      </c>
      <c r="I20" s="83">
        <f>1-G20</f>
        <v>0.62017857142857147</v>
      </c>
      <c r="J20" s="112"/>
      <c r="K20" s="64"/>
      <c r="L20" s="64"/>
    </row>
    <row r="21" spans="1:12" ht="12.75" customHeight="1">
      <c r="A21" s="45"/>
      <c r="B21" s="81">
        <v>43530</v>
      </c>
      <c r="C21" s="81">
        <v>43535</v>
      </c>
      <c r="D21" s="81">
        <v>43538</v>
      </c>
      <c r="E21" s="88">
        <v>525474</v>
      </c>
      <c r="F21" s="88">
        <v>856087</v>
      </c>
      <c r="G21" s="36">
        <f>F21/A20</f>
        <v>5.0957559523809523E-2</v>
      </c>
      <c r="H21" s="89">
        <f t="shared" ref="H21:J23" si="2">H20-F21</f>
        <v>9562913</v>
      </c>
      <c r="I21" s="27">
        <f t="shared" si="2"/>
        <v>0.56922101190476193</v>
      </c>
      <c r="J21" s="113"/>
      <c r="K21" s="1"/>
      <c r="L21" s="1"/>
    </row>
    <row r="22" spans="1:12" ht="12.75" customHeight="1">
      <c r="A22" s="14"/>
      <c r="B22" s="10">
        <v>43558</v>
      </c>
      <c r="C22" s="10">
        <v>43566</v>
      </c>
      <c r="D22" s="10">
        <v>76442</v>
      </c>
      <c r="E22" s="89">
        <v>1188810</v>
      </c>
      <c r="F22" s="89">
        <v>1358486</v>
      </c>
      <c r="G22" s="36">
        <f>F22/A20</f>
        <v>8.0862261904761909E-2</v>
      </c>
      <c r="H22" s="89">
        <f t="shared" si="2"/>
        <v>8204427</v>
      </c>
      <c r="I22" s="27">
        <f t="shared" si="2"/>
        <v>0.48835875000000001</v>
      </c>
      <c r="J22" s="113"/>
      <c r="K22" s="64"/>
      <c r="L22" s="64"/>
    </row>
    <row r="23" spans="1:12">
      <c r="A23" s="14"/>
      <c r="B23" s="10">
        <v>43648</v>
      </c>
      <c r="C23" s="10">
        <v>43652</v>
      </c>
      <c r="D23" s="22"/>
      <c r="E23" s="90">
        <v>629370</v>
      </c>
      <c r="F23" s="90">
        <v>661738</v>
      </c>
      <c r="G23" s="36">
        <f t="shared" ref="G23:G28" si="3">F23/A$20</f>
        <v>3.938916666666667E-2</v>
      </c>
      <c r="H23" s="89">
        <f t="shared" si="2"/>
        <v>7542689</v>
      </c>
      <c r="I23" s="27">
        <f t="shared" si="2"/>
        <v>0.44896958333333337</v>
      </c>
      <c r="J23" s="113"/>
      <c r="K23" s="73"/>
      <c r="L23" s="1"/>
    </row>
    <row r="24" spans="1:12">
      <c r="A24" s="14"/>
      <c r="B24" s="10">
        <v>43726</v>
      </c>
      <c r="C24" s="10">
        <v>43731</v>
      </c>
      <c r="D24" s="10">
        <v>43735</v>
      </c>
      <c r="E24" s="89">
        <v>927072</v>
      </c>
      <c r="F24" s="89">
        <v>1010437</v>
      </c>
      <c r="G24" s="36">
        <f t="shared" si="3"/>
        <v>6.0145059523809524E-2</v>
      </c>
      <c r="H24" s="89">
        <f t="shared" ref="H24" si="4">H23-F24</f>
        <v>6532252</v>
      </c>
      <c r="I24" s="27">
        <f t="shared" ref="I24:J24" si="5">I23-G24</f>
        <v>0.38882452380952381</v>
      </c>
      <c r="J24" s="113"/>
      <c r="K24" s="74"/>
      <c r="L24" s="1"/>
    </row>
    <row r="25" spans="1:12">
      <c r="A25" s="14"/>
      <c r="B25" s="10">
        <v>43783</v>
      </c>
      <c r="C25" s="10">
        <v>43786</v>
      </c>
      <c r="D25" s="10">
        <v>43789</v>
      </c>
      <c r="E25" s="89">
        <v>616712</v>
      </c>
      <c r="F25" s="89">
        <v>679277</v>
      </c>
      <c r="G25" s="36">
        <f t="shared" si="3"/>
        <v>4.043315476190476E-2</v>
      </c>
      <c r="H25" s="89">
        <f t="shared" ref="H25" si="6">H24-F25</f>
        <v>5852975</v>
      </c>
      <c r="I25" s="27">
        <f t="shared" ref="I25:J25" si="7">I24-G25</f>
        <v>0.34839136904761903</v>
      </c>
      <c r="J25" s="113"/>
      <c r="K25" s="73"/>
      <c r="L25" s="1"/>
    </row>
    <row r="26" spans="1:12">
      <c r="A26" s="14"/>
      <c r="B26" s="10">
        <v>43795</v>
      </c>
      <c r="C26" s="10" t="s">
        <v>44</v>
      </c>
      <c r="D26" s="10">
        <v>43801</v>
      </c>
      <c r="E26" s="89">
        <v>787212</v>
      </c>
      <c r="F26" s="89">
        <v>839549</v>
      </c>
      <c r="G26" s="36">
        <f t="shared" si="3"/>
        <v>4.997315476190476E-2</v>
      </c>
      <c r="H26" s="89">
        <f t="shared" ref="H26" si="8">H25-F26</f>
        <v>5013426</v>
      </c>
      <c r="I26" s="27">
        <f t="shared" ref="I26:J26" si="9">I25-G26</f>
        <v>0.29841821428571425</v>
      </c>
      <c r="J26" s="113"/>
      <c r="K26" s="73"/>
      <c r="L26" s="1"/>
    </row>
    <row r="27" spans="1:12">
      <c r="A27" s="14"/>
      <c r="B27" s="10" t="s">
        <v>44</v>
      </c>
      <c r="C27" s="10">
        <v>43801</v>
      </c>
      <c r="D27" s="10">
        <v>43803</v>
      </c>
      <c r="E27" s="89">
        <v>339660</v>
      </c>
      <c r="F27" s="89">
        <v>342403</v>
      </c>
      <c r="G27" s="25">
        <f t="shared" si="3"/>
        <v>2.0381130952380953E-2</v>
      </c>
      <c r="H27" s="89">
        <f t="shared" ref="H27" si="10">H26-F27</f>
        <v>4671023</v>
      </c>
      <c r="I27" s="27">
        <f t="shared" ref="I27:J27" si="11">I26-G27</f>
        <v>0.27803708333333327</v>
      </c>
      <c r="J27" s="113"/>
      <c r="K27" s="73"/>
      <c r="L27" s="1"/>
    </row>
    <row r="28" spans="1:12">
      <c r="A28" s="14"/>
      <c r="B28" s="10">
        <v>43894</v>
      </c>
      <c r="C28" s="10">
        <v>43899</v>
      </c>
      <c r="D28" s="10">
        <v>43900</v>
      </c>
      <c r="E28" s="90">
        <v>937062</v>
      </c>
      <c r="F28" s="89">
        <v>1009377</v>
      </c>
      <c r="G28" s="26">
        <f t="shared" si="3"/>
        <v>6.0081964285714287E-2</v>
      </c>
      <c r="H28" s="89">
        <f t="shared" ref="H28" si="12">H27-F28</f>
        <v>3661646</v>
      </c>
      <c r="I28" s="27">
        <f t="shared" ref="I28:J28" si="13">I27-G28</f>
        <v>0.21795511904761899</v>
      </c>
      <c r="J28" s="113">
        <v>370</v>
      </c>
      <c r="K28" s="73"/>
      <c r="L28" s="1"/>
    </row>
    <row r="29" spans="1:12">
      <c r="A29" s="14"/>
      <c r="B29" s="10"/>
      <c r="C29" s="10"/>
      <c r="D29" s="22"/>
      <c r="E29" s="90"/>
      <c r="F29" s="89"/>
      <c r="G29" s="25"/>
      <c r="H29" s="89"/>
      <c r="I29" s="84"/>
      <c r="J29" s="114"/>
      <c r="K29" s="73"/>
      <c r="L29" s="1"/>
    </row>
    <row r="30" spans="1:12" ht="13.8" thickBot="1">
      <c r="A30" s="15"/>
      <c r="B30" s="16"/>
      <c r="C30" s="16"/>
      <c r="D30" s="85"/>
      <c r="E30" s="91"/>
      <c r="F30" s="92"/>
      <c r="G30" s="23"/>
      <c r="H30" s="94"/>
      <c r="I30" s="86"/>
      <c r="J30" s="115"/>
      <c r="K30" s="1"/>
      <c r="L30" s="1"/>
    </row>
    <row r="31" spans="1:12" ht="13.8" thickBot="1">
      <c r="A31" s="17" t="s">
        <v>28</v>
      </c>
      <c r="B31" s="18"/>
      <c r="C31" s="18"/>
      <c r="D31" s="19"/>
      <c r="E31" s="96">
        <f>SUM(E20:E30)</f>
        <v>11951372</v>
      </c>
      <c r="F31" s="97">
        <f>SUM(F20:F30)</f>
        <v>13138354</v>
      </c>
      <c r="G31" s="24">
        <f>SUM(G20:G30)</f>
        <v>0.78204488095238112</v>
      </c>
      <c r="H31" s="20">
        <f>A20-F31</f>
        <v>3661646</v>
      </c>
      <c r="I31" s="29">
        <f>1-G31</f>
        <v>0.21795511904761888</v>
      </c>
      <c r="J31" s="116"/>
      <c r="K31" s="75"/>
      <c r="L31" s="7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2" t="s">
        <v>16</v>
      </c>
      <c r="B35" s="102"/>
      <c r="C35" s="102"/>
      <c r="D35" s="102"/>
      <c r="E35" s="1"/>
      <c r="F35" s="1"/>
      <c r="G35" s="1"/>
      <c r="H35" s="1"/>
      <c r="I35" s="1"/>
      <c r="J35" s="1"/>
    </row>
    <row r="36" spans="1:11">
      <c r="A36" s="111" t="s">
        <v>17</v>
      </c>
      <c r="B36" s="111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9">
        <f>A20-F31</f>
        <v>3661646</v>
      </c>
      <c r="B37" s="110"/>
      <c r="C37" s="79">
        <f>1-G31</f>
        <v>0.21795511904761888</v>
      </c>
      <c r="D37" s="21">
        <f>(C37/0.8)*100</f>
        <v>27.244389880952358</v>
      </c>
      <c r="E37" s="95" t="s">
        <v>42</v>
      </c>
      <c r="F37" s="95"/>
      <c r="G37" s="95"/>
      <c r="H37" s="95"/>
      <c r="I37" s="95"/>
      <c r="J37" s="9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107"/>
      <c r="J41" s="108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104"/>
      <c r="C51" s="104"/>
      <c r="D51" s="105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107"/>
      <c r="J52" s="108"/>
    </row>
    <row r="53" spans="1:10">
      <c r="A53" s="61"/>
      <c r="B53" s="1"/>
      <c r="C53" s="1"/>
      <c r="D53" s="1"/>
      <c r="E53" s="1"/>
      <c r="F53" s="63"/>
      <c r="G53" s="63"/>
      <c r="H53" s="62"/>
      <c r="I53" s="103"/>
      <c r="J53" s="103"/>
    </row>
    <row r="54" spans="1:10">
      <c r="A54" s="61"/>
      <c r="B54" s="1"/>
      <c r="C54" s="1"/>
      <c r="D54" s="64"/>
      <c r="E54" s="64"/>
      <c r="F54" s="64"/>
      <c r="G54" s="64"/>
      <c r="H54" s="64"/>
      <c r="I54" s="103"/>
      <c r="J54" s="103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2020-03-10T12:18:12Z</cp:lastPrinted>
  <dcterms:created xsi:type="dcterms:W3CDTF">2004-08-05T11:03:05Z</dcterms:created>
  <dcterms:modified xsi:type="dcterms:W3CDTF">2020-03-12T07:18:26Z</dcterms:modified>
</cp:coreProperties>
</file>