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0AE146A2-A0A6-43F7-A70B-96B8A5DD3E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  <c r="H28" i="1" l="1"/>
  <c r="I28" i="1"/>
  <c r="G28" i="1"/>
  <c r="H27" i="1" l="1"/>
  <c r="I27" i="1"/>
  <c r="G27" i="1"/>
  <c r="H26" i="1" l="1"/>
  <c r="I26" i="1"/>
  <c r="G26" i="1"/>
  <c r="H25" i="1" l="1"/>
  <c r="I25" i="1"/>
  <c r="G25" i="1"/>
  <c r="G16" i="1" l="1"/>
  <c r="G17" i="1" l="1"/>
  <c r="A2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6" i="1"/>
  <c r="G7" i="1"/>
  <c r="G8" i="1"/>
  <c r="G9" i="1"/>
  <c r="G10" i="1"/>
  <c r="G11" i="1"/>
  <c r="G12" i="1"/>
  <c r="G13" i="1"/>
  <c r="G14" i="1"/>
  <c r="G15" i="1"/>
  <c r="G5" i="1"/>
  <c r="E35" i="1"/>
  <c r="F35" i="1"/>
  <c r="G21" i="1" l="1"/>
  <c r="I21" i="1" s="1"/>
  <c r="G24" i="1"/>
  <c r="G23" i="1"/>
  <c r="G22" i="1"/>
  <c r="I22" i="1" s="1"/>
  <c r="I23" i="1" s="1"/>
  <c r="I24" i="1" s="1"/>
  <c r="A41" i="1"/>
  <c r="H21" i="1"/>
  <c r="H22" i="1" s="1"/>
  <c r="H23" i="1" s="1"/>
  <c r="H24" i="1" s="1"/>
  <c r="H35" i="1"/>
  <c r="G35" i="1"/>
  <c r="C41" i="1" s="1"/>
  <c r="D41" i="1" s="1"/>
  <c r="I35" i="1" l="1"/>
</calcChain>
</file>

<file path=xl/sharedStrings.xml><?xml version="1.0" encoding="utf-8"?>
<sst xmlns="http://schemas.openxmlformats.org/spreadsheetml/2006/main" count="52" uniqueCount="42">
  <si>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</si>
  <si>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</si>
  <si>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</si>
  <si>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</si>
  <si>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</si>
  <si>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</si>
  <si>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</si>
  <si>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</si>
  <si>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</si>
  <si>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</si>
  <si>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</si>
  <si>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</si>
  <si>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</si>
  <si>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</si>
  <si>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</si>
  <si>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</si>
  <si>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</si>
  <si>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</si>
  <si>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</si>
  <si>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</si>
  <si>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</si>
  <si>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</si>
  <si>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</si>
  <si>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</si>
  <si>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</si>
  <si>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</si>
  <si>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</si>
  <si>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</si>
  <si>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</si>
  <si>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</si>
  <si>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</si>
  <si>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</si>
  <si>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</si>
  <si>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</si>
  <si>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</si>
  <si>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</si>
  <si>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</si>
  <si>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</si>
  <si>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</si>
  <si>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</si>
  <si>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</si>
  <si>
    <r>
      <t xml:space="preserve">Вес, гр. (ном. </t>
    </r>
    <r>
      <rPr>
        <b/>
        <sz val="10"/>
        <color rgb="FFFF0000"/>
        <rFont val="Arial Cyr"/>
        <charset val="204"/>
      </rPr>
      <t>390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</si>
</sst>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10" fontId="0" fillId="0" borderId="18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7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6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6" xfId="0" applyNumberFormat="1" applyFont="1" applyFill="1" applyBorder="1" applyAlignment="1">
      <alignment horizontal="center"/>
    </xf>
    <xf numFmtId="10" fontId="0" fillId="0" borderId="19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6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 wrapText="1"/>
    </xf>
    <xf numFmtId="1" fontId="0" fillId="0" borderId="13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5" xfId="0" applyFont="1" applyBorder="1" applyAlignment="1">
      <alignment horizontal="center" vertical="top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2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1"/>
  <sheetViews>
    <sheetView tabSelected="1" view="pageBreakPreview" topLeftCell="A13" zoomScale="120" zoomScaleSheetLayoutView="120" workbookViewId="0">
      <selection activeCell="K29" sqref="K29"/>
    </sheetView>
  </sheetViews>
  <sheetFormatPr defaultRowHeight="12.75" x14ac:dyDescent="0.2"/>
  <cols>
    <col min="1" max="1" width="12.140625" customWidth="1"/>
    <col min="2" max="2" width="22.140625" customWidth="1"/>
    <col min="3" max="3" width="27.71093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x14ac:dyDescent="0.2">
      <c r="A2" s="115" t="s">
        <v>34</v>
      </c>
      <c r="B2" s="115"/>
      <c r="C2" s="115"/>
      <c r="D2" s="115"/>
      <c r="E2" s="115"/>
      <c r="F2" s="26"/>
      <c r="G2" s="3"/>
      <c r="H2" s="4"/>
      <c r="K2" s="27"/>
      <c r="L2" s="27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7"/>
      <c r="K3" s="27"/>
      <c r="M3" s="12"/>
    </row>
    <row r="4" spans="1:13" ht="64.5" thickBot="1" x14ac:dyDescent="0.25">
      <c r="A4" s="28" t="s">
        <v>0</v>
      </c>
      <c r="B4" s="29" t="s">
        <v>1</v>
      </c>
      <c r="C4" s="29" t="s">
        <v>2</v>
      </c>
      <c r="D4" s="29" t="s">
        <v>31</v>
      </c>
      <c r="E4" s="29" t="s">
        <v>33</v>
      </c>
      <c r="F4" s="29" t="s">
        <v>29</v>
      </c>
      <c r="G4" s="97" t="s">
        <v>30</v>
      </c>
      <c r="H4" s="102"/>
      <c r="I4" s="100"/>
      <c r="J4" s="100"/>
      <c r="K4" s="100"/>
      <c r="L4" s="100"/>
    </row>
    <row r="5" spans="1:13" x14ac:dyDescent="0.2">
      <c r="A5" s="37">
        <v>1</v>
      </c>
      <c r="B5" s="41" t="s">
        <v>12</v>
      </c>
      <c r="C5" s="91" t="s">
        <v>35</v>
      </c>
      <c r="D5" s="39">
        <v>22</v>
      </c>
      <c r="E5" s="39">
        <v>22</v>
      </c>
      <c r="F5" s="38"/>
      <c r="G5" s="98">
        <f>E5-F5</f>
        <v>22</v>
      </c>
      <c r="H5" s="103"/>
      <c r="I5" s="101"/>
      <c r="J5" s="1"/>
      <c r="K5" s="1"/>
      <c r="L5" s="101"/>
    </row>
    <row r="6" spans="1:13" x14ac:dyDescent="0.2">
      <c r="A6" s="40">
        <f>A5+1</f>
        <v>2</v>
      </c>
      <c r="B6" s="42" t="s">
        <v>5</v>
      </c>
      <c r="C6" s="92" t="s">
        <v>35</v>
      </c>
      <c r="D6" s="8">
        <v>22</v>
      </c>
      <c r="E6" s="8">
        <v>22</v>
      </c>
      <c r="F6" s="20"/>
      <c r="G6" s="99">
        <f t="shared" ref="G6:G17" si="0">E6-F6</f>
        <v>22</v>
      </c>
      <c r="H6" s="103"/>
      <c r="I6" s="101"/>
      <c r="J6" s="1"/>
      <c r="K6" s="1"/>
      <c r="L6" s="101"/>
    </row>
    <row r="7" spans="1:13" x14ac:dyDescent="0.2">
      <c r="A7" s="40">
        <f t="shared" ref="A7:A17" si="1">A6+1</f>
        <v>3</v>
      </c>
      <c r="B7" s="42" t="s">
        <v>3</v>
      </c>
      <c r="C7" s="92" t="s">
        <v>35</v>
      </c>
      <c r="D7" s="8">
        <v>26</v>
      </c>
      <c r="E7" s="8">
        <v>26</v>
      </c>
      <c r="F7" s="20"/>
      <c r="G7" s="99">
        <f t="shared" si="0"/>
        <v>26</v>
      </c>
      <c r="H7" s="104"/>
      <c r="I7" s="101"/>
      <c r="J7" s="1"/>
      <c r="K7" s="1"/>
      <c r="L7" s="101"/>
    </row>
    <row r="8" spans="1:13" x14ac:dyDescent="0.2">
      <c r="A8" s="40">
        <f t="shared" si="1"/>
        <v>4</v>
      </c>
      <c r="B8" s="42" t="s">
        <v>4</v>
      </c>
      <c r="C8" s="92" t="s">
        <v>35</v>
      </c>
      <c r="D8" s="8">
        <v>26</v>
      </c>
      <c r="E8" s="8">
        <v>26</v>
      </c>
      <c r="F8" s="20"/>
      <c r="G8" s="99">
        <f t="shared" si="0"/>
        <v>26</v>
      </c>
      <c r="H8" s="104"/>
      <c r="I8" s="101"/>
      <c r="J8" s="48"/>
      <c r="K8" s="1"/>
      <c r="L8" s="101"/>
    </row>
    <row r="9" spans="1:13" x14ac:dyDescent="0.2">
      <c r="A9" s="40">
        <f t="shared" si="1"/>
        <v>5</v>
      </c>
      <c r="B9" s="43" t="s">
        <v>28</v>
      </c>
      <c r="C9" s="92" t="s">
        <v>35</v>
      </c>
      <c r="D9" s="8">
        <v>18</v>
      </c>
      <c r="E9" s="8">
        <v>18</v>
      </c>
      <c r="F9" s="20"/>
      <c r="G9" s="99">
        <f t="shared" si="0"/>
        <v>18</v>
      </c>
      <c r="H9" s="104"/>
      <c r="I9" s="48"/>
      <c r="J9" s="48"/>
      <c r="K9" s="48"/>
      <c r="L9" s="101"/>
    </row>
    <row r="10" spans="1:13" x14ac:dyDescent="0.2">
      <c r="A10" s="40">
        <f t="shared" si="1"/>
        <v>6</v>
      </c>
      <c r="B10" s="42" t="s">
        <v>32</v>
      </c>
      <c r="C10" s="92" t="s">
        <v>35</v>
      </c>
      <c r="D10" s="8">
        <v>18</v>
      </c>
      <c r="E10" s="8">
        <v>18</v>
      </c>
      <c r="F10" s="20"/>
      <c r="G10" s="99">
        <f t="shared" si="0"/>
        <v>18</v>
      </c>
      <c r="H10" s="104"/>
      <c r="I10" s="101"/>
      <c r="J10" s="48"/>
      <c r="K10" s="1"/>
      <c r="L10" s="101"/>
    </row>
    <row r="11" spans="1:13" x14ac:dyDescent="0.2">
      <c r="A11" s="40">
        <f t="shared" si="1"/>
        <v>7</v>
      </c>
      <c r="B11" s="42" t="s">
        <v>7</v>
      </c>
      <c r="C11" s="92" t="s">
        <v>35</v>
      </c>
      <c r="D11" s="8">
        <v>50</v>
      </c>
      <c r="E11" s="8">
        <v>50</v>
      </c>
      <c r="F11" s="24"/>
      <c r="G11" s="99">
        <f t="shared" si="0"/>
        <v>50</v>
      </c>
      <c r="H11" s="104"/>
      <c r="I11" s="48"/>
      <c r="J11" s="48"/>
      <c r="K11" s="48"/>
      <c r="L11" s="101"/>
      <c r="M11" s="22"/>
    </row>
    <row r="12" spans="1:13" x14ac:dyDescent="0.2">
      <c r="A12" s="40">
        <f t="shared" si="1"/>
        <v>8</v>
      </c>
      <c r="B12" s="43" t="s">
        <v>10</v>
      </c>
      <c r="C12" s="93" t="s">
        <v>38</v>
      </c>
      <c r="D12" s="8">
        <v>22</v>
      </c>
      <c r="E12" s="8">
        <v>22</v>
      </c>
      <c r="F12" s="25"/>
      <c r="G12" s="99">
        <f t="shared" si="0"/>
        <v>22</v>
      </c>
      <c r="H12" s="104"/>
      <c r="I12" s="48"/>
      <c r="J12" s="48"/>
      <c r="K12" s="48"/>
      <c r="L12" s="101"/>
      <c r="M12" s="22"/>
    </row>
    <row r="13" spans="1:13" x14ac:dyDescent="0.2">
      <c r="A13" s="40">
        <f t="shared" si="1"/>
        <v>9</v>
      </c>
      <c r="B13" s="43" t="s">
        <v>11</v>
      </c>
      <c r="C13" s="92" t="s">
        <v>35</v>
      </c>
      <c r="D13" s="8">
        <v>8</v>
      </c>
      <c r="E13" s="8">
        <v>8</v>
      </c>
      <c r="F13" s="20"/>
      <c r="G13" s="99">
        <f t="shared" si="0"/>
        <v>8</v>
      </c>
      <c r="H13" s="104"/>
      <c r="I13" s="48"/>
      <c r="J13" s="48"/>
      <c r="K13" s="48"/>
      <c r="L13" s="101"/>
    </row>
    <row r="14" spans="1:13" x14ac:dyDescent="0.2">
      <c r="A14" s="40">
        <f t="shared" si="1"/>
        <v>10</v>
      </c>
      <c r="B14" s="42" t="s">
        <v>6</v>
      </c>
      <c r="C14" s="92" t="s">
        <v>35</v>
      </c>
      <c r="D14" s="8">
        <v>40</v>
      </c>
      <c r="E14" s="8">
        <v>40</v>
      </c>
      <c r="F14" s="24"/>
      <c r="G14" s="99">
        <f t="shared" si="0"/>
        <v>40</v>
      </c>
      <c r="H14" s="104"/>
      <c r="I14" s="48"/>
      <c r="J14" s="48"/>
      <c r="K14" s="48"/>
      <c r="L14" s="101"/>
    </row>
    <row r="15" spans="1:13" x14ac:dyDescent="0.2">
      <c r="A15" s="40">
        <f t="shared" si="1"/>
        <v>11</v>
      </c>
      <c r="B15" s="42" t="s">
        <v>9</v>
      </c>
      <c r="C15" s="92" t="s">
        <v>35</v>
      </c>
      <c r="D15" s="8">
        <v>50</v>
      </c>
      <c r="E15" s="11">
        <v>50</v>
      </c>
      <c r="F15" s="20"/>
      <c r="G15" s="99">
        <f t="shared" si="0"/>
        <v>50</v>
      </c>
      <c r="H15" s="104"/>
      <c r="I15" s="48"/>
      <c r="J15" s="48"/>
      <c r="K15" s="48"/>
      <c r="L15" s="101"/>
    </row>
    <row r="16" spans="1:13" x14ac:dyDescent="0.2">
      <c r="A16" s="40">
        <f t="shared" si="1"/>
        <v>12</v>
      </c>
      <c r="B16" s="42" t="s">
        <v>37</v>
      </c>
      <c r="C16" s="93" t="s">
        <v>38</v>
      </c>
      <c r="D16" s="8">
        <v>22</v>
      </c>
      <c r="E16" s="11">
        <v>22</v>
      </c>
      <c r="F16" s="20"/>
      <c r="G16" s="99">
        <f t="shared" si="0"/>
        <v>22</v>
      </c>
      <c r="H16" s="104"/>
      <c r="I16" s="48"/>
      <c r="J16" s="48"/>
      <c r="K16" s="48"/>
      <c r="L16" s="101"/>
    </row>
    <row r="17" spans="1:12" x14ac:dyDescent="0.2">
      <c r="A17" s="40">
        <f t="shared" si="1"/>
        <v>13</v>
      </c>
      <c r="B17" s="65" t="s">
        <v>36</v>
      </c>
      <c r="C17" s="94"/>
      <c r="D17" s="8">
        <v>100</v>
      </c>
      <c r="E17" s="11">
        <v>100</v>
      </c>
      <c r="F17" s="20"/>
      <c r="G17" s="99">
        <f t="shared" si="0"/>
        <v>100</v>
      </c>
      <c r="H17" s="104"/>
      <c r="I17" s="48"/>
      <c r="J17" s="48"/>
      <c r="K17" s="48"/>
      <c r="L17" s="101"/>
    </row>
    <row r="18" spans="1:12" x14ac:dyDescent="0.2">
      <c r="A18" s="52"/>
      <c r="B18" s="51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53" t="s">
        <v>8</v>
      </c>
      <c r="C19" s="12"/>
      <c r="D19" s="12"/>
      <c r="E19" s="12"/>
      <c r="F19" s="12"/>
      <c r="G19" s="1"/>
      <c r="H19" s="1"/>
      <c r="I19" s="1"/>
      <c r="J19" s="54"/>
      <c r="K19" s="54"/>
      <c r="L19" s="54"/>
    </row>
    <row r="20" spans="1:12" ht="64.5" thickBot="1" x14ac:dyDescent="0.25">
      <c r="A20" s="31" t="s">
        <v>20</v>
      </c>
      <c r="B20" s="32" t="s">
        <v>17</v>
      </c>
      <c r="C20" s="32" t="s">
        <v>18</v>
      </c>
      <c r="D20" s="32" t="s">
        <v>19</v>
      </c>
      <c r="E20" s="32" t="s">
        <v>21</v>
      </c>
      <c r="F20" s="32" t="s">
        <v>26</v>
      </c>
      <c r="G20" s="33" t="s">
        <v>27</v>
      </c>
      <c r="H20" s="34" t="s">
        <v>22</v>
      </c>
      <c r="I20" s="35" t="s">
        <v>23</v>
      </c>
      <c r="J20" s="35" t="s">
        <v>41</v>
      </c>
      <c r="K20" s="55"/>
      <c r="L20" s="55"/>
    </row>
    <row r="21" spans="1:12" x14ac:dyDescent="0.2">
      <c r="A21" s="59">
        <f>E5*700000</f>
        <v>15400000</v>
      </c>
      <c r="B21" s="61">
        <v>43643</v>
      </c>
      <c r="C21" s="63">
        <v>43648</v>
      </c>
      <c r="D21" s="61"/>
      <c r="E21" s="70">
        <v>763476</v>
      </c>
      <c r="F21" s="70">
        <v>789738</v>
      </c>
      <c r="G21" s="30">
        <f>F21/A$21</f>
        <v>5.1281688311688313E-2</v>
      </c>
      <c r="H21" s="68">
        <f>A21-F21</f>
        <v>14610262</v>
      </c>
      <c r="I21" s="64">
        <f>1-G21</f>
        <v>0.94871831168831167</v>
      </c>
      <c r="J21" s="76"/>
      <c r="K21" s="48"/>
      <c r="L21" s="48"/>
    </row>
    <row r="22" spans="1:12" ht="12.75" customHeight="1" x14ac:dyDescent="0.2">
      <c r="A22" s="36"/>
      <c r="B22" s="62">
        <v>43717</v>
      </c>
      <c r="C22" s="62">
        <v>43723</v>
      </c>
      <c r="D22" s="62">
        <v>43725</v>
      </c>
      <c r="E22" s="71">
        <v>1046952</v>
      </c>
      <c r="F22" s="71">
        <v>1133004</v>
      </c>
      <c r="G22" s="75">
        <f t="shared" ref="G22" si="2">F22/A$21</f>
        <v>7.357168831168831E-2</v>
      </c>
      <c r="H22" s="67">
        <f t="shared" ref="H22:I22" si="3">H21-F22</f>
        <v>13477258</v>
      </c>
      <c r="I22" s="64">
        <f t="shared" si="3"/>
        <v>0.87514662337662341</v>
      </c>
      <c r="J22" s="76"/>
      <c r="K22" s="1"/>
      <c r="L22" s="1"/>
    </row>
    <row r="23" spans="1:12" ht="12.75" customHeight="1" x14ac:dyDescent="0.2">
      <c r="A23" s="13"/>
      <c r="B23" s="9">
        <v>43787</v>
      </c>
      <c r="C23" s="9">
        <v>43793</v>
      </c>
      <c r="D23" s="9">
        <v>43795</v>
      </c>
      <c r="E23" s="67">
        <v>1112886</v>
      </c>
      <c r="F23" s="67">
        <v>1150472</v>
      </c>
      <c r="G23" s="75">
        <f t="shared" ref="G23" si="4">F23/A$21</f>
        <v>7.4705974025974023E-2</v>
      </c>
      <c r="H23" s="67">
        <f t="shared" ref="H23" si="5">H22-F23</f>
        <v>12326786</v>
      </c>
      <c r="I23" s="64">
        <f t="shared" ref="I23" si="6">I22-G23</f>
        <v>0.8004406493506494</v>
      </c>
      <c r="J23" s="76"/>
      <c r="K23" s="48"/>
      <c r="L23" s="48"/>
    </row>
    <row r="24" spans="1:12" x14ac:dyDescent="0.2">
      <c r="A24" s="13"/>
      <c r="B24" s="79">
        <v>43868</v>
      </c>
      <c r="C24" s="79">
        <v>43872</v>
      </c>
      <c r="D24" s="79">
        <v>43873</v>
      </c>
      <c r="E24" s="72">
        <v>797202</v>
      </c>
      <c r="F24" s="72">
        <v>847836</v>
      </c>
      <c r="G24" s="75">
        <f t="shared" ref="G24:G29" si="7">F24/A$21</f>
        <v>5.5054285714285715E-2</v>
      </c>
      <c r="H24" s="67">
        <f t="shared" ref="H24" si="8">H23-F24</f>
        <v>11478950</v>
      </c>
      <c r="I24" s="64">
        <f t="shared" ref="I24" si="9">I23-G24</f>
        <v>0.74538636363636368</v>
      </c>
      <c r="J24" s="81">
        <v>386</v>
      </c>
      <c r="K24" s="56"/>
      <c r="L24" s="1"/>
    </row>
    <row r="25" spans="1:12" x14ac:dyDescent="0.2">
      <c r="A25" s="13"/>
      <c r="B25" s="79">
        <v>44005</v>
      </c>
      <c r="C25" s="79">
        <v>44007</v>
      </c>
      <c r="D25" s="79">
        <v>44021</v>
      </c>
      <c r="E25" s="67">
        <v>439560</v>
      </c>
      <c r="F25" s="67">
        <v>488160</v>
      </c>
      <c r="G25" s="82">
        <f t="shared" si="7"/>
        <v>3.1698701298701296E-2</v>
      </c>
      <c r="H25" s="67">
        <f t="shared" ref="H25" si="10">H24-F25</f>
        <v>10990790</v>
      </c>
      <c r="I25" s="64">
        <f t="shared" ref="I25" si="11">I24-G25</f>
        <v>0.71368766233766234</v>
      </c>
      <c r="J25" s="77">
        <v>386</v>
      </c>
      <c r="K25" s="57"/>
      <c r="L25" s="1"/>
    </row>
    <row r="26" spans="1:12" x14ac:dyDescent="0.2">
      <c r="A26" s="13"/>
      <c r="B26" s="79">
        <v>44076</v>
      </c>
      <c r="C26" s="79">
        <v>44080</v>
      </c>
      <c r="D26" s="79">
        <v>44105</v>
      </c>
      <c r="E26" s="67">
        <v>787212</v>
      </c>
      <c r="F26" s="67">
        <v>827050</v>
      </c>
      <c r="G26" s="82">
        <f t="shared" si="7"/>
        <v>5.3704545454545456E-2</v>
      </c>
      <c r="H26" s="67">
        <f t="shared" ref="H26" si="12">H25-F26</f>
        <v>10163740</v>
      </c>
      <c r="I26" s="64">
        <f t="shared" ref="I26" si="13">I25-G26</f>
        <v>0.65998311688311684</v>
      </c>
      <c r="J26" s="77">
        <v>386</v>
      </c>
      <c r="K26" s="56"/>
      <c r="L26" s="1"/>
    </row>
    <row r="27" spans="1:12" x14ac:dyDescent="0.2">
      <c r="A27" s="13"/>
      <c r="B27" s="79">
        <v>44172</v>
      </c>
      <c r="C27" s="79">
        <v>44176</v>
      </c>
      <c r="D27" s="79">
        <v>44200</v>
      </c>
      <c r="E27" s="67">
        <v>769230</v>
      </c>
      <c r="F27" s="67">
        <v>801619</v>
      </c>
      <c r="G27" s="82">
        <f t="shared" si="7"/>
        <v>5.2053181818181818E-2</v>
      </c>
      <c r="H27" s="67">
        <f t="shared" ref="H27" si="14">H26-F27</f>
        <v>9362121</v>
      </c>
      <c r="I27" s="64">
        <f t="shared" ref="I27" si="15">I26-G27</f>
        <v>0.60792993506493498</v>
      </c>
      <c r="J27" s="77">
        <v>386</v>
      </c>
      <c r="K27" s="56"/>
      <c r="L27" s="1"/>
    </row>
    <row r="28" spans="1:12" x14ac:dyDescent="0.2">
      <c r="A28" s="13"/>
      <c r="B28" s="79">
        <v>44244</v>
      </c>
      <c r="C28" s="79">
        <v>44248</v>
      </c>
      <c r="D28" s="79">
        <v>44256</v>
      </c>
      <c r="E28" s="67">
        <v>799200</v>
      </c>
      <c r="F28" s="67">
        <v>829174</v>
      </c>
      <c r="G28" s="82">
        <f t="shared" si="7"/>
        <v>5.3842467532467533E-2</v>
      </c>
      <c r="H28" s="67">
        <f t="shared" ref="H28" si="16">H27-F28</f>
        <v>8532947</v>
      </c>
      <c r="I28" s="64">
        <f t="shared" ref="I28" si="17">I27-G28</f>
        <v>0.5540874675324674</v>
      </c>
      <c r="J28" s="77">
        <v>390</v>
      </c>
      <c r="K28" s="56"/>
      <c r="L28" s="1"/>
    </row>
    <row r="29" spans="1:12" x14ac:dyDescent="0.2">
      <c r="A29" s="13"/>
      <c r="B29" s="79">
        <v>44364</v>
      </c>
      <c r="C29" s="79">
        <v>44367</v>
      </c>
      <c r="D29" s="79">
        <v>44378</v>
      </c>
      <c r="E29" s="67">
        <v>629370</v>
      </c>
      <c r="F29" s="67">
        <v>661705</v>
      </c>
      <c r="G29" s="82">
        <f t="shared" si="7"/>
        <v>4.2967857142857141E-2</v>
      </c>
      <c r="H29" s="67">
        <f t="shared" ref="H29" si="18">H28-F29</f>
        <v>7871242</v>
      </c>
      <c r="I29" s="64">
        <f t="shared" ref="I29" si="19">I28-G29</f>
        <v>0.51111961038961029</v>
      </c>
      <c r="J29" s="77">
        <v>390</v>
      </c>
      <c r="K29" s="56"/>
      <c r="L29" s="1"/>
    </row>
    <row r="30" spans="1:12" x14ac:dyDescent="0.2">
      <c r="A30" s="13"/>
      <c r="B30" s="79"/>
      <c r="C30" s="79"/>
      <c r="D30" s="79"/>
      <c r="E30" s="67"/>
      <c r="F30" s="67"/>
      <c r="G30" s="82"/>
      <c r="H30" s="67"/>
      <c r="I30" s="64"/>
      <c r="J30" s="77"/>
      <c r="K30" s="56"/>
      <c r="L30" s="1"/>
    </row>
    <row r="31" spans="1:12" x14ac:dyDescent="0.2">
      <c r="A31" s="13"/>
      <c r="B31" s="79"/>
      <c r="C31" s="79"/>
      <c r="D31" s="79"/>
      <c r="E31" s="67"/>
      <c r="F31" s="67"/>
      <c r="G31" s="82"/>
      <c r="H31" s="67"/>
      <c r="I31" s="64"/>
      <c r="J31" s="77"/>
      <c r="K31" s="56"/>
      <c r="L31" s="1"/>
    </row>
    <row r="32" spans="1:12" x14ac:dyDescent="0.2">
      <c r="A32" s="13"/>
      <c r="B32" s="79"/>
      <c r="C32" s="79"/>
      <c r="D32" s="80"/>
      <c r="E32" s="72"/>
      <c r="F32" s="67"/>
      <c r="G32" s="83"/>
      <c r="H32" s="67"/>
      <c r="I32" s="84"/>
      <c r="J32" s="85"/>
      <c r="K32" s="56"/>
      <c r="L32" s="1"/>
    </row>
    <row r="33" spans="1:12" x14ac:dyDescent="0.2">
      <c r="A33" s="13"/>
      <c r="B33" s="79"/>
      <c r="C33" s="79"/>
      <c r="D33" s="80"/>
      <c r="E33" s="72"/>
      <c r="F33" s="67"/>
      <c r="G33" s="82"/>
      <c r="H33" s="67"/>
      <c r="I33" s="84"/>
      <c r="J33" s="85"/>
      <c r="K33" s="56"/>
      <c r="L33" s="1"/>
    </row>
    <row r="34" spans="1:12" ht="13.5" thickBot="1" x14ac:dyDescent="0.25">
      <c r="A34" s="14"/>
      <c r="B34" s="86"/>
      <c r="C34" s="86"/>
      <c r="D34" s="87"/>
      <c r="E34" s="73"/>
      <c r="F34" s="74"/>
      <c r="G34" s="88"/>
      <c r="H34" s="69"/>
      <c r="I34" s="89"/>
      <c r="J34" s="90"/>
      <c r="K34" s="1"/>
      <c r="L34" s="1"/>
    </row>
    <row r="35" spans="1:12" ht="13.5" thickBot="1" x14ac:dyDescent="0.25">
      <c r="A35" s="15" t="s">
        <v>24</v>
      </c>
      <c r="B35" s="16"/>
      <c r="C35" s="16"/>
      <c r="D35" s="17"/>
      <c r="E35" s="95">
        <f>SUM(E21:E34)</f>
        <v>7145088</v>
      </c>
      <c r="F35" s="96">
        <f>SUM(F21:F34)</f>
        <v>7528758</v>
      </c>
      <c r="G35" s="21">
        <f>SUM(G21:G34)</f>
        <v>0.4888803896103896</v>
      </c>
      <c r="H35" s="18">
        <f>A21-F35</f>
        <v>7871242</v>
      </c>
      <c r="I35" s="23">
        <f>1-G35</f>
        <v>0.5111196103896104</v>
      </c>
      <c r="J35" s="78"/>
      <c r="K35" s="58"/>
      <c r="L35" s="58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12" t="s">
        <v>13</v>
      </c>
      <c r="B39" s="112"/>
      <c r="C39" s="112"/>
      <c r="D39" s="112"/>
      <c r="E39" s="1"/>
      <c r="F39" s="1"/>
      <c r="G39" s="1"/>
      <c r="H39" s="1"/>
      <c r="I39" s="1"/>
      <c r="J39" s="1"/>
    </row>
    <row r="40" spans="1:12" x14ac:dyDescent="0.2">
      <c r="A40" s="109" t="s">
        <v>14</v>
      </c>
      <c r="B40" s="109"/>
      <c r="C40" s="10" t="s">
        <v>15</v>
      </c>
      <c r="D40" s="10" t="s">
        <v>16</v>
      </c>
      <c r="E40" s="1"/>
      <c r="F40" s="1"/>
      <c r="G40" s="1"/>
      <c r="H40" s="1"/>
      <c r="I40" s="1"/>
      <c r="J40" s="1"/>
    </row>
    <row r="41" spans="1:12" x14ac:dyDescent="0.2">
      <c r="A41" s="107">
        <f>A21-F35</f>
        <v>7871242</v>
      </c>
      <c r="B41" s="108"/>
      <c r="C41" s="60">
        <f>1-G35</f>
        <v>0.5111196103896104</v>
      </c>
      <c r="D41" s="19">
        <f>(C41/0.8)*100</f>
        <v>63.889951298701298</v>
      </c>
      <c r="E41" s="66" t="s">
        <v>39</v>
      </c>
      <c r="F41" s="66"/>
      <c r="G41" s="66"/>
      <c r="H41" s="66"/>
      <c r="I41" s="66"/>
      <c r="J41" s="66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25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44"/>
      <c r="B45" s="44"/>
      <c r="C45" s="44"/>
      <c r="D45" s="44"/>
      <c r="E45" s="44"/>
      <c r="F45" s="44"/>
      <c r="G45" s="44"/>
      <c r="H45" s="44"/>
      <c r="I45" s="105"/>
      <c r="J45" s="106"/>
    </row>
    <row r="46" spans="1:12" x14ac:dyDescent="0.2">
      <c r="A46" s="45"/>
      <c r="B46" s="46"/>
      <c r="C46" s="46"/>
      <c r="D46" s="1"/>
      <c r="E46" s="1"/>
      <c r="F46" s="46"/>
      <c r="G46" s="47"/>
      <c r="H46" s="46"/>
    </row>
    <row r="47" spans="1:12" x14ac:dyDescent="0.2">
      <c r="A47" s="45"/>
      <c r="B47" s="46"/>
      <c r="C47" s="46"/>
      <c r="D47" s="46"/>
      <c r="E47" s="46"/>
      <c r="F47" s="46"/>
      <c r="G47" s="47"/>
      <c r="H47" s="46"/>
    </row>
    <row r="48" spans="1:12" x14ac:dyDescent="0.2">
      <c r="A48" s="45"/>
      <c r="B48" s="46"/>
      <c r="C48" s="46"/>
      <c r="D48" s="1"/>
      <c r="E48" s="1"/>
      <c r="F48" s="46"/>
      <c r="G48" s="47"/>
      <c r="H48" s="46"/>
    </row>
    <row r="49" spans="1:10" x14ac:dyDescent="0.2">
      <c r="A49" s="45"/>
      <c r="B49" s="46"/>
      <c r="C49" s="46"/>
      <c r="D49" s="46"/>
      <c r="E49" s="46"/>
      <c r="F49" s="46"/>
      <c r="G49" s="47"/>
      <c r="H49" s="46"/>
    </row>
    <row r="50" spans="1:10" x14ac:dyDescent="0.2">
      <c r="A50" s="45"/>
      <c r="B50" s="46"/>
      <c r="C50" s="46"/>
      <c r="D50" s="1"/>
      <c r="E50" s="1"/>
      <c r="F50" s="46"/>
      <c r="G50" s="47"/>
      <c r="H50" s="46"/>
    </row>
    <row r="51" spans="1:10" x14ac:dyDescent="0.2">
      <c r="A51" s="45"/>
      <c r="B51" s="46"/>
      <c r="C51" s="48"/>
      <c r="D51" s="49"/>
      <c r="E51" s="49"/>
      <c r="F51" s="48"/>
      <c r="G51" s="48"/>
      <c r="H51" s="48"/>
    </row>
    <row r="52" spans="1:10" x14ac:dyDescent="0.2">
      <c r="A52" s="45"/>
      <c r="B52" s="46"/>
      <c r="C52" s="46"/>
      <c r="D52" s="46"/>
      <c r="E52" s="46"/>
      <c r="F52" s="46"/>
      <c r="G52" s="47"/>
      <c r="H52" s="46"/>
    </row>
    <row r="53" spans="1:10" x14ac:dyDescent="0.2">
      <c r="A53" s="45"/>
      <c r="B53" s="46"/>
      <c r="C53" s="46"/>
      <c r="D53" s="46"/>
      <c r="E53" s="46"/>
      <c r="F53" s="46"/>
      <c r="G53" s="47"/>
      <c r="H53" s="46"/>
    </row>
    <row r="54" spans="1:10" x14ac:dyDescent="0.2">
      <c r="A54" s="45"/>
      <c r="B54" s="46"/>
      <c r="C54" s="46"/>
      <c r="D54" s="1"/>
      <c r="E54" s="1"/>
      <c r="F54" s="46"/>
      <c r="G54" s="47"/>
      <c r="H54" s="46"/>
    </row>
    <row r="55" spans="1:10" ht="15.75" x14ac:dyDescent="0.25">
      <c r="A55" s="1"/>
      <c r="B55" s="113"/>
      <c r="C55" s="113"/>
      <c r="D55" s="114"/>
      <c r="E55" s="50"/>
      <c r="F55" s="1"/>
      <c r="G55" s="1"/>
      <c r="H55" s="1"/>
      <c r="I55" s="1"/>
      <c r="J55" s="1"/>
    </row>
    <row r="56" spans="1:10" x14ac:dyDescent="0.2">
      <c r="A56" s="44"/>
      <c r="B56" s="44"/>
      <c r="C56" s="44"/>
      <c r="D56" s="44"/>
      <c r="E56" s="44"/>
      <c r="F56" s="44"/>
      <c r="G56" s="44"/>
      <c r="H56" s="44"/>
      <c r="I56" s="105"/>
      <c r="J56" s="106"/>
    </row>
    <row r="57" spans="1:10" x14ac:dyDescent="0.2">
      <c r="A57" s="45"/>
      <c r="B57" s="1"/>
      <c r="C57" s="1"/>
      <c r="D57" s="1"/>
      <c r="E57" s="1"/>
      <c r="F57" s="47"/>
      <c r="G57" s="47"/>
      <c r="H57" s="46"/>
      <c r="I57" s="110"/>
      <c r="J57" s="110"/>
    </row>
    <row r="58" spans="1:10" x14ac:dyDescent="0.2">
      <c r="A58" s="45"/>
      <c r="B58" s="1"/>
      <c r="C58" s="1"/>
      <c r="D58" s="48"/>
      <c r="E58" s="48"/>
      <c r="F58" s="48"/>
      <c r="G58" s="48"/>
      <c r="H58" s="48"/>
      <c r="I58" s="110"/>
      <c r="J58" s="110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05"/>
      <c r="C64" s="106"/>
    </row>
    <row r="71" spans="2:3" x14ac:dyDescent="0.2">
      <c r="B71" s="105"/>
      <c r="C71" s="106"/>
    </row>
  </sheetData>
  <sortState ref="B9:B16">
    <sortCondition ref="B9"/>
  </sortState>
  <mergeCells count="12">
    <mergeCell ref="A1:L1"/>
    <mergeCell ref="A39:D39"/>
    <mergeCell ref="I58:J58"/>
    <mergeCell ref="B55:D55"/>
    <mergeCell ref="A2:E2"/>
    <mergeCell ref="B71:C71"/>
    <mergeCell ref="A41:B41"/>
    <mergeCell ref="A40:B40"/>
    <mergeCell ref="B64:C64"/>
    <mergeCell ref="I45:J45"/>
    <mergeCell ref="I56:J56"/>
    <mergeCell ref="I57:J5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1" orientation="landscape" horizontalDpi="300" verticalDpi="300" r:id="rId1"/>
  <headerFooter alignWithMargins="0"/>
  <rowBreaks count="1" manualBreakCount="1">
    <brk id="41" max="12" man="1"/>
  </rowBreaks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2020-02-14T05:12:28Z</cp:lastPrinted>
  <dcterms:created xsi:type="dcterms:W3CDTF">2004-08-05T11:03:05Z</dcterms:created>
  <dcterms:modified xsi:type="dcterms:W3CDTF">2021-07-01T10:45:26Z</dcterms:modified>
</cp:coreProperties>
</file>