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6" i="1" l="1"/>
  <c r="H26" i="1"/>
  <c r="G26" i="1"/>
  <c r="I25" i="1" l="1"/>
  <c r="H25" i="1"/>
  <c r="G25" i="1"/>
  <c r="A1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0" i="1"/>
  <c r="F30" i="1"/>
  <c r="G19" i="1" l="1"/>
  <c r="I19" i="1" s="1"/>
  <c r="G24" i="1"/>
  <c r="G23" i="1"/>
  <c r="G30" i="1" s="1"/>
  <c r="C36" i="1" s="1"/>
  <c r="D36" i="1" s="1"/>
  <c r="G22" i="1"/>
  <c r="G21" i="1"/>
  <c r="G20" i="1"/>
  <c r="A36" i="1"/>
  <c r="H19" i="1"/>
  <c r="H20" i="1" s="1"/>
  <c r="H21" i="1" s="1"/>
  <c r="H22" i="1" s="1"/>
  <c r="H23" i="1" s="1"/>
  <c r="H24" i="1" s="1"/>
  <c r="H30" i="1"/>
  <c r="I20" i="1" l="1"/>
  <c r="I21" i="1" s="1"/>
  <c r="I22" i="1" s="1"/>
  <c r="I23" i="1" s="1"/>
  <c r="I24" i="1" s="1"/>
  <c r="I30" i="1"/>
</calcChain>
</file>

<file path=xl/sharedStrings.xml><?xml version="1.0" encoding="utf-8"?>
<sst xmlns="http://schemas.openxmlformats.org/spreadsheetml/2006/main" count="54" uniqueCount="43">
  <si>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</si>
  <si>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</si>
  <si>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</si>
  <si>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</si>
  <si>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</si>
  <si>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</si>
  <si>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</si>
  <si>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</si>
  <si>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</si>
  <si>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</si>
  <si>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</si>
  <si>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</si>
  <si>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</si>
  <si>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</si>
  <si>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</si>
  <si>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</si>
  <si>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</si>
  <si>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</si>
  <si>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</si>
  <si>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</si>
  <si>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</si>
  <si>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</si>
  <si>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</si>
  <si>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</si>
  <si>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</si>
  <si>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</si>
  <si>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</si>
  <si>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</si>
  <si>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</si>
  <si>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</si>
  <si>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</si>
  <si>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</si>
  <si>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</si>
  <si>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</si>
  <si>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</si>
  <si>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</si>
  <si>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</si>
  <si>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</si>
  <si>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</si>
  <si>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«Кристалл 0,7»  тип XXI-B-28-2.1в-700 (владелец ООО "ВЕДАТРАНЗИТ" дог. №25/04 от 25.04.2014)</t>
  </si>
  <si>
    <t>Дата поставки  30.01.19 (c остаточным ресурсом 87 %)</t>
  </si>
  <si>
    <t>XXI-B-28-2.1б-700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</si>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</sst>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8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tabSelected="1" view="pageBreakPreview" topLeftCell="A13" zoomScaleSheetLayoutView="100" workbookViewId="0">
      <selection activeCell="H26" sqref="H26:I26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9" t="s">
        <v>39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3">
      <c r="A2" s="104" t="s">
        <v>40</v>
      </c>
      <c r="B2" s="104"/>
      <c r="C2" s="104"/>
      <c r="D2" s="104"/>
      <c r="E2" s="104"/>
      <c r="F2" s="22"/>
      <c r="G2" s="3"/>
      <c r="H2" s="4"/>
      <c r="K2" s="23"/>
      <c r="L2" s="23"/>
      <c r="M2" s="1"/>
    </row>
    <row r="3" spans="1:13" ht="16.2" thickBot="1">
      <c r="A3" s="1"/>
      <c r="B3" s="2"/>
      <c r="C3" s="2"/>
      <c r="F3" s="5"/>
      <c r="G3" s="6"/>
      <c r="H3" s="5"/>
      <c r="I3" s="5"/>
      <c r="J3" s="23"/>
      <c r="K3" s="23"/>
      <c r="M3" s="11"/>
    </row>
    <row r="4" spans="1:13" ht="66.599999999999994" thickBot="1">
      <c r="A4" s="24" t="s">
        <v>0</v>
      </c>
      <c r="B4" s="25" t="s">
        <v>1</v>
      </c>
      <c r="C4" s="25" t="s">
        <v>2</v>
      </c>
      <c r="D4" s="25" t="s">
        <v>35</v>
      </c>
      <c r="E4" s="25" t="s">
        <v>37</v>
      </c>
      <c r="F4" s="25" t="s">
        <v>32</v>
      </c>
      <c r="G4" s="25" t="s">
        <v>33</v>
      </c>
      <c r="H4" s="26" t="s">
        <v>34</v>
      </c>
      <c r="I4" s="27" t="s">
        <v>3</v>
      </c>
      <c r="J4" s="25" t="s">
        <v>25</v>
      </c>
      <c r="K4" s="25" t="s">
        <v>38</v>
      </c>
      <c r="L4" s="26" t="s">
        <v>4</v>
      </c>
    </row>
    <row r="5" spans="1:13">
      <c r="A5" s="60">
        <v>1</v>
      </c>
      <c r="B5" s="38" t="s">
        <v>14</v>
      </c>
      <c r="C5" s="61" t="s">
        <v>41</v>
      </c>
      <c r="D5" s="33"/>
      <c r="E5" s="33">
        <v>24</v>
      </c>
      <c r="F5" s="62"/>
      <c r="G5" s="33">
        <f>E5-F5</f>
        <v>24</v>
      </c>
      <c r="H5" s="35"/>
      <c r="I5" s="63"/>
      <c r="J5" s="38"/>
      <c r="K5" s="38"/>
      <c r="L5" s="64"/>
    </row>
    <row r="6" spans="1:13">
      <c r="A6" s="65">
        <f>A5+1</f>
        <v>2</v>
      </c>
      <c r="B6" s="58" t="s">
        <v>7</v>
      </c>
      <c r="C6" s="66" t="s">
        <v>41</v>
      </c>
      <c r="D6" s="34"/>
      <c r="E6" s="8">
        <v>24</v>
      </c>
      <c r="F6" s="67"/>
      <c r="G6" s="8">
        <f t="shared" ref="G6:G15" si="0">E6-F6</f>
        <v>24</v>
      </c>
      <c r="H6" s="36"/>
      <c r="I6" s="68"/>
      <c r="J6" s="39"/>
      <c r="K6" s="39"/>
      <c r="L6" s="69"/>
    </row>
    <row r="7" spans="1:13">
      <c r="A7" s="65">
        <f t="shared" ref="A7:A15" si="1">A6+1</f>
        <v>3</v>
      </c>
      <c r="B7" s="58" t="s">
        <v>5</v>
      </c>
      <c r="C7" s="66" t="s">
        <v>41</v>
      </c>
      <c r="D7" s="34"/>
      <c r="E7" s="8">
        <v>32</v>
      </c>
      <c r="F7" s="67"/>
      <c r="G7" s="8">
        <f t="shared" si="0"/>
        <v>32</v>
      </c>
      <c r="H7" s="37"/>
      <c r="I7" s="68"/>
      <c r="J7" s="39"/>
      <c r="K7" s="39"/>
      <c r="L7" s="69"/>
    </row>
    <row r="8" spans="1:13">
      <c r="A8" s="65">
        <f t="shared" si="1"/>
        <v>4</v>
      </c>
      <c r="B8" s="58" t="s">
        <v>6</v>
      </c>
      <c r="C8" s="66" t="s">
        <v>41</v>
      </c>
      <c r="D8" s="34"/>
      <c r="E8" s="8">
        <v>32</v>
      </c>
      <c r="F8" s="67"/>
      <c r="G8" s="8">
        <f t="shared" si="0"/>
        <v>32</v>
      </c>
      <c r="H8" s="37"/>
      <c r="I8" s="68"/>
      <c r="J8" s="8"/>
      <c r="K8" s="39"/>
      <c r="L8" s="69"/>
    </row>
    <row r="9" spans="1:13">
      <c r="A9" s="65">
        <f t="shared" si="1"/>
        <v>5</v>
      </c>
      <c r="B9" s="59" t="s">
        <v>31</v>
      </c>
      <c r="C9" s="66" t="s">
        <v>41</v>
      </c>
      <c r="D9" s="34"/>
      <c r="E9" s="8">
        <v>20</v>
      </c>
      <c r="F9" s="67"/>
      <c r="G9" s="8">
        <f t="shared" si="0"/>
        <v>20</v>
      </c>
      <c r="H9" s="37"/>
      <c r="I9" s="34"/>
      <c r="J9" s="8"/>
      <c r="K9" s="8"/>
      <c r="L9" s="69"/>
    </row>
    <row r="10" spans="1:13">
      <c r="A10" s="65">
        <f t="shared" si="1"/>
        <v>6</v>
      </c>
      <c r="B10" s="58" t="s">
        <v>36</v>
      </c>
      <c r="C10" s="66" t="s">
        <v>41</v>
      </c>
      <c r="D10" s="34"/>
      <c r="E10" s="8">
        <v>24</v>
      </c>
      <c r="F10" s="67"/>
      <c r="G10" s="8">
        <f t="shared" si="0"/>
        <v>24</v>
      </c>
      <c r="H10" s="37"/>
      <c r="I10" s="68"/>
      <c r="J10" s="8"/>
      <c r="K10" s="39"/>
      <c r="L10" s="69"/>
    </row>
    <row r="11" spans="1:13">
      <c r="A11" s="65">
        <f t="shared" si="1"/>
        <v>7</v>
      </c>
      <c r="B11" s="58" t="s">
        <v>9</v>
      </c>
      <c r="C11" s="66" t="s">
        <v>41</v>
      </c>
      <c r="D11" s="34"/>
      <c r="E11" s="8">
        <v>57</v>
      </c>
      <c r="F11" s="70"/>
      <c r="G11" s="8">
        <f t="shared" si="0"/>
        <v>57</v>
      </c>
      <c r="H11" s="37"/>
      <c r="I11" s="34"/>
      <c r="J11" s="8"/>
      <c r="K11" s="8"/>
      <c r="L11" s="69"/>
      <c r="M11" s="20"/>
    </row>
    <row r="12" spans="1:13">
      <c r="A12" s="65">
        <f t="shared" si="1"/>
        <v>8</v>
      </c>
      <c r="B12" s="59" t="s">
        <v>12</v>
      </c>
      <c r="C12" s="66" t="s">
        <v>41</v>
      </c>
      <c r="D12" s="34"/>
      <c r="E12" s="8">
        <v>21</v>
      </c>
      <c r="F12" s="71"/>
      <c r="G12" s="8">
        <f t="shared" si="0"/>
        <v>21</v>
      </c>
      <c r="H12" s="37"/>
      <c r="I12" s="34"/>
      <c r="J12" s="8"/>
      <c r="K12" s="8"/>
      <c r="L12" s="69"/>
      <c r="M12" s="20"/>
    </row>
    <row r="13" spans="1:13">
      <c r="A13" s="65">
        <f t="shared" si="1"/>
        <v>9</v>
      </c>
      <c r="B13" s="59" t="s">
        <v>13</v>
      </c>
      <c r="C13" s="66" t="s">
        <v>41</v>
      </c>
      <c r="D13" s="34"/>
      <c r="E13" s="8">
        <v>8</v>
      </c>
      <c r="F13" s="67"/>
      <c r="G13" s="8">
        <f t="shared" si="0"/>
        <v>8</v>
      </c>
      <c r="H13" s="37" t="s">
        <v>28</v>
      </c>
      <c r="I13" s="34"/>
      <c r="J13" s="8"/>
      <c r="K13" s="8"/>
      <c r="L13" s="69"/>
    </row>
    <row r="14" spans="1:13">
      <c r="A14" s="65">
        <f t="shared" si="1"/>
        <v>10</v>
      </c>
      <c r="B14" s="58" t="s">
        <v>8</v>
      </c>
      <c r="C14" s="66" t="s">
        <v>41</v>
      </c>
      <c r="D14" s="34"/>
      <c r="E14" s="8">
        <v>50</v>
      </c>
      <c r="F14" s="70">
        <v>7</v>
      </c>
      <c r="G14" s="8">
        <f t="shared" si="0"/>
        <v>43</v>
      </c>
      <c r="H14" s="37"/>
      <c r="I14" s="34"/>
      <c r="J14" s="8"/>
      <c r="K14" s="8"/>
      <c r="L14" s="69"/>
    </row>
    <row r="15" spans="1:13">
      <c r="A15" s="65">
        <f t="shared" si="1"/>
        <v>11</v>
      </c>
      <c r="B15" s="58" t="s">
        <v>11</v>
      </c>
      <c r="C15" s="66" t="s">
        <v>41</v>
      </c>
      <c r="D15" s="34"/>
      <c r="E15" s="10">
        <v>60</v>
      </c>
      <c r="F15" s="67"/>
      <c r="G15" s="8">
        <f t="shared" si="0"/>
        <v>60</v>
      </c>
      <c r="H15" s="37"/>
      <c r="I15" s="34"/>
      <c r="J15" s="8"/>
      <c r="K15" s="8"/>
      <c r="L15" s="69"/>
    </row>
    <row r="16" spans="1:13">
      <c r="A16" s="48"/>
      <c r="B16" s="47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49" t="s">
        <v>10</v>
      </c>
      <c r="C17" s="11"/>
      <c r="D17" s="11"/>
      <c r="E17" s="11"/>
      <c r="F17" s="11"/>
      <c r="G17" s="1"/>
      <c r="H17" s="1"/>
      <c r="I17" s="1"/>
      <c r="J17" s="50"/>
      <c r="K17" s="50"/>
      <c r="L17" s="50"/>
    </row>
    <row r="18" spans="1:12" ht="66.599999999999994" thickBot="1">
      <c r="A18" s="28" t="s">
        <v>22</v>
      </c>
      <c r="B18" s="29" t="s">
        <v>19</v>
      </c>
      <c r="C18" s="29" t="s">
        <v>20</v>
      </c>
      <c r="D18" s="29" t="s">
        <v>21</v>
      </c>
      <c r="E18" s="29" t="s">
        <v>23</v>
      </c>
      <c r="F18" s="29" t="s">
        <v>29</v>
      </c>
      <c r="G18" s="30" t="s">
        <v>30</v>
      </c>
      <c r="H18" s="31" t="s">
        <v>24</v>
      </c>
      <c r="I18" s="32" t="s">
        <v>26</v>
      </c>
      <c r="J18" s="51"/>
      <c r="K18" s="51"/>
      <c r="L18" s="51"/>
    </row>
    <row r="19" spans="1:12">
      <c r="A19" s="55">
        <f>E5*700000</f>
        <v>16800000</v>
      </c>
      <c r="B19" s="72"/>
      <c r="C19" s="73"/>
      <c r="D19" s="72"/>
      <c r="E19" s="88"/>
      <c r="F19" s="82">
        <v>2180000</v>
      </c>
      <c r="G19" s="74">
        <f t="shared" ref="G19:G26" si="2">F19/A$19</f>
        <v>0.12976190476190477</v>
      </c>
      <c r="H19" s="93">
        <f>A19-F19</f>
        <v>14620000</v>
      </c>
      <c r="I19" s="57">
        <f>1-G19</f>
        <v>0.87023809523809526</v>
      </c>
      <c r="J19" s="52"/>
      <c r="K19" s="44"/>
      <c r="L19" s="44"/>
    </row>
    <row r="20" spans="1:12" ht="12.75" customHeight="1">
      <c r="A20" s="65"/>
      <c r="B20" s="75">
        <v>43514</v>
      </c>
      <c r="C20" s="75">
        <v>43518</v>
      </c>
      <c r="D20" s="75">
        <v>43520</v>
      </c>
      <c r="E20" s="89">
        <v>476718</v>
      </c>
      <c r="F20" s="83">
        <v>517528</v>
      </c>
      <c r="G20" s="74">
        <f t="shared" si="2"/>
        <v>3.0805238095238094E-2</v>
      </c>
      <c r="H20" s="94">
        <f t="shared" ref="H20:I24" si="3">H19-F20</f>
        <v>14102472</v>
      </c>
      <c r="I20" s="57">
        <f t="shared" si="3"/>
        <v>0.8394328571428572</v>
      </c>
      <c r="J20" s="1"/>
      <c r="K20" s="1"/>
      <c r="L20" s="1"/>
    </row>
    <row r="21" spans="1:12" ht="12.75" customHeight="1">
      <c r="A21" s="12"/>
      <c r="B21" s="77">
        <v>43579</v>
      </c>
      <c r="C21" s="77">
        <v>43585</v>
      </c>
      <c r="D21" s="77">
        <v>43586</v>
      </c>
      <c r="E21" s="90">
        <v>935262</v>
      </c>
      <c r="F21" s="76">
        <v>1003724</v>
      </c>
      <c r="G21" s="74">
        <f t="shared" si="2"/>
        <v>5.9745476190476189E-2</v>
      </c>
      <c r="H21" s="94">
        <f t="shared" si="3"/>
        <v>13098748</v>
      </c>
      <c r="I21" s="57">
        <f t="shared" si="3"/>
        <v>0.77968738095238099</v>
      </c>
      <c r="J21" s="52"/>
      <c r="K21" s="44"/>
      <c r="L21" s="44"/>
    </row>
    <row r="22" spans="1:12">
      <c r="A22" s="12"/>
      <c r="B22" s="77">
        <v>43586</v>
      </c>
      <c r="C22" s="77">
        <v>43588</v>
      </c>
      <c r="D22" s="77">
        <v>43595</v>
      </c>
      <c r="E22" s="91">
        <v>279600</v>
      </c>
      <c r="F22" s="67">
        <v>300497</v>
      </c>
      <c r="G22" s="74">
        <f t="shared" si="2"/>
        <v>1.7886726190476189E-2</v>
      </c>
      <c r="H22" s="94">
        <f t="shared" si="3"/>
        <v>12798251</v>
      </c>
      <c r="I22" s="57">
        <f t="shared" si="3"/>
        <v>0.76180065476190484</v>
      </c>
      <c r="J22" s="52"/>
      <c r="K22" s="52"/>
      <c r="L22" s="1"/>
    </row>
    <row r="23" spans="1:12">
      <c r="A23" s="12"/>
      <c r="B23" s="77">
        <v>43627</v>
      </c>
      <c r="C23" s="77">
        <v>43632</v>
      </c>
      <c r="D23" s="77">
        <v>43636</v>
      </c>
      <c r="E23" s="90">
        <v>759114</v>
      </c>
      <c r="F23" s="76">
        <v>812056</v>
      </c>
      <c r="G23" s="78">
        <f t="shared" si="2"/>
        <v>4.8336666666666667E-2</v>
      </c>
      <c r="H23" s="94">
        <f t="shared" si="3"/>
        <v>11986195</v>
      </c>
      <c r="I23" s="57">
        <f t="shared" si="3"/>
        <v>0.71346398809523814</v>
      </c>
      <c r="J23" s="52"/>
      <c r="K23" s="53"/>
      <c r="L23" s="1"/>
    </row>
    <row r="24" spans="1:12">
      <c r="A24" s="12"/>
      <c r="B24" s="77">
        <v>43660</v>
      </c>
      <c r="C24" s="77">
        <v>43670</v>
      </c>
      <c r="D24" s="77"/>
      <c r="E24" s="90">
        <v>1430154</v>
      </c>
      <c r="F24" s="76">
        <v>1522793</v>
      </c>
      <c r="G24" s="78">
        <f t="shared" si="2"/>
        <v>9.0642440476190481E-2</v>
      </c>
      <c r="H24" s="94">
        <f t="shared" si="3"/>
        <v>10463402</v>
      </c>
      <c r="I24" s="57">
        <f t="shared" si="3"/>
        <v>0.62282154761904762</v>
      </c>
      <c r="J24" s="52"/>
      <c r="K24" s="52"/>
      <c r="L24" s="1"/>
    </row>
    <row r="25" spans="1:12">
      <c r="A25" s="12"/>
      <c r="B25" s="77">
        <v>43720</v>
      </c>
      <c r="C25" s="77">
        <v>43725</v>
      </c>
      <c r="D25" s="77">
        <v>43727</v>
      </c>
      <c r="E25" s="90">
        <v>777288</v>
      </c>
      <c r="F25" s="76">
        <v>825840</v>
      </c>
      <c r="G25" s="78">
        <f t="shared" si="2"/>
        <v>4.9157142857142858E-2</v>
      </c>
      <c r="H25" s="94">
        <f t="shared" ref="H25" si="4">H24-F25</f>
        <v>9637562</v>
      </c>
      <c r="I25" s="57">
        <f t="shared" ref="I25" si="5">I24-G25</f>
        <v>0.57366440476190472</v>
      </c>
      <c r="J25" s="52"/>
      <c r="K25" s="52"/>
      <c r="L25" s="1"/>
    </row>
    <row r="26" spans="1:12">
      <c r="A26" s="12"/>
      <c r="B26" s="77">
        <v>43756</v>
      </c>
      <c r="C26" s="77">
        <v>43767</v>
      </c>
      <c r="D26" s="77">
        <v>43769</v>
      </c>
      <c r="E26" s="90">
        <v>1662780</v>
      </c>
      <c r="F26" s="76">
        <v>1724962</v>
      </c>
      <c r="G26" s="78">
        <f t="shared" si="2"/>
        <v>0.10267630952380952</v>
      </c>
      <c r="H26" s="94">
        <f t="shared" ref="H26" si="6">H25-F26</f>
        <v>7912600</v>
      </c>
      <c r="I26" s="57">
        <f t="shared" ref="I26" si="7">I25-G26</f>
        <v>0.47098809523809521</v>
      </c>
      <c r="J26" s="52"/>
      <c r="K26" s="52"/>
      <c r="L26" s="1"/>
    </row>
    <row r="27" spans="1:12">
      <c r="A27" s="12"/>
      <c r="B27" s="77"/>
      <c r="C27" s="77"/>
      <c r="D27" s="67"/>
      <c r="E27" s="91"/>
      <c r="F27" s="76"/>
      <c r="G27" s="79"/>
      <c r="H27" s="94"/>
      <c r="I27" s="84"/>
      <c r="J27" s="52"/>
      <c r="K27" s="52"/>
      <c r="L27" s="1"/>
    </row>
    <row r="28" spans="1:12">
      <c r="A28" s="12"/>
      <c r="B28" s="77"/>
      <c r="C28" s="77"/>
      <c r="D28" s="67"/>
      <c r="E28" s="91"/>
      <c r="F28" s="76"/>
      <c r="G28" s="78"/>
      <c r="H28" s="94"/>
      <c r="I28" s="84"/>
      <c r="J28" s="52"/>
      <c r="K28" s="52"/>
      <c r="L28" s="1"/>
    </row>
    <row r="29" spans="1:12" ht="13.8" thickBot="1">
      <c r="A29" s="13"/>
      <c r="B29" s="80"/>
      <c r="C29" s="80"/>
      <c r="D29" s="85"/>
      <c r="E29" s="92"/>
      <c r="F29" s="86"/>
      <c r="G29" s="81"/>
      <c r="H29" s="95"/>
      <c r="I29" s="87"/>
      <c r="J29" s="1"/>
      <c r="K29" s="1"/>
      <c r="L29" s="1"/>
    </row>
    <row r="30" spans="1:12" ht="13.8" thickBot="1">
      <c r="A30" s="14" t="s">
        <v>27</v>
      </c>
      <c r="B30" s="15"/>
      <c r="C30" s="15"/>
      <c r="D30" s="16"/>
      <c r="E30" s="97">
        <f>SUM(E19:E29)</f>
        <v>6320916</v>
      </c>
      <c r="F30" s="98">
        <f>SUM(F19:F29)</f>
        <v>8887400</v>
      </c>
      <c r="G30" s="19">
        <f>SUM(G19:G29)</f>
        <v>0.52901190476190463</v>
      </c>
      <c r="H30" s="17">
        <f>A19-F30</f>
        <v>7912600</v>
      </c>
      <c r="I30" s="21">
        <f>1-G30</f>
        <v>0.47098809523809537</v>
      </c>
      <c r="J30" s="54"/>
      <c r="K30" s="54"/>
      <c r="L30" s="54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00" t="s">
        <v>15</v>
      </c>
      <c r="B34" s="100"/>
      <c r="C34" s="100"/>
      <c r="D34" s="100"/>
      <c r="E34" s="1"/>
      <c r="F34" s="1"/>
      <c r="G34" s="1"/>
      <c r="H34" s="1"/>
      <c r="I34" s="1"/>
      <c r="J34" s="1"/>
    </row>
    <row r="35" spans="1:11">
      <c r="A35" s="109" t="s">
        <v>16</v>
      </c>
      <c r="B35" s="109"/>
      <c r="C35" s="9" t="s">
        <v>17</v>
      </c>
      <c r="D35" s="9" t="s">
        <v>18</v>
      </c>
      <c r="E35" s="1"/>
      <c r="F35" s="1"/>
      <c r="G35" s="1"/>
      <c r="H35" s="1"/>
      <c r="I35" s="1"/>
      <c r="J35" s="1"/>
    </row>
    <row r="36" spans="1:11">
      <c r="A36" s="107">
        <f>A19-F30</f>
        <v>7912600</v>
      </c>
      <c r="B36" s="108"/>
      <c r="C36" s="56">
        <f>1-G30</f>
        <v>0.47098809523809537</v>
      </c>
      <c r="D36" s="18">
        <f>(C36/0.8)*100</f>
        <v>58.873511904761919</v>
      </c>
      <c r="E36" s="96" t="s">
        <v>42</v>
      </c>
      <c r="F36" s="96"/>
      <c r="G36" s="96"/>
      <c r="H36" s="96"/>
      <c r="I36" s="96"/>
      <c r="J36" s="96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28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40"/>
      <c r="B40" s="40"/>
      <c r="C40" s="40"/>
      <c r="D40" s="40"/>
      <c r="E40" s="40"/>
      <c r="F40" s="40"/>
      <c r="G40" s="40"/>
      <c r="H40" s="40"/>
      <c r="I40" s="105"/>
      <c r="J40" s="106"/>
    </row>
    <row r="41" spans="1:11">
      <c r="A41" s="41"/>
      <c r="B41" s="42"/>
      <c r="C41" s="42"/>
      <c r="D41" s="1"/>
      <c r="E41" s="1"/>
      <c r="F41" s="42"/>
      <c r="G41" s="43"/>
      <c r="H41" s="42"/>
    </row>
    <row r="42" spans="1:11">
      <c r="A42" s="41"/>
      <c r="B42" s="42"/>
      <c r="C42" s="42"/>
      <c r="D42" s="42"/>
      <c r="E42" s="42"/>
      <c r="F42" s="42"/>
      <c r="G42" s="43"/>
      <c r="H42" s="42"/>
    </row>
    <row r="43" spans="1:11">
      <c r="A43" s="41"/>
      <c r="B43" s="42"/>
      <c r="C43" s="42"/>
      <c r="D43" s="1"/>
      <c r="E43" s="1"/>
      <c r="F43" s="42"/>
      <c r="G43" s="43"/>
      <c r="H43" s="42"/>
    </row>
    <row r="44" spans="1:11">
      <c r="A44" s="41"/>
      <c r="B44" s="42"/>
      <c r="C44" s="42"/>
      <c r="D44" s="42"/>
      <c r="E44" s="42"/>
      <c r="F44" s="42"/>
      <c r="G44" s="43"/>
      <c r="H44" s="42"/>
    </row>
    <row r="45" spans="1:11">
      <c r="A45" s="41"/>
      <c r="B45" s="42"/>
      <c r="C45" s="42"/>
      <c r="D45" s="1"/>
      <c r="E45" s="1"/>
      <c r="F45" s="42"/>
      <c r="G45" s="43"/>
      <c r="H45" s="42"/>
    </row>
    <row r="46" spans="1:11">
      <c r="A46" s="41"/>
      <c r="B46" s="42"/>
      <c r="C46" s="44"/>
      <c r="D46" s="45"/>
      <c r="E46" s="45"/>
      <c r="F46" s="44"/>
      <c r="G46" s="44"/>
      <c r="H46" s="44"/>
    </row>
    <row r="47" spans="1:11">
      <c r="A47" s="41"/>
      <c r="B47" s="42"/>
      <c r="C47" s="42"/>
      <c r="D47" s="42"/>
      <c r="E47" s="42"/>
      <c r="F47" s="42"/>
      <c r="G47" s="43"/>
      <c r="H47" s="42"/>
    </row>
    <row r="48" spans="1:11">
      <c r="A48" s="41"/>
      <c r="B48" s="42"/>
      <c r="C48" s="42"/>
      <c r="D48" s="42"/>
      <c r="E48" s="42"/>
      <c r="F48" s="42"/>
      <c r="G48" s="43"/>
      <c r="H48" s="42"/>
    </row>
    <row r="49" spans="1:10">
      <c r="A49" s="41"/>
      <c r="B49" s="42"/>
      <c r="C49" s="42"/>
      <c r="D49" s="1"/>
      <c r="E49" s="1"/>
      <c r="F49" s="42"/>
      <c r="G49" s="43"/>
      <c r="H49" s="42"/>
    </row>
    <row r="50" spans="1:10" ht="15.6">
      <c r="A50" s="1"/>
      <c r="B50" s="102"/>
      <c r="C50" s="102"/>
      <c r="D50" s="103"/>
      <c r="E50" s="46"/>
      <c r="F50" s="1"/>
      <c r="G50" s="1"/>
      <c r="H50" s="1"/>
      <c r="I50" s="1"/>
      <c r="J50" s="1"/>
    </row>
    <row r="51" spans="1:10">
      <c r="A51" s="40"/>
      <c r="B51" s="40"/>
      <c r="C51" s="40"/>
      <c r="D51" s="40"/>
      <c r="E51" s="40"/>
      <c r="F51" s="40"/>
      <c r="G51" s="40"/>
      <c r="H51" s="40"/>
      <c r="I51" s="105"/>
      <c r="J51" s="106"/>
    </row>
    <row r="52" spans="1:10">
      <c r="A52" s="41"/>
      <c r="B52" s="1"/>
      <c r="C52" s="1"/>
      <c r="D52" s="1"/>
      <c r="E52" s="1"/>
      <c r="F52" s="43"/>
      <c r="G52" s="43"/>
      <c r="H52" s="42"/>
      <c r="I52" s="101"/>
      <c r="J52" s="101"/>
    </row>
    <row r="53" spans="1:10">
      <c r="A53" s="41"/>
      <c r="B53" s="1"/>
      <c r="C53" s="1"/>
      <c r="D53" s="44"/>
      <c r="E53" s="44"/>
      <c r="F53" s="44"/>
      <c r="G53" s="44"/>
      <c r="H53" s="44"/>
      <c r="I53" s="101"/>
      <c r="J53" s="101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5"/>
      <c r="C59" s="106"/>
    </row>
    <row r="66" spans="2:3">
      <c r="B66" s="105"/>
      <c r="C66" s="106"/>
    </row>
  </sheetData>
  <sortState ref="B9:B16">
    <sortCondition ref="B9"/>
  </sortState>
  <mergeCells count="12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2019-10-01T11:58:25Z</cp:lastPrinted>
  <dcterms:created xsi:type="dcterms:W3CDTF">2004-08-05T11:03:05Z</dcterms:created>
  <dcterms:modified xsi:type="dcterms:W3CDTF">2019-11-01T12:40:24Z</dcterms:modified>
</cp:coreProperties>
</file>