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Бутылка 0,2 л.)\"/>
    </mc:Choice>
  </mc:AlternateContent>
  <bookViews>
    <workbookView xWindow="14400" yWindow="-12" windowWidth="14448" windowHeight="12432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приемки'!$A$1:$J$45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A35" i="14" l="1"/>
  <c r="G34" i="14"/>
  <c r="E35" i="14" l="1"/>
  <c r="E32" i="14"/>
  <c r="E25" i="14"/>
  <c r="E26" i="14"/>
  <c r="E27" i="14"/>
  <c r="E28" i="14"/>
  <c r="E29" i="14"/>
  <c r="E30" i="14"/>
  <c r="E31" i="14"/>
  <c r="E33" i="14"/>
  <c r="E24" i="14"/>
  <c r="G32" i="14" l="1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<sst xmlns="http://schemas.openxmlformats.org/spreadsheetml/2006/main" count="478" uniqueCount="124">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</sst>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7" workbookViewId="0">
      <selection activeCell="C14" sqref="C14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4" t="s">
        <v>84</v>
      </c>
      <c r="B1" s="398"/>
      <c r="C1" s="398"/>
      <c r="D1" s="398"/>
      <c r="E1" s="398"/>
      <c r="G1" s="374" t="s">
        <v>83</v>
      </c>
    </row>
    <row r="2" spans="1:11" ht="17.399999999999999" thickTop="1" thickBot="1" x14ac:dyDescent="0.35">
      <c r="A2" s="395" t="s">
        <v>108</v>
      </c>
      <c r="B2" s="396"/>
      <c r="C2" s="396"/>
      <c r="D2" s="396"/>
      <c r="E2" s="397"/>
      <c r="G2" s="373" t="s">
        <v>81</v>
      </c>
    </row>
    <row r="3" spans="1:11" ht="16.8" thickTop="1" x14ac:dyDescent="0.3">
      <c r="G3" s="373" t="s">
        <v>82</v>
      </c>
    </row>
    <row r="4" spans="1:11" ht="13.8" thickBot="1" x14ac:dyDescent="0.3">
      <c r="A4" s="399" t="s">
        <v>85</v>
      </c>
      <c r="B4" s="400"/>
      <c r="C4" s="400"/>
      <c r="D4" s="400"/>
      <c r="E4" s="400"/>
    </row>
    <row r="5" spans="1:11" ht="16.8" thickTop="1" thickBot="1" x14ac:dyDescent="0.3">
      <c r="A5" s="401" t="s">
        <v>89</v>
      </c>
      <c r="B5" s="402"/>
      <c r="C5" s="402"/>
      <c r="D5" s="402"/>
      <c r="E5" s="403"/>
    </row>
    <row r="6" spans="1:11" ht="13.8" thickTop="1" x14ac:dyDescent="0.25"/>
    <row r="7" spans="1:11" ht="13.8" thickBot="1" x14ac:dyDescent="0.3">
      <c r="A7" s="394" t="s">
        <v>86</v>
      </c>
      <c r="B7" s="398"/>
      <c r="C7" s="398"/>
      <c r="D7" s="398"/>
      <c r="E7" s="398"/>
    </row>
    <row r="8" spans="1:11" ht="16.8" thickTop="1" thickBot="1" x14ac:dyDescent="0.3">
      <c r="A8" s="404"/>
      <c r="B8" s="405"/>
      <c r="C8" s="405"/>
      <c r="D8" s="405"/>
      <c r="E8" s="406"/>
    </row>
    <row r="10" spans="1:11" ht="13.8" thickBot="1" x14ac:dyDescent="0.3">
      <c r="A10" s="394" t="s">
        <v>87</v>
      </c>
      <c r="B10" s="394"/>
      <c r="C10" s="375"/>
      <c r="D10" s="383" t="s">
        <v>96</v>
      </c>
      <c r="E10" s="375"/>
      <c r="F10" t="s">
        <v>97</v>
      </c>
    </row>
    <row r="11" spans="1:11" ht="16.8" thickTop="1" thickBot="1" x14ac:dyDescent="0.3">
      <c r="A11" s="392"/>
      <c r="B11" s="393"/>
      <c r="D11" s="382">
        <v>43741</v>
      </c>
      <c r="F11" s="407" t="s">
        <v>99</v>
      </c>
      <c r="G11" s="407"/>
      <c r="H11" s="407"/>
      <c r="I11" s="407"/>
      <c r="J11" s="408" t="s">
        <v>101</v>
      </c>
      <c r="K11" s="408"/>
    </row>
    <row r="12" spans="1:11" x14ac:dyDescent="0.25">
      <c r="F12" s="407" t="s">
        <v>88</v>
      </c>
      <c r="G12" s="407"/>
      <c r="H12" s="407"/>
      <c r="I12" s="407"/>
      <c r="J12" s="408" t="s">
        <v>102</v>
      </c>
      <c r="K12" s="408"/>
    </row>
    <row r="13" spans="1:11" x14ac:dyDescent="0.25">
      <c r="A13" s="376" t="s">
        <v>90</v>
      </c>
      <c r="B13" s="377" t="s">
        <v>91</v>
      </c>
      <c r="C13" s="389" t="s">
        <v>106</v>
      </c>
      <c r="F13" s="407" t="s">
        <v>100</v>
      </c>
      <c r="G13" s="407"/>
      <c r="H13" s="407"/>
      <c r="I13" s="407"/>
      <c r="J13" s="408" t="s">
        <v>103</v>
      </c>
      <c r="K13" s="408"/>
    </row>
    <row r="14" spans="1:11" x14ac:dyDescent="0.25">
      <c r="A14" s="378" t="s">
        <v>44</v>
      </c>
      <c r="B14" s="379">
        <v>24</v>
      </c>
      <c r="C14" s="385" t="s">
        <v>109</v>
      </c>
    </row>
    <row r="15" spans="1:11" x14ac:dyDescent="0.25">
      <c r="A15" s="378" t="s">
        <v>45</v>
      </c>
      <c r="B15" s="379">
        <v>24</v>
      </c>
      <c r="C15" s="385" t="s">
        <v>109</v>
      </c>
    </row>
    <row r="16" spans="1:11" x14ac:dyDescent="0.25">
      <c r="A16" s="378" t="s">
        <v>38</v>
      </c>
      <c r="B16" s="379">
        <v>32</v>
      </c>
      <c r="C16" s="385" t="s">
        <v>109</v>
      </c>
    </row>
    <row r="17" spans="1:3" x14ac:dyDescent="0.25">
      <c r="A17" s="378" t="s">
        <v>23</v>
      </c>
      <c r="B17" s="379">
        <v>32</v>
      </c>
      <c r="C17" s="385" t="s">
        <v>109</v>
      </c>
    </row>
    <row r="18" spans="1:3" x14ac:dyDescent="0.25">
      <c r="A18" s="378" t="s">
        <v>48</v>
      </c>
      <c r="B18" s="379">
        <v>60</v>
      </c>
      <c r="C18" s="385" t="s">
        <v>109</v>
      </c>
    </row>
    <row r="19" spans="1:3" x14ac:dyDescent="0.25">
      <c r="A19" s="378" t="s">
        <v>92</v>
      </c>
      <c r="B19" s="379">
        <v>60</v>
      </c>
      <c r="C19" s="385" t="s">
        <v>109</v>
      </c>
    </row>
    <row r="20" spans="1:3" x14ac:dyDescent="0.25">
      <c r="A20" s="378" t="s">
        <v>52</v>
      </c>
      <c r="B20" s="379">
        <v>50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93</v>
      </c>
      <c r="B22" s="385" t="s">
        <v>95</v>
      </c>
      <c r="C22" s="385"/>
    </row>
    <row r="23" spans="1:3" x14ac:dyDescent="0.25">
      <c r="A23" s="378" t="s">
        <v>57</v>
      </c>
      <c r="B23" s="379">
        <v>20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94</v>
      </c>
      <c r="B25" s="385" t="s">
        <v>62</v>
      </c>
      <c r="C25" s="385"/>
    </row>
    <row r="26" spans="1:3" x14ac:dyDescent="0.25">
      <c r="A26" s="380" t="s">
        <v>56</v>
      </c>
      <c r="B26" s="381">
        <v>20</v>
      </c>
      <c r="C26" s="385" t="s">
        <v>109</v>
      </c>
    </row>
    <row r="27" spans="1:3" x14ac:dyDescent="0.25">
      <c r="A27" s="380" t="s">
        <v>123</v>
      </c>
      <c r="B27" s="387">
        <v>18</v>
      </c>
      <c r="C27" s="390"/>
    </row>
    <row r="28" spans="1:3" x14ac:dyDescent="0.25">
      <c r="A28" s="384"/>
    </row>
    <row r="29" spans="1:3" x14ac:dyDescent="0.25">
      <c r="A29" s="391"/>
    </row>
  </sheetData>
  <mergeCells count="14"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Данные!B21</f>
        <v>20</v>
      </c>
      <c r="L2" s="488"/>
      <c r="M2" s="212"/>
      <c r="N2" s="213"/>
      <c r="O2" s="214"/>
      <c r="P2" s="503"/>
      <c r="Q2" s="503"/>
      <c r="R2" s="215"/>
      <c r="S2" s="216"/>
    </row>
    <row r="3" spans="1:19" ht="17.25" customHeight="1" thickBot="1" x14ac:dyDescent="0.3">
      <c r="A3" s="211"/>
      <c r="B3" s="471"/>
      <c r="C3" s="472"/>
      <c r="D3" s="473"/>
      <c r="E3" s="480" t="s">
        <v>54</v>
      </c>
      <c r="F3" s="481"/>
      <c r="G3" s="481"/>
      <c r="H3" s="482"/>
      <c r="I3" s="485"/>
      <c r="J3" s="486"/>
      <c r="K3" s="489"/>
      <c r="L3" s="490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0" t="s">
        <v>55</v>
      </c>
      <c r="C18" s="501"/>
      <c r="D18" s="501"/>
      <c r="E18" s="502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Данные!B26</f>
        <v>20</v>
      </c>
      <c r="L2" s="488"/>
      <c r="M2" s="136"/>
      <c r="N2" s="137"/>
      <c r="O2" s="138"/>
      <c r="P2" s="504"/>
      <c r="Q2" s="504"/>
      <c r="R2" s="139"/>
      <c r="S2" s="140"/>
    </row>
    <row r="3" spans="1:19" ht="17.25" customHeight="1" thickBot="1" x14ac:dyDescent="0.3">
      <c r="A3" s="135"/>
      <c r="B3" s="471"/>
      <c r="C3" s="472"/>
      <c r="D3" s="473"/>
      <c r="E3" s="480" t="s">
        <v>56</v>
      </c>
      <c r="F3" s="481"/>
      <c r="G3" s="481"/>
      <c r="H3" s="482"/>
      <c r="I3" s="485"/>
      <c r="J3" s="486"/>
      <c r="K3" s="489"/>
      <c r="L3" s="490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506">
        <f>Данные!B23</f>
        <v>20</v>
      </c>
      <c r="L2" s="507"/>
      <c r="M2" s="269"/>
      <c r="N2" s="270"/>
      <c r="O2" s="271"/>
      <c r="P2" s="505"/>
      <c r="Q2" s="505"/>
      <c r="R2" s="272"/>
      <c r="S2" s="273"/>
    </row>
    <row r="3" spans="1:19" ht="17.25" customHeight="1" thickBot="1" x14ac:dyDescent="0.3">
      <c r="A3" s="268"/>
      <c r="B3" s="471"/>
      <c r="C3" s="472"/>
      <c r="D3" s="473"/>
      <c r="E3" s="480" t="s">
        <v>57</v>
      </c>
      <c r="F3" s="481"/>
      <c r="G3" s="481"/>
      <c r="H3" s="482"/>
      <c r="I3" s="485"/>
      <c r="J3" s="486"/>
      <c r="K3" s="508"/>
      <c r="L3" s="509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zoomScaleSheetLayoutView="100" workbookViewId="0">
      <selection activeCell="D7" sqref="D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104</v>
      </c>
      <c r="H3" s="320"/>
      <c r="I3" s="320"/>
      <c r="J3" s="320"/>
      <c r="K3" s="320"/>
    </row>
    <row r="4" spans="1:11" s="370" customFormat="1" ht="17.399999999999999" x14ac:dyDescent="0.35">
      <c r="G4" s="319" t="s">
        <v>107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105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80</v>
      </c>
      <c r="I8" s="320"/>
      <c r="J8" s="320"/>
    </row>
    <row r="11" spans="1:11" ht="15" customHeight="1" x14ac:dyDescent="0.3">
      <c r="A11" s="415" t="s">
        <v>65</v>
      </c>
      <c r="B11" s="415"/>
      <c r="C11" s="415"/>
      <c r="D11" s="415"/>
      <c r="E11" s="415"/>
      <c r="F11" s="415"/>
      <c r="G11" s="415"/>
      <c r="H11" s="415"/>
      <c r="I11" s="415"/>
      <c r="J11" s="415"/>
    </row>
    <row r="12" spans="1:11" ht="15" customHeight="1" x14ac:dyDescent="0.3">
      <c r="A12" s="414" t="s">
        <v>75</v>
      </c>
      <c r="B12" s="414"/>
      <c r="C12" s="414"/>
      <c r="D12" s="414"/>
      <c r="E12" s="414"/>
      <c r="F12" s="414"/>
      <c r="G12" s="414"/>
      <c r="H12" s="414"/>
      <c r="I12" s="414"/>
      <c r="J12" s="414"/>
    </row>
    <row r="13" spans="1:11" ht="18" customHeight="1" x14ac:dyDescent="0.3">
      <c r="A13" s="416" t="str">
        <f>Данные!A2</f>
        <v>ХXI-В-28-1-200 (Бутылка 0.2 л.)</v>
      </c>
      <c r="B13" s="415"/>
      <c r="C13" s="415"/>
      <c r="D13" s="415"/>
      <c r="E13" s="415"/>
      <c r="F13" s="415"/>
      <c r="G13" s="415"/>
      <c r="H13" s="415"/>
      <c r="I13" s="415"/>
      <c r="J13" s="415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7" t="s">
        <v>66</v>
      </c>
      <c r="B22" s="417" t="s">
        <v>67</v>
      </c>
      <c r="C22" s="417"/>
      <c r="D22" s="417"/>
      <c r="E22" s="417" t="s">
        <v>68</v>
      </c>
      <c r="F22" s="417"/>
      <c r="G22" s="418" t="s">
        <v>69</v>
      </c>
      <c r="H22" s="417" t="s">
        <v>70</v>
      </c>
      <c r="I22" s="417"/>
      <c r="J22" s="417"/>
    </row>
    <row r="23" spans="1:10" x14ac:dyDescent="0.3">
      <c r="A23" s="417"/>
      <c r="B23" s="417"/>
      <c r="C23" s="417"/>
      <c r="D23" s="417"/>
      <c r="E23" s="417"/>
      <c r="F23" s="417"/>
      <c r="G23" s="418"/>
      <c r="H23" s="417"/>
      <c r="I23" s="417"/>
      <c r="J23" s="417"/>
    </row>
    <row r="24" spans="1:10" ht="40.049999999999997" customHeight="1" x14ac:dyDescent="0.3">
      <c r="A24" s="386">
        <v>1</v>
      </c>
      <c r="B24" s="409" t="s">
        <v>111</v>
      </c>
      <c r="C24" s="410"/>
      <c r="D24" s="411"/>
      <c r="E24" s="412" t="str">
        <f>Данные!C14</f>
        <v>ХХI-В-28-1-200-5</v>
      </c>
      <c r="F24" s="412"/>
      <c r="G24" s="318">
        <f>Данные!B14</f>
        <v>24</v>
      </c>
      <c r="H24" s="413"/>
      <c r="I24" s="413"/>
      <c r="J24" s="413"/>
    </row>
    <row r="25" spans="1:10" ht="40.049999999999997" customHeight="1" x14ac:dyDescent="0.3">
      <c r="A25" s="386">
        <f>A24+1</f>
        <v>2</v>
      </c>
      <c r="B25" s="409" t="s">
        <v>112</v>
      </c>
      <c r="C25" s="410"/>
      <c r="D25" s="411"/>
      <c r="E25" s="412" t="str">
        <f>Данные!C15</f>
        <v>ХХI-В-28-1-200-5</v>
      </c>
      <c r="F25" s="412"/>
      <c r="G25" s="318">
        <f>Данные!B15</f>
        <v>24</v>
      </c>
      <c r="H25" s="413"/>
      <c r="I25" s="413"/>
      <c r="J25" s="413"/>
    </row>
    <row r="26" spans="1:10" ht="40.049999999999997" customHeight="1" x14ac:dyDescent="0.3">
      <c r="A26" s="386">
        <f t="shared" ref="A26:A35" si="0">A25+1</f>
        <v>3</v>
      </c>
      <c r="B26" s="409" t="s">
        <v>113</v>
      </c>
      <c r="C26" s="410"/>
      <c r="D26" s="411"/>
      <c r="E26" s="412" t="str">
        <f>Данные!C16</f>
        <v>ХХI-В-28-1-200-5</v>
      </c>
      <c r="F26" s="412"/>
      <c r="G26" s="318">
        <f>Данные!B16</f>
        <v>32</v>
      </c>
      <c r="H26" s="413"/>
      <c r="I26" s="413"/>
      <c r="J26" s="413"/>
    </row>
    <row r="27" spans="1:10" ht="40.049999999999997" customHeight="1" x14ac:dyDescent="0.3">
      <c r="A27" s="386">
        <f t="shared" si="0"/>
        <v>4</v>
      </c>
      <c r="B27" s="409" t="s">
        <v>114</v>
      </c>
      <c r="C27" s="410"/>
      <c r="D27" s="411"/>
      <c r="E27" s="412" t="str">
        <f>Данные!C17</f>
        <v>ХХI-В-28-1-200-5</v>
      </c>
      <c r="F27" s="412"/>
      <c r="G27" s="318">
        <f>Данные!B17</f>
        <v>32</v>
      </c>
      <c r="H27" s="413"/>
      <c r="I27" s="413"/>
      <c r="J27" s="413"/>
    </row>
    <row r="28" spans="1:10" ht="40.049999999999997" customHeight="1" x14ac:dyDescent="0.3">
      <c r="A28" s="386">
        <f t="shared" si="0"/>
        <v>5</v>
      </c>
      <c r="B28" s="409" t="s">
        <v>115</v>
      </c>
      <c r="C28" s="410"/>
      <c r="D28" s="411"/>
      <c r="E28" s="412" t="str">
        <f>Данные!C18</f>
        <v>ХХI-В-28-1-200-5</v>
      </c>
      <c r="F28" s="412"/>
      <c r="G28" s="318">
        <f>Данные!B18</f>
        <v>60</v>
      </c>
      <c r="H28" s="413"/>
      <c r="I28" s="413"/>
      <c r="J28" s="413"/>
    </row>
    <row r="29" spans="1:10" ht="40.049999999999997" customHeight="1" x14ac:dyDescent="0.3">
      <c r="A29" s="386">
        <f t="shared" si="0"/>
        <v>6</v>
      </c>
      <c r="B29" s="409" t="s">
        <v>116</v>
      </c>
      <c r="C29" s="410"/>
      <c r="D29" s="411"/>
      <c r="E29" s="412" t="str">
        <f>Данные!C19</f>
        <v>ХХI-В-28-1-200-5</v>
      </c>
      <c r="F29" s="412"/>
      <c r="G29" s="318">
        <f>Данные!B19</f>
        <v>60</v>
      </c>
      <c r="H29" s="413"/>
      <c r="I29" s="413"/>
      <c r="J29" s="413"/>
    </row>
    <row r="30" spans="1:10" ht="40.049999999999997" customHeight="1" x14ac:dyDescent="0.3">
      <c r="A30" s="386">
        <f t="shared" si="0"/>
        <v>7</v>
      </c>
      <c r="B30" s="409" t="s">
        <v>117</v>
      </c>
      <c r="C30" s="410"/>
      <c r="D30" s="411"/>
      <c r="E30" s="412" t="str">
        <f>Данные!C20</f>
        <v>ХХI-В-28-1-200-5</v>
      </c>
      <c r="F30" s="412"/>
      <c r="G30" s="318">
        <f>Данные!B20</f>
        <v>50</v>
      </c>
      <c r="H30" s="413"/>
      <c r="I30" s="413"/>
      <c r="J30" s="413"/>
    </row>
    <row r="31" spans="1:10" ht="40.049999999999997" customHeight="1" x14ac:dyDescent="0.3">
      <c r="A31" s="386">
        <f t="shared" si="0"/>
        <v>8</v>
      </c>
      <c r="B31" s="409" t="s">
        <v>118</v>
      </c>
      <c r="C31" s="410"/>
      <c r="D31" s="411"/>
      <c r="E31" s="412" t="str">
        <f>Данные!C21</f>
        <v>ХХI-В-28-1-200-5</v>
      </c>
      <c r="F31" s="412"/>
      <c r="G31" s="318">
        <f>Данные!B21</f>
        <v>20</v>
      </c>
      <c r="H31" s="413"/>
      <c r="I31" s="413"/>
      <c r="J31" s="413"/>
    </row>
    <row r="32" spans="1:10" ht="40.049999999999997" customHeight="1" x14ac:dyDescent="0.3">
      <c r="A32" s="386">
        <f t="shared" si="0"/>
        <v>9</v>
      </c>
      <c r="B32" s="409" t="s">
        <v>119</v>
      </c>
      <c r="C32" s="410"/>
      <c r="D32" s="411"/>
      <c r="E32" s="412" t="str">
        <f>Данные!C23</f>
        <v>ХХI-В-28-1-200-5</v>
      </c>
      <c r="F32" s="412"/>
      <c r="G32" s="318">
        <f>Данные!B23</f>
        <v>20</v>
      </c>
      <c r="H32" s="413"/>
      <c r="I32" s="413"/>
      <c r="J32" s="413"/>
    </row>
    <row r="33" spans="1:10" ht="40.049999999999997" customHeight="1" x14ac:dyDescent="0.3">
      <c r="A33" s="386">
        <f t="shared" si="0"/>
        <v>10</v>
      </c>
      <c r="B33" s="409" t="s">
        <v>120</v>
      </c>
      <c r="C33" s="410"/>
      <c r="D33" s="411"/>
      <c r="E33" s="412" t="str">
        <f>Данные!C23</f>
        <v>ХХI-В-28-1-200-5</v>
      </c>
      <c r="F33" s="412"/>
      <c r="G33" s="318">
        <f>Данные!B26</f>
        <v>20</v>
      </c>
      <c r="H33" s="413"/>
      <c r="I33" s="413"/>
      <c r="J33" s="413"/>
    </row>
    <row r="34" spans="1:10" ht="40.049999999999997" customHeight="1" x14ac:dyDescent="0.3">
      <c r="A34" s="386">
        <f t="shared" si="0"/>
        <v>11</v>
      </c>
      <c r="B34" s="409" t="s">
        <v>122</v>
      </c>
      <c r="C34" s="410"/>
      <c r="D34" s="411"/>
      <c r="E34" s="412"/>
      <c r="F34" s="412"/>
      <c r="G34" s="388">
        <f>Данные!B27</f>
        <v>18</v>
      </c>
      <c r="H34" s="413"/>
      <c r="I34" s="413"/>
      <c r="J34" s="413"/>
    </row>
    <row r="35" spans="1:10" ht="40.049999999999997" customHeight="1" x14ac:dyDescent="0.3">
      <c r="A35" s="386">
        <f t="shared" si="0"/>
        <v>12</v>
      </c>
      <c r="B35" s="409" t="s">
        <v>121</v>
      </c>
      <c r="C35" s="410"/>
      <c r="D35" s="411"/>
      <c r="E35" s="412" t="str">
        <f>Данные!C24</f>
        <v>ХХI-В-28-1-200-5</v>
      </c>
      <c r="F35" s="412"/>
      <c r="G35" s="318">
        <f>Данные!B24</f>
        <v>8</v>
      </c>
      <c r="H35" s="413"/>
      <c r="I35" s="413"/>
      <c r="J35" s="413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6" x14ac:dyDescent="0.3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24:D24"/>
    <mergeCell ref="E24:F24"/>
    <mergeCell ref="H24:J24"/>
    <mergeCell ref="A22:A23"/>
    <mergeCell ref="B22:D23"/>
    <mergeCell ref="E22:F23"/>
    <mergeCell ref="G22:G23"/>
    <mergeCell ref="H22:J23"/>
    <mergeCell ref="B25:D25"/>
    <mergeCell ref="E25:F25"/>
    <mergeCell ref="H25:J25"/>
    <mergeCell ref="B26:D26"/>
    <mergeCell ref="E26:F26"/>
    <mergeCell ref="H26:J26"/>
    <mergeCell ref="E30:F30"/>
    <mergeCell ref="H30:J30"/>
    <mergeCell ref="B27:D27"/>
    <mergeCell ref="E27:F27"/>
    <mergeCell ref="H27:J27"/>
    <mergeCell ref="B28:D28"/>
    <mergeCell ref="E28:F28"/>
    <mergeCell ref="H28:J28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B34:D34"/>
    <mergeCell ref="E34:F34"/>
    <mergeCell ref="H34:J34"/>
    <mergeCell ref="B35:D35"/>
    <mergeCell ref="E35:F35"/>
    <mergeCell ref="H35:J3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Данные!B14</f>
        <v>24</v>
      </c>
      <c r="L2" s="458"/>
      <c r="M2" s="66"/>
      <c r="N2" s="67"/>
      <c r="O2" s="68"/>
      <c r="P2" s="449"/>
      <c r="Q2" s="449"/>
      <c r="R2" s="69"/>
      <c r="S2" s="70"/>
    </row>
    <row r="3" spans="1:19" ht="23.4" thickBot="1" x14ac:dyDescent="0.3">
      <c r="A3" s="65"/>
      <c r="B3" s="440"/>
      <c r="C3" s="441"/>
      <c r="D3" s="442"/>
      <c r="E3" s="450" t="s">
        <v>44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22" t="s">
        <v>13</v>
      </c>
      <c r="C5" s="423"/>
      <c r="D5" s="401" t="str">
        <f>Данные!$A5</f>
        <v>PCI</v>
      </c>
      <c r="E5" s="402"/>
      <c r="F5" s="402"/>
      <c r="G5" s="402"/>
      <c r="H5" s="403"/>
      <c r="I5" s="424"/>
      <c r="J5" s="425"/>
      <c r="K5" s="402"/>
      <c r="L5" s="40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22" t="s">
        <v>12</v>
      </c>
      <c r="C6" s="426"/>
      <c r="D6" s="395" t="str">
        <f>Данные!$A2</f>
        <v>ХXI-В-28-1-200 (Бутылка 0.2 л.)</v>
      </c>
      <c r="E6" s="427"/>
      <c r="F6" s="427"/>
      <c r="G6" s="427"/>
      <c r="H6" s="428"/>
      <c r="I6" s="424"/>
      <c r="J6" s="425"/>
      <c r="K6" s="402"/>
      <c r="L6" s="4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29" t="s">
        <v>14</v>
      </c>
      <c r="C7" s="430"/>
      <c r="D7" s="404">
        <f>Данные!$A8</f>
        <v>0</v>
      </c>
      <c r="E7" s="431"/>
      <c r="F7" s="431"/>
      <c r="G7" s="431"/>
      <c r="H7" s="432"/>
      <c r="I7" s="429" t="s">
        <v>15</v>
      </c>
      <c r="J7" s="433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20.399999999999999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0.399999999999999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34" t="s">
        <v>58</v>
      </c>
      <c r="C23" s="435"/>
      <c r="D23" s="435"/>
      <c r="E23" s="436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419" t="s">
        <v>46</v>
      </c>
      <c r="C24" s="420"/>
      <c r="D24" s="420"/>
      <c r="E24" s="421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8">
        <f>'Чист. форма'!B2:D4</f>
        <v>0</v>
      </c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Данные!B15</f>
        <v>24</v>
      </c>
      <c r="L2" s="488"/>
      <c r="M2" s="66"/>
      <c r="N2" s="67"/>
      <c r="O2" s="68"/>
      <c r="P2" s="449"/>
      <c r="Q2" s="449"/>
      <c r="R2" s="69"/>
      <c r="S2" s="70"/>
    </row>
    <row r="3" spans="1:19" ht="17.25" customHeight="1" thickBot="1" x14ac:dyDescent="0.3">
      <c r="A3" s="65"/>
      <c r="B3" s="471"/>
      <c r="C3" s="472"/>
      <c r="D3" s="473"/>
      <c r="E3" s="480" t="s">
        <v>45</v>
      </c>
      <c r="F3" s="481"/>
      <c r="G3" s="481"/>
      <c r="H3" s="482"/>
      <c r="I3" s="485"/>
      <c r="J3" s="486"/>
      <c r="K3" s="489"/>
      <c r="L3" s="49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34" t="s">
        <v>78</v>
      </c>
      <c r="C14" s="435"/>
      <c r="D14" s="435"/>
      <c r="E14" s="435"/>
      <c r="F14" s="467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19" t="s">
        <v>46</v>
      </c>
      <c r="C15" s="420"/>
      <c r="D15" s="420"/>
      <c r="E15" s="421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Данные!B16</f>
        <v>32</v>
      </c>
      <c r="L2" s="458"/>
      <c r="M2" s="66"/>
      <c r="N2" s="67"/>
      <c r="O2" s="68"/>
      <c r="P2" s="449"/>
      <c r="Q2" s="449"/>
      <c r="R2" s="69"/>
      <c r="S2" s="70"/>
    </row>
    <row r="3" spans="1:24" ht="17.25" customHeight="1" thickBot="1" x14ac:dyDescent="0.3">
      <c r="A3" s="65"/>
      <c r="B3" s="440"/>
      <c r="C3" s="441"/>
      <c r="D3" s="442"/>
      <c r="E3" s="450" t="s">
        <v>38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22" t="s">
        <v>13</v>
      </c>
      <c r="C5" s="423"/>
      <c r="D5" s="401" t="str">
        <f>Данные!$A5</f>
        <v>PCI</v>
      </c>
      <c r="E5" s="402"/>
      <c r="F5" s="402"/>
      <c r="G5" s="402"/>
      <c r="H5" s="403"/>
      <c r="I5" s="424"/>
      <c r="J5" s="425"/>
      <c r="K5" s="402"/>
      <c r="L5" s="4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22" t="s">
        <v>12</v>
      </c>
      <c r="C6" s="426"/>
      <c r="D6" s="395" t="str">
        <f>Данные!$A2</f>
        <v>ХXI-В-28-1-200 (Бутылка 0.2 л.)</v>
      </c>
      <c r="E6" s="427"/>
      <c r="F6" s="427"/>
      <c r="G6" s="427"/>
      <c r="H6" s="428"/>
      <c r="I6" s="424"/>
      <c r="J6" s="425"/>
      <c r="K6" s="402"/>
      <c r="L6" s="4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29" t="s">
        <v>14</v>
      </c>
      <c r="C7" s="430"/>
      <c r="D7" s="404">
        <f>Данные!$A8</f>
        <v>0</v>
      </c>
      <c r="E7" s="431"/>
      <c r="F7" s="431"/>
      <c r="G7" s="431"/>
      <c r="H7" s="432"/>
      <c r="I7" s="429" t="s">
        <v>15</v>
      </c>
      <c r="J7" s="433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Данные!B17</f>
        <v>32</v>
      </c>
      <c r="L2" s="458"/>
      <c r="M2" s="7"/>
      <c r="N2" s="8"/>
      <c r="O2" s="9"/>
      <c r="P2" s="491"/>
      <c r="Q2" s="491"/>
      <c r="R2" s="10"/>
      <c r="S2" s="11"/>
    </row>
    <row r="3" spans="1:19" ht="17.25" customHeight="1" thickBot="1" x14ac:dyDescent="0.3">
      <c r="A3" s="6"/>
      <c r="B3" s="440"/>
      <c r="C3" s="441"/>
      <c r="D3" s="442"/>
      <c r="E3" s="450" t="s">
        <v>23</v>
      </c>
      <c r="F3" s="451"/>
      <c r="G3" s="451"/>
      <c r="H3" s="452"/>
      <c r="I3" s="455"/>
      <c r="J3" s="456"/>
      <c r="K3" s="459"/>
      <c r="L3" s="46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22" t="s">
        <v>13</v>
      </c>
      <c r="C5" s="423"/>
      <c r="D5" s="401" t="str">
        <f>Данные!$A5</f>
        <v>PCI</v>
      </c>
      <c r="E5" s="402"/>
      <c r="F5" s="402"/>
      <c r="G5" s="402"/>
      <c r="H5" s="403"/>
      <c r="I5" s="424"/>
      <c r="J5" s="425"/>
      <c r="K5" s="402"/>
      <c r="L5" s="4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22" t="s">
        <v>12</v>
      </c>
      <c r="C6" s="426"/>
      <c r="D6" s="395" t="str">
        <f>Данные!$A2</f>
        <v>ХXI-В-28-1-200 (Бутылка 0.2 л.)</v>
      </c>
      <c r="E6" s="427"/>
      <c r="F6" s="427"/>
      <c r="G6" s="427"/>
      <c r="H6" s="428"/>
      <c r="I6" s="424"/>
      <c r="J6" s="425"/>
      <c r="K6" s="402"/>
      <c r="L6" s="4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29" t="s">
        <v>14</v>
      </c>
      <c r="C7" s="430"/>
      <c r="D7" s="404">
        <f>Данные!$A8</f>
        <v>0</v>
      </c>
      <c r="E7" s="431"/>
      <c r="F7" s="431"/>
      <c r="G7" s="431"/>
      <c r="H7" s="432"/>
      <c r="I7" s="429" t="s">
        <v>15</v>
      </c>
      <c r="J7" s="433"/>
      <c r="K7" s="392">
        <f>Данные!$A11</f>
        <v>0</v>
      </c>
      <c r="L7" s="393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Данные!B18</f>
        <v>60</v>
      </c>
      <c r="L2" s="488"/>
      <c r="M2" s="492"/>
      <c r="N2" s="493"/>
      <c r="O2" s="493"/>
      <c r="P2" s="493"/>
      <c r="Q2" s="493"/>
      <c r="R2" s="494"/>
      <c r="S2" s="70"/>
    </row>
    <row r="3" spans="1:19" ht="17.25" customHeight="1" thickBot="1" x14ac:dyDescent="0.3">
      <c r="A3" s="65"/>
      <c r="B3" s="471"/>
      <c r="C3" s="472"/>
      <c r="D3" s="473"/>
      <c r="E3" s="480" t="s">
        <v>48</v>
      </c>
      <c r="F3" s="481"/>
      <c r="G3" s="481"/>
      <c r="H3" s="482"/>
      <c r="I3" s="485"/>
      <c r="J3" s="486"/>
      <c r="K3" s="489"/>
      <c r="L3" s="490"/>
      <c r="M3" s="495"/>
      <c r="N3" s="496"/>
      <c r="O3" s="496"/>
      <c r="P3" s="496"/>
      <c r="Q3" s="496"/>
      <c r="R3" s="497"/>
      <c r="S3" s="70"/>
    </row>
    <row r="4" spans="1:19" ht="17.100000000000001" customHeight="1" thickBot="1" x14ac:dyDescent="0.3">
      <c r="A4" s="6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495"/>
      <c r="N4" s="496"/>
      <c r="O4" s="496"/>
      <c r="P4" s="496"/>
      <c r="Q4" s="496"/>
      <c r="R4" s="497"/>
      <c r="S4" s="70"/>
    </row>
    <row r="5" spans="1:19" ht="24.75" customHeight="1" thickTop="1" thickBot="1" x14ac:dyDescent="0.3">
      <c r="A5" s="6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495"/>
      <c r="N5" s="496"/>
      <c r="O5" s="496"/>
      <c r="P5" s="496"/>
      <c r="Q5" s="496"/>
      <c r="R5" s="497"/>
      <c r="S5" s="70"/>
    </row>
    <row r="6" spans="1:19" ht="17.100000000000001" customHeight="1" thickTop="1" thickBot="1" x14ac:dyDescent="0.3">
      <c r="A6" s="6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495"/>
      <c r="N6" s="496"/>
      <c r="O6" s="496"/>
      <c r="P6" s="496"/>
      <c r="Q6" s="496"/>
      <c r="R6" s="497"/>
      <c r="S6" s="70"/>
    </row>
    <row r="7" spans="1:19" ht="90.75" customHeight="1" thickTop="1" thickBot="1" x14ac:dyDescent="0.3">
      <c r="A7" s="6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495"/>
      <c r="N7" s="496"/>
      <c r="O7" s="496"/>
      <c r="P7" s="496"/>
      <c r="Q7" s="496"/>
      <c r="R7" s="497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19" t="s">
        <v>49</v>
      </c>
      <c r="C21" s="420"/>
      <c r="D21" s="420"/>
      <c r="E21" s="421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Данные!B19</f>
        <v>60</v>
      </c>
      <c r="L2" s="488"/>
      <c r="M2" s="66"/>
      <c r="N2" s="67"/>
      <c r="O2" s="68"/>
      <c r="P2" s="498"/>
      <c r="Q2" s="498"/>
      <c r="R2" s="69"/>
      <c r="S2" s="70"/>
    </row>
    <row r="3" spans="1:19" ht="17.25" customHeight="1" thickBot="1" x14ac:dyDescent="0.3">
      <c r="A3" s="65"/>
      <c r="B3" s="471"/>
      <c r="C3" s="472"/>
      <c r="D3" s="473"/>
      <c r="E3" s="480" t="s">
        <v>92</v>
      </c>
      <c r="F3" s="481"/>
      <c r="G3" s="481"/>
      <c r="H3" s="482"/>
      <c r="I3" s="485"/>
      <c r="J3" s="486"/>
      <c r="K3" s="489"/>
      <c r="L3" s="49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19" t="s">
        <v>51</v>
      </c>
      <c r="C16" s="420"/>
      <c r="D16" s="420"/>
      <c r="E16" s="421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Данные!B20</f>
        <v>50</v>
      </c>
      <c r="L2" s="488"/>
      <c r="M2" s="173"/>
      <c r="N2" s="174"/>
      <c r="O2" s="175"/>
      <c r="P2" s="499"/>
      <c r="Q2" s="499"/>
      <c r="R2" s="176"/>
      <c r="S2" s="177"/>
    </row>
    <row r="3" spans="1:19" ht="17.25" customHeight="1" thickBot="1" x14ac:dyDescent="0.3">
      <c r="A3" s="172"/>
      <c r="B3" s="471"/>
      <c r="C3" s="472"/>
      <c r="D3" s="473"/>
      <c r="E3" s="480" t="s">
        <v>52</v>
      </c>
      <c r="F3" s="481"/>
      <c r="G3" s="481"/>
      <c r="H3" s="482"/>
      <c r="I3" s="485"/>
      <c r="J3" s="486"/>
      <c r="K3" s="489"/>
      <c r="L3" s="490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2019-10-04T06:02:45Z</cp:lastPrinted>
  <dcterms:created xsi:type="dcterms:W3CDTF">2004-01-21T15:24:02Z</dcterms:created>
  <dcterms:modified xsi:type="dcterms:W3CDTF">2019-10-16T09:59:57Z</dcterms:modified>
</cp:coreProperties>
</file>