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Формокомплекты\Карты замеров\Бутылка\XXI-В-28-2-350 (Аквадив 0.35 л.)\"/>
    </mc:Choice>
  </mc:AlternateContent>
  <bookViews>
    <workbookView xWindow="14400" yWindow="-12" windowWidth="14448" windowHeight="12432" activeTab="2"/>
  </bookViews>
  <sheets>
    <sheet name="Данные" sheetId="15" r:id="rId1"/>
    <sheet name="Акт приемки" sheetId="14" r:id="rId2"/>
    <sheet name="Акт приемки (гр. вставка)" sheetId="16" r:id="rId3"/>
    <sheet name="Ресурс" sheetId="13" r:id="rId4"/>
    <sheet name="Чист. форма" sheetId="8" r:id="rId5"/>
    <sheet name="Чист.  поддон" sheetId="4" r:id="rId6"/>
    <sheet name="Черн. форма" sheetId="3" r:id="rId7"/>
    <sheet name="Черн. поддон" sheetId="1" r:id="rId8"/>
    <sheet name="Горл. кольцо" sheetId="9" r:id="rId9"/>
    <sheet name="Финиш. кольцо" sheetId="5" r:id="rId10"/>
    <sheet name="Плунжер" sheetId="10" r:id="rId11"/>
    <sheet name="Втулка" sheetId="11" r:id="rId12"/>
    <sheet name="Дут. головка" sheetId="6" r:id="rId13"/>
    <sheet name="Воронка" sheetId="12" r:id="rId14"/>
  </sheets>
  <definedNames>
    <definedName name="_xlnm.Print_Area" localSheetId="1">'Акт приемки'!$A$1:$J$45</definedName>
    <definedName name="_xlnm.Print_Area" localSheetId="2">'Акт приемки (гр. вставка)'!$A$1:$J$34</definedName>
    <definedName name="_xlnm.Print_Area" localSheetId="8">'Горл. кольцо'!$A$1:$S$22</definedName>
    <definedName name="_xlnm.Print_Area" localSheetId="10">Плунжер!$A$1:$S$19</definedName>
    <definedName name="_xlnm.Print_Area" localSheetId="3">Ресурс!$A$1:$J$37</definedName>
    <definedName name="_xlnm.Print_Area" localSheetId="7">'Черн. поддон'!$A$1:$S$16</definedName>
    <definedName name="_xlnm.Print_Area" localSheetId="6">'Черн. форма'!$A$1:$R$21</definedName>
    <definedName name="_xlnm.Print_Area" localSheetId="5">'Чист.  поддон'!$A$1:$S$16</definedName>
    <definedName name="_xlnm.Print_Area" localSheetId="4">'Чист. форма'!$A$1:$S$25</definedName>
  </definedNames>
  <calcPr calcId="152511"/>
</workbook>
</file>

<file path=xl/calcChain.xml><?xml version="1.0" encoding="utf-8"?>
<calcChain xmlns="http://schemas.openxmlformats.org/spreadsheetml/2006/main">
  <c r="G32" i="14" l="1"/>
  <c r="I20" i="16" l="1"/>
  <c r="I19" i="16"/>
  <c r="I34" i="16" s="1"/>
  <c r="D19" i="16"/>
  <c r="I18" i="16"/>
  <c r="I32" i="16" s="1"/>
  <c r="D18" i="16"/>
  <c r="I17" i="16"/>
  <c r="I30" i="16" s="1"/>
  <c r="D17" i="16"/>
  <c r="H15" i="16"/>
  <c r="A13" i="16"/>
  <c r="E34" i="14" l="1"/>
  <c r="G33" i="14"/>
  <c r="G34" i="14"/>
  <c r="G35" i="14"/>
  <c r="G30" i="14"/>
  <c r="G31" i="14"/>
  <c r="G29" i="14"/>
  <c r="G28" i="14"/>
  <c r="G26" i="14"/>
  <c r="G27" i="14"/>
  <c r="G25" i="14"/>
  <c r="G24" i="14"/>
  <c r="E25" i="14"/>
  <c r="E26" i="14"/>
  <c r="E27" i="14"/>
  <c r="E28" i="14"/>
  <c r="E29" i="14"/>
  <c r="E30" i="14"/>
  <c r="E31" i="14"/>
  <c r="E32" i="14"/>
  <c r="E24" i="14"/>
  <c r="I19" i="14" l="1"/>
  <c r="I18" i="14"/>
  <c r="I17" i="14"/>
  <c r="D19" i="14"/>
  <c r="D18" i="14"/>
  <c r="D17" i="14"/>
  <c r="H15" i="14"/>
  <c r="A13" i="14"/>
  <c r="K2" i="12" l="1"/>
  <c r="K2" i="6"/>
  <c r="K2" i="11"/>
  <c r="K2" i="10"/>
  <c r="K2" i="1" l="1"/>
  <c r="K2" i="3"/>
  <c r="K2" i="5"/>
  <c r="K2" i="9"/>
  <c r="K2" i="4" l="1"/>
  <c r="B2" i="4"/>
  <c r="K2" i="8"/>
  <c r="K7" i="12" l="1"/>
  <c r="K7" i="6"/>
  <c r="K7" i="11"/>
  <c r="K7" i="10"/>
  <c r="K7" i="5"/>
  <c r="K7" i="9"/>
  <c r="K7" i="1"/>
  <c r="K7" i="3"/>
  <c r="K7" i="4"/>
  <c r="D7" i="12"/>
  <c r="D6" i="12"/>
  <c r="D5" i="12"/>
  <c r="D7" i="6"/>
  <c r="D6" i="6"/>
  <c r="D5" i="6"/>
  <c r="D7" i="11"/>
  <c r="D6" i="11"/>
  <c r="D5" i="11"/>
  <c r="D7" i="10"/>
  <c r="D6" i="10"/>
  <c r="D5" i="10"/>
  <c r="D7" i="5"/>
  <c r="D6" i="5"/>
  <c r="D5" i="5"/>
  <c r="D7" i="9"/>
  <c r="D6" i="9"/>
  <c r="D5" i="9"/>
  <c r="D7" i="1"/>
  <c r="D6" i="1"/>
  <c r="D5" i="1"/>
  <c r="D7" i="3"/>
  <c r="D6" i="3"/>
  <c r="D5" i="3"/>
  <c r="D7" i="4"/>
  <c r="D6" i="4"/>
  <c r="D5" i="4"/>
  <c r="K7" i="8"/>
  <c r="D7" i="8"/>
  <c r="D6" i="8"/>
  <c r="D5" i="8"/>
  <c r="I18" i="13" l="1"/>
  <c r="I35" i="13" s="1"/>
  <c r="I19" i="13"/>
  <c r="I37" i="13" s="1"/>
  <c r="I17" i="13"/>
  <c r="I33" i="13" s="1"/>
  <c r="A13" i="13"/>
  <c r="H15" i="13"/>
  <c r="I45" i="14"/>
  <c r="I43" i="14"/>
  <c r="I41" i="14"/>
  <c r="I20" i="14"/>
  <c r="A25" i="14" l="1"/>
  <c r="A26" i="14" s="1"/>
  <c r="A27" i="14" s="1"/>
  <c r="A28" i="14" s="1"/>
  <c r="A29" i="14" s="1"/>
  <c r="A30" i="14" s="1"/>
  <c r="A31" i="14" s="1"/>
  <c r="A32" i="14" s="1"/>
  <c r="A33" i="14" s="1"/>
  <c r="A34" i="14" s="1"/>
  <c r="A35" i="14" s="1"/>
</calcChain>
</file>

<file path=xl/sharedStrings.xml><?xml version="1.0" encoding="utf-8"?>
<sst xmlns="http://schemas.openxmlformats.org/spreadsheetml/2006/main" count="514" uniqueCount="125">
  <si>
    <t>+ Tol.</t>
  </si>
  <si>
    <t>- Tol.</t>
  </si>
  <si>
    <t>C</t>
  </si>
  <si>
    <t>D</t>
  </si>
  <si>
    <t>G</t>
  </si>
  <si>
    <t>I</t>
  </si>
  <si>
    <t>ØB</t>
  </si>
  <si>
    <t>ØE</t>
  </si>
  <si>
    <t>ØF</t>
  </si>
  <si>
    <t>H</t>
  </si>
  <si>
    <t>ЛИСТ ОСМОТРА</t>
  </si>
  <si>
    <t>Количество</t>
  </si>
  <si>
    <t>Название:</t>
  </si>
  <si>
    <t>Изготовитель:</t>
  </si>
  <si>
    <t>Замеры:</t>
  </si>
  <si>
    <t>Дата:</t>
  </si>
  <si>
    <t>+/-</t>
  </si>
  <si>
    <t>Код</t>
  </si>
  <si>
    <t>Размер</t>
  </si>
  <si>
    <t>мм</t>
  </si>
  <si>
    <t>Инструмент для измерения</t>
  </si>
  <si>
    <t>Замер</t>
  </si>
  <si>
    <t>Штангенциркуль</t>
  </si>
  <si>
    <t>Черновой поддон</t>
  </si>
  <si>
    <t>Сопряжение с формой, визуально</t>
  </si>
  <si>
    <t>A</t>
  </si>
  <si>
    <t>B</t>
  </si>
  <si>
    <t>E</t>
  </si>
  <si>
    <t>F</t>
  </si>
  <si>
    <t>J</t>
  </si>
  <si>
    <t>K</t>
  </si>
  <si>
    <t>L</t>
  </si>
  <si>
    <t>M</t>
  </si>
  <si>
    <t>N</t>
  </si>
  <si>
    <t>O</t>
  </si>
  <si>
    <t>P</t>
  </si>
  <si>
    <t>Сопряжение с поддоном, визуально</t>
  </si>
  <si>
    <t>Щуп, лекальная линейка</t>
  </si>
  <si>
    <t>Черновая форма</t>
  </si>
  <si>
    <t>Q</t>
  </si>
  <si>
    <t>0.1</t>
  </si>
  <si>
    <t>R</t>
  </si>
  <si>
    <t>S</t>
  </si>
  <si>
    <t xml:space="preserve"> </t>
  </si>
  <si>
    <t>Чистовая форма</t>
  </si>
  <si>
    <t>Чистовой поддон</t>
  </si>
  <si>
    <t>Наличие гравировки</t>
  </si>
  <si>
    <t>Визуально</t>
  </si>
  <si>
    <t>Горловое кольцо</t>
  </si>
  <si>
    <t>Сопряжение с черновой формой</t>
  </si>
  <si>
    <t>Сопряжение с горл. кольцом, визуально</t>
  </si>
  <si>
    <t>Сопряжение с горловым кольцом</t>
  </si>
  <si>
    <t>Плунжер</t>
  </si>
  <si>
    <t>Сопряжение: втулка+финишное</t>
  </si>
  <si>
    <t>Втулка плунжера</t>
  </si>
  <si>
    <t>Сопряжение: плунжер+г/к+ф/к</t>
  </si>
  <si>
    <t>Дутьевая головка</t>
  </si>
  <si>
    <t>Воронка</t>
  </si>
  <si>
    <t>Наличие вакуумных отверстий</t>
  </si>
  <si>
    <t>Утверждаю</t>
  </si>
  <si>
    <t>Унитарное предприятие "Белстеклопром"</t>
  </si>
  <si>
    <t>«     »</t>
  </si>
  <si>
    <t>Справка</t>
  </si>
  <si>
    <t>Участок ремота форм</t>
  </si>
  <si>
    <t>-</t>
  </si>
  <si>
    <t xml:space="preserve">председатель: </t>
  </si>
  <si>
    <t>члены:</t>
  </si>
  <si>
    <t>_____________________</t>
  </si>
  <si>
    <t>о присвоении ресурса формокомплекту</t>
  </si>
  <si>
    <t>Акт</t>
  </si>
  <si>
    <t>№ п.п.</t>
  </si>
  <si>
    <t>Наименование детали</t>
  </si>
  <si>
    <t>Маркировка</t>
  </si>
  <si>
    <t>Кол-во, шт.</t>
  </si>
  <si>
    <t>Примечания</t>
  </si>
  <si>
    <t>Хватки для съема</t>
  </si>
  <si>
    <t>Плита охлаждения</t>
  </si>
  <si>
    <t>Заключение: при осмотре деталей формокомплекта выявилось:</t>
  </si>
  <si>
    <t>1.</t>
  </si>
  <si>
    <t>Формокомплект соответствует требованиям КД и готов к эксплуатации.</t>
  </si>
  <si>
    <t>приемки формокомплекта для производства бутылки:</t>
  </si>
  <si>
    <t>начальник участка ремонта форм:</t>
  </si>
  <si>
    <t xml:space="preserve">составила настоящий акт в том, что указанный формокомплект прибывший </t>
  </si>
  <si>
    <t>Присваивает формокомплекту  Х-К-700-33 (GRAPE), приобретенному в собственность Унитарного предприятия "Белстеклопром", согласно договора №101016 от 10.10.2016 г., ресурс в количестве 22 400 000 капель стекломассы, прошедших через чистовые формы формокомплекта, после чего считать формокомплект 100% изношенным.</t>
  </si>
  <si>
    <t>имеет в наличии следующие детали:</t>
  </si>
  <si>
    <t>Полная высота 67,4 мм</t>
  </si>
  <si>
    <t>Штангенрейсмус</t>
  </si>
  <si>
    <t>Главный инженер</t>
  </si>
  <si>
    <t>20      г.</t>
  </si>
  <si>
    <t>20       г.</t>
  </si>
  <si>
    <t>токарь участка ремонта форм:</t>
  </si>
  <si>
    <t>С.В. Гельфер</t>
  </si>
  <si>
    <t>Текстовый формат ячейки?   </t>
  </si>
  <si>
    <t>Поменяйте формат ячейки на Общий через Ctrl+1, потом F2, Enter.</t>
  </si>
  <si>
    <t>Если данные на другом листе отображаются формулой</t>
  </si>
  <si>
    <t>Изделие</t>
  </si>
  <si>
    <t>Изготовитель формокомплекта</t>
  </si>
  <si>
    <t>Номер контракта</t>
  </si>
  <si>
    <t>Дата контракта</t>
  </si>
  <si>
    <t>начальник производственного участка</t>
  </si>
  <si>
    <t>Комиссия созданная приказом №97 от 15/05/2019 в составе:</t>
  </si>
  <si>
    <t>ХXI-В-28-2-350 (Аквадив 0.35)</t>
  </si>
  <si>
    <t>PCI</t>
  </si>
  <si>
    <t>Детали формокомплекта</t>
  </si>
  <si>
    <t>Количество, шт.</t>
  </si>
  <si>
    <t>Направляющее кольцо</t>
  </si>
  <si>
    <t>Хватки</t>
  </si>
  <si>
    <t>Охладитель плунжера</t>
  </si>
  <si>
    <t>66,3 / 58,5</t>
  </si>
  <si>
    <t>нет</t>
  </si>
  <si>
    <t>Дата приемки</t>
  </si>
  <si>
    <t>Состав комиссии</t>
  </si>
  <si>
    <t>Комиссия созданная приказом №72 от 20.09.2019 г. в составе:</t>
  </si>
  <si>
    <t>начальник производства</t>
  </si>
  <si>
    <t>начальник участка ремонта форм</t>
  </si>
  <si>
    <t>Я.В. Карчмит</t>
  </si>
  <si>
    <t>Д.Е. Серков</t>
  </si>
  <si>
    <t>А.Д. Гавриленко</t>
  </si>
  <si>
    <t>Зам. дирекотора по ПиТ</t>
  </si>
  <si>
    <t>И.М. Александрович</t>
  </si>
  <si>
    <t>ХХI-В-28-2-350</t>
  </si>
  <si>
    <t>Маркировка деталей</t>
  </si>
  <si>
    <t>ООО "Стеклозавод "Ведатранзит"</t>
  </si>
  <si>
    <t>Графитовые вставки</t>
  </si>
  <si>
    <t>приемки деталей формокомплекта для производства бутылки: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</si>
</sst>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1" x14ac:knownFonts="1">
    <font>
      <sz val="10"/>
      <name val="Arial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name val="Arial"/>
      <family val="2"/>
      <charset val="238"/>
    </font>
    <font>
      <b/>
      <i/>
      <sz val="12"/>
      <name val="Arial"/>
      <family val="2"/>
      <charset val="238"/>
    </font>
    <font>
      <b/>
      <sz val="14"/>
      <name val="Arial"/>
      <family val="2"/>
      <charset val="238"/>
    </font>
    <font>
      <b/>
      <sz val="10"/>
      <name val="Arial"/>
      <family val="2"/>
      <charset val="238"/>
    </font>
    <font>
      <b/>
      <sz val="12"/>
      <color indexed="39"/>
      <name val="Arial"/>
      <family val="2"/>
      <charset val="238"/>
    </font>
    <font>
      <b/>
      <sz val="12"/>
      <name val="Arial"/>
      <family val="2"/>
      <charset val="238"/>
    </font>
    <font>
      <b/>
      <sz val="14"/>
      <color indexed="39"/>
      <name val="Arial"/>
      <family val="2"/>
      <charset val="238"/>
    </font>
    <font>
      <b/>
      <sz val="18"/>
      <name val="Arial"/>
      <family val="2"/>
      <charset val="238"/>
    </font>
    <font>
      <sz val="8"/>
      <name val="Arial"/>
      <family val="2"/>
      <charset val="238"/>
    </font>
    <font>
      <sz val="10"/>
      <name val="Arial"/>
      <family val="2"/>
      <charset val="238"/>
    </font>
    <font>
      <b/>
      <sz val="8"/>
      <name val="Arial"/>
      <family val="2"/>
      <charset val="238"/>
    </font>
    <font>
      <sz val="8"/>
      <name val="Arial"/>
      <family val="2"/>
      <charset val="238"/>
    </font>
    <font>
      <b/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4"/>
      <color indexed="12"/>
      <name val="Arial"/>
      <family val="2"/>
      <charset val="238"/>
    </font>
    <font>
      <b/>
      <sz val="11"/>
      <color rgb="FF000000"/>
      <name val="Calibri"/>
      <family val="2"/>
      <charset val="204"/>
    </font>
    <font>
      <sz val="12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4"/>
      <color indexed="12"/>
      <name val="Arial"/>
      <family val="2"/>
    </font>
    <font>
      <b/>
      <sz val="18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2"/>
      <color rgb="FF0000FF"/>
      <name val="Arial"/>
      <family val="2"/>
      <charset val="238"/>
    </font>
    <font>
      <sz val="8"/>
      <name val="Arial"/>
      <family val="2"/>
      <charset val="204"/>
    </font>
    <font>
      <sz val="14"/>
      <color theme="1"/>
      <name val="Arial"/>
      <family val="2"/>
      <charset val="204"/>
    </font>
    <font>
      <sz val="12"/>
      <color theme="1"/>
      <name val="Arial"/>
      <family val="2"/>
      <charset val="204"/>
    </font>
    <font>
      <sz val="12"/>
      <color theme="1"/>
      <name val="Calibri"/>
      <family val="2"/>
      <charset val="204"/>
      <scheme val="minor"/>
    </font>
    <font>
      <sz val="12"/>
      <color rgb="FF000000"/>
      <name val="Arial"/>
      <family val="2"/>
      <charset val="204"/>
    </font>
    <font>
      <b/>
      <sz val="12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sz val="13"/>
      <color theme="1"/>
      <name val="Arial"/>
      <family val="2"/>
      <charset val="204"/>
    </font>
    <font>
      <sz val="13"/>
      <color theme="1"/>
      <name val="Calibri"/>
      <family val="2"/>
      <charset val="204"/>
      <scheme val="minor"/>
    </font>
    <font>
      <b/>
      <sz val="14"/>
      <color theme="1"/>
      <name val="Arial"/>
      <family val="2"/>
      <charset val="204"/>
    </font>
    <font>
      <b/>
      <sz val="12"/>
      <name val="Arial"/>
      <family val="2"/>
      <charset val="204"/>
    </font>
    <font>
      <b/>
      <sz val="10"/>
      <name val="Arial"/>
      <family val="2"/>
      <charset val="204"/>
    </font>
    <font>
      <sz val="12"/>
      <color rgb="FF000000"/>
      <name val="Verdana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gray0625"/>
    </fill>
    <fill>
      <patternFill patternType="solid">
        <fgColor theme="0"/>
        <bgColor indexed="64"/>
      </patternFill>
    </fill>
    <fill>
      <patternFill patternType="gray0625">
        <bgColor theme="0"/>
      </patternFill>
    </fill>
    <fill>
      <patternFill patternType="solid">
        <fgColor indexed="9"/>
        <bgColor indexed="9"/>
      </patternFill>
    </fill>
    <fill>
      <patternFill patternType="solid">
        <fgColor rgb="FFFFFFFF"/>
        <bgColor rgb="FF000000"/>
      </patternFill>
    </fill>
    <fill>
      <patternFill patternType="gray0625">
        <fgColor rgb="FF000000"/>
      </patternFill>
    </fill>
    <fill>
      <patternFill patternType="gray0625">
        <bgColor theme="0" tint="-0.14999847407452621"/>
      </patternFill>
    </fill>
    <fill>
      <patternFill patternType="solid">
        <fgColor theme="0" tint="-0.14999847407452621"/>
        <bgColor indexed="64"/>
      </patternFill>
    </fill>
  </fills>
  <borders count="89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/>
      <right style="hair">
        <color indexed="64"/>
      </right>
      <top style="double">
        <color indexed="64"/>
      </top>
      <bottom style="medium">
        <color indexed="64"/>
      </bottom>
      <diagonal/>
    </border>
    <border>
      <left style="hair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/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 style="hair">
        <color rgb="FF000000"/>
      </right>
      <top style="double">
        <color indexed="64"/>
      </top>
      <bottom style="double">
        <color indexed="64"/>
      </bottom>
      <diagonal/>
    </border>
    <border>
      <left/>
      <right style="hair">
        <color rgb="FF000000"/>
      </right>
      <top style="double">
        <color indexed="64"/>
      </top>
      <bottom style="medium">
        <color indexed="64"/>
      </bottom>
      <diagonal/>
    </border>
    <border>
      <left style="hair">
        <color rgb="FF000000"/>
      </left>
      <right/>
      <top style="double">
        <color indexed="64"/>
      </top>
      <bottom style="double">
        <color indexed="64"/>
      </bottom>
      <diagonal/>
    </border>
    <border>
      <left style="medium">
        <color rgb="FF000000"/>
      </left>
      <right/>
      <top style="double">
        <color indexed="64"/>
      </top>
      <bottom style="double">
        <color indexed="64"/>
      </bottom>
      <diagonal/>
    </border>
    <border>
      <left style="medium">
        <color rgb="FF000000"/>
      </left>
      <right/>
      <top style="double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</borders>
  <cellStyleXfs count="3">
    <xf numFmtId="0" fontId="0" fillId="0" borderId="0"/>
    <xf numFmtId="0" fontId="17" fillId="0" borderId="0"/>
    <xf numFmtId="0" fontId="3" fillId="0" borderId="0"/>
  </cellStyleXfs>
  <cellXfs count="513">
    <xf numFmtId="0" fontId="0" fillId="0" borderId="0" xfId="0"/>
    <xf numFmtId="0" fontId="0" fillId="0" borderId="1" xfId="0" applyBorder="1" applyAlignment="1">
      <alignment horizontal="center" vertical="justify" shrinkToFit="1"/>
    </xf>
    <xf numFmtId="0" fontId="0" fillId="0" borderId="2" xfId="0" applyBorder="1" applyAlignment="1">
      <alignment horizontal="center" vertical="top" shrinkToFit="1"/>
    </xf>
    <xf numFmtId="0" fontId="0" fillId="0" borderId="2" xfId="0" applyBorder="1" applyAlignment="1">
      <alignment horizontal="center" vertical="justify" shrinkToFit="1"/>
    </xf>
    <xf numFmtId="0" fontId="0" fillId="0" borderId="3" xfId="0" applyBorder="1" applyAlignment="1">
      <alignment horizontal="center" vertical="justify" shrinkToFit="1"/>
    </xf>
    <xf numFmtId="0" fontId="0" fillId="0" borderId="0" xfId="0" applyAlignment="1">
      <alignment shrinkToFit="1"/>
    </xf>
    <xf numFmtId="0" fontId="4" fillId="0" borderId="4" xfId="0" applyFont="1" applyBorder="1" applyAlignment="1">
      <alignment vertical="center" shrinkToFit="1"/>
    </xf>
    <xf numFmtId="0" fontId="9" fillId="2" borderId="5" xfId="0" applyFont="1" applyFill="1" applyBorder="1" applyAlignment="1">
      <alignment horizontal="center" vertical="center" shrinkToFit="1"/>
    </xf>
    <xf numFmtId="0" fontId="9" fillId="2" borderId="6" xfId="0" applyFont="1" applyFill="1" applyBorder="1" applyAlignment="1">
      <alignment vertical="center" shrinkToFit="1"/>
    </xf>
    <xf numFmtId="0" fontId="7" fillId="2" borderId="6" xfId="0" applyFont="1" applyFill="1" applyBorder="1" applyAlignment="1">
      <alignment vertical="center" shrinkToFit="1"/>
    </xf>
    <xf numFmtId="0" fontId="11" fillId="2" borderId="7" xfId="0" applyFont="1" applyFill="1" applyBorder="1" applyAlignment="1">
      <alignment vertical="center" shrinkToFit="1"/>
    </xf>
    <xf numFmtId="0" fontId="4" fillId="0" borderId="8" xfId="0" applyFont="1" applyBorder="1" applyAlignment="1">
      <alignment vertical="center" shrinkToFit="1"/>
    </xf>
    <xf numFmtId="0" fontId="9" fillId="2" borderId="9" xfId="0" applyFont="1" applyFill="1" applyBorder="1" applyAlignment="1">
      <alignment vertical="center" shrinkToFit="1"/>
    </xf>
    <xf numFmtId="0" fontId="9" fillId="2" borderId="10" xfId="0" applyFont="1" applyFill="1" applyBorder="1" applyAlignment="1">
      <alignment vertical="center" shrinkToFit="1"/>
    </xf>
    <xf numFmtId="0" fontId="9" fillId="2" borderId="0" xfId="0" applyFont="1" applyFill="1" applyBorder="1" applyAlignment="1">
      <alignment vertical="center" shrinkToFit="1"/>
    </xf>
    <xf numFmtId="0" fontId="11" fillId="2" borderId="11" xfId="0" applyFont="1" applyFill="1" applyBorder="1" applyAlignment="1">
      <alignment vertical="center" shrinkToFit="1"/>
    </xf>
    <xf numFmtId="0" fontId="8" fillId="0" borderId="12" xfId="0" applyFont="1" applyFill="1" applyBorder="1" applyAlignment="1">
      <alignment horizontal="center" vertical="center" shrinkToFit="1"/>
    </xf>
    <xf numFmtId="0" fontId="7" fillId="2" borderId="0" xfId="0" applyFont="1" applyFill="1" applyBorder="1" applyAlignment="1">
      <alignment vertical="center" shrinkToFit="1"/>
    </xf>
    <xf numFmtId="0" fontId="9" fillId="2" borderId="12" xfId="0" applyFont="1" applyFill="1" applyBorder="1" applyAlignment="1">
      <alignment vertical="center" shrinkToFit="1"/>
    </xf>
    <xf numFmtId="0" fontId="9" fillId="2" borderId="12" xfId="0" applyFont="1" applyFill="1" applyBorder="1" applyAlignment="1">
      <alignment horizontal="center" vertical="center" shrinkToFit="1"/>
    </xf>
    <xf numFmtId="0" fontId="9" fillId="2" borderId="13" xfId="0" applyFont="1" applyFill="1" applyBorder="1" applyAlignment="1">
      <alignment horizontal="center" vertical="center" shrinkToFit="1"/>
    </xf>
    <xf numFmtId="0" fontId="9" fillId="2" borderId="10" xfId="0" applyFont="1" applyFill="1" applyBorder="1" applyAlignment="1">
      <alignment horizontal="center" vertical="center" shrinkToFit="1"/>
    </xf>
    <xf numFmtId="0" fontId="9" fillId="2" borderId="14" xfId="0" applyFont="1" applyFill="1" applyBorder="1" applyAlignment="1">
      <alignment horizontal="center" vertical="center" shrinkToFit="1"/>
    </xf>
    <xf numFmtId="0" fontId="11" fillId="2" borderId="15" xfId="0" applyFont="1" applyFill="1" applyBorder="1" applyAlignment="1">
      <alignment vertical="center" shrinkToFit="1"/>
    </xf>
    <xf numFmtId="0" fontId="0" fillId="0" borderId="4" xfId="0" applyBorder="1" applyAlignment="1">
      <alignment horizontal="center" vertical="justify" shrinkToFit="1"/>
    </xf>
    <xf numFmtId="0" fontId="4" fillId="0" borderId="9" xfId="0" applyFont="1" applyBorder="1" applyAlignment="1">
      <alignment horizontal="center" vertical="center" shrinkToFit="1"/>
    </xf>
    <xf numFmtId="0" fontId="12" fillId="0" borderId="9" xfId="0" applyFont="1" applyBorder="1" applyAlignment="1">
      <alignment horizontal="center" vertical="justify" shrinkToFit="1"/>
    </xf>
    <xf numFmtId="0" fontId="13" fillId="0" borderId="9" xfId="0" applyFont="1" applyBorder="1" applyAlignment="1">
      <alignment horizontal="center" vertical="justify" shrinkToFit="1"/>
    </xf>
    <xf numFmtId="0" fontId="0" fillId="0" borderId="9" xfId="0" applyBorder="1" applyAlignment="1">
      <alignment horizontal="center" vertical="justify" shrinkToFit="1"/>
    </xf>
    <xf numFmtId="0" fontId="0" fillId="2" borderId="9" xfId="0" applyFill="1" applyBorder="1" applyAlignment="1">
      <alignment horizontal="center" vertical="justify" shrinkToFit="1"/>
    </xf>
    <xf numFmtId="0" fontId="13" fillId="2" borderId="9" xfId="0" applyFont="1" applyFill="1" applyBorder="1" applyAlignment="1">
      <alignment horizontal="center" vertical="justify" shrinkToFit="1"/>
    </xf>
    <xf numFmtId="0" fontId="13" fillId="2" borderId="16" xfId="0" applyFont="1" applyFill="1" applyBorder="1" applyAlignment="1">
      <alignment horizontal="center" vertical="justify" shrinkToFit="1"/>
    </xf>
    <xf numFmtId="0" fontId="0" fillId="0" borderId="8" xfId="0" applyBorder="1" applyAlignment="1">
      <alignment horizontal="center" vertical="justify" shrinkToFit="1"/>
    </xf>
    <xf numFmtId="0" fontId="7" fillId="0" borderId="4" xfId="0" applyFont="1" applyBorder="1" applyAlignment="1">
      <alignment horizontal="center" vertical="justify" shrinkToFit="1"/>
    </xf>
    <xf numFmtId="0" fontId="14" fillId="3" borderId="17" xfId="0" applyFont="1" applyFill="1" applyBorder="1" applyAlignment="1">
      <alignment horizontal="center" vertical="center" shrinkToFit="1"/>
    </xf>
    <xf numFmtId="0" fontId="7" fillId="3" borderId="18" xfId="0" applyFont="1" applyFill="1" applyBorder="1" applyAlignment="1">
      <alignment horizontal="center" vertical="center" shrinkToFit="1"/>
    </xf>
    <xf numFmtId="49" fontId="7" fillId="3" borderId="18" xfId="0" applyNumberFormat="1" applyFont="1" applyFill="1" applyBorder="1" applyAlignment="1">
      <alignment horizontal="center" vertical="center" shrinkToFit="1"/>
    </xf>
    <xf numFmtId="0" fontId="14" fillId="3" borderId="19" xfId="0" applyFont="1" applyFill="1" applyBorder="1" applyAlignment="1">
      <alignment horizontal="center" vertical="center" shrinkToFit="1"/>
    </xf>
    <xf numFmtId="0" fontId="7" fillId="0" borderId="20" xfId="0" applyFont="1" applyBorder="1" applyAlignment="1">
      <alignment horizontal="center" vertical="justify" shrinkToFit="1"/>
    </xf>
    <xf numFmtId="0" fontId="0" fillId="0" borderId="23" xfId="0" applyBorder="1" applyAlignment="1">
      <alignment vertical="center" shrinkToFit="1"/>
    </xf>
    <xf numFmtId="0" fontId="0" fillId="0" borderId="12" xfId="0" applyBorder="1" applyAlignment="1">
      <alignment horizontal="center" vertical="center" shrinkToFit="1"/>
    </xf>
    <xf numFmtId="49" fontId="0" fillId="0" borderId="12" xfId="0" applyNumberFormat="1" applyBorder="1" applyAlignment="1">
      <alignment horizontal="center" vertical="center" shrinkToFit="1"/>
    </xf>
    <xf numFmtId="0" fontId="13" fillId="0" borderId="12" xfId="0" applyFont="1" applyBorder="1" applyAlignment="1">
      <alignment horizontal="center" vertical="center" shrinkToFit="1"/>
    </xf>
    <xf numFmtId="0" fontId="0" fillId="0" borderId="25" xfId="0" applyBorder="1" applyAlignment="1">
      <alignment vertical="center" shrinkToFit="1"/>
    </xf>
    <xf numFmtId="2" fontId="0" fillId="0" borderId="26" xfId="0" applyNumberFormat="1" applyBorder="1" applyAlignment="1">
      <alignment horizontal="center" vertical="center" shrinkToFit="1"/>
    </xf>
    <xf numFmtId="0" fontId="9" fillId="3" borderId="28" xfId="0" applyFont="1" applyFill="1" applyBorder="1" applyAlignment="1">
      <alignment horizontal="center" vertical="center" shrinkToFit="1"/>
    </xf>
    <xf numFmtId="0" fontId="0" fillId="0" borderId="12" xfId="0" applyBorder="1" applyAlignment="1">
      <alignment vertical="center" shrinkToFit="1"/>
    </xf>
    <xf numFmtId="2" fontId="0" fillId="0" borderId="21" xfId="0" applyNumberFormat="1" applyBorder="1" applyAlignment="1">
      <alignment horizontal="center" vertical="center" shrinkToFit="1"/>
    </xf>
    <xf numFmtId="2" fontId="0" fillId="0" borderId="22" xfId="0" applyNumberFormat="1" applyBorder="1" applyAlignment="1">
      <alignment horizontal="center" vertical="center" shrinkToFit="1"/>
    </xf>
    <xf numFmtId="2" fontId="0" fillId="0" borderId="33" xfId="0" applyNumberFormat="1" applyBorder="1" applyAlignment="1">
      <alignment horizontal="center" vertical="center" shrinkToFit="1"/>
    </xf>
    <xf numFmtId="0" fontId="0" fillId="0" borderId="21" xfId="0" applyBorder="1" applyAlignment="1">
      <alignment horizontal="center" vertical="center"/>
    </xf>
    <xf numFmtId="0" fontId="12" fillId="0" borderId="32" xfId="0" applyFont="1" applyBorder="1" applyAlignment="1">
      <alignment horizontal="center" vertical="center" shrinkToFit="1"/>
    </xf>
    <xf numFmtId="0" fontId="14" fillId="3" borderId="19" xfId="0" applyFont="1" applyFill="1" applyBorder="1" applyAlignment="1">
      <alignment horizontal="center" vertical="center" wrapText="1" shrinkToFit="1"/>
    </xf>
    <xf numFmtId="2" fontId="12" fillId="0" borderId="50" xfId="0" applyNumberFormat="1" applyFont="1" applyBorder="1" applyAlignment="1">
      <alignment horizontal="center" vertical="center" shrinkToFit="1"/>
    </xf>
    <xf numFmtId="2" fontId="12" fillId="0" borderId="51" xfId="0" applyNumberFormat="1" applyFont="1" applyBorder="1" applyAlignment="1">
      <alignment horizontal="center" vertical="center" shrinkToFit="1"/>
    </xf>
    <xf numFmtId="2" fontId="12" fillId="0" borderId="53" xfId="0" applyNumberFormat="1" applyFont="1" applyBorder="1" applyAlignment="1">
      <alignment horizontal="center" vertical="center" shrinkToFit="1"/>
    </xf>
    <xf numFmtId="2" fontId="12" fillId="0" borderId="37" xfId="0" applyNumberFormat="1" applyFont="1" applyBorder="1" applyAlignment="1">
      <alignment horizontal="center" vertical="center" shrinkToFit="1"/>
    </xf>
    <xf numFmtId="0" fontId="0" fillId="0" borderId="22" xfId="0" applyBorder="1" applyAlignment="1">
      <alignment horizontal="center" vertical="center"/>
    </xf>
    <xf numFmtId="49" fontId="16" fillId="0" borderId="33" xfId="0" applyNumberFormat="1" applyFont="1" applyBorder="1" applyAlignment="1">
      <alignment horizontal="center" vertical="center"/>
    </xf>
    <xf numFmtId="2" fontId="12" fillId="0" borderId="52" xfId="0" applyNumberFormat="1" applyFont="1" applyBorder="1" applyAlignment="1">
      <alignment horizontal="center" vertical="center" wrapText="1" shrinkToFit="1"/>
    </xf>
    <xf numFmtId="0" fontId="17" fillId="0" borderId="1" xfId="1" applyBorder="1" applyAlignment="1">
      <alignment horizontal="center" vertical="justify" shrinkToFit="1"/>
    </xf>
    <xf numFmtId="0" fontId="17" fillId="0" borderId="2" xfId="1" applyBorder="1" applyAlignment="1">
      <alignment horizontal="center" vertical="top" shrinkToFit="1"/>
    </xf>
    <xf numFmtId="0" fontId="17" fillId="0" borderId="2" xfId="1" applyBorder="1" applyAlignment="1">
      <alignment horizontal="center" vertical="justify" shrinkToFit="1"/>
    </xf>
    <xf numFmtId="0" fontId="17" fillId="0" borderId="3" xfId="1" applyBorder="1" applyAlignment="1">
      <alignment horizontal="center" vertical="justify" shrinkToFit="1"/>
    </xf>
    <xf numFmtId="0" fontId="17" fillId="0" borderId="0" xfId="1" applyAlignment="1">
      <alignment shrinkToFit="1"/>
    </xf>
    <xf numFmtId="0" fontId="4" fillId="0" borderId="4" xfId="1" applyFont="1" applyBorder="1" applyAlignment="1">
      <alignment vertical="center" shrinkToFit="1"/>
    </xf>
    <xf numFmtId="0" fontId="9" fillId="2" borderId="5" xfId="1" applyFont="1" applyFill="1" applyBorder="1" applyAlignment="1">
      <alignment horizontal="center" vertical="center" shrinkToFit="1"/>
    </xf>
    <xf numFmtId="0" fontId="9" fillId="2" borderId="6" xfId="1" applyFont="1" applyFill="1" applyBorder="1" applyAlignment="1">
      <alignment vertical="center" shrinkToFit="1"/>
    </xf>
    <xf numFmtId="0" fontId="7" fillId="2" borderId="6" xfId="1" applyFont="1" applyFill="1" applyBorder="1" applyAlignment="1">
      <alignment vertical="center" shrinkToFit="1"/>
    </xf>
    <xf numFmtId="0" fontId="11" fillId="2" borderId="7" xfId="1" applyFont="1" applyFill="1" applyBorder="1" applyAlignment="1">
      <alignment vertical="center" shrinkToFit="1"/>
    </xf>
    <xf numFmtId="0" fontId="4" fillId="0" borderId="8" xfId="1" applyFont="1" applyBorder="1" applyAlignment="1">
      <alignment vertical="center" shrinkToFit="1"/>
    </xf>
    <xf numFmtId="0" fontId="9" fillId="2" borderId="0" xfId="1" applyFont="1" applyFill="1" applyBorder="1" applyAlignment="1">
      <alignment vertical="center" shrinkToFit="1"/>
    </xf>
    <xf numFmtId="0" fontId="9" fillId="2" borderId="10" xfId="1" applyFont="1" applyFill="1" applyBorder="1" applyAlignment="1">
      <alignment vertical="center" shrinkToFit="1"/>
    </xf>
    <xf numFmtId="0" fontId="11" fillId="2" borderId="11" xfId="1" applyFont="1" applyFill="1" applyBorder="1" applyAlignment="1">
      <alignment vertical="center" shrinkToFit="1"/>
    </xf>
    <xf numFmtId="0" fontId="9" fillId="2" borderId="10" xfId="1" applyFont="1" applyFill="1" applyBorder="1" applyAlignment="1">
      <alignment horizontal="center" vertical="center" shrinkToFit="1"/>
    </xf>
    <xf numFmtId="0" fontId="9" fillId="2" borderId="14" xfId="1" applyFont="1" applyFill="1" applyBorder="1" applyAlignment="1">
      <alignment horizontal="center" vertical="center" shrinkToFit="1"/>
    </xf>
    <xf numFmtId="0" fontId="9" fillId="2" borderId="9" xfId="1" applyFont="1" applyFill="1" applyBorder="1" applyAlignment="1">
      <alignment vertical="center" shrinkToFit="1"/>
    </xf>
    <xf numFmtId="0" fontId="11" fillId="2" borderId="15" xfId="1" applyFont="1" applyFill="1" applyBorder="1" applyAlignment="1">
      <alignment vertical="center" shrinkToFit="1"/>
    </xf>
    <xf numFmtId="0" fontId="17" fillId="0" borderId="4" xfId="1" applyBorder="1" applyAlignment="1">
      <alignment horizontal="center" vertical="justify" shrinkToFit="1"/>
    </xf>
    <xf numFmtId="0" fontId="4" fillId="0" borderId="9" xfId="1" applyFont="1" applyBorder="1" applyAlignment="1">
      <alignment horizontal="center" vertical="center" shrinkToFit="1"/>
    </xf>
    <xf numFmtId="0" fontId="12" fillId="0" borderId="9" xfId="1" applyFont="1" applyBorder="1" applyAlignment="1">
      <alignment horizontal="center" vertical="justify" shrinkToFit="1"/>
    </xf>
    <xf numFmtId="0" fontId="13" fillId="0" borderId="9" xfId="1" applyFont="1" applyBorder="1" applyAlignment="1">
      <alignment horizontal="center" vertical="justify" shrinkToFit="1"/>
    </xf>
    <xf numFmtId="0" fontId="17" fillId="0" borderId="9" xfId="1" applyBorder="1" applyAlignment="1">
      <alignment horizontal="center" vertical="justify" shrinkToFit="1"/>
    </xf>
    <xf numFmtId="0" fontId="17" fillId="2" borderId="9" xfId="1" applyFill="1" applyBorder="1" applyAlignment="1">
      <alignment horizontal="center" vertical="justify" shrinkToFit="1"/>
    </xf>
    <xf numFmtId="0" fontId="13" fillId="2" borderId="9" xfId="1" applyFont="1" applyFill="1" applyBorder="1" applyAlignment="1">
      <alignment horizontal="center" vertical="justify" shrinkToFit="1"/>
    </xf>
    <xf numFmtId="0" fontId="13" fillId="2" borderId="16" xfId="1" applyFont="1" applyFill="1" applyBorder="1" applyAlignment="1">
      <alignment horizontal="center" vertical="justify" shrinkToFit="1"/>
    </xf>
    <xf numFmtId="0" fontId="17" fillId="0" borderId="8" xfId="1" applyBorder="1" applyAlignment="1">
      <alignment horizontal="center" vertical="justify" shrinkToFit="1"/>
    </xf>
    <xf numFmtId="0" fontId="7" fillId="0" borderId="4" xfId="1" applyFont="1" applyBorder="1" applyAlignment="1">
      <alignment horizontal="center" vertical="justify" shrinkToFit="1"/>
    </xf>
    <xf numFmtId="0" fontId="9" fillId="3" borderId="49" xfId="1" applyFont="1" applyFill="1" applyBorder="1" applyAlignment="1">
      <alignment horizontal="center" vertical="center" shrinkToFit="1"/>
    </xf>
    <xf numFmtId="0" fontId="9" fillId="3" borderId="38" xfId="1" applyFont="1" applyFill="1" applyBorder="1" applyAlignment="1">
      <alignment horizontal="center" vertical="center" shrinkToFit="1"/>
    </xf>
    <xf numFmtId="0" fontId="7" fillId="0" borderId="20" xfId="1" applyFont="1" applyBorder="1" applyAlignment="1">
      <alignment horizontal="center" vertical="justify" shrinkToFit="1"/>
    </xf>
    <xf numFmtId="0" fontId="17" fillId="0" borderId="0" xfId="1" applyBorder="1" applyAlignment="1">
      <alignment shrinkToFit="1"/>
    </xf>
    <xf numFmtId="0" fontId="17" fillId="0" borderId="29" xfId="1" applyBorder="1" applyAlignment="1">
      <alignment horizontal="center" vertical="center" shrinkToFit="1"/>
    </xf>
    <xf numFmtId="2" fontId="17" fillId="0" borderId="30" xfId="1" applyNumberFormat="1" applyBorder="1" applyAlignment="1">
      <alignment horizontal="center" vertical="center" shrinkToFit="1"/>
    </xf>
    <xf numFmtId="0" fontId="12" fillId="0" borderId="32" xfId="1" applyFont="1" applyBorder="1" applyAlignment="1">
      <alignment horizontal="center" vertical="center" shrinkToFit="1"/>
    </xf>
    <xf numFmtId="2" fontId="17" fillId="0" borderId="29" xfId="1" applyNumberFormat="1" applyBorder="1" applyAlignment="1">
      <alignment horizontal="center" vertical="center" shrinkToFit="1"/>
    </xf>
    <xf numFmtId="2" fontId="17" fillId="0" borderId="31" xfId="1" applyNumberFormat="1" applyBorder="1" applyAlignment="1">
      <alignment horizontal="center" vertical="center" shrinkToFit="1"/>
    </xf>
    <xf numFmtId="0" fontId="17" fillId="0" borderId="21" xfId="1" applyBorder="1" applyAlignment="1">
      <alignment horizontal="center" vertical="center" shrinkToFit="1"/>
    </xf>
    <xf numFmtId="2" fontId="17" fillId="0" borderId="26" xfId="1" applyNumberFormat="1" applyBorder="1" applyAlignment="1">
      <alignment horizontal="center" vertical="center" shrinkToFit="1"/>
    </xf>
    <xf numFmtId="2" fontId="17" fillId="0" borderId="21" xfId="1" applyNumberFormat="1" applyBorder="1" applyAlignment="1">
      <alignment horizontal="center" vertical="center" shrinkToFit="1"/>
    </xf>
    <xf numFmtId="2" fontId="17" fillId="0" borderId="32" xfId="1" applyNumberFormat="1" applyBorder="1" applyAlignment="1">
      <alignment horizontal="center" vertical="center" shrinkToFit="1"/>
    </xf>
    <xf numFmtId="0" fontId="12" fillId="0" borderId="0" xfId="1" applyFont="1" applyBorder="1" applyAlignment="1">
      <alignment horizontal="center" vertical="center" shrinkToFit="1"/>
    </xf>
    <xf numFmtId="0" fontId="12" fillId="0" borderId="0" xfId="1" applyFont="1" applyBorder="1" applyAlignment="1">
      <alignment horizontal="center" vertical="justify" shrinkToFit="1"/>
    </xf>
    <xf numFmtId="2" fontId="13" fillId="0" borderId="26" xfId="1" applyNumberFormat="1" applyFont="1" applyBorder="1" applyAlignment="1">
      <alignment horizontal="center" vertical="center" shrinkToFit="1"/>
    </xf>
    <xf numFmtId="2" fontId="17" fillId="0" borderId="54" xfId="1" applyNumberFormat="1" applyBorder="1" applyAlignment="1">
      <alignment horizontal="center" vertical="center" shrinkToFit="1"/>
    </xf>
    <xf numFmtId="0" fontId="17" fillId="0" borderId="55" xfId="1" applyBorder="1" applyAlignment="1">
      <alignment horizontal="center" vertical="center" shrinkToFit="1"/>
    </xf>
    <xf numFmtId="2" fontId="17" fillId="0" borderId="36" xfId="1" applyNumberFormat="1" applyBorder="1" applyAlignment="1">
      <alignment horizontal="center" vertical="center" shrinkToFit="1"/>
    </xf>
    <xf numFmtId="2" fontId="17" fillId="0" borderId="55" xfId="1" applyNumberFormat="1" applyBorder="1" applyAlignment="1">
      <alignment horizontal="center" vertical="center" shrinkToFit="1"/>
    </xf>
    <xf numFmtId="2" fontId="17" fillId="0" borderId="56" xfId="1" applyNumberFormat="1" applyBorder="1" applyAlignment="1">
      <alignment horizontal="center" vertical="center" shrinkToFit="1"/>
    </xf>
    <xf numFmtId="2" fontId="17" fillId="0" borderId="22" xfId="1" applyNumberFormat="1" applyBorder="1" applyAlignment="1">
      <alignment horizontal="center" vertical="center" shrinkToFit="1"/>
    </xf>
    <xf numFmtId="2" fontId="17" fillId="0" borderId="33" xfId="1" applyNumberFormat="1" applyBorder="1" applyAlignment="1">
      <alignment horizontal="center" vertical="center" shrinkToFit="1"/>
    </xf>
    <xf numFmtId="2" fontId="17" fillId="0" borderId="34" xfId="1" applyNumberFormat="1" applyBorder="1" applyAlignment="1">
      <alignment horizontal="center" vertical="center" shrinkToFit="1"/>
    </xf>
    <xf numFmtId="0" fontId="17" fillId="0" borderId="23" xfId="1" applyBorder="1" applyAlignment="1">
      <alignment vertical="center" shrinkToFit="1"/>
    </xf>
    <xf numFmtId="0" fontId="17" fillId="0" borderId="24" xfId="1" applyBorder="1" applyAlignment="1">
      <alignment vertical="center" shrinkToFit="1"/>
    </xf>
    <xf numFmtId="0" fontId="12" fillId="0" borderId="24" xfId="1" applyFont="1" applyBorder="1" applyAlignment="1">
      <alignment vertical="center" shrinkToFit="1"/>
    </xf>
    <xf numFmtId="0" fontId="17" fillId="0" borderId="12" xfId="1" applyBorder="1" applyAlignment="1">
      <alignment vertical="center" shrinkToFit="1"/>
    </xf>
    <xf numFmtId="0" fontId="17" fillId="0" borderId="25" xfId="1" applyBorder="1" applyAlignment="1">
      <alignment vertical="center" shrinkToFit="1"/>
    </xf>
    <xf numFmtId="0" fontId="12" fillId="0" borderId="57" xfId="0" applyFont="1" applyBorder="1" applyAlignment="1">
      <alignment horizontal="center" vertical="center" shrinkToFit="1"/>
    </xf>
    <xf numFmtId="49" fontId="19" fillId="0" borderId="32" xfId="0" applyNumberFormat="1" applyFont="1" applyBorder="1" applyAlignment="1">
      <alignment horizontal="center" vertical="center"/>
    </xf>
    <xf numFmtId="0" fontId="12" fillId="0" borderId="57" xfId="1" applyFont="1" applyBorder="1" applyAlignment="1">
      <alignment horizontal="center" vertical="center" shrinkToFit="1"/>
    </xf>
    <xf numFmtId="49" fontId="16" fillId="0" borderId="57" xfId="0" applyNumberFormat="1" applyFont="1" applyBorder="1" applyAlignment="1">
      <alignment horizontal="center" vertical="center"/>
    </xf>
    <xf numFmtId="49" fontId="16" fillId="0" borderId="32" xfId="0" applyNumberFormat="1" applyFont="1" applyBorder="1" applyAlignment="1">
      <alignment horizontal="center" vertical="center"/>
    </xf>
    <xf numFmtId="0" fontId="12" fillId="0" borderId="37" xfId="1" applyFont="1" applyFill="1" applyBorder="1" applyAlignment="1">
      <alignment horizontal="center" vertical="center" wrapText="1" shrinkToFit="1"/>
    </xf>
    <xf numFmtId="2" fontId="17" fillId="0" borderId="33" xfId="1" applyNumberFormat="1" applyFill="1" applyBorder="1" applyAlignment="1">
      <alignment horizontal="center" vertical="center" shrinkToFit="1"/>
    </xf>
    <xf numFmtId="2" fontId="17" fillId="0" borderId="34" xfId="1" applyNumberFormat="1" applyFill="1" applyBorder="1" applyAlignment="1">
      <alignment horizontal="center" vertical="center" shrinkToFit="1"/>
    </xf>
    <xf numFmtId="0" fontId="17" fillId="0" borderId="0" xfId="1" applyAlignment="1"/>
    <xf numFmtId="0" fontId="17" fillId="0" borderId="6" xfId="1" applyBorder="1" applyAlignment="1">
      <alignment vertical="center" shrinkToFit="1"/>
    </xf>
    <xf numFmtId="0" fontId="17" fillId="0" borderId="24" xfId="1" applyBorder="1" applyAlignment="1">
      <alignment horizontal="center" vertical="center" shrinkToFit="1"/>
    </xf>
    <xf numFmtId="0" fontId="13" fillId="0" borderId="12" xfId="1" applyFont="1" applyBorder="1" applyAlignment="1">
      <alignment horizontal="center" vertical="center" shrinkToFit="1"/>
    </xf>
    <xf numFmtId="49" fontId="17" fillId="0" borderId="12" xfId="1" applyNumberFormat="1" applyBorder="1" applyAlignment="1">
      <alignment horizontal="center" vertical="center" shrinkToFit="1"/>
    </xf>
    <xf numFmtId="0" fontId="17" fillId="0" borderId="12" xfId="1" applyBorder="1" applyAlignment="1">
      <alignment horizontal="center" vertical="center" shrinkToFit="1"/>
    </xf>
    <xf numFmtId="0" fontId="7" fillId="0" borderId="21" xfId="1" applyFont="1" applyBorder="1" applyAlignment="1">
      <alignment horizontal="center" vertical="center" shrinkToFit="1"/>
    </xf>
    <xf numFmtId="2" fontId="13" fillId="0" borderId="21" xfId="1" applyNumberFormat="1" applyFont="1" applyBorder="1" applyAlignment="1">
      <alignment horizontal="center" vertical="center" shrinkToFit="1"/>
    </xf>
    <xf numFmtId="2" fontId="17" fillId="0" borderId="35" xfId="1" applyNumberFormat="1" applyBorder="1" applyAlignment="1">
      <alignment horizontal="center" vertical="center" shrinkToFit="1"/>
    </xf>
    <xf numFmtId="0" fontId="9" fillId="3" borderId="17" xfId="1" applyFont="1" applyFill="1" applyBorder="1" applyAlignment="1">
      <alignment horizontal="center" vertical="center" shrinkToFit="1"/>
    </xf>
    <xf numFmtId="0" fontId="20" fillId="0" borderId="4" xfId="1" applyFont="1" applyBorder="1" applyAlignment="1">
      <alignment vertical="center" shrinkToFit="1"/>
    </xf>
    <xf numFmtId="0" fontId="22" fillId="2" borderId="5" xfId="1" applyFont="1" applyFill="1" applyBorder="1" applyAlignment="1">
      <alignment horizontal="center" vertical="center" shrinkToFit="1"/>
    </xf>
    <xf numFmtId="0" fontId="22" fillId="2" borderId="6" xfId="1" applyFont="1" applyFill="1" applyBorder="1" applyAlignment="1">
      <alignment vertical="center" shrinkToFit="1"/>
    </xf>
    <xf numFmtId="0" fontId="21" fillId="2" borderId="6" xfId="1" applyFont="1" applyFill="1" applyBorder="1" applyAlignment="1">
      <alignment vertical="center" shrinkToFit="1"/>
    </xf>
    <xf numFmtId="0" fontId="24" fillId="2" borderId="7" xfId="1" applyFont="1" applyFill="1" applyBorder="1" applyAlignment="1">
      <alignment vertical="center" shrinkToFit="1"/>
    </xf>
    <xf numFmtId="0" fontId="20" fillId="0" borderId="8" xfId="1" applyFont="1" applyBorder="1" applyAlignment="1">
      <alignment vertical="center" shrinkToFit="1"/>
    </xf>
    <xf numFmtId="0" fontId="22" fillId="2" borderId="10" xfId="1" applyFont="1" applyFill="1" applyBorder="1" applyAlignment="1">
      <alignment vertical="center" shrinkToFit="1"/>
    </xf>
    <xf numFmtId="0" fontId="22" fillId="2" borderId="0" xfId="1" applyFont="1" applyFill="1" applyBorder="1" applyAlignment="1">
      <alignment vertical="center" shrinkToFit="1"/>
    </xf>
    <xf numFmtId="0" fontId="24" fillId="2" borderId="11" xfId="1" applyFont="1" applyFill="1" applyBorder="1" applyAlignment="1">
      <alignment vertical="center" shrinkToFit="1"/>
    </xf>
    <xf numFmtId="0" fontId="22" fillId="2" borderId="10" xfId="1" applyFont="1" applyFill="1" applyBorder="1" applyAlignment="1">
      <alignment horizontal="center" vertical="center" shrinkToFit="1"/>
    </xf>
    <xf numFmtId="0" fontId="20" fillId="0" borderId="9" xfId="1" applyFont="1" applyBorder="1" applyAlignment="1">
      <alignment horizontal="center" vertical="center" shrinkToFit="1"/>
    </xf>
    <xf numFmtId="0" fontId="25" fillId="0" borderId="9" xfId="1" applyFont="1" applyBorder="1" applyAlignment="1">
      <alignment horizontal="center" vertical="justify" shrinkToFit="1"/>
    </xf>
    <xf numFmtId="0" fontId="26" fillId="0" borderId="9" xfId="1" applyFont="1" applyBorder="1" applyAlignment="1">
      <alignment horizontal="center" vertical="justify" shrinkToFit="1"/>
    </xf>
    <xf numFmtId="0" fontId="26" fillId="2" borderId="9" xfId="1" applyFont="1" applyFill="1" applyBorder="1" applyAlignment="1">
      <alignment horizontal="center" vertical="justify" shrinkToFit="1"/>
    </xf>
    <xf numFmtId="0" fontId="26" fillId="2" borderId="16" xfId="1" applyFont="1" applyFill="1" applyBorder="1" applyAlignment="1">
      <alignment horizontal="center" vertical="justify" shrinkToFit="1"/>
    </xf>
    <xf numFmtId="0" fontId="21" fillId="0" borderId="4" xfId="1" applyFont="1" applyBorder="1" applyAlignment="1">
      <alignment horizontal="center" vertical="justify" shrinkToFit="1"/>
    </xf>
    <xf numFmtId="0" fontId="22" fillId="3" borderId="58" xfId="1" applyFont="1" applyFill="1" applyBorder="1" applyAlignment="1">
      <alignment horizontal="center" vertical="center" shrinkToFit="1"/>
    </xf>
    <xf numFmtId="0" fontId="22" fillId="3" borderId="49" xfId="1" applyFont="1" applyFill="1" applyBorder="1" applyAlignment="1">
      <alignment horizontal="center" vertical="center" shrinkToFit="1"/>
    </xf>
    <xf numFmtId="0" fontId="22" fillId="3" borderId="38" xfId="1" applyFont="1" applyFill="1" applyBorder="1" applyAlignment="1">
      <alignment horizontal="center" vertical="center" shrinkToFit="1"/>
    </xf>
    <xf numFmtId="0" fontId="21" fillId="0" borderId="20" xfId="1" applyFont="1" applyBorder="1" applyAlignment="1">
      <alignment horizontal="center" vertical="justify" shrinkToFit="1"/>
    </xf>
    <xf numFmtId="0" fontId="17" fillId="0" borderId="4" xfId="1" applyFill="1" applyBorder="1" applyAlignment="1">
      <alignment horizontal="center" vertical="justify" shrinkToFit="1"/>
    </xf>
    <xf numFmtId="0" fontId="17" fillId="0" borderId="59" xfId="1" applyFill="1" applyBorder="1" applyAlignment="1">
      <alignment horizontal="center" vertical="center" shrinkToFit="1"/>
    </xf>
    <xf numFmtId="2" fontId="17" fillId="0" borderId="60" xfId="1" applyNumberFormat="1" applyFill="1" applyBorder="1" applyAlignment="1">
      <alignment horizontal="center" vertical="center" shrinkToFit="1"/>
    </xf>
    <xf numFmtId="2" fontId="17" fillId="0" borderId="61" xfId="1" applyNumberFormat="1" applyFill="1" applyBorder="1" applyAlignment="1">
      <alignment horizontal="center" vertical="center" shrinkToFit="1"/>
    </xf>
    <xf numFmtId="0" fontId="17" fillId="0" borderId="8" xfId="1" applyFill="1" applyBorder="1" applyAlignment="1">
      <alignment horizontal="center" vertical="justify" shrinkToFit="1"/>
    </xf>
    <xf numFmtId="2" fontId="13" fillId="0" borderId="60" xfId="1" applyNumberFormat="1" applyFont="1" applyFill="1" applyBorder="1" applyAlignment="1">
      <alignment horizontal="center" vertical="center" shrinkToFit="1"/>
    </xf>
    <xf numFmtId="2" fontId="26" fillId="0" borderId="60" xfId="1" applyNumberFormat="1" applyFont="1" applyFill="1" applyBorder="1" applyAlignment="1">
      <alignment horizontal="center" vertical="center" shrinkToFit="1"/>
    </xf>
    <xf numFmtId="0" fontId="25" fillId="0" borderId="32" xfId="1" applyFont="1" applyBorder="1" applyAlignment="1">
      <alignment horizontal="center" vertical="center" shrinkToFit="1"/>
    </xf>
    <xf numFmtId="2" fontId="17" fillId="0" borderId="37" xfId="1" applyNumberFormat="1" applyBorder="1" applyAlignment="1">
      <alignment horizontal="center" vertical="center" shrinkToFit="1"/>
    </xf>
    <xf numFmtId="0" fontId="25" fillId="0" borderId="56" xfId="1" applyFont="1" applyBorder="1" applyAlignment="1">
      <alignment horizontal="center" vertical="center" shrinkToFit="1"/>
    </xf>
    <xf numFmtId="2" fontId="17" fillId="0" borderId="51" xfId="1" applyNumberFormat="1" applyBorder="1" applyAlignment="1">
      <alignment horizontal="center" vertical="center" shrinkToFit="1"/>
    </xf>
    <xf numFmtId="0" fontId="25" fillId="0" borderId="24" xfId="1" applyFont="1" applyBorder="1" applyAlignment="1">
      <alignment vertical="center" shrinkToFit="1"/>
    </xf>
    <xf numFmtId="0" fontId="17" fillId="4" borderId="1" xfId="1" applyFill="1" applyBorder="1" applyAlignment="1">
      <alignment horizontal="center" vertical="justify" shrinkToFit="1"/>
    </xf>
    <xf numFmtId="0" fontId="17" fillId="4" borderId="2" xfId="1" applyFill="1" applyBorder="1" applyAlignment="1">
      <alignment horizontal="center" vertical="top" shrinkToFit="1"/>
    </xf>
    <xf numFmtId="0" fontId="17" fillId="4" borderId="2" xfId="1" applyFill="1" applyBorder="1" applyAlignment="1">
      <alignment horizontal="center" vertical="justify" shrinkToFit="1"/>
    </xf>
    <xf numFmtId="0" fontId="17" fillId="4" borderId="3" xfId="1" applyFill="1" applyBorder="1" applyAlignment="1">
      <alignment horizontal="center" vertical="justify" shrinkToFit="1"/>
    </xf>
    <xf numFmtId="0" fontId="17" fillId="4" borderId="0" xfId="1" applyFill="1" applyAlignment="1">
      <alignment shrinkToFit="1"/>
    </xf>
    <xf numFmtId="0" fontId="20" fillId="4" borderId="4" xfId="1" applyFont="1" applyFill="1" applyBorder="1" applyAlignment="1">
      <alignment vertical="center" shrinkToFit="1"/>
    </xf>
    <xf numFmtId="0" fontId="22" fillId="4" borderId="5" xfId="1" applyFont="1" applyFill="1" applyBorder="1" applyAlignment="1">
      <alignment horizontal="center" vertical="center" shrinkToFit="1"/>
    </xf>
    <xf numFmtId="0" fontId="22" fillId="4" borderId="6" xfId="1" applyFont="1" applyFill="1" applyBorder="1" applyAlignment="1">
      <alignment vertical="center" shrinkToFit="1"/>
    </xf>
    <xf numFmtId="0" fontId="21" fillId="4" borderId="6" xfId="1" applyFont="1" applyFill="1" applyBorder="1" applyAlignment="1">
      <alignment vertical="center" shrinkToFit="1"/>
    </xf>
    <xf numFmtId="0" fontId="24" fillId="4" borderId="7" xfId="1" applyFont="1" applyFill="1" applyBorder="1" applyAlignment="1">
      <alignment vertical="center" shrinkToFit="1"/>
    </xf>
    <xf numFmtId="0" fontId="20" fillId="4" borderId="8" xfId="1" applyFont="1" applyFill="1" applyBorder="1" applyAlignment="1">
      <alignment vertical="center" shrinkToFit="1"/>
    </xf>
    <xf numFmtId="0" fontId="22" fillId="4" borderId="10" xfId="1" applyFont="1" applyFill="1" applyBorder="1" applyAlignment="1">
      <alignment vertical="center" shrinkToFit="1"/>
    </xf>
    <xf numFmtId="0" fontId="22" fillId="4" borderId="0" xfId="1" applyFont="1" applyFill="1" applyBorder="1" applyAlignment="1">
      <alignment vertical="center" shrinkToFit="1"/>
    </xf>
    <xf numFmtId="0" fontId="24" fillId="4" borderId="11" xfId="1" applyFont="1" applyFill="1" applyBorder="1" applyAlignment="1">
      <alignment vertical="center" shrinkToFit="1"/>
    </xf>
    <xf numFmtId="0" fontId="22" fillId="4" borderId="10" xfId="1" applyFont="1" applyFill="1" applyBorder="1" applyAlignment="1">
      <alignment horizontal="center" vertical="center" shrinkToFit="1"/>
    </xf>
    <xf numFmtId="0" fontId="17" fillId="4" borderId="4" xfId="1" applyFill="1" applyBorder="1" applyAlignment="1">
      <alignment horizontal="center" vertical="justify" shrinkToFit="1"/>
    </xf>
    <xf numFmtId="0" fontId="20" fillId="4" borderId="9" xfId="1" applyFont="1" applyFill="1" applyBorder="1" applyAlignment="1">
      <alignment horizontal="center" vertical="center" shrinkToFit="1"/>
    </xf>
    <xf numFmtId="0" fontId="25" fillId="4" borderId="9" xfId="1" applyFont="1" applyFill="1" applyBorder="1" applyAlignment="1">
      <alignment horizontal="center" vertical="justify" shrinkToFit="1"/>
    </xf>
    <xf numFmtId="0" fontId="26" fillId="4" borderId="9" xfId="1" applyFont="1" applyFill="1" applyBorder="1" applyAlignment="1">
      <alignment horizontal="center" vertical="justify" shrinkToFit="1"/>
    </xf>
    <xf numFmtId="0" fontId="17" fillId="4" borderId="9" xfId="1" applyFill="1" applyBorder="1" applyAlignment="1">
      <alignment horizontal="center" vertical="justify" shrinkToFit="1"/>
    </xf>
    <xf numFmtId="0" fontId="26" fillId="4" borderId="16" xfId="1" applyFont="1" applyFill="1" applyBorder="1" applyAlignment="1">
      <alignment horizontal="center" vertical="justify" shrinkToFit="1"/>
    </xf>
    <xf numFmtId="0" fontId="17" fillId="4" borderId="8" xfId="1" applyFill="1" applyBorder="1" applyAlignment="1">
      <alignment horizontal="center" vertical="justify" shrinkToFit="1"/>
    </xf>
    <xf numFmtId="0" fontId="21" fillId="4" borderId="4" xfId="1" applyFont="1" applyFill="1" applyBorder="1" applyAlignment="1">
      <alignment horizontal="center" vertical="justify" shrinkToFit="1"/>
    </xf>
    <xf numFmtId="0" fontId="22" fillId="5" borderId="58" xfId="1" applyFont="1" applyFill="1" applyBorder="1" applyAlignment="1" applyProtection="1">
      <alignment horizontal="center" vertical="center" shrinkToFit="1"/>
      <protection locked="0"/>
    </xf>
    <xf numFmtId="0" fontId="17" fillId="4" borderId="29" xfId="1" applyFill="1" applyBorder="1" applyAlignment="1">
      <alignment horizontal="center" vertical="center" shrinkToFit="1"/>
    </xf>
    <xf numFmtId="2" fontId="17" fillId="4" borderId="30" xfId="1" applyNumberFormat="1" applyFill="1" applyBorder="1" applyAlignment="1" applyProtection="1">
      <alignment horizontal="center" vertical="center" shrinkToFit="1"/>
      <protection locked="0"/>
    </xf>
    <xf numFmtId="0" fontId="17" fillId="4" borderId="21" xfId="1" applyFill="1" applyBorder="1" applyAlignment="1">
      <alignment horizontal="center" vertical="center" shrinkToFit="1"/>
    </xf>
    <xf numFmtId="2" fontId="17" fillId="4" borderId="26" xfId="1" applyNumberFormat="1" applyFill="1" applyBorder="1" applyAlignment="1" applyProtection="1">
      <alignment horizontal="center" vertical="center" shrinkToFit="1"/>
      <protection locked="0"/>
    </xf>
    <xf numFmtId="0" fontId="17" fillId="4" borderId="23" xfId="1" applyFill="1" applyBorder="1" applyAlignment="1">
      <alignment vertical="center" shrinkToFit="1"/>
    </xf>
    <xf numFmtId="0" fontId="17" fillId="4" borderId="24" xfId="1" applyFill="1" applyBorder="1" applyAlignment="1">
      <alignment vertical="center" shrinkToFit="1"/>
    </xf>
    <xf numFmtId="0" fontId="25" fillId="4" borderId="24" xfId="1" applyFont="1" applyFill="1" applyBorder="1" applyAlignment="1">
      <alignment vertical="center" shrinkToFit="1"/>
    </xf>
    <xf numFmtId="0" fontId="17" fillId="4" borderId="25" xfId="1" applyFill="1" applyBorder="1" applyAlignment="1">
      <alignment vertical="center" shrinkToFit="1"/>
    </xf>
    <xf numFmtId="0" fontId="9" fillId="0" borderId="20" xfId="1" applyFont="1" applyBorder="1" applyAlignment="1">
      <alignment horizontal="center" vertical="justify" shrinkToFit="1"/>
    </xf>
    <xf numFmtId="0" fontId="12" fillId="0" borderId="51" xfId="1" applyFont="1" applyBorder="1" applyAlignment="1">
      <alignment horizontal="center" vertical="center" shrinkToFit="1"/>
    </xf>
    <xf numFmtId="0" fontId="9" fillId="3" borderId="58" xfId="1" applyFont="1" applyFill="1" applyBorder="1" applyAlignment="1">
      <alignment horizontal="center" vertical="center" shrinkToFit="1"/>
    </xf>
    <xf numFmtId="0" fontId="17" fillId="0" borderId="59" xfId="1" applyBorder="1" applyAlignment="1">
      <alignment horizontal="center" vertical="center" shrinkToFit="1"/>
    </xf>
    <xf numFmtId="0" fontId="22" fillId="5" borderId="49" xfId="1" applyFont="1" applyFill="1" applyBorder="1" applyAlignment="1" applyProtection="1">
      <alignment horizontal="center" vertical="center" shrinkToFit="1"/>
      <protection locked="0"/>
    </xf>
    <xf numFmtId="0" fontId="21" fillId="4" borderId="8" xfId="1" applyFont="1" applyFill="1" applyBorder="1" applyAlignment="1">
      <alignment horizontal="center" vertical="justify" shrinkToFit="1"/>
    </xf>
    <xf numFmtId="2" fontId="13" fillId="4" borderId="26" xfId="1" applyNumberFormat="1" applyFont="1" applyFill="1" applyBorder="1" applyAlignment="1" applyProtection="1">
      <alignment horizontal="center" vertical="center" shrinkToFit="1"/>
      <protection locked="0"/>
    </xf>
    <xf numFmtId="0" fontId="17" fillId="4" borderId="1" xfId="1" applyFill="1" applyBorder="1" applyAlignment="1">
      <alignment horizontal="center" vertical="justify"/>
    </xf>
    <xf numFmtId="0" fontId="17" fillId="4" borderId="2" xfId="1" applyFill="1" applyBorder="1" applyAlignment="1">
      <alignment horizontal="center" vertical="top"/>
    </xf>
    <xf numFmtId="0" fontId="17" fillId="4" borderId="2" xfId="1" applyFill="1" applyBorder="1" applyAlignment="1">
      <alignment horizontal="center" vertical="justify"/>
    </xf>
    <xf numFmtId="0" fontId="17" fillId="4" borderId="3" xfId="1" applyFill="1" applyBorder="1" applyAlignment="1">
      <alignment horizontal="center" vertical="justify"/>
    </xf>
    <xf numFmtId="0" fontId="17" fillId="4" borderId="0" xfId="1" applyFill="1"/>
    <xf numFmtId="0" fontId="20" fillId="4" borderId="4" xfId="1" applyFont="1" applyFill="1" applyBorder="1" applyAlignment="1">
      <alignment vertical="center"/>
    </xf>
    <xf numFmtId="0" fontId="22" fillId="4" borderId="5" xfId="1" applyFont="1" applyFill="1" applyBorder="1" applyAlignment="1">
      <alignment horizontal="center" vertical="center"/>
    </xf>
    <xf numFmtId="0" fontId="22" fillId="4" borderId="6" xfId="1" applyFont="1" applyFill="1" applyBorder="1" applyAlignment="1">
      <alignment vertical="center"/>
    </xf>
    <xf numFmtId="0" fontId="21" fillId="4" borderId="6" xfId="1" applyFont="1" applyFill="1" applyBorder="1" applyAlignment="1">
      <alignment vertical="center"/>
    </xf>
    <xf numFmtId="0" fontId="24" fillId="4" borderId="7" xfId="1" applyFont="1" applyFill="1" applyBorder="1" applyAlignment="1">
      <alignment vertical="center"/>
    </xf>
    <xf numFmtId="0" fontId="20" fillId="4" borderId="8" xfId="1" applyFont="1" applyFill="1" applyBorder="1" applyAlignment="1">
      <alignment vertical="center"/>
    </xf>
    <xf numFmtId="0" fontId="22" fillId="4" borderId="10" xfId="1" applyFont="1" applyFill="1" applyBorder="1" applyAlignment="1">
      <alignment vertical="center"/>
    </xf>
    <xf numFmtId="0" fontId="22" fillId="4" borderId="0" xfId="1" applyFont="1" applyFill="1" applyBorder="1" applyAlignment="1">
      <alignment vertical="center"/>
    </xf>
    <xf numFmtId="0" fontId="24" fillId="4" borderId="11" xfId="1" applyFont="1" applyFill="1" applyBorder="1" applyAlignment="1">
      <alignment vertical="center"/>
    </xf>
    <xf numFmtId="0" fontId="22" fillId="4" borderId="10" xfId="1" applyFont="1" applyFill="1" applyBorder="1" applyAlignment="1">
      <alignment horizontal="center" vertical="center"/>
    </xf>
    <xf numFmtId="0" fontId="17" fillId="4" borderId="4" xfId="1" applyFill="1" applyBorder="1" applyAlignment="1">
      <alignment horizontal="center" vertical="justify"/>
    </xf>
    <xf numFmtId="0" fontId="20" fillId="4" borderId="9" xfId="1" applyFont="1" applyFill="1" applyBorder="1" applyAlignment="1">
      <alignment horizontal="center" vertical="center"/>
    </xf>
    <xf numFmtId="0" fontId="25" fillId="4" borderId="9" xfId="1" applyFont="1" applyFill="1" applyBorder="1" applyAlignment="1">
      <alignment horizontal="center" vertical="justify"/>
    </xf>
    <xf numFmtId="0" fontId="26" fillId="4" borderId="9" xfId="1" applyFont="1" applyFill="1" applyBorder="1" applyAlignment="1">
      <alignment horizontal="center" vertical="justify"/>
    </xf>
    <xf numFmtId="0" fontId="17" fillId="4" borderId="9" xfId="1" applyFill="1" applyBorder="1" applyAlignment="1">
      <alignment horizontal="center" vertical="justify"/>
    </xf>
    <xf numFmtId="0" fontId="26" fillId="4" borderId="16" xfId="1" applyFont="1" applyFill="1" applyBorder="1" applyAlignment="1">
      <alignment horizontal="center" vertical="justify"/>
    </xf>
    <xf numFmtId="0" fontId="17" fillId="4" borderId="8" xfId="1" applyFill="1" applyBorder="1" applyAlignment="1">
      <alignment horizontal="center" vertical="justify"/>
    </xf>
    <xf numFmtId="0" fontId="21" fillId="4" borderId="4" xfId="1" applyFont="1" applyFill="1" applyBorder="1" applyAlignment="1">
      <alignment horizontal="center" vertical="justify"/>
    </xf>
    <xf numFmtId="0" fontId="22" fillId="5" borderId="58" xfId="1" applyFont="1" applyFill="1" applyBorder="1" applyAlignment="1" applyProtection="1">
      <alignment horizontal="center" vertical="center"/>
      <protection locked="0"/>
    </xf>
    <xf numFmtId="0" fontId="22" fillId="5" borderId="38" xfId="1" applyFont="1" applyFill="1" applyBorder="1" applyAlignment="1" applyProtection="1">
      <alignment horizontal="center" vertical="center"/>
      <protection locked="0"/>
    </xf>
    <xf numFmtId="0" fontId="21" fillId="4" borderId="20" xfId="1" applyFont="1" applyFill="1" applyBorder="1" applyAlignment="1">
      <alignment horizontal="center" vertical="justify"/>
    </xf>
    <xf numFmtId="0" fontId="17" fillId="4" borderId="29" xfId="1" applyFill="1" applyBorder="1" applyAlignment="1">
      <alignment horizontal="center" vertical="center"/>
    </xf>
    <xf numFmtId="2" fontId="17" fillId="4" borderId="30" xfId="1" applyNumberFormat="1" applyFill="1" applyBorder="1" applyAlignment="1" applyProtection="1">
      <alignment horizontal="center" vertical="center"/>
      <protection locked="0"/>
    </xf>
    <xf numFmtId="2" fontId="17" fillId="4" borderId="29" xfId="1" applyNumberFormat="1" applyFill="1" applyBorder="1" applyAlignment="1" applyProtection="1">
      <alignment horizontal="center" vertical="center"/>
      <protection locked="0"/>
    </xf>
    <xf numFmtId="2" fontId="17" fillId="4" borderId="63" xfId="1" applyNumberFormat="1" applyFill="1" applyBorder="1" applyAlignment="1" applyProtection="1">
      <alignment horizontal="center" vertical="center"/>
      <protection locked="0"/>
    </xf>
    <xf numFmtId="2" fontId="17" fillId="4" borderId="64" xfId="1" applyNumberFormat="1" applyFill="1" applyBorder="1" applyAlignment="1" applyProtection="1">
      <alignment horizontal="center" vertical="center"/>
      <protection locked="0"/>
    </xf>
    <xf numFmtId="0" fontId="17" fillId="4" borderId="21" xfId="1" applyFill="1" applyBorder="1" applyAlignment="1">
      <alignment horizontal="center" vertical="center"/>
    </xf>
    <xf numFmtId="2" fontId="17" fillId="4" borderId="26" xfId="1" applyNumberFormat="1" applyFill="1" applyBorder="1" applyAlignment="1" applyProtection="1">
      <alignment horizontal="center" vertical="center"/>
      <protection locked="0"/>
    </xf>
    <xf numFmtId="2" fontId="17" fillId="4" borderId="21" xfId="1" applyNumberFormat="1" applyFill="1" applyBorder="1" applyAlignment="1" applyProtection="1">
      <alignment horizontal="center" vertical="center"/>
      <protection locked="0"/>
    </xf>
    <xf numFmtId="2" fontId="17" fillId="4" borderId="54" xfId="1" applyNumberFormat="1" applyFill="1" applyBorder="1" applyAlignment="1" applyProtection="1">
      <alignment horizontal="center" vertical="center"/>
      <protection locked="0"/>
    </xf>
    <xf numFmtId="2" fontId="17" fillId="4" borderId="65" xfId="1" applyNumberFormat="1" applyFill="1" applyBorder="1" applyAlignment="1" applyProtection="1">
      <alignment horizontal="center" vertical="center"/>
      <protection locked="0"/>
    </xf>
    <xf numFmtId="2" fontId="17" fillId="4" borderId="55" xfId="1" applyNumberFormat="1" applyFill="1" applyBorder="1" applyAlignment="1" applyProtection="1">
      <alignment horizontal="center" vertical="center"/>
      <protection locked="0"/>
    </xf>
    <xf numFmtId="2" fontId="17" fillId="4" borderId="22" xfId="1" applyNumberFormat="1" applyFill="1" applyBorder="1" applyAlignment="1">
      <alignment horizontal="center" vertical="center"/>
    </xf>
    <xf numFmtId="2" fontId="17" fillId="4" borderId="66" xfId="1" applyNumberFormat="1" applyFill="1" applyBorder="1" applyAlignment="1">
      <alignment horizontal="center" vertical="center"/>
    </xf>
    <xf numFmtId="2" fontId="17" fillId="4" borderId="67" xfId="1" applyNumberFormat="1" applyFill="1" applyBorder="1" applyAlignment="1">
      <alignment horizontal="center" vertical="center"/>
    </xf>
    <xf numFmtId="0" fontId="17" fillId="4" borderId="23" xfId="1" applyFill="1" applyBorder="1" applyAlignment="1">
      <alignment vertical="center"/>
    </xf>
    <xf numFmtId="0" fontId="17" fillId="4" borderId="24" xfId="1" applyFill="1" applyBorder="1" applyAlignment="1">
      <alignment vertical="center"/>
    </xf>
    <xf numFmtId="0" fontId="25" fillId="4" borderId="24" xfId="1" applyFont="1" applyFill="1" applyBorder="1" applyAlignment="1">
      <alignment vertical="center"/>
    </xf>
    <xf numFmtId="0" fontId="17" fillId="4" borderId="25" xfId="1" applyFill="1" applyBorder="1" applyAlignment="1">
      <alignment vertical="center"/>
    </xf>
    <xf numFmtId="0" fontId="12" fillId="0" borderId="37" xfId="0" applyFont="1" applyBorder="1" applyAlignment="1">
      <alignment horizontal="center" vertical="center" wrapText="1" shrinkToFit="1"/>
    </xf>
    <xf numFmtId="0" fontId="9" fillId="7" borderId="12" xfId="0" applyFont="1" applyFill="1" applyBorder="1" applyAlignment="1">
      <alignment vertical="center" shrinkToFit="1"/>
    </xf>
    <xf numFmtId="0" fontId="27" fillId="0" borderId="12" xfId="0" applyFont="1" applyBorder="1" applyAlignment="1">
      <alignment horizontal="center" vertical="center" shrinkToFit="1"/>
    </xf>
    <xf numFmtId="0" fontId="7" fillId="7" borderId="0" xfId="0" applyFont="1" applyFill="1" applyAlignment="1">
      <alignment vertical="center" shrinkToFit="1"/>
    </xf>
    <xf numFmtId="0" fontId="9" fillId="7" borderId="12" xfId="0" applyFont="1" applyFill="1" applyBorder="1" applyAlignment="1">
      <alignment horizontal="center" vertical="center" shrinkToFit="1"/>
    </xf>
    <xf numFmtId="0" fontId="9" fillId="7" borderId="13" xfId="0" applyFont="1" applyFill="1" applyBorder="1" applyAlignment="1">
      <alignment horizontal="center" vertical="center" shrinkToFit="1"/>
    </xf>
    <xf numFmtId="0" fontId="14" fillId="8" borderId="17" xfId="0" applyFont="1" applyFill="1" applyBorder="1" applyAlignment="1">
      <alignment horizontal="center" vertical="center" shrinkToFit="1"/>
    </xf>
    <xf numFmtId="0" fontId="7" fillId="8" borderId="58" xfId="0" applyFont="1" applyFill="1" applyBorder="1" applyAlignment="1">
      <alignment horizontal="center" vertical="center" shrinkToFit="1"/>
    </xf>
    <xf numFmtId="49" fontId="7" fillId="8" borderId="58" xfId="0" applyNumberFormat="1" applyFont="1" applyFill="1" applyBorder="1" applyAlignment="1">
      <alignment horizontal="center" vertical="center" shrinkToFit="1"/>
    </xf>
    <xf numFmtId="0" fontId="14" fillId="8" borderId="38" xfId="0" applyFont="1" applyFill="1" applyBorder="1" applyAlignment="1">
      <alignment horizontal="center" vertical="center" shrinkToFit="1"/>
    </xf>
    <xf numFmtId="0" fontId="14" fillId="8" borderId="19" xfId="0" applyFont="1" applyFill="1" applyBorder="1" applyAlignment="1">
      <alignment horizontal="center" vertical="center" wrapText="1" shrinkToFit="1"/>
    </xf>
    <xf numFmtId="49" fontId="19" fillId="0" borderId="34" xfId="0" applyNumberFormat="1" applyFont="1" applyBorder="1" applyAlignment="1">
      <alignment horizontal="center" vertical="center"/>
    </xf>
    <xf numFmtId="2" fontId="28" fillId="4" borderId="51" xfId="1" applyNumberFormat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justify" shrinkToFit="1"/>
    </xf>
    <xf numFmtId="0" fontId="0" fillId="4" borderId="2" xfId="0" applyFill="1" applyBorder="1" applyAlignment="1">
      <alignment horizontal="center" vertical="top" shrinkToFit="1"/>
    </xf>
    <xf numFmtId="0" fontId="0" fillId="4" borderId="2" xfId="0" applyFill="1" applyBorder="1" applyAlignment="1">
      <alignment horizontal="center" vertical="justify" shrinkToFit="1"/>
    </xf>
    <xf numFmtId="0" fontId="0" fillId="4" borderId="3" xfId="0" applyFill="1" applyBorder="1" applyAlignment="1">
      <alignment horizontal="center" vertical="justify" shrinkToFit="1"/>
    </xf>
    <xf numFmtId="0" fontId="0" fillId="4" borderId="0" xfId="0" applyFill="1" applyAlignment="1">
      <alignment shrinkToFit="1"/>
    </xf>
    <xf numFmtId="0" fontId="20" fillId="4" borderId="4" xfId="0" applyFont="1" applyFill="1" applyBorder="1" applyAlignment="1">
      <alignment vertical="center" shrinkToFit="1"/>
    </xf>
    <xf numFmtId="0" fontId="22" fillId="4" borderId="5" xfId="0" applyFont="1" applyFill="1" applyBorder="1" applyAlignment="1">
      <alignment horizontal="center" vertical="center" shrinkToFit="1"/>
    </xf>
    <xf numFmtId="0" fontId="22" fillId="4" borderId="6" xfId="0" applyFont="1" applyFill="1" applyBorder="1" applyAlignment="1">
      <alignment vertical="center" shrinkToFit="1"/>
    </xf>
    <xf numFmtId="0" fontId="21" fillId="4" borderId="6" xfId="0" applyFont="1" applyFill="1" applyBorder="1" applyAlignment="1">
      <alignment vertical="center" shrinkToFit="1"/>
    </xf>
    <xf numFmtId="0" fontId="24" fillId="4" borderId="7" xfId="0" applyFont="1" applyFill="1" applyBorder="1" applyAlignment="1">
      <alignment vertical="center" shrinkToFit="1"/>
    </xf>
    <xf numFmtId="0" fontId="20" fillId="4" borderId="8" xfId="0" applyFont="1" applyFill="1" applyBorder="1" applyAlignment="1">
      <alignment vertical="center" shrinkToFit="1"/>
    </xf>
    <xf numFmtId="0" fontId="22" fillId="4" borderId="10" xfId="0" applyFont="1" applyFill="1" applyBorder="1" applyAlignment="1">
      <alignment vertical="center" shrinkToFit="1"/>
    </xf>
    <xf numFmtId="0" fontId="22" fillId="4" borderId="0" xfId="0" applyFont="1" applyFill="1" applyBorder="1" applyAlignment="1">
      <alignment vertical="center" shrinkToFit="1"/>
    </xf>
    <xf numFmtId="0" fontId="24" fillId="4" borderId="11" xfId="0" applyFont="1" applyFill="1" applyBorder="1" applyAlignment="1">
      <alignment vertical="center" shrinkToFit="1"/>
    </xf>
    <xf numFmtId="0" fontId="22" fillId="4" borderId="10" xfId="0" applyFont="1" applyFill="1" applyBorder="1" applyAlignment="1">
      <alignment horizontal="center" vertical="center" shrinkToFit="1"/>
    </xf>
    <xf numFmtId="0" fontId="0" fillId="4" borderId="4" xfId="0" applyFill="1" applyBorder="1" applyAlignment="1">
      <alignment horizontal="center" vertical="justify" shrinkToFit="1"/>
    </xf>
    <xf numFmtId="0" fontId="20" fillId="4" borderId="9" xfId="0" applyFont="1" applyFill="1" applyBorder="1" applyAlignment="1">
      <alignment horizontal="center" vertical="center" shrinkToFit="1"/>
    </xf>
    <xf numFmtId="0" fontId="25" fillId="4" borderId="9" xfId="0" applyFont="1" applyFill="1" applyBorder="1" applyAlignment="1">
      <alignment horizontal="center" vertical="justify" shrinkToFit="1"/>
    </xf>
    <xf numFmtId="0" fontId="26" fillId="4" borderId="9" xfId="0" applyFont="1" applyFill="1" applyBorder="1" applyAlignment="1">
      <alignment horizontal="center" vertical="justify" shrinkToFit="1"/>
    </xf>
    <xf numFmtId="0" fontId="0" fillId="4" borderId="9" xfId="0" applyFill="1" applyBorder="1" applyAlignment="1">
      <alignment horizontal="center" vertical="justify" shrinkToFit="1"/>
    </xf>
    <xf numFmtId="0" fontId="26" fillId="4" borderId="16" xfId="0" applyFont="1" applyFill="1" applyBorder="1" applyAlignment="1">
      <alignment horizontal="center" vertical="justify" shrinkToFit="1"/>
    </xf>
    <xf numFmtId="0" fontId="0" fillId="4" borderId="8" xfId="0" applyFill="1" applyBorder="1" applyAlignment="1">
      <alignment horizontal="center" vertical="justify" shrinkToFit="1"/>
    </xf>
    <xf numFmtId="0" fontId="21" fillId="4" borderId="4" xfId="0" applyFont="1" applyFill="1" applyBorder="1" applyAlignment="1">
      <alignment horizontal="center" vertical="justify" shrinkToFit="1"/>
    </xf>
    <xf numFmtId="0" fontId="22" fillId="5" borderId="58" xfId="0" applyFont="1" applyFill="1" applyBorder="1" applyAlignment="1" applyProtection="1">
      <alignment horizontal="center" vertical="center" shrinkToFit="1"/>
      <protection locked="0"/>
    </xf>
    <xf numFmtId="0" fontId="22" fillId="4" borderId="20" xfId="0" applyFont="1" applyFill="1" applyBorder="1" applyAlignment="1">
      <alignment horizontal="center" vertical="justify" shrinkToFit="1"/>
    </xf>
    <xf numFmtId="0" fontId="0" fillId="4" borderId="29" xfId="0" applyFill="1" applyBorder="1" applyAlignment="1">
      <alignment horizontal="center" vertical="center" shrinkToFit="1"/>
    </xf>
    <xf numFmtId="2" fontId="0" fillId="4" borderId="30" xfId="0" applyNumberFormat="1" applyFill="1" applyBorder="1" applyAlignment="1" applyProtection="1">
      <alignment horizontal="center" vertical="center" shrinkToFit="1"/>
      <protection locked="0"/>
    </xf>
    <xf numFmtId="2" fontId="0" fillId="4" borderId="29" xfId="0" applyNumberFormat="1" applyFill="1" applyBorder="1" applyAlignment="1" applyProtection="1">
      <alignment horizontal="center" vertical="center" shrinkToFit="1"/>
      <protection locked="0"/>
    </xf>
    <xf numFmtId="2" fontId="0" fillId="4" borderId="35" xfId="0" applyNumberFormat="1" applyFill="1" applyBorder="1" applyAlignment="1" applyProtection="1">
      <alignment horizontal="center" vertical="center" shrinkToFit="1"/>
      <protection locked="0"/>
    </xf>
    <xf numFmtId="0" fontId="0" fillId="4" borderId="21" xfId="0" applyFill="1" applyBorder="1" applyAlignment="1">
      <alignment horizontal="center" vertical="center" shrinkToFit="1"/>
    </xf>
    <xf numFmtId="2" fontId="0" fillId="4" borderId="26" xfId="0" applyNumberFormat="1" applyFill="1" applyBorder="1" applyAlignment="1" applyProtection="1">
      <alignment horizontal="center" vertical="center" shrinkToFit="1"/>
      <protection locked="0"/>
    </xf>
    <xf numFmtId="2" fontId="0" fillId="4" borderId="59" xfId="0" applyNumberFormat="1" applyFill="1" applyBorder="1" applyAlignment="1" applyProtection="1">
      <alignment horizontal="center" vertical="center" shrinkToFit="1"/>
      <protection locked="0"/>
    </xf>
    <xf numFmtId="2" fontId="0" fillId="4" borderId="21" xfId="0" applyNumberFormat="1" applyFill="1" applyBorder="1" applyAlignment="1" applyProtection="1">
      <alignment horizontal="center" vertical="center" shrinkToFit="1"/>
      <protection locked="0"/>
    </xf>
    <xf numFmtId="2" fontId="26" fillId="4" borderId="26" xfId="0" applyNumberFormat="1" applyFont="1" applyFill="1" applyBorder="1" applyAlignment="1" applyProtection="1">
      <alignment horizontal="center" vertical="center" shrinkToFit="1"/>
      <protection locked="0"/>
    </xf>
    <xf numFmtId="2" fontId="0" fillId="4" borderId="26" xfId="0" applyNumberFormat="1" applyFill="1" applyBorder="1" applyAlignment="1">
      <alignment horizontal="center" vertical="center" shrinkToFit="1"/>
    </xf>
    <xf numFmtId="0" fontId="0" fillId="4" borderId="55" xfId="0" applyFill="1" applyBorder="1" applyAlignment="1">
      <alignment horizontal="center" vertical="center" shrinkToFit="1"/>
    </xf>
    <xf numFmtId="2" fontId="0" fillId="4" borderId="36" xfId="0" applyNumberFormat="1" applyFill="1" applyBorder="1" applyAlignment="1">
      <alignment horizontal="center" vertical="center" shrinkToFit="1"/>
    </xf>
    <xf numFmtId="0" fontId="25" fillId="4" borderId="56" xfId="0" applyFont="1" applyFill="1" applyBorder="1" applyAlignment="1">
      <alignment horizontal="center" vertical="center" shrinkToFit="1"/>
    </xf>
    <xf numFmtId="0" fontId="0" fillId="4" borderId="23" xfId="0" applyFill="1" applyBorder="1" applyAlignment="1">
      <alignment vertical="center" shrinkToFit="1"/>
    </xf>
    <xf numFmtId="0" fontId="0" fillId="4" borderId="24" xfId="0" applyFill="1" applyBorder="1" applyAlignment="1">
      <alignment vertical="center" shrinkToFit="1"/>
    </xf>
    <xf numFmtId="0" fontId="25" fillId="4" borderId="24" xfId="0" applyFont="1" applyFill="1" applyBorder="1" applyAlignment="1">
      <alignment vertical="center" shrinkToFit="1"/>
    </xf>
    <xf numFmtId="0" fontId="0" fillId="4" borderId="25" xfId="0" applyFill="1" applyBorder="1" applyAlignment="1">
      <alignment vertical="center" shrinkToFit="1"/>
    </xf>
    <xf numFmtId="2" fontId="12" fillId="0" borderId="53" xfId="0" applyNumberFormat="1" applyFont="1" applyBorder="1" applyAlignment="1">
      <alignment horizontal="center" vertical="center" wrapText="1" shrinkToFit="1"/>
    </xf>
    <xf numFmtId="2" fontId="12" fillId="4" borderId="32" xfId="0" applyNumberFormat="1" applyFont="1" applyFill="1" applyBorder="1" applyAlignment="1" applyProtection="1">
      <alignment horizontal="center" vertical="center" wrapText="1" shrinkToFit="1"/>
      <protection locked="0"/>
    </xf>
    <xf numFmtId="2" fontId="12" fillId="4" borderId="34" xfId="0" applyNumberFormat="1" applyFont="1" applyFill="1" applyBorder="1" applyAlignment="1">
      <alignment horizontal="center" vertical="center" wrapText="1" shrinkToFit="1"/>
    </xf>
    <xf numFmtId="0" fontId="12" fillId="0" borderId="65" xfId="0" applyFont="1" applyBorder="1" applyAlignment="1">
      <alignment horizontal="center" vertical="center" wrapText="1" shrinkToFit="1"/>
    </xf>
    <xf numFmtId="0" fontId="3" fillId="0" borderId="0" xfId="2"/>
    <xf numFmtId="0" fontId="29" fillId="0" borderId="0" xfId="2" applyFont="1"/>
    <xf numFmtId="0" fontId="3" fillId="0" borderId="78" xfId="2" applyBorder="1"/>
    <xf numFmtId="0" fontId="29" fillId="0" borderId="78" xfId="2" applyFont="1" applyBorder="1"/>
    <xf numFmtId="0" fontId="30" fillId="0" borderId="0" xfId="2" applyFont="1"/>
    <xf numFmtId="0" fontId="31" fillId="0" borderId="0" xfId="2" applyFont="1"/>
    <xf numFmtId="14" fontId="30" fillId="0" borderId="0" xfId="2" applyNumberFormat="1" applyFont="1"/>
    <xf numFmtId="0" fontId="32" fillId="0" borderId="0" xfId="2" applyFont="1"/>
    <xf numFmtId="0" fontId="30" fillId="0" borderId="0" xfId="2" applyFont="1" applyBorder="1"/>
    <xf numFmtId="0" fontId="31" fillId="0" borderId="0" xfId="2" applyFont="1" applyBorder="1"/>
    <xf numFmtId="0" fontId="30" fillId="0" borderId="0" xfId="2" applyFont="1" applyBorder="1" applyAlignment="1">
      <alignment vertical="top" wrapText="1"/>
    </xf>
    <xf numFmtId="0" fontId="30" fillId="0" borderId="0" xfId="2" applyFont="1" applyAlignment="1">
      <alignment horizontal="right"/>
    </xf>
    <xf numFmtId="0" fontId="30" fillId="0" borderId="78" xfId="2" applyFont="1" applyBorder="1"/>
    <xf numFmtId="0" fontId="3" fillId="0" borderId="0" xfId="2" applyBorder="1"/>
    <xf numFmtId="0" fontId="29" fillId="0" borderId="0" xfId="2" applyFont="1" applyBorder="1"/>
    <xf numFmtId="0" fontId="34" fillId="0" borderId="26" xfId="2" applyFont="1" applyBorder="1" applyAlignment="1">
      <alignment horizontal="center" vertical="center"/>
    </xf>
    <xf numFmtId="0" fontId="35" fillId="0" borderId="0" xfId="2" applyFont="1"/>
    <xf numFmtId="0" fontId="36" fillId="0" borderId="0" xfId="2" applyFont="1"/>
    <xf numFmtId="0" fontId="30" fillId="0" borderId="0" xfId="2" applyFont="1" applyAlignment="1"/>
    <xf numFmtId="0" fontId="30" fillId="0" borderId="0" xfId="0" applyFont="1" applyAlignment="1">
      <alignment horizontal="right" vertical="center"/>
    </xf>
    <xf numFmtId="0" fontId="30" fillId="0" borderId="0" xfId="0" applyFont="1"/>
    <xf numFmtId="0" fontId="32" fillId="0" borderId="0" xfId="0" applyFont="1"/>
    <xf numFmtId="2" fontId="39" fillId="0" borderId="26" xfId="1" applyNumberFormat="1" applyFont="1" applyBorder="1" applyAlignment="1">
      <alignment horizontal="center" vertical="center" shrinkToFit="1"/>
    </xf>
    <xf numFmtId="2" fontId="39" fillId="0" borderId="36" xfId="1" applyNumberFormat="1" applyFont="1" applyBorder="1" applyAlignment="1">
      <alignment horizontal="center" vertical="center" shrinkToFit="1"/>
    </xf>
    <xf numFmtId="0" fontId="9" fillId="9" borderId="49" xfId="1" applyFont="1" applyFill="1" applyBorder="1" applyAlignment="1">
      <alignment horizontal="center" vertical="center" shrinkToFit="1"/>
    </xf>
    <xf numFmtId="0" fontId="9" fillId="9" borderId="38" xfId="1" applyFont="1" applyFill="1" applyBorder="1" applyAlignment="1">
      <alignment horizontal="center" vertical="center" shrinkToFit="1"/>
    </xf>
    <xf numFmtId="2" fontId="17" fillId="10" borderId="30" xfId="1" applyNumberFormat="1" applyFill="1" applyBorder="1" applyAlignment="1">
      <alignment horizontal="center" vertical="center" shrinkToFit="1"/>
    </xf>
    <xf numFmtId="2" fontId="17" fillId="10" borderId="31" xfId="1" applyNumberFormat="1" applyFill="1" applyBorder="1" applyAlignment="1">
      <alignment horizontal="center" vertical="center" shrinkToFit="1"/>
    </xf>
    <xf numFmtId="2" fontId="17" fillId="10" borderId="26" xfId="1" applyNumberFormat="1" applyFill="1" applyBorder="1" applyAlignment="1">
      <alignment horizontal="center" vertical="center" shrinkToFit="1"/>
    </xf>
    <xf numFmtId="2" fontId="17" fillId="10" borderId="32" xfId="1" applyNumberFormat="1" applyFill="1" applyBorder="1" applyAlignment="1">
      <alignment horizontal="center" vertical="center" shrinkToFit="1"/>
    </xf>
    <xf numFmtId="2" fontId="17" fillId="10" borderId="36" xfId="1" applyNumberFormat="1" applyFill="1" applyBorder="1" applyAlignment="1">
      <alignment horizontal="center" vertical="center" shrinkToFit="1"/>
    </xf>
    <xf numFmtId="2" fontId="17" fillId="10" borderId="56" xfId="1" applyNumberFormat="1" applyFill="1" applyBorder="1" applyAlignment="1">
      <alignment horizontal="center" vertical="center" shrinkToFit="1"/>
    </xf>
    <xf numFmtId="2" fontId="17" fillId="10" borderId="33" xfId="1" applyNumberFormat="1" applyFill="1" applyBorder="1" applyAlignment="1">
      <alignment horizontal="center" vertical="center" shrinkToFit="1"/>
    </xf>
    <xf numFmtId="2" fontId="17" fillId="10" borderId="34" xfId="1" applyNumberFormat="1" applyFill="1" applyBorder="1" applyAlignment="1">
      <alignment horizontal="center" vertical="center" shrinkToFit="1"/>
    </xf>
    <xf numFmtId="0" fontId="9" fillId="9" borderId="28" xfId="0" applyFont="1" applyFill="1" applyBorder="1" applyAlignment="1">
      <alignment horizontal="center" vertical="center" shrinkToFit="1"/>
    </xf>
    <xf numFmtId="0" fontId="9" fillId="9" borderId="7" xfId="0" applyFont="1" applyFill="1" applyBorder="1" applyAlignment="1">
      <alignment horizontal="center" vertical="center" shrinkToFit="1"/>
    </xf>
    <xf numFmtId="2" fontId="0" fillId="10" borderId="26" xfId="0" applyNumberFormat="1" applyFill="1" applyBorder="1" applyAlignment="1">
      <alignment horizontal="center" vertical="center" shrinkToFit="1"/>
    </xf>
    <xf numFmtId="2" fontId="0" fillId="10" borderId="32" xfId="0" applyNumberFormat="1" applyFill="1" applyBorder="1" applyAlignment="1">
      <alignment horizontal="center" vertical="center" shrinkToFit="1"/>
    </xf>
    <xf numFmtId="2" fontId="0" fillId="10" borderId="33" xfId="0" applyNumberFormat="1" applyFill="1" applyBorder="1" applyAlignment="1">
      <alignment horizontal="center" vertical="center" shrinkToFit="1"/>
    </xf>
    <xf numFmtId="2" fontId="0" fillId="10" borderId="34" xfId="0" applyNumberFormat="1" applyFill="1" applyBorder="1" applyAlignment="1">
      <alignment horizontal="center" vertical="center" shrinkToFit="1"/>
    </xf>
    <xf numFmtId="2" fontId="39" fillId="0" borderId="26" xfId="0" applyNumberFormat="1" applyFont="1" applyBorder="1" applyAlignment="1">
      <alignment horizontal="center" vertical="center" shrinkToFit="1"/>
    </xf>
    <xf numFmtId="2" fontId="39" fillId="0" borderId="33" xfId="0" applyNumberFormat="1" applyFont="1" applyBorder="1" applyAlignment="1">
      <alignment horizontal="center" vertical="center" shrinkToFit="1"/>
    </xf>
    <xf numFmtId="2" fontId="39" fillId="0" borderId="30" xfId="1" applyNumberFormat="1" applyFont="1" applyBorder="1" applyAlignment="1">
      <alignment horizontal="center" vertical="center" shrinkToFit="1"/>
    </xf>
    <xf numFmtId="2" fontId="39" fillId="0" borderId="35" xfId="1" applyNumberFormat="1" applyFont="1" applyBorder="1" applyAlignment="1">
      <alignment horizontal="center" vertical="center" shrinkToFit="1"/>
    </xf>
    <xf numFmtId="0" fontId="22" fillId="9" borderId="49" xfId="1" applyFont="1" applyFill="1" applyBorder="1" applyAlignment="1" applyProtection="1">
      <alignment horizontal="center" vertical="center" shrinkToFit="1"/>
      <protection locked="0"/>
    </xf>
    <xf numFmtId="0" fontId="22" fillId="9" borderId="62" xfId="1" applyFont="1" applyFill="1" applyBorder="1" applyAlignment="1" applyProtection="1">
      <alignment horizontal="center" vertical="center" shrinkToFit="1"/>
      <protection locked="0"/>
    </xf>
    <xf numFmtId="0" fontId="22" fillId="9" borderId="38" xfId="1" applyFont="1" applyFill="1" applyBorder="1" applyAlignment="1" applyProtection="1">
      <alignment horizontal="center" vertical="center" shrinkToFit="1"/>
      <protection locked="0"/>
    </xf>
    <xf numFmtId="2" fontId="17" fillId="10" borderId="30" xfId="1" applyNumberFormat="1" applyFill="1" applyBorder="1" applyAlignment="1" applyProtection="1">
      <alignment horizontal="center" vertical="center" shrinkToFit="1"/>
      <protection locked="0"/>
    </xf>
    <xf numFmtId="2" fontId="17" fillId="10" borderId="31" xfId="1" applyNumberFormat="1" applyFill="1" applyBorder="1" applyAlignment="1" applyProtection="1">
      <alignment horizontal="center" vertical="center" shrinkToFit="1"/>
      <protection locked="0"/>
    </xf>
    <xf numFmtId="2" fontId="17" fillId="10" borderId="26" xfId="1" applyNumberFormat="1" applyFill="1" applyBorder="1" applyAlignment="1" applyProtection="1">
      <alignment horizontal="center" vertical="center" shrinkToFit="1"/>
      <protection locked="0"/>
    </xf>
    <xf numFmtId="2" fontId="17" fillId="10" borderId="32" xfId="1" applyNumberFormat="1" applyFill="1" applyBorder="1" applyAlignment="1" applyProtection="1">
      <alignment horizontal="center" vertical="center" shrinkToFit="1"/>
      <protection locked="0"/>
    </xf>
    <xf numFmtId="0" fontId="22" fillId="9" borderId="58" xfId="0" applyFont="1" applyFill="1" applyBorder="1" applyAlignment="1" applyProtection="1">
      <alignment horizontal="center" vertical="center" shrinkToFit="1"/>
      <protection locked="0"/>
    </xf>
    <xf numFmtId="0" fontId="22" fillId="9" borderId="38" xfId="0" applyFont="1" applyFill="1" applyBorder="1" applyAlignment="1" applyProtection="1">
      <alignment horizontal="center" vertical="center" shrinkToFit="1"/>
      <protection locked="0"/>
    </xf>
    <xf numFmtId="2" fontId="0" fillId="10" borderId="35" xfId="0" applyNumberFormat="1" applyFill="1" applyBorder="1" applyAlignment="1" applyProtection="1">
      <alignment horizontal="center" vertical="center" shrinkToFit="1"/>
      <protection locked="0"/>
    </xf>
    <xf numFmtId="2" fontId="0" fillId="10" borderId="31" xfId="0" applyNumberFormat="1" applyFill="1" applyBorder="1" applyAlignment="1" applyProtection="1">
      <alignment horizontal="center" vertical="center" shrinkToFit="1"/>
      <protection locked="0"/>
    </xf>
    <xf numFmtId="2" fontId="0" fillId="10" borderId="57" xfId="0" applyNumberFormat="1" applyFill="1" applyBorder="1" applyAlignment="1" applyProtection="1">
      <alignment horizontal="center" vertical="center" shrinkToFit="1"/>
      <protection locked="0"/>
    </xf>
    <xf numFmtId="2" fontId="0" fillId="10" borderId="26" xfId="0" applyNumberFormat="1" applyFill="1" applyBorder="1" applyAlignment="1" applyProtection="1">
      <alignment horizontal="center" vertical="center" shrinkToFit="1"/>
      <protection locked="0"/>
    </xf>
    <xf numFmtId="2" fontId="0" fillId="10" borderId="32" xfId="0" applyNumberFormat="1" applyFill="1" applyBorder="1" applyAlignment="1" applyProtection="1">
      <alignment horizontal="center" vertical="center" shrinkToFit="1"/>
      <protection locked="0"/>
    </xf>
    <xf numFmtId="2" fontId="0" fillId="10" borderId="36" xfId="0" applyNumberFormat="1" applyFill="1" applyBorder="1" applyAlignment="1">
      <alignment horizontal="center" vertical="center" shrinkToFit="1"/>
    </xf>
    <xf numFmtId="2" fontId="39" fillId="4" borderId="26" xfId="1" applyNumberFormat="1" applyFont="1" applyFill="1" applyBorder="1" applyAlignment="1" applyProtection="1">
      <alignment horizontal="center" vertical="center" shrinkToFit="1"/>
      <protection locked="0"/>
    </xf>
    <xf numFmtId="2" fontId="39" fillId="4" borderId="26" xfId="0" applyNumberFormat="1" applyFont="1" applyFill="1" applyBorder="1" applyAlignment="1" applyProtection="1">
      <alignment horizontal="center" vertical="center" shrinkToFit="1"/>
      <protection locked="0"/>
    </xf>
    <xf numFmtId="2" fontId="17" fillId="0" borderId="36" xfId="1" applyNumberFormat="1" applyFont="1" applyBorder="1" applyAlignment="1">
      <alignment horizontal="center" vertical="center" shrinkToFit="1"/>
    </xf>
    <xf numFmtId="2" fontId="39" fillId="4" borderId="30" xfId="1" applyNumberFormat="1" applyFont="1" applyFill="1" applyBorder="1" applyAlignment="1" applyProtection="1">
      <alignment horizontal="center" vertical="center"/>
      <protection locked="0"/>
    </xf>
    <xf numFmtId="2" fontId="39" fillId="4" borderId="26" xfId="1" applyNumberFormat="1" applyFont="1" applyFill="1" applyBorder="1" applyAlignment="1" applyProtection="1">
      <alignment horizontal="center" vertical="center"/>
      <protection locked="0"/>
    </xf>
    <xf numFmtId="2" fontId="39" fillId="0" borderId="60" xfId="1" applyNumberFormat="1" applyFont="1" applyFill="1" applyBorder="1" applyAlignment="1">
      <alignment horizontal="center" vertical="center" shrinkToFit="1"/>
    </xf>
    <xf numFmtId="2" fontId="17" fillId="0" borderId="60" xfId="1" applyNumberFormat="1" applyFont="1" applyFill="1" applyBorder="1" applyAlignment="1">
      <alignment horizontal="center" vertical="center" shrinkToFit="1"/>
    </xf>
    <xf numFmtId="2" fontId="17" fillId="4" borderId="26" xfId="0" applyNumberFormat="1" applyFont="1" applyFill="1" applyBorder="1" applyAlignment="1" applyProtection="1">
      <alignment horizontal="center" vertical="center" shrinkToFit="1"/>
      <protection locked="0"/>
    </xf>
    <xf numFmtId="0" fontId="2" fillId="0" borderId="0" xfId="2" applyFont="1"/>
    <xf numFmtId="0" fontId="2" fillId="0" borderId="78" xfId="2" applyFont="1" applyBorder="1"/>
    <xf numFmtId="0" fontId="1" fillId="0" borderId="0" xfId="2" applyFont="1"/>
    <xf numFmtId="0" fontId="40" fillId="0" borderId="0" xfId="0" applyFont="1"/>
    <xf numFmtId="0" fontId="17" fillId="0" borderId="0" xfId="0" applyFont="1"/>
    <xf numFmtId="0" fontId="0" fillId="0" borderId="0" xfId="0" applyAlignment="1"/>
    <xf numFmtId="0" fontId="39" fillId="0" borderId="0" xfId="0" applyFont="1" applyAlignment="1"/>
    <xf numFmtId="0" fontId="39" fillId="0" borderId="26" xfId="0" applyFont="1" applyBorder="1" applyAlignment="1"/>
    <xf numFmtId="0" fontId="39" fillId="0" borderId="26" xfId="0" applyFont="1" applyBorder="1"/>
    <xf numFmtId="0" fontId="17" fillId="0" borderId="26" xfId="0" applyFont="1" applyBorder="1"/>
    <xf numFmtId="0" fontId="0" fillId="0" borderId="26" xfId="0" applyBorder="1" applyAlignment="1">
      <alignment horizontal="center" vertical="center"/>
    </xf>
    <xf numFmtId="0" fontId="17" fillId="0" borderId="26" xfId="0" applyFont="1" applyFill="1" applyBorder="1"/>
    <xf numFmtId="0" fontId="0" fillId="0" borderId="26" xfId="0" applyBorder="1" applyAlignment="1">
      <alignment horizontal="center"/>
    </xf>
    <xf numFmtId="14" fontId="0" fillId="0" borderId="26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7" fillId="0" borderId="26" xfId="0" applyFont="1" applyBorder="1" applyAlignment="1">
      <alignment horizontal="center" vertical="center"/>
    </xf>
    <xf numFmtId="0" fontId="30" fillId="0" borderId="26" xfId="2" applyFont="1" applyBorder="1" applyAlignment="1">
      <alignment horizontal="center" vertical="center"/>
    </xf>
    <xf numFmtId="0" fontId="0" fillId="0" borderId="26" xfId="0" applyBorder="1" applyAlignment="1">
      <alignment horizontal="left"/>
    </xf>
    <xf numFmtId="0" fontId="0" fillId="0" borderId="26" xfId="0" applyBorder="1" applyAlignment="1">
      <alignment horizontal="center"/>
    </xf>
    <xf numFmtId="14" fontId="9" fillId="0" borderId="42" xfId="0" applyNumberFormat="1" applyFont="1" applyBorder="1" applyAlignment="1">
      <alignment horizontal="center" vertical="center" shrinkToFit="1"/>
    </xf>
    <xf numFmtId="0" fontId="9" fillId="0" borderId="43" xfId="0" applyFont="1" applyBorder="1" applyAlignment="1">
      <alignment horizontal="center" vertical="center" shrinkToFit="1"/>
    </xf>
    <xf numFmtId="0" fontId="17" fillId="0" borderId="12" xfId="0" applyFont="1" applyBorder="1" applyAlignment="1">
      <alignment horizontal="center"/>
    </xf>
    <xf numFmtId="49" fontId="38" fillId="0" borderId="46" xfId="0" applyNumberFormat="1" applyFont="1" applyBorder="1" applyAlignment="1">
      <alignment horizontal="center" vertical="center" shrinkToFit="1"/>
    </xf>
    <xf numFmtId="0" fontId="39" fillId="0" borderId="47" xfId="0" applyFont="1" applyBorder="1"/>
    <xf numFmtId="0" fontId="39" fillId="0" borderId="48" xfId="0" applyFont="1" applyBorder="1"/>
    <xf numFmtId="0" fontId="0" fillId="0" borderId="12" xfId="0" applyBorder="1" applyAlignment="1">
      <alignment horizontal="center"/>
    </xf>
    <xf numFmtId="0" fontId="1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9" fillId="0" borderId="46" xfId="0" applyFont="1" applyBorder="1" applyAlignment="1">
      <alignment horizontal="center" vertical="center" shrinkToFit="1"/>
    </xf>
    <xf numFmtId="0" fontId="9" fillId="0" borderId="47" xfId="0" applyFont="1" applyBorder="1" applyAlignment="1">
      <alignment horizontal="center" vertical="center" shrinkToFit="1"/>
    </xf>
    <xf numFmtId="0" fontId="9" fillId="0" borderId="48" xfId="0" applyFont="1" applyBorder="1" applyAlignment="1">
      <alignment horizontal="center" vertical="center" shrinkToFit="1"/>
    </xf>
    <xf numFmtId="49" fontId="9" fillId="0" borderId="41" xfId="0" applyNumberFormat="1" applyFont="1" applyBorder="1" applyAlignment="1">
      <alignment horizontal="center" vertical="center" shrinkToFit="1"/>
    </xf>
    <xf numFmtId="49" fontId="9" fillId="0" borderId="42" xfId="0" applyNumberFormat="1" applyFont="1" applyBorder="1" applyAlignment="1">
      <alignment horizontal="center" vertical="center" shrinkToFit="1"/>
    </xf>
    <xf numFmtId="49" fontId="9" fillId="0" borderId="43" xfId="0" applyNumberFormat="1" applyFont="1" applyBorder="1" applyAlignment="1">
      <alignment horizontal="center" vertical="center" shrinkToFit="1"/>
    </xf>
    <xf numFmtId="0" fontId="34" fillId="0" borderId="26" xfId="2" applyFont="1" applyBorder="1" applyAlignment="1">
      <alignment horizontal="left" vertical="center"/>
    </xf>
    <xf numFmtId="0" fontId="34" fillId="0" borderId="26" xfId="2" applyFont="1" applyBorder="1" applyAlignment="1">
      <alignment horizontal="center"/>
    </xf>
    <xf numFmtId="0" fontId="34" fillId="0" borderId="26" xfId="2" applyFont="1" applyBorder="1" applyAlignment="1">
      <alignment horizontal="center" vertical="center" wrapText="1"/>
    </xf>
    <xf numFmtId="0" fontId="33" fillId="0" borderId="26" xfId="2" applyFont="1" applyBorder="1" applyAlignment="1">
      <alignment horizontal="center" vertical="center"/>
    </xf>
    <xf numFmtId="0" fontId="33" fillId="0" borderId="26" xfId="2" applyFont="1" applyBorder="1" applyAlignment="1">
      <alignment horizontal="center" vertical="center" wrapText="1"/>
    </xf>
    <xf numFmtId="0" fontId="29" fillId="0" borderId="0" xfId="2" applyFont="1" applyAlignment="1">
      <alignment horizontal="center" vertical="center"/>
    </xf>
    <xf numFmtId="0" fontId="37" fillId="0" borderId="0" xfId="2" applyFont="1" applyAlignment="1">
      <alignment horizontal="center" vertical="center"/>
    </xf>
    <xf numFmtId="49" fontId="37" fillId="0" borderId="0" xfId="2" applyNumberFormat="1" applyFont="1" applyAlignment="1">
      <alignment horizontal="center" vertical="center"/>
    </xf>
    <xf numFmtId="0" fontId="30" fillId="0" borderId="0" xfId="2" applyFont="1" applyBorder="1" applyAlignment="1">
      <alignment horizontal="left" vertical="top" wrapText="1"/>
    </xf>
    <xf numFmtId="0" fontId="37" fillId="0" borderId="0" xfId="2" applyFont="1" applyAlignment="1">
      <alignment horizontal="center"/>
    </xf>
    <xf numFmtId="0" fontId="29" fillId="0" borderId="0" xfId="2" applyFont="1" applyAlignment="1">
      <alignment horizontal="center"/>
    </xf>
    <xf numFmtId="0" fontId="5" fillId="2" borderId="5" xfId="0" applyFont="1" applyFill="1" applyBorder="1" applyAlignment="1">
      <alignment horizontal="center" vertical="center" shrinkToFit="1"/>
    </xf>
    <xf numFmtId="0" fontId="5" fillId="2" borderId="6" xfId="0" applyFont="1" applyFill="1" applyBorder="1" applyAlignment="1">
      <alignment horizontal="center" vertical="center" shrinkToFit="1"/>
    </xf>
    <xf numFmtId="0" fontId="5" fillId="2" borderId="7" xfId="0" applyFont="1" applyFill="1" applyBorder="1" applyAlignment="1">
      <alignment horizontal="center" vertical="center" shrinkToFit="1"/>
    </xf>
    <xf numFmtId="0" fontId="5" fillId="2" borderId="10" xfId="0" applyFont="1" applyFill="1" applyBorder="1" applyAlignment="1">
      <alignment horizontal="center" vertical="center" shrinkToFit="1"/>
    </xf>
    <xf numFmtId="0" fontId="5" fillId="2" borderId="0" xfId="0" applyFont="1" applyFill="1" applyBorder="1" applyAlignment="1">
      <alignment horizontal="center" vertical="center" shrinkToFit="1"/>
    </xf>
    <xf numFmtId="0" fontId="5" fillId="2" borderId="11" xfId="0" applyFont="1" applyFill="1" applyBorder="1" applyAlignment="1">
      <alignment horizontal="center" vertical="center" shrinkToFit="1"/>
    </xf>
    <xf numFmtId="0" fontId="5" fillId="2" borderId="88" xfId="0" applyFont="1" applyFill="1" applyBorder="1" applyAlignment="1">
      <alignment horizontal="center" vertical="center" shrinkToFit="1"/>
    </xf>
    <xf numFmtId="0" fontId="5" fillId="2" borderId="12" xfId="0" applyFont="1" applyFill="1" applyBorder="1" applyAlignment="1">
      <alignment horizontal="center" vertical="center" shrinkToFit="1"/>
    </xf>
    <xf numFmtId="0" fontId="5" fillId="2" borderId="13" xfId="0" applyFont="1" applyFill="1" applyBorder="1" applyAlignment="1">
      <alignment horizontal="center" vertical="center" shrinkToFit="1"/>
    </xf>
    <xf numFmtId="0" fontId="6" fillId="0" borderId="5" xfId="0" applyFont="1" applyFill="1" applyBorder="1" applyAlignment="1">
      <alignment horizontal="center" vertical="center" shrinkToFit="1"/>
    </xf>
    <xf numFmtId="0" fontId="6" fillId="0" borderId="6" xfId="0" applyFont="1" applyFill="1" applyBorder="1" applyAlignment="1">
      <alignment horizontal="center" vertical="center" shrinkToFit="1"/>
    </xf>
    <xf numFmtId="0" fontId="6" fillId="0" borderId="7" xfId="0" applyFont="1" applyFill="1" applyBorder="1" applyAlignment="1">
      <alignment horizontal="center" vertical="center" shrinkToFit="1"/>
    </xf>
    <xf numFmtId="0" fontId="18" fillId="2" borderId="6" xfId="1" applyFont="1" applyFill="1" applyBorder="1" applyAlignment="1">
      <alignment horizontal="center" vertical="center" shrinkToFit="1"/>
    </xf>
    <xf numFmtId="0" fontId="8" fillId="0" borderId="14" xfId="0" applyFont="1" applyFill="1" applyBorder="1" applyAlignment="1">
      <alignment horizontal="center" vertical="center" shrinkToFit="1"/>
    </xf>
    <xf numFmtId="0" fontId="8" fillId="0" borderId="9" xfId="0" applyFont="1" applyFill="1" applyBorder="1" applyAlignment="1">
      <alignment horizontal="center" vertical="center" shrinkToFit="1"/>
    </xf>
    <xf numFmtId="0" fontId="8" fillId="0" borderId="15" xfId="0" applyFont="1" applyFill="1" applyBorder="1" applyAlignment="1">
      <alignment horizontal="center" vertical="center" shrinkToFit="1"/>
    </xf>
    <xf numFmtId="0" fontId="7" fillId="2" borderId="5" xfId="0" applyFont="1" applyFill="1" applyBorder="1" applyAlignment="1">
      <alignment horizontal="center" vertical="center" shrinkToFit="1"/>
    </xf>
    <xf numFmtId="0" fontId="7" fillId="2" borderId="79" xfId="0" applyFont="1" applyFill="1" applyBorder="1" applyAlignment="1">
      <alignment horizontal="center" vertical="center" shrinkToFit="1"/>
    </xf>
    <xf numFmtId="0" fontId="7" fillId="2" borderId="14" xfId="0" applyFont="1" applyFill="1" applyBorder="1" applyAlignment="1">
      <alignment horizontal="center" vertical="center" shrinkToFit="1"/>
    </xf>
    <xf numFmtId="0" fontId="7" fillId="2" borderId="58" xfId="0" applyFont="1" applyFill="1" applyBorder="1" applyAlignment="1">
      <alignment horizontal="center" vertical="center" shrinkToFit="1"/>
    </xf>
    <xf numFmtId="0" fontId="9" fillId="2" borderId="80" xfId="0" applyNumberFormat="1" applyFont="1" applyFill="1" applyBorder="1" applyAlignment="1">
      <alignment horizontal="center" vertical="center" shrinkToFit="1"/>
    </xf>
    <xf numFmtId="0" fontId="9" fillId="2" borderId="7" xfId="0" applyNumberFormat="1" applyFont="1" applyFill="1" applyBorder="1" applyAlignment="1">
      <alignment horizontal="center" vertical="center" shrinkToFit="1"/>
    </xf>
    <xf numFmtId="0" fontId="9" fillId="2" borderId="81" xfId="0" applyNumberFormat="1" applyFont="1" applyFill="1" applyBorder="1" applyAlignment="1">
      <alignment horizontal="center" vertical="center" shrinkToFit="1"/>
    </xf>
    <xf numFmtId="0" fontId="9" fillId="2" borderId="15" xfId="0" applyNumberFormat="1" applyFont="1" applyFill="1" applyBorder="1" applyAlignment="1">
      <alignment horizontal="center" vertical="center" shrinkToFit="1"/>
    </xf>
    <xf numFmtId="0" fontId="17" fillId="0" borderId="27" xfId="1" applyBorder="1" applyAlignment="1">
      <alignment horizontal="center" vertical="center" shrinkToFit="1"/>
    </xf>
    <xf numFmtId="0" fontId="17" fillId="0" borderId="75" xfId="1" applyBorder="1" applyAlignment="1">
      <alignment horizontal="center" vertical="center" shrinkToFit="1"/>
    </xf>
    <xf numFmtId="0" fontId="17" fillId="0" borderId="66" xfId="1" applyBorder="1" applyAlignment="1">
      <alignment horizontal="center" vertical="center" shrinkToFit="1"/>
    </xf>
    <xf numFmtId="0" fontId="9" fillId="0" borderId="44" xfId="0" applyFont="1" applyBorder="1" applyAlignment="1">
      <alignment vertical="center" shrinkToFit="1"/>
    </xf>
    <xf numFmtId="0" fontId="0" fillId="0" borderId="45" xfId="0" applyBorder="1" applyAlignment="1">
      <alignment shrinkToFit="1"/>
    </xf>
    <xf numFmtId="0" fontId="9" fillId="0" borderId="44" xfId="0" applyFont="1" applyBorder="1" applyAlignment="1">
      <alignment horizontal="left" vertical="center" shrinkToFit="1"/>
    </xf>
    <xf numFmtId="0" fontId="0" fillId="0" borderId="45" xfId="0" applyBorder="1" applyAlignment="1">
      <alignment horizontal="left" vertical="center" shrinkToFit="1"/>
    </xf>
    <xf numFmtId="0" fontId="4" fillId="0" borderId="45" xfId="0" applyFont="1" applyBorder="1" applyAlignment="1">
      <alignment vertical="center" shrinkToFit="1"/>
    </xf>
    <xf numFmtId="0" fontId="39" fillId="0" borderId="47" xfId="0" applyNumberFormat="1" applyFont="1" applyBorder="1"/>
    <xf numFmtId="0" fontId="39" fillId="0" borderId="48" xfId="0" applyNumberFormat="1" applyFont="1" applyBorder="1"/>
    <xf numFmtId="0" fontId="9" fillId="0" borderId="39" xfId="0" applyFont="1" applyBorder="1" applyAlignment="1">
      <alignment vertical="center" shrinkToFit="1"/>
    </xf>
    <xf numFmtId="0" fontId="9" fillId="0" borderId="40" xfId="0" applyFont="1" applyBorder="1" applyAlignment="1">
      <alignment vertical="center" shrinkToFit="1"/>
    </xf>
    <xf numFmtId="0" fontId="9" fillId="0" borderId="42" xfId="0" applyNumberFormat="1" applyFont="1" applyBorder="1" applyAlignment="1">
      <alignment horizontal="center" vertical="center" shrinkToFit="1"/>
    </xf>
    <xf numFmtId="0" fontId="9" fillId="0" borderId="43" xfId="0" applyNumberFormat="1" applyFont="1" applyBorder="1" applyAlignment="1">
      <alignment horizontal="center" vertical="center" shrinkToFit="1"/>
    </xf>
    <xf numFmtId="0" fontId="0" fillId="0" borderId="40" xfId="0" applyBorder="1" applyAlignment="1">
      <alignment vertical="center" shrinkToFit="1"/>
    </xf>
    <xf numFmtId="0" fontId="17" fillId="0" borderId="76" xfId="1" applyBorder="1" applyAlignment="1">
      <alignment horizontal="center" vertical="center" shrinkToFit="1"/>
    </xf>
    <xf numFmtId="0" fontId="17" fillId="0" borderId="77" xfId="1" applyBorder="1" applyAlignment="1">
      <alignment horizontal="center" vertical="center" shrinkToFit="1"/>
    </xf>
    <xf numFmtId="0" fontId="17" fillId="0" borderId="54" xfId="1" applyBorder="1" applyAlignment="1">
      <alignment horizontal="center" vertical="center" shrinkToFit="1"/>
    </xf>
    <xf numFmtId="0" fontId="5" fillId="7" borderId="5" xfId="0" applyFont="1" applyFill="1" applyBorder="1" applyAlignment="1">
      <alignment horizontal="center" vertical="center" shrinkToFit="1"/>
    </xf>
    <xf numFmtId="0" fontId="5" fillId="7" borderId="6" xfId="0" applyFont="1" applyFill="1" applyBorder="1" applyAlignment="1">
      <alignment horizontal="center" vertical="center" shrinkToFit="1"/>
    </xf>
    <xf numFmtId="0" fontId="5" fillId="7" borderId="7" xfId="0" applyFont="1" applyFill="1" applyBorder="1" applyAlignment="1">
      <alignment horizontal="center" vertical="center" shrinkToFit="1"/>
    </xf>
    <xf numFmtId="0" fontId="5" fillId="7" borderId="10" xfId="0" applyFont="1" applyFill="1" applyBorder="1" applyAlignment="1">
      <alignment horizontal="center" vertical="center" shrinkToFit="1"/>
    </xf>
    <xf numFmtId="0" fontId="5" fillId="7" borderId="0" xfId="0" applyFont="1" applyFill="1" applyBorder="1" applyAlignment="1">
      <alignment horizontal="center" vertical="center" shrinkToFit="1"/>
    </xf>
    <xf numFmtId="0" fontId="5" fillId="7" borderId="11" xfId="0" applyFont="1" applyFill="1" applyBorder="1" applyAlignment="1">
      <alignment horizontal="center" vertical="center" shrinkToFit="1"/>
    </xf>
    <xf numFmtId="0" fontId="5" fillId="7" borderId="88" xfId="0" applyFont="1" applyFill="1" applyBorder="1" applyAlignment="1">
      <alignment horizontal="center" vertical="center" shrinkToFit="1"/>
    </xf>
    <xf numFmtId="0" fontId="5" fillId="7" borderId="12" xfId="0" applyFont="1" applyFill="1" applyBorder="1" applyAlignment="1">
      <alignment horizontal="center" vertical="center" shrinkToFit="1"/>
    </xf>
    <xf numFmtId="0" fontId="5" fillId="7" borderId="13" xfId="0" applyFont="1" applyFill="1" applyBorder="1" applyAlignment="1">
      <alignment horizontal="center" vertical="center" shrinkToFit="1"/>
    </xf>
    <xf numFmtId="0" fontId="6" fillId="0" borderId="5" xfId="0" applyFont="1" applyBorder="1" applyAlignment="1">
      <alignment horizontal="center" vertical="center" shrinkToFit="1"/>
    </xf>
    <xf numFmtId="0" fontId="6" fillId="0" borderId="6" xfId="0" applyFont="1" applyBorder="1" applyAlignment="1">
      <alignment horizontal="center" vertical="center" shrinkToFit="1"/>
    </xf>
    <xf numFmtId="0" fontId="6" fillId="0" borderId="68" xfId="0" applyFont="1" applyBorder="1" applyAlignment="1">
      <alignment horizontal="center" vertical="center" shrinkToFit="1"/>
    </xf>
    <xf numFmtId="0" fontId="27" fillId="0" borderId="14" xfId="0" applyFont="1" applyBorder="1" applyAlignment="1">
      <alignment horizontal="center" vertical="center" shrinkToFit="1"/>
    </xf>
    <xf numFmtId="0" fontId="27" fillId="0" borderId="9" xfId="0" applyFont="1" applyBorder="1" applyAlignment="1">
      <alignment horizontal="center" vertical="center" shrinkToFit="1"/>
    </xf>
    <xf numFmtId="0" fontId="27" fillId="0" borderId="69" xfId="0" applyFont="1" applyBorder="1" applyAlignment="1">
      <alignment horizontal="center" vertical="center" shrinkToFit="1"/>
    </xf>
    <xf numFmtId="0" fontId="7" fillId="7" borderId="82" xfId="0" applyFont="1" applyFill="1" applyBorder="1" applyAlignment="1">
      <alignment horizontal="center" vertical="center" shrinkToFit="1"/>
    </xf>
    <xf numFmtId="0" fontId="7" fillId="7" borderId="83" xfId="0" applyFont="1" applyFill="1" applyBorder="1" applyAlignment="1">
      <alignment horizontal="center" vertical="center" shrinkToFit="1"/>
    </xf>
    <xf numFmtId="0" fontId="7" fillId="7" borderId="84" xfId="0" applyFont="1" applyFill="1" applyBorder="1" applyAlignment="1">
      <alignment horizontal="center" vertical="center" shrinkToFit="1"/>
    </xf>
    <xf numFmtId="0" fontId="7" fillId="7" borderId="85" xfId="0" applyFont="1" applyFill="1" applyBorder="1" applyAlignment="1">
      <alignment horizontal="center" vertical="center" shrinkToFit="1"/>
    </xf>
    <xf numFmtId="0" fontId="9" fillId="7" borderId="86" xfId="0" applyNumberFormat="1" applyFont="1" applyFill="1" applyBorder="1" applyAlignment="1">
      <alignment horizontal="center" vertical="center" shrinkToFit="1"/>
    </xf>
    <xf numFmtId="0" fontId="9" fillId="7" borderId="7" xfId="0" applyNumberFormat="1" applyFont="1" applyFill="1" applyBorder="1" applyAlignment="1">
      <alignment horizontal="center" vertical="center" shrinkToFit="1"/>
    </xf>
    <xf numFmtId="0" fontId="9" fillId="7" borderId="87" xfId="0" applyNumberFormat="1" applyFont="1" applyFill="1" applyBorder="1" applyAlignment="1">
      <alignment horizontal="center" vertical="center" shrinkToFit="1"/>
    </xf>
    <xf numFmtId="0" fontId="9" fillId="7" borderId="15" xfId="0" applyNumberFormat="1" applyFont="1" applyFill="1" applyBorder="1" applyAlignment="1">
      <alignment horizontal="center" vertical="center" shrinkToFit="1"/>
    </xf>
    <xf numFmtId="0" fontId="9" fillId="0" borderId="70" xfId="0" applyFont="1" applyBorder="1" applyAlignment="1">
      <alignment vertical="center" shrinkToFit="1"/>
    </xf>
    <xf numFmtId="0" fontId="9" fillId="0" borderId="73" xfId="0" applyFont="1" applyBorder="1" applyAlignment="1">
      <alignment horizontal="left" vertical="center" shrinkToFit="1"/>
    </xf>
    <xf numFmtId="0" fontId="9" fillId="0" borderId="70" xfId="0" applyFont="1" applyBorder="1" applyAlignment="1">
      <alignment horizontal="left" vertical="center" shrinkToFit="1"/>
    </xf>
    <xf numFmtId="0" fontId="9" fillId="0" borderId="72" xfId="0" applyFont="1" applyBorder="1" applyAlignment="1">
      <alignment horizontal="center" vertical="center" shrinkToFit="1"/>
    </xf>
    <xf numFmtId="0" fontId="9" fillId="0" borderId="71" xfId="0" applyFont="1" applyBorder="1" applyAlignment="1">
      <alignment vertical="center" shrinkToFit="1"/>
    </xf>
    <xf numFmtId="0" fontId="9" fillId="0" borderId="74" xfId="0" applyFont="1" applyBorder="1" applyAlignment="1">
      <alignment vertical="center" shrinkToFit="1"/>
    </xf>
    <xf numFmtId="0" fontId="17" fillId="0" borderId="65" xfId="1" applyBorder="1" applyAlignment="1">
      <alignment horizontal="center" vertical="center" shrinkToFit="1"/>
    </xf>
    <xf numFmtId="0" fontId="10" fillId="2" borderId="6" xfId="0" applyFont="1" applyFill="1" applyBorder="1" applyAlignment="1">
      <alignment horizontal="center" vertical="center" shrinkToFit="1"/>
    </xf>
    <xf numFmtId="0" fontId="9" fillId="6" borderId="5" xfId="1" applyFont="1" applyFill="1" applyBorder="1" applyAlignment="1">
      <alignment horizontal="center" vertical="center" shrinkToFit="1"/>
    </xf>
    <xf numFmtId="0" fontId="9" fillId="6" borderId="6" xfId="1" applyFont="1" applyFill="1" applyBorder="1" applyAlignment="1">
      <alignment horizontal="center" vertical="center" shrinkToFit="1"/>
    </xf>
    <xf numFmtId="0" fontId="9" fillId="6" borderId="7" xfId="1" applyFont="1" applyFill="1" applyBorder="1" applyAlignment="1">
      <alignment horizontal="center" vertical="center" shrinkToFit="1"/>
    </xf>
    <xf numFmtId="0" fontId="9" fillId="6" borderId="10" xfId="1" applyFont="1" applyFill="1" applyBorder="1" applyAlignment="1">
      <alignment horizontal="center" vertical="center" shrinkToFit="1"/>
    </xf>
    <xf numFmtId="0" fontId="9" fillId="6" borderId="0" xfId="1" applyFont="1" applyFill="1" applyBorder="1" applyAlignment="1">
      <alignment horizontal="center" vertical="center" shrinkToFit="1"/>
    </xf>
    <xf numFmtId="0" fontId="9" fillId="6" borderId="11" xfId="1" applyFont="1" applyFill="1" applyBorder="1" applyAlignment="1">
      <alignment horizontal="center" vertical="center" shrinkToFit="1"/>
    </xf>
    <xf numFmtId="0" fontId="10" fillId="2" borderId="6" xfId="1" applyFont="1" applyFill="1" applyBorder="1" applyAlignment="1">
      <alignment horizontal="center" vertical="center" shrinkToFit="1"/>
    </xf>
    <xf numFmtId="0" fontId="23" fillId="4" borderId="6" xfId="1" applyFont="1" applyFill="1" applyBorder="1" applyAlignment="1">
      <alignment horizontal="center" vertical="center" shrinkToFit="1"/>
    </xf>
    <xf numFmtId="0" fontId="23" fillId="4" borderId="6" xfId="1" applyFont="1" applyFill="1" applyBorder="1" applyAlignment="1">
      <alignment horizontal="center" vertical="center"/>
    </xf>
    <xf numFmtId="0" fontId="17" fillId="4" borderId="27" xfId="1" applyFill="1" applyBorder="1" applyAlignment="1">
      <alignment horizontal="center" vertical="center"/>
    </xf>
    <xf numFmtId="0" fontId="17" fillId="4" borderId="75" xfId="1" applyFill="1" applyBorder="1" applyAlignment="1">
      <alignment horizontal="center" vertical="center"/>
    </xf>
    <xf numFmtId="0" fontId="17" fillId="4" borderId="66" xfId="1" applyFill="1" applyBorder="1" applyAlignment="1">
      <alignment horizontal="center" vertical="center"/>
    </xf>
    <xf numFmtId="0" fontId="23" fillId="2" borderId="6" xfId="1" applyFont="1" applyFill="1" applyBorder="1" applyAlignment="1">
      <alignment horizontal="center" vertical="center" shrinkToFit="1"/>
    </xf>
    <xf numFmtId="0" fontId="23" fillId="4" borderId="6" xfId="0" applyFont="1" applyFill="1" applyBorder="1" applyAlignment="1">
      <alignment horizontal="center" vertical="center" shrinkToFit="1"/>
    </xf>
    <xf numFmtId="0" fontId="9" fillId="7" borderId="86" xfId="0" applyFont="1" applyFill="1" applyBorder="1" applyAlignment="1">
      <alignment horizontal="center" vertical="center" shrinkToFit="1"/>
    </xf>
    <xf numFmtId="0" fontId="9" fillId="7" borderId="7" xfId="0" applyFont="1" applyFill="1" applyBorder="1" applyAlignment="1">
      <alignment horizontal="center" vertical="center" shrinkToFit="1"/>
    </xf>
    <xf numFmtId="0" fontId="9" fillId="7" borderId="87" xfId="0" applyFont="1" applyFill="1" applyBorder="1" applyAlignment="1">
      <alignment horizontal="center" vertical="center" shrinkToFit="1"/>
    </xf>
    <xf numFmtId="0" fontId="9" fillId="7" borderId="15" xfId="0" applyFont="1" applyFill="1" applyBorder="1" applyAlignment="1">
      <alignment horizontal="center" vertical="center" shrinkToFit="1"/>
    </xf>
  </cellXfs>
  <cellStyles count="3">
    <cellStyle name="Обычный" xfId="0" builtinId="0"/>
    <cellStyle name="Обычный 2" xfId="1"/>
    <cellStyle name="Обычный 3" xfId="2"/>
  </cellStyles>
  <dxfs count="20"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condense val="0"/>
        <extend val="0"/>
        <u/>
        <color indexed="10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condense val="0"/>
        <extend val="0"/>
        <u/>
        <color indexed="10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8.jpeg"/><Relationship Id="rId1" Type="http://schemas.openxmlformats.org/officeDocument/2006/relationships/image" Target="../media/image17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3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5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jpeg"/><Relationship Id="rId1" Type="http://schemas.openxmlformats.org/officeDocument/2006/relationships/image" Target="../media/image7.jpe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jpeg"/><Relationship Id="rId1" Type="http://schemas.openxmlformats.org/officeDocument/2006/relationships/image" Target="../media/image9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12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jpeg"/><Relationship Id="rId1" Type="http://schemas.openxmlformats.org/officeDocument/2006/relationships/image" Target="../media/image13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5.jpeg"/><Relationship Id="rId1" Type="http://schemas.openxmlformats.org/officeDocument/2006/relationships/image" Target="../media/image14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jpeg"/><Relationship Id="rId1" Type="http://schemas.openxmlformats.org/officeDocument/2006/relationships/image" Target="../media/image1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28575</xdr:rowOff>
    </xdr:from>
    <xdr:to>
      <xdr:col>17</xdr:col>
      <xdr:colOff>571500</xdr:colOff>
      <xdr:row>6</xdr:row>
      <xdr:rowOff>881495</xdr:rowOff>
    </xdr:to>
    <xdr:pic>
      <xdr:nvPicPr>
        <xdr:cNvPr id="3" name="Picture 1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981700" y="66675"/>
          <a:ext cx="3552825" cy="2371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19051</xdr:colOff>
      <xdr:row>8</xdr:row>
      <xdr:rowOff>19050</xdr:rowOff>
    </xdr:from>
    <xdr:to>
      <xdr:col>17</xdr:col>
      <xdr:colOff>590551</xdr:colOff>
      <xdr:row>23</xdr:row>
      <xdr:rowOff>390525</xdr:rowOff>
    </xdr:to>
    <xdr:cxnSp macro="">
      <xdr:nvCxnSpPr>
        <xdr:cNvPr id="8" name="Прямая соединительная линия 7"/>
        <xdr:cNvCxnSpPr/>
      </xdr:nvCxnSpPr>
      <xdr:spPr>
        <a:xfrm rot="5400000" flipH="1" flipV="1">
          <a:off x="5300663" y="2738438"/>
          <a:ext cx="4619625" cy="4171950"/>
        </a:xfrm>
        <a:prstGeom prst="line">
          <a:avLst/>
        </a:prstGeom>
        <a:ln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28575</xdr:colOff>
      <xdr:row>8</xdr:row>
      <xdr:rowOff>19050</xdr:rowOff>
    </xdr:from>
    <xdr:to>
      <xdr:col>17</xdr:col>
      <xdr:colOff>581025</xdr:colOff>
      <xdr:row>24</xdr:row>
      <xdr:rowOff>0</xdr:rowOff>
    </xdr:to>
    <xdr:cxnSp macro="">
      <xdr:nvCxnSpPr>
        <xdr:cNvPr id="10" name="Прямая соединительная линия 9"/>
        <xdr:cNvCxnSpPr/>
      </xdr:nvCxnSpPr>
      <xdr:spPr>
        <a:xfrm rot="16200000" flipH="1">
          <a:off x="5276850" y="2771775"/>
          <a:ext cx="4667250" cy="41529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34637</xdr:colOff>
      <xdr:row>1</xdr:row>
      <xdr:rowOff>27710</xdr:rowOff>
    </xdr:from>
    <xdr:to>
      <xdr:col>3</xdr:col>
      <xdr:colOff>0</xdr:colOff>
      <xdr:row>3</xdr:row>
      <xdr:rowOff>289792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055" y="69274"/>
          <a:ext cx="692727" cy="8509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466725</xdr:colOff>
      <xdr:row>1</xdr:row>
      <xdr:rowOff>28575</xdr:rowOff>
    </xdr:from>
    <xdr:to>
      <xdr:col>17</xdr:col>
      <xdr:colOff>352425</xdr:colOff>
      <xdr:row>6</xdr:row>
      <xdr:rowOff>904875</xdr:rowOff>
    </xdr:to>
    <xdr:pic>
      <xdr:nvPicPr>
        <xdr:cNvPr id="2" name="Picture 8" descr="Fun_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457950" y="133350"/>
          <a:ext cx="2886075" cy="2124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47625</xdr:colOff>
      <xdr:row>8</xdr:row>
      <xdr:rowOff>47625</xdr:rowOff>
    </xdr:from>
    <xdr:to>
      <xdr:col>17</xdr:col>
      <xdr:colOff>590550</xdr:colOff>
      <xdr:row>14</xdr:row>
      <xdr:rowOff>266700</xdr:rowOff>
    </xdr:to>
    <xdr:cxnSp macro="">
      <xdr:nvCxnSpPr>
        <xdr:cNvPr id="6" name="Прямая соединительная линия 5"/>
        <xdr:cNvCxnSpPr/>
      </xdr:nvCxnSpPr>
      <xdr:spPr>
        <a:xfrm flipV="1">
          <a:off x="4962525" y="2457450"/>
          <a:ext cx="4743450" cy="234315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8</xdr:row>
      <xdr:rowOff>38100</xdr:rowOff>
    </xdr:from>
    <xdr:to>
      <xdr:col>17</xdr:col>
      <xdr:colOff>590550</xdr:colOff>
      <xdr:row>14</xdr:row>
      <xdr:rowOff>247650</xdr:rowOff>
    </xdr:to>
    <xdr:cxnSp macro="">
      <xdr:nvCxnSpPr>
        <xdr:cNvPr id="8" name="Прямая соединительная линия 7"/>
        <xdr:cNvCxnSpPr/>
      </xdr:nvCxnSpPr>
      <xdr:spPr>
        <a:xfrm>
          <a:off x="4962525" y="2447925"/>
          <a:ext cx="4743450" cy="23336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83821</xdr:colOff>
      <xdr:row>1</xdr:row>
      <xdr:rowOff>22860</xdr:rowOff>
    </xdr:from>
    <xdr:to>
      <xdr:col>2</xdr:col>
      <xdr:colOff>640081</xdr:colOff>
      <xdr:row>3</xdr:row>
      <xdr:rowOff>203213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1" y="121920"/>
          <a:ext cx="556260" cy="683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38100</xdr:colOff>
      <xdr:row>1</xdr:row>
      <xdr:rowOff>47625</xdr:rowOff>
    </xdr:from>
    <xdr:to>
      <xdr:col>17</xdr:col>
      <xdr:colOff>542925</xdr:colOff>
      <xdr:row>6</xdr:row>
      <xdr:rowOff>819150</xdr:rowOff>
    </xdr:to>
    <xdr:pic>
      <xdr:nvPicPr>
        <xdr:cNvPr id="3" name="Picture 4" descr="BOT-1_HR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53125" y="152400"/>
          <a:ext cx="3505200" cy="2028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34636</xdr:colOff>
      <xdr:row>8</xdr:row>
      <xdr:rowOff>17318</xdr:rowOff>
    </xdr:from>
    <xdr:to>
      <xdr:col>17</xdr:col>
      <xdr:colOff>554182</xdr:colOff>
      <xdr:row>14</xdr:row>
      <xdr:rowOff>268432</xdr:rowOff>
    </xdr:to>
    <xdr:cxnSp macro="">
      <xdr:nvCxnSpPr>
        <xdr:cNvPr id="6" name="Прямая соединительная линия 5"/>
        <xdr:cNvCxnSpPr/>
      </xdr:nvCxnSpPr>
      <xdr:spPr>
        <a:xfrm flipV="1">
          <a:off x="5567795" y="2294659"/>
          <a:ext cx="4104410" cy="206086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17318</xdr:colOff>
      <xdr:row>8</xdr:row>
      <xdr:rowOff>17318</xdr:rowOff>
    </xdr:from>
    <xdr:to>
      <xdr:col>17</xdr:col>
      <xdr:colOff>562841</xdr:colOff>
      <xdr:row>14</xdr:row>
      <xdr:rowOff>285750</xdr:rowOff>
    </xdr:to>
    <xdr:cxnSp macro="">
      <xdr:nvCxnSpPr>
        <xdr:cNvPr id="9" name="Прямая соединительная линия 8"/>
        <xdr:cNvCxnSpPr/>
      </xdr:nvCxnSpPr>
      <xdr:spPr>
        <a:xfrm>
          <a:off x="5550477" y="2294659"/>
          <a:ext cx="4130387" cy="2078182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103911</xdr:colOff>
      <xdr:row>1</xdr:row>
      <xdr:rowOff>13855</xdr:rowOff>
    </xdr:from>
    <xdr:to>
      <xdr:col>2</xdr:col>
      <xdr:colOff>692729</xdr:colOff>
      <xdr:row>4</xdr:row>
      <xdr:rowOff>2829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256" y="110837"/>
          <a:ext cx="588818" cy="72326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47625</xdr:colOff>
      <xdr:row>1</xdr:row>
      <xdr:rowOff>38098</xdr:rowOff>
    </xdr:from>
    <xdr:to>
      <xdr:col>17</xdr:col>
      <xdr:colOff>533400</xdr:colOff>
      <xdr:row>6</xdr:row>
      <xdr:rowOff>1571624</xdr:rowOff>
    </xdr:to>
    <xdr:pic>
      <xdr:nvPicPr>
        <xdr:cNvPr id="3" name="Picture 1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0" y="123823"/>
          <a:ext cx="3486150" cy="293370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19050</xdr:colOff>
      <xdr:row>8</xdr:row>
      <xdr:rowOff>28575</xdr:rowOff>
    </xdr:from>
    <xdr:to>
      <xdr:col>17</xdr:col>
      <xdr:colOff>590550</xdr:colOff>
      <xdr:row>19</xdr:row>
      <xdr:rowOff>400050</xdr:rowOff>
    </xdr:to>
    <xdr:cxnSp macro="">
      <xdr:nvCxnSpPr>
        <xdr:cNvPr id="7" name="Прямая соединительная линия 6"/>
        <xdr:cNvCxnSpPr/>
      </xdr:nvCxnSpPr>
      <xdr:spPr>
        <a:xfrm flipV="1">
          <a:off x="5467350" y="3219450"/>
          <a:ext cx="4171950" cy="40671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9525</xdr:colOff>
      <xdr:row>8</xdr:row>
      <xdr:rowOff>9525</xdr:rowOff>
    </xdr:from>
    <xdr:to>
      <xdr:col>17</xdr:col>
      <xdr:colOff>590550</xdr:colOff>
      <xdr:row>19</xdr:row>
      <xdr:rowOff>419100</xdr:rowOff>
    </xdr:to>
    <xdr:cxnSp macro="">
      <xdr:nvCxnSpPr>
        <xdr:cNvPr id="9" name="Прямая соединительная линия 8"/>
        <xdr:cNvCxnSpPr/>
      </xdr:nvCxnSpPr>
      <xdr:spPr>
        <a:xfrm>
          <a:off x="5457825" y="3200400"/>
          <a:ext cx="4181475" cy="41052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</xdr:colOff>
      <xdr:row>1</xdr:row>
      <xdr:rowOff>7620</xdr:rowOff>
    </xdr:from>
    <xdr:to>
      <xdr:col>2</xdr:col>
      <xdr:colOff>579121</xdr:colOff>
      <xdr:row>3</xdr:row>
      <xdr:rowOff>231293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821" y="91440"/>
          <a:ext cx="579120" cy="71135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9525</xdr:rowOff>
    </xdr:from>
    <xdr:to>
      <xdr:col>17</xdr:col>
      <xdr:colOff>552451</xdr:colOff>
      <xdr:row>6</xdr:row>
      <xdr:rowOff>720437</xdr:rowOff>
    </xdr:to>
    <xdr:pic>
      <xdr:nvPicPr>
        <xdr:cNvPr id="1078" name="Picture 4" descr="BAF-2_HR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10275" y="114300"/>
          <a:ext cx="3533775" cy="2076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17318</xdr:colOff>
      <xdr:row>8</xdr:row>
      <xdr:rowOff>51955</xdr:rowOff>
    </xdr:from>
    <xdr:to>
      <xdr:col>18</xdr:col>
      <xdr:colOff>8660</xdr:colOff>
      <xdr:row>14</xdr:row>
      <xdr:rowOff>259772</xdr:rowOff>
    </xdr:to>
    <xdr:cxnSp macro="">
      <xdr:nvCxnSpPr>
        <xdr:cNvPr id="7" name="Прямая соединительная линия 6"/>
        <xdr:cNvCxnSpPr/>
      </xdr:nvCxnSpPr>
      <xdr:spPr>
        <a:xfrm flipV="1">
          <a:off x="5498523" y="2286000"/>
          <a:ext cx="4173682" cy="223404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580159</xdr:colOff>
      <xdr:row>8</xdr:row>
      <xdr:rowOff>17319</xdr:rowOff>
    </xdr:from>
    <xdr:to>
      <xdr:col>17</xdr:col>
      <xdr:colOff>562841</xdr:colOff>
      <xdr:row>14</xdr:row>
      <xdr:rowOff>242454</xdr:rowOff>
    </xdr:to>
    <xdr:cxnSp macro="">
      <xdr:nvCxnSpPr>
        <xdr:cNvPr id="9" name="Прямая соединительная линия 8"/>
        <xdr:cNvCxnSpPr/>
      </xdr:nvCxnSpPr>
      <xdr:spPr>
        <a:xfrm>
          <a:off x="5463886" y="2251364"/>
          <a:ext cx="4165023" cy="2251363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6929</xdr:colOff>
      <xdr:row>1</xdr:row>
      <xdr:rowOff>0</xdr:rowOff>
    </xdr:from>
    <xdr:to>
      <xdr:col>2</xdr:col>
      <xdr:colOff>588819</xdr:colOff>
      <xdr:row>3</xdr:row>
      <xdr:rowOff>195210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8765" y="96982"/>
          <a:ext cx="581890" cy="71475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133350</xdr:colOff>
      <xdr:row>1</xdr:row>
      <xdr:rowOff>133350</xdr:rowOff>
    </xdr:from>
    <xdr:to>
      <xdr:col>24</xdr:col>
      <xdr:colOff>590550</xdr:colOff>
      <xdr:row>6</xdr:row>
      <xdr:rowOff>942975</xdr:rowOff>
    </xdr:to>
    <xdr:pic>
      <xdr:nvPicPr>
        <xdr:cNvPr id="3" name="Picture 4" descr="NR-02.TIF"/>
        <xdr:cNvPicPr preferRelativeResize="0">
          <a:picLocks/>
        </xdr:cNvPicPr>
      </xdr:nvPicPr>
      <xdr:blipFill>
        <a:blip xmlns:r="http://schemas.openxmlformats.org/officeDocument/2006/relationships" r:embed="rId1"/>
        <a:srcRect r="6522"/>
        <a:stretch>
          <a:fillRect/>
        </a:stretch>
      </xdr:blipFill>
      <xdr:spPr bwMode="auto">
        <a:xfrm>
          <a:off x="10184130" y="232410"/>
          <a:ext cx="3581400" cy="2066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91441</xdr:colOff>
      <xdr:row>1</xdr:row>
      <xdr:rowOff>22860</xdr:rowOff>
    </xdr:from>
    <xdr:to>
      <xdr:col>2</xdr:col>
      <xdr:colOff>662941</xdr:colOff>
      <xdr:row>3</xdr:row>
      <xdr:rowOff>206693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6741" y="121920"/>
          <a:ext cx="571500" cy="701993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</xdr:colOff>
      <xdr:row>1</xdr:row>
      <xdr:rowOff>144780</xdr:rowOff>
    </xdr:from>
    <xdr:to>
      <xdr:col>17</xdr:col>
      <xdr:colOff>556566</xdr:colOff>
      <xdr:row>6</xdr:row>
      <xdr:rowOff>978589</xdr:rowOff>
    </xdr:to>
    <xdr:pic>
      <xdr:nvPicPr>
        <xdr:cNvPr id="6" name="Рисунок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362700" y="243840"/>
          <a:ext cx="3535986" cy="209110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28575</xdr:rowOff>
    </xdr:from>
    <xdr:to>
      <xdr:col>17</xdr:col>
      <xdr:colOff>561975</xdr:colOff>
      <xdr:row>6</xdr:row>
      <xdr:rowOff>809625</xdr:rowOff>
    </xdr:to>
    <xdr:pic>
      <xdr:nvPicPr>
        <xdr:cNvPr id="2" name="Picture 4" descr="Iso0418(FGP)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334250" y="190500"/>
          <a:ext cx="3590925" cy="1266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30481</xdr:colOff>
      <xdr:row>1</xdr:row>
      <xdr:rowOff>15240</xdr:rowOff>
    </xdr:from>
    <xdr:to>
      <xdr:col>2</xdr:col>
      <xdr:colOff>609601</xdr:colOff>
      <xdr:row>3</xdr:row>
      <xdr:rowOff>208433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5781" y="114300"/>
          <a:ext cx="579120" cy="71135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38100</xdr:colOff>
      <xdr:row>1</xdr:row>
      <xdr:rowOff>19050</xdr:rowOff>
    </xdr:from>
    <xdr:to>
      <xdr:col>17</xdr:col>
      <xdr:colOff>552450</xdr:colOff>
      <xdr:row>6</xdr:row>
      <xdr:rowOff>828675</xdr:rowOff>
    </xdr:to>
    <xdr:pic>
      <xdr:nvPicPr>
        <xdr:cNvPr id="3" name="Picture 5" descr="pbb.tif"/>
        <xdr:cNvPicPr>
          <a:picLocks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38850" y="123825"/>
          <a:ext cx="3514725" cy="2057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13</xdr:col>
      <xdr:colOff>19050</xdr:colOff>
      <xdr:row>8</xdr:row>
      <xdr:rowOff>19050</xdr:rowOff>
    </xdr:from>
    <xdr:to>
      <xdr:col>17</xdr:col>
      <xdr:colOff>571500</xdr:colOff>
      <xdr:row>17</xdr:row>
      <xdr:rowOff>285750</xdr:rowOff>
    </xdr:to>
    <xdr:cxnSp macro="">
      <xdr:nvCxnSpPr>
        <xdr:cNvPr id="6" name="Прямая соединительная линия 5"/>
        <xdr:cNvCxnSpPr/>
      </xdr:nvCxnSpPr>
      <xdr:spPr>
        <a:xfrm rot="5400000" flipH="1" flipV="1">
          <a:off x="6677025" y="2466975"/>
          <a:ext cx="3333750" cy="295275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600074</xdr:colOff>
      <xdr:row>8</xdr:row>
      <xdr:rowOff>28575</xdr:rowOff>
    </xdr:from>
    <xdr:to>
      <xdr:col>17</xdr:col>
      <xdr:colOff>561974</xdr:colOff>
      <xdr:row>17</xdr:row>
      <xdr:rowOff>276225</xdr:rowOff>
    </xdr:to>
    <xdr:cxnSp macro="">
      <xdr:nvCxnSpPr>
        <xdr:cNvPr id="8" name="Прямая соединительная линия 7"/>
        <xdr:cNvCxnSpPr/>
      </xdr:nvCxnSpPr>
      <xdr:spPr>
        <a:xfrm rot="16200000" flipH="1">
          <a:off x="6672262" y="2462212"/>
          <a:ext cx="3314700" cy="29622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129541</xdr:colOff>
      <xdr:row>1</xdr:row>
      <xdr:rowOff>7620</xdr:rowOff>
    </xdr:from>
    <xdr:to>
      <xdr:col>2</xdr:col>
      <xdr:colOff>701041</xdr:colOff>
      <xdr:row>3</xdr:row>
      <xdr:rowOff>206693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4841" y="106680"/>
          <a:ext cx="571500" cy="70199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47625</xdr:colOff>
      <xdr:row>1</xdr:row>
      <xdr:rowOff>28575</xdr:rowOff>
    </xdr:from>
    <xdr:to>
      <xdr:col>17</xdr:col>
      <xdr:colOff>571500</xdr:colOff>
      <xdr:row>6</xdr:row>
      <xdr:rowOff>818284</xdr:rowOff>
    </xdr:to>
    <xdr:pic>
      <xdr:nvPicPr>
        <xdr:cNvPr id="2" name="Picture 9" descr="THIMBLE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133350"/>
          <a:ext cx="3524250" cy="2038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8</xdr:row>
      <xdr:rowOff>28575</xdr:rowOff>
    </xdr:from>
    <xdr:to>
      <xdr:col>17</xdr:col>
      <xdr:colOff>581025</xdr:colOff>
      <xdr:row>17</xdr:row>
      <xdr:rowOff>276225</xdr:rowOff>
    </xdr:to>
    <xdr:cxnSp macro="">
      <xdr:nvCxnSpPr>
        <xdr:cNvPr id="6" name="Прямая соединительная линия 5"/>
        <xdr:cNvCxnSpPr/>
      </xdr:nvCxnSpPr>
      <xdr:spPr>
        <a:xfrm flipV="1">
          <a:off x="4905375" y="2343150"/>
          <a:ext cx="4752975" cy="32004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8</xdr:row>
      <xdr:rowOff>19050</xdr:rowOff>
    </xdr:from>
    <xdr:to>
      <xdr:col>17</xdr:col>
      <xdr:colOff>571500</xdr:colOff>
      <xdr:row>17</xdr:row>
      <xdr:rowOff>266700</xdr:rowOff>
    </xdr:to>
    <xdr:cxnSp macro="">
      <xdr:nvCxnSpPr>
        <xdr:cNvPr id="8" name="Прямая соединительная линия 7"/>
        <xdr:cNvCxnSpPr/>
      </xdr:nvCxnSpPr>
      <xdr:spPr>
        <a:xfrm>
          <a:off x="4905375" y="2333625"/>
          <a:ext cx="4743450" cy="32004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76202</xdr:colOff>
      <xdr:row>1</xdr:row>
      <xdr:rowOff>13855</xdr:rowOff>
    </xdr:from>
    <xdr:to>
      <xdr:col>2</xdr:col>
      <xdr:colOff>645798</xdr:colOff>
      <xdr:row>3</xdr:row>
      <xdr:rowOff>207818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8038" y="110837"/>
          <a:ext cx="569596" cy="69965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28575</xdr:colOff>
      <xdr:row>1</xdr:row>
      <xdr:rowOff>47625</xdr:rowOff>
    </xdr:from>
    <xdr:to>
      <xdr:col>17</xdr:col>
      <xdr:colOff>533400</xdr:colOff>
      <xdr:row>6</xdr:row>
      <xdr:rowOff>819150</xdr:rowOff>
    </xdr:to>
    <xdr:pic>
      <xdr:nvPicPr>
        <xdr:cNvPr id="2" name="Picture 6" descr="BLOWHEAD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29325" y="152400"/>
          <a:ext cx="3505200" cy="2019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8</xdr:row>
      <xdr:rowOff>28575</xdr:rowOff>
    </xdr:from>
    <xdr:to>
      <xdr:col>17</xdr:col>
      <xdr:colOff>561975</xdr:colOff>
      <xdr:row>18</xdr:row>
      <xdr:rowOff>257175</xdr:rowOff>
    </xdr:to>
    <xdr:cxnSp macro="">
      <xdr:nvCxnSpPr>
        <xdr:cNvPr id="6" name="Прямая соединительная линия 5"/>
        <xdr:cNvCxnSpPr/>
      </xdr:nvCxnSpPr>
      <xdr:spPr>
        <a:xfrm flipV="1">
          <a:off x="4924425" y="2266950"/>
          <a:ext cx="4733925" cy="34956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8</xdr:row>
      <xdr:rowOff>38100</xdr:rowOff>
    </xdr:from>
    <xdr:to>
      <xdr:col>17</xdr:col>
      <xdr:colOff>542925</xdr:colOff>
      <xdr:row>18</xdr:row>
      <xdr:rowOff>228600</xdr:rowOff>
    </xdr:to>
    <xdr:cxnSp macro="">
      <xdr:nvCxnSpPr>
        <xdr:cNvPr id="8" name="Прямая соединительная линия 7"/>
        <xdr:cNvCxnSpPr/>
      </xdr:nvCxnSpPr>
      <xdr:spPr>
        <a:xfrm>
          <a:off x="4943475" y="2276475"/>
          <a:ext cx="4695825" cy="34575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15241</xdr:colOff>
      <xdr:row>0</xdr:row>
      <xdr:rowOff>91440</xdr:rowOff>
    </xdr:from>
    <xdr:to>
      <xdr:col>2</xdr:col>
      <xdr:colOff>586741</xdr:colOff>
      <xdr:row>3</xdr:row>
      <xdr:rowOff>191453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0541" y="91440"/>
          <a:ext cx="571500" cy="70199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workbookViewId="0">
      <selection activeCell="D12" sqref="D12"/>
    </sheetView>
  </sheetViews>
  <sheetFormatPr defaultRowHeight="13.2" x14ac:dyDescent="0.25"/>
  <cols>
    <col min="1" max="1" width="24.77734375" bestFit="1" customWidth="1"/>
    <col min="2" max="2" width="16" bestFit="1" customWidth="1"/>
    <col min="4" max="4" width="15.33203125" bestFit="1" customWidth="1"/>
  </cols>
  <sheetData>
    <row r="1" spans="1:11" ht="13.8" thickBot="1" x14ac:dyDescent="0.3">
      <c r="A1" s="398" t="s">
        <v>95</v>
      </c>
      <c r="B1" s="402"/>
      <c r="C1" s="402"/>
      <c r="D1" s="402"/>
      <c r="E1" s="402"/>
      <c r="G1" s="380" t="s">
        <v>94</v>
      </c>
    </row>
    <row r="2" spans="1:11" ht="17.399999999999999" thickTop="1" thickBot="1" x14ac:dyDescent="0.35">
      <c r="A2" s="399" t="s">
        <v>101</v>
      </c>
      <c r="B2" s="400"/>
      <c r="C2" s="400"/>
      <c r="D2" s="400"/>
      <c r="E2" s="401"/>
      <c r="G2" s="379" t="s">
        <v>92</v>
      </c>
    </row>
    <row r="3" spans="1:11" ht="16.8" thickTop="1" x14ac:dyDescent="0.3">
      <c r="G3" s="379" t="s">
        <v>93</v>
      </c>
    </row>
    <row r="4" spans="1:11" ht="13.8" thickBot="1" x14ac:dyDescent="0.3">
      <c r="A4" s="403" t="s">
        <v>96</v>
      </c>
      <c r="B4" s="404"/>
      <c r="C4" s="404"/>
      <c r="D4" s="404"/>
      <c r="E4" s="404"/>
    </row>
    <row r="5" spans="1:11" ht="16.8" thickTop="1" thickBot="1" x14ac:dyDescent="0.3">
      <c r="A5" s="405" t="s">
        <v>102</v>
      </c>
      <c r="B5" s="406"/>
      <c r="C5" s="406"/>
      <c r="D5" s="406"/>
      <c r="E5" s="407"/>
    </row>
    <row r="6" spans="1:11" ht="13.8" thickTop="1" x14ac:dyDescent="0.25"/>
    <row r="7" spans="1:11" ht="13.8" thickBot="1" x14ac:dyDescent="0.3">
      <c r="A7" s="398" t="s">
        <v>97</v>
      </c>
      <c r="B7" s="402"/>
      <c r="C7" s="402"/>
      <c r="D7" s="402"/>
      <c r="E7" s="402"/>
    </row>
    <row r="8" spans="1:11" ht="16.8" thickTop="1" thickBot="1" x14ac:dyDescent="0.3">
      <c r="A8" s="408"/>
      <c r="B8" s="409"/>
      <c r="C8" s="409"/>
      <c r="D8" s="409"/>
      <c r="E8" s="410"/>
    </row>
    <row r="10" spans="1:11" ht="13.8" thickBot="1" x14ac:dyDescent="0.3">
      <c r="A10" s="398" t="s">
        <v>98</v>
      </c>
      <c r="B10" s="398"/>
      <c r="C10" s="381"/>
      <c r="D10" s="390" t="s">
        <v>110</v>
      </c>
      <c r="E10" s="381"/>
      <c r="F10" t="s">
        <v>111</v>
      </c>
    </row>
    <row r="11" spans="1:11" ht="16.8" thickTop="1" thickBot="1" x14ac:dyDescent="0.3">
      <c r="A11" s="396"/>
      <c r="B11" s="397"/>
      <c r="D11" s="389">
        <v>43748</v>
      </c>
      <c r="F11" s="394" t="s">
        <v>113</v>
      </c>
      <c r="G11" s="394"/>
      <c r="H11" s="394"/>
      <c r="I11" s="394"/>
      <c r="J11" s="395" t="s">
        <v>115</v>
      </c>
      <c r="K11" s="395"/>
    </row>
    <row r="12" spans="1:11" x14ac:dyDescent="0.25">
      <c r="F12" s="394" t="s">
        <v>99</v>
      </c>
      <c r="G12" s="394"/>
      <c r="H12" s="394"/>
      <c r="I12" s="394"/>
      <c r="J12" s="395" t="s">
        <v>116</v>
      </c>
      <c r="K12" s="395"/>
    </row>
    <row r="13" spans="1:11" x14ac:dyDescent="0.25">
      <c r="A13" s="383" t="s">
        <v>103</v>
      </c>
      <c r="B13" s="384" t="s">
        <v>104</v>
      </c>
      <c r="C13" s="382"/>
      <c r="F13" s="394" t="s">
        <v>114</v>
      </c>
      <c r="G13" s="394"/>
      <c r="H13" s="394"/>
      <c r="I13" s="394"/>
      <c r="J13" s="395" t="s">
        <v>117</v>
      </c>
      <c r="K13" s="395"/>
    </row>
    <row r="14" spans="1:11" x14ac:dyDescent="0.25">
      <c r="A14" s="385" t="s">
        <v>44</v>
      </c>
      <c r="B14" s="386">
        <v>24</v>
      </c>
    </row>
    <row r="15" spans="1:11" x14ac:dyDescent="0.25">
      <c r="A15" s="385" t="s">
        <v>45</v>
      </c>
      <c r="B15" s="386">
        <v>24</v>
      </c>
    </row>
    <row r="16" spans="1:11" x14ac:dyDescent="0.25">
      <c r="A16" s="385" t="s">
        <v>38</v>
      </c>
      <c r="B16" s="386">
        <v>32</v>
      </c>
    </row>
    <row r="17" spans="1:2" x14ac:dyDescent="0.25">
      <c r="A17" s="385" t="s">
        <v>23</v>
      </c>
      <c r="B17" s="386">
        <v>32</v>
      </c>
    </row>
    <row r="18" spans="1:2" x14ac:dyDescent="0.25">
      <c r="A18" s="385" t="s">
        <v>48</v>
      </c>
      <c r="B18" s="386">
        <v>60</v>
      </c>
    </row>
    <row r="19" spans="1:2" x14ac:dyDescent="0.25">
      <c r="A19" s="385" t="s">
        <v>105</v>
      </c>
      <c r="B19" s="386">
        <v>60</v>
      </c>
    </row>
    <row r="20" spans="1:2" x14ac:dyDescent="0.25">
      <c r="A20" s="385" t="s">
        <v>52</v>
      </c>
      <c r="B20" s="386">
        <v>50</v>
      </c>
    </row>
    <row r="21" spans="1:2" x14ac:dyDescent="0.25">
      <c r="A21" s="385" t="s">
        <v>54</v>
      </c>
      <c r="B21" s="386">
        <v>20</v>
      </c>
    </row>
    <row r="22" spans="1:2" x14ac:dyDescent="0.25">
      <c r="A22" s="385" t="s">
        <v>106</v>
      </c>
      <c r="B22" s="386">
        <v>24</v>
      </c>
    </row>
    <row r="23" spans="1:2" x14ac:dyDescent="0.25">
      <c r="A23" s="385" t="s">
        <v>57</v>
      </c>
      <c r="B23" s="386">
        <v>18</v>
      </c>
    </row>
    <row r="24" spans="1:2" x14ac:dyDescent="0.25">
      <c r="A24" s="385" t="s">
        <v>76</v>
      </c>
      <c r="B24" s="386" t="s">
        <v>109</v>
      </c>
    </row>
    <row r="25" spans="1:2" x14ac:dyDescent="0.25">
      <c r="A25" s="385" t="s">
        <v>107</v>
      </c>
      <c r="B25" s="392" t="s">
        <v>64</v>
      </c>
    </row>
    <row r="26" spans="1:2" x14ac:dyDescent="0.25">
      <c r="A26" s="387" t="s">
        <v>56</v>
      </c>
      <c r="B26" s="388" t="s">
        <v>109</v>
      </c>
    </row>
    <row r="28" spans="1:2" x14ac:dyDescent="0.25">
      <c r="A28" s="391" t="s">
        <v>121</v>
      </c>
    </row>
    <row r="29" spans="1:2" x14ac:dyDescent="0.25">
      <c r="A29" s="386" t="s">
        <v>120</v>
      </c>
    </row>
  </sheetData>
  <mergeCells count="14">
    <mergeCell ref="A11:B11"/>
    <mergeCell ref="A10:B10"/>
    <mergeCell ref="A2:E2"/>
    <mergeCell ref="A1:E1"/>
    <mergeCell ref="A4:E4"/>
    <mergeCell ref="A5:E5"/>
    <mergeCell ref="A8:E8"/>
    <mergeCell ref="A7:E7"/>
    <mergeCell ref="F11:I11"/>
    <mergeCell ref="F12:I12"/>
    <mergeCell ref="F13:I13"/>
    <mergeCell ref="J11:K11"/>
    <mergeCell ref="J12:K12"/>
    <mergeCell ref="J13:K13"/>
  </mergeCells>
  <pageMargins left="0.7" right="0.7" top="0.75" bottom="0.75" header="0.3" footer="0.3"/>
  <pageSetup paperSize="9" orientation="portrait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"/>
  <sheetViews>
    <sheetView showZeros="0" view="pageBreakPreview" topLeftCell="B1" zoomScaleSheetLayoutView="100" workbookViewId="0">
      <selection activeCell="C15" sqref="C15"/>
    </sheetView>
  </sheetViews>
  <sheetFormatPr defaultColWidth="9.109375" defaultRowHeight="13.2" x14ac:dyDescent="0.25"/>
  <cols>
    <col min="1" max="1" width="1.33203125" style="64" customWidth="1"/>
    <col min="2" max="2" width="5.88671875" style="64" customWidth="1"/>
    <col min="3" max="3" width="10.5546875" style="64" customWidth="1"/>
    <col min="4" max="6" width="5.6640625" style="64" customWidth="1"/>
    <col min="7" max="7" width="10.44140625" style="64" customWidth="1"/>
    <col min="8" max="18" width="9" style="64" customWidth="1"/>
    <col min="19" max="19" width="1.109375" style="64" customWidth="1"/>
    <col min="20" max="16384" width="9.109375" style="64"/>
  </cols>
  <sheetData>
    <row r="1" spans="1:19" ht="8.25" customHeight="1" thickTop="1" thickBot="1" x14ac:dyDescent="0.3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5">
      <c r="A2" s="65"/>
      <c r="B2" s="464"/>
      <c r="C2" s="465"/>
      <c r="D2" s="466"/>
      <c r="E2" s="473" t="s">
        <v>10</v>
      </c>
      <c r="F2" s="474"/>
      <c r="G2" s="474"/>
      <c r="H2" s="475"/>
      <c r="I2" s="479" t="s">
        <v>11</v>
      </c>
      <c r="J2" s="480"/>
      <c r="K2" s="483">
        <f>Данные!B19</f>
        <v>60</v>
      </c>
      <c r="L2" s="484"/>
      <c r="M2" s="66"/>
      <c r="N2" s="67"/>
      <c r="O2" s="68"/>
      <c r="P2" s="501"/>
      <c r="Q2" s="501"/>
      <c r="R2" s="69"/>
      <c r="S2" s="70"/>
    </row>
    <row r="3" spans="1:19" ht="17.25" customHeight="1" thickBot="1" x14ac:dyDescent="0.3">
      <c r="A3" s="65"/>
      <c r="B3" s="467"/>
      <c r="C3" s="468"/>
      <c r="D3" s="469"/>
      <c r="E3" s="476" t="s">
        <v>105</v>
      </c>
      <c r="F3" s="477"/>
      <c r="G3" s="477"/>
      <c r="H3" s="478"/>
      <c r="I3" s="481"/>
      <c r="J3" s="482"/>
      <c r="K3" s="485"/>
      <c r="L3" s="486"/>
      <c r="M3" s="72"/>
      <c r="N3" s="71"/>
      <c r="O3" s="71"/>
      <c r="P3" s="71"/>
      <c r="Q3" s="71"/>
      <c r="R3" s="73"/>
      <c r="S3" s="70"/>
    </row>
    <row r="4" spans="1:19" ht="17.100000000000001" customHeight="1" thickBot="1" x14ac:dyDescent="0.3">
      <c r="A4" s="65"/>
      <c r="B4" s="470"/>
      <c r="C4" s="471"/>
      <c r="D4" s="472"/>
      <c r="E4" s="252"/>
      <c r="F4" s="252"/>
      <c r="G4" s="252"/>
      <c r="H4" s="252"/>
      <c r="I4" s="253"/>
      <c r="J4" s="251"/>
      <c r="K4" s="254"/>
      <c r="L4" s="255"/>
      <c r="M4" s="72"/>
      <c r="N4" s="71"/>
      <c r="O4" s="71"/>
      <c r="P4" s="71"/>
      <c r="Q4" s="71"/>
      <c r="R4" s="73"/>
      <c r="S4" s="70"/>
    </row>
    <row r="5" spans="1:19" ht="24.75" customHeight="1" thickTop="1" thickBot="1" x14ac:dyDescent="0.3">
      <c r="A5" s="65"/>
      <c r="B5" s="449" t="s">
        <v>13</v>
      </c>
      <c r="C5" s="487"/>
      <c r="D5" s="405" t="str">
        <f>Данные!$A5</f>
        <v>PCI</v>
      </c>
      <c r="E5" s="406"/>
      <c r="F5" s="406"/>
      <c r="G5" s="406"/>
      <c r="H5" s="407"/>
      <c r="I5" s="488"/>
      <c r="J5" s="489"/>
      <c r="K5" s="490"/>
      <c r="L5" s="407"/>
      <c r="M5" s="74"/>
      <c r="N5" s="71"/>
      <c r="O5" s="71"/>
      <c r="P5" s="71"/>
      <c r="Q5" s="71"/>
      <c r="R5" s="73"/>
      <c r="S5" s="70"/>
    </row>
    <row r="6" spans="1:19" ht="17.100000000000001" customHeight="1" thickTop="1" thickBot="1" x14ac:dyDescent="0.3">
      <c r="A6" s="65"/>
      <c r="B6" s="449" t="s">
        <v>12</v>
      </c>
      <c r="C6" s="487"/>
      <c r="D6" s="399" t="str">
        <f>Данные!$A2</f>
        <v>ХXI-В-28-2-350 (Аквадив 0.35)</v>
      </c>
      <c r="E6" s="454"/>
      <c r="F6" s="454"/>
      <c r="G6" s="454"/>
      <c r="H6" s="455"/>
      <c r="I6" s="488"/>
      <c r="J6" s="489"/>
      <c r="K6" s="490"/>
      <c r="L6" s="407"/>
      <c r="M6" s="72"/>
      <c r="N6" s="71"/>
      <c r="O6" s="71"/>
      <c r="P6" s="71"/>
      <c r="Q6" s="71"/>
      <c r="R6" s="73"/>
      <c r="S6" s="70"/>
    </row>
    <row r="7" spans="1:19" ht="71.25" customHeight="1" thickTop="1" thickBot="1" x14ac:dyDescent="0.3">
      <c r="A7" s="65"/>
      <c r="B7" s="456" t="s">
        <v>14</v>
      </c>
      <c r="C7" s="491"/>
      <c r="D7" s="408">
        <f>Данные!$A8</f>
        <v>0</v>
      </c>
      <c r="E7" s="458"/>
      <c r="F7" s="458"/>
      <c r="G7" s="458"/>
      <c r="H7" s="459"/>
      <c r="I7" s="492" t="s">
        <v>15</v>
      </c>
      <c r="J7" s="491"/>
      <c r="K7" s="396">
        <f>Данные!$A11</f>
        <v>0</v>
      </c>
      <c r="L7" s="397"/>
      <c r="M7" s="74"/>
      <c r="N7" s="71"/>
      <c r="O7" s="71"/>
      <c r="P7" s="71"/>
      <c r="Q7" s="71"/>
      <c r="R7" s="73"/>
      <c r="S7" s="70"/>
    </row>
    <row r="8" spans="1:19" ht="2.25" customHeight="1" thickBot="1" x14ac:dyDescent="0.3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1.2" thickBot="1" x14ac:dyDescent="0.3">
      <c r="A9" s="87"/>
      <c r="B9" s="256" t="s">
        <v>17</v>
      </c>
      <c r="C9" s="257" t="s">
        <v>18</v>
      </c>
      <c r="D9" s="258" t="s">
        <v>0</v>
      </c>
      <c r="E9" s="258" t="s">
        <v>1</v>
      </c>
      <c r="F9" s="259" t="s">
        <v>21</v>
      </c>
      <c r="G9" s="260" t="s">
        <v>20</v>
      </c>
      <c r="H9" s="134"/>
      <c r="I9" s="88"/>
      <c r="J9" s="88"/>
      <c r="K9" s="88"/>
      <c r="L9" s="88"/>
      <c r="M9" s="88"/>
      <c r="N9" s="88"/>
      <c r="O9" s="88"/>
      <c r="P9" s="88"/>
      <c r="Q9" s="88"/>
      <c r="R9" s="89"/>
      <c r="S9" s="90"/>
    </row>
    <row r="10" spans="1:19" ht="40.799999999999997" x14ac:dyDescent="0.25">
      <c r="A10" s="78"/>
      <c r="B10" s="131" t="s">
        <v>26</v>
      </c>
      <c r="C10" s="98">
        <v>24.7</v>
      </c>
      <c r="D10" s="98">
        <v>0.05</v>
      </c>
      <c r="E10" s="98">
        <v>0</v>
      </c>
      <c r="F10" s="118" t="s">
        <v>16</v>
      </c>
      <c r="G10" s="59" t="s">
        <v>50</v>
      </c>
      <c r="H10" s="99"/>
      <c r="I10" s="98"/>
      <c r="J10" s="98"/>
      <c r="K10" s="98"/>
      <c r="L10" s="98"/>
      <c r="M10" s="98"/>
      <c r="N10" s="98"/>
      <c r="O10" s="98"/>
      <c r="P10" s="98"/>
      <c r="Q10" s="98"/>
      <c r="R10" s="100"/>
      <c r="S10" s="86"/>
    </row>
    <row r="11" spans="1:19" ht="23.1" customHeight="1" x14ac:dyDescent="0.25">
      <c r="A11" s="78"/>
      <c r="B11" s="131" t="s">
        <v>2</v>
      </c>
      <c r="C11" s="98">
        <v>19.95</v>
      </c>
      <c r="D11" s="98">
        <v>0.02</v>
      </c>
      <c r="E11" s="98">
        <v>0</v>
      </c>
      <c r="F11" s="51" t="s">
        <v>19</v>
      </c>
      <c r="G11" s="55" t="s">
        <v>22</v>
      </c>
      <c r="H11" s="99"/>
      <c r="I11" s="98"/>
      <c r="J11" s="98"/>
      <c r="K11" s="98"/>
      <c r="L11" s="98"/>
      <c r="M11" s="98"/>
      <c r="N11" s="98"/>
      <c r="O11" s="98"/>
      <c r="P11" s="98"/>
      <c r="Q11" s="98"/>
      <c r="R11" s="100"/>
      <c r="S11" s="86"/>
    </row>
    <row r="12" spans="1:19" ht="23.1" customHeight="1" x14ac:dyDescent="0.25">
      <c r="A12" s="78"/>
      <c r="B12" s="131" t="s">
        <v>3</v>
      </c>
      <c r="C12" s="331">
        <v>28.6</v>
      </c>
      <c r="D12" s="98">
        <v>0</v>
      </c>
      <c r="E12" s="98">
        <v>-0.03</v>
      </c>
      <c r="F12" s="118" t="s">
        <v>16</v>
      </c>
      <c r="G12" s="55" t="s">
        <v>22</v>
      </c>
      <c r="H12" s="132"/>
      <c r="I12" s="98"/>
      <c r="J12" s="98"/>
      <c r="K12" s="98"/>
      <c r="L12" s="98"/>
      <c r="M12" s="98"/>
      <c r="N12" s="98"/>
      <c r="O12" s="98"/>
      <c r="P12" s="98"/>
      <c r="Q12" s="98"/>
      <c r="R12" s="100"/>
      <c r="S12" s="86"/>
    </row>
    <row r="13" spans="1:19" ht="23.1" customHeight="1" x14ac:dyDescent="0.25">
      <c r="A13" s="78"/>
      <c r="B13" s="131" t="s">
        <v>27</v>
      </c>
      <c r="C13" s="331">
        <v>62</v>
      </c>
      <c r="D13" s="98">
        <v>0.1</v>
      </c>
      <c r="E13" s="98">
        <v>-0.1</v>
      </c>
      <c r="F13" s="51" t="s">
        <v>19</v>
      </c>
      <c r="G13" s="55" t="s">
        <v>22</v>
      </c>
      <c r="H13" s="99"/>
      <c r="I13" s="98"/>
      <c r="J13" s="98"/>
      <c r="K13" s="98"/>
      <c r="L13" s="98"/>
      <c r="M13" s="98"/>
      <c r="N13" s="98"/>
      <c r="O13" s="98"/>
      <c r="P13" s="98"/>
      <c r="Q13" s="98"/>
      <c r="R13" s="100"/>
      <c r="S13" s="86"/>
    </row>
    <row r="14" spans="1:19" ht="23.1" customHeight="1" x14ac:dyDescent="0.25">
      <c r="A14" s="78"/>
      <c r="B14" s="131" t="s">
        <v>9</v>
      </c>
      <c r="C14" s="98">
        <v>12.9</v>
      </c>
      <c r="D14" s="98">
        <v>0</v>
      </c>
      <c r="E14" s="98">
        <v>-0.03</v>
      </c>
      <c r="F14" s="51" t="s">
        <v>19</v>
      </c>
      <c r="G14" s="55" t="s">
        <v>22</v>
      </c>
      <c r="H14" s="99"/>
      <c r="I14" s="98"/>
      <c r="J14" s="98"/>
      <c r="K14" s="98"/>
      <c r="L14" s="98"/>
      <c r="M14" s="98"/>
      <c r="N14" s="98"/>
      <c r="O14" s="98"/>
      <c r="P14" s="98"/>
      <c r="Q14" s="98"/>
      <c r="R14" s="100"/>
      <c r="S14" s="86"/>
    </row>
    <row r="15" spans="1:19" ht="23.1" customHeight="1" x14ac:dyDescent="0.25">
      <c r="A15" s="78"/>
      <c r="B15" s="131" t="s">
        <v>5</v>
      </c>
      <c r="C15" s="331">
        <v>9.5</v>
      </c>
      <c r="D15" s="98">
        <v>0</v>
      </c>
      <c r="E15" s="98">
        <v>-0.02</v>
      </c>
      <c r="F15" s="51" t="s">
        <v>19</v>
      </c>
      <c r="G15" s="55" t="s">
        <v>22</v>
      </c>
      <c r="H15" s="99"/>
      <c r="I15" s="98"/>
      <c r="J15" s="98"/>
      <c r="K15" s="98"/>
      <c r="L15" s="98"/>
      <c r="M15" s="98"/>
      <c r="N15" s="98"/>
      <c r="O15" s="98"/>
      <c r="P15" s="98"/>
      <c r="Q15" s="98"/>
      <c r="R15" s="100"/>
      <c r="S15" s="86"/>
    </row>
    <row r="16" spans="1:19" ht="23.1" customHeight="1" thickBot="1" x14ac:dyDescent="0.3">
      <c r="A16" s="78"/>
      <c r="B16" s="446" t="s">
        <v>51</v>
      </c>
      <c r="C16" s="447"/>
      <c r="D16" s="447"/>
      <c r="E16" s="448"/>
      <c r="F16" s="261" t="s">
        <v>16</v>
      </c>
      <c r="G16" s="200" t="s">
        <v>47</v>
      </c>
      <c r="H16" s="109"/>
      <c r="I16" s="110"/>
      <c r="J16" s="110"/>
      <c r="K16" s="110"/>
      <c r="L16" s="110"/>
      <c r="M16" s="110"/>
      <c r="N16" s="110"/>
      <c r="O16" s="110"/>
      <c r="P16" s="110"/>
      <c r="Q16" s="123"/>
      <c r="R16" s="124"/>
      <c r="S16" s="86"/>
    </row>
    <row r="17" spans="1:19" ht="10.5" customHeight="1" thickBot="1" x14ac:dyDescent="0.3">
      <c r="A17" s="112"/>
      <c r="B17" s="130"/>
      <c r="C17" s="129"/>
      <c r="D17" s="129"/>
      <c r="E17" s="129"/>
      <c r="F17" s="128"/>
      <c r="G17" s="127"/>
      <c r="H17" s="115"/>
      <c r="I17" s="115"/>
      <c r="J17" s="115"/>
      <c r="K17" s="115"/>
      <c r="L17" s="115"/>
      <c r="M17" s="115"/>
      <c r="N17" s="115"/>
      <c r="O17" s="115"/>
      <c r="P17" s="115"/>
      <c r="Q17" s="115"/>
      <c r="R17" s="115"/>
      <c r="S17" s="116"/>
    </row>
    <row r="18" spans="1:19" ht="13.5" customHeight="1" thickTop="1" x14ac:dyDescent="0.25">
      <c r="B18" s="125"/>
    </row>
  </sheetData>
  <mergeCells count="19">
    <mergeCell ref="B16:E16"/>
    <mergeCell ref="B6:C6"/>
    <mergeCell ref="D6:H6"/>
    <mergeCell ref="I6:J6"/>
    <mergeCell ref="K6:L6"/>
    <mergeCell ref="K7:L7"/>
    <mergeCell ref="B7:C7"/>
    <mergeCell ref="D7:H7"/>
    <mergeCell ref="I7:J7"/>
    <mergeCell ref="D5:H5"/>
    <mergeCell ref="I5:J5"/>
    <mergeCell ref="K5:L5"/>
    <mergeCell ref="P2:Q2"/>
    <mergeCell ref="E2:H2"/>
    <mergeCell ref="E3:H3"/>
    <mergeCell ref="I2:J3"/>
    <mergeCell ref="K2:L3"/>
    <mergeCell ref="B2:D4"/>
    <mergeCell ref="B5:C5"/>
  </mergeCells>
  <conditionalFormatting sqref="H10:R15">
    <cfRule type="cellIs" dxfId="8" priority="1" stopIfTrue="1" operator="equal">
      <formula>"ok"</formula>
    </cfRule>
    <cfRule type="cellIs" dxfId="7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orientation="landscape" r:id="rId1"/>
  <headerFooter alignWithMargins="0">
    <oddHeader>&amp;L&amp;C&amp;R</oddHead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showZeros="0" view="pageBreakPreview" zoomScaleSheetLayoutView="100" workbookViewId="0">
      <pane xSplit="4" ySplit="2" topLeftCell="G6" activePane="bottomRight" state="frozen"/>
      <selection pane="topRight" activeCell="E1" sqref="E1"/>
      <selection pane="bottomLeft" activeCell="A3" sqref="A3"/>
      <selection pane="bottomRight" activeCell="E3" sqref="E3:H3"/>
    </sheetView>
  </sheetViews>
  <sheetFormatPr defaultColWidth="9.109375" defaultRowHeight="13.2" x14ac:dyDescent="0.25"/>
  <cols>
    <col min="1" max="1" width="1.33203125" style="171" customWidth="1"/>
    <col min="2" max="2" width="5.88671875" style="171" customWidth="1"/>
    <col min="3" max="3" width="11.33203125" style="171" customWidth="1"/>
    <col min="4" max="5" width="6.33203125" style="171" customWidth="1"/>
    <col min="6" max="6" width="6.109375" style="171" customWidth="1"/>
    <col min="7" max="7" width="11.5546875" style="171" customWidth="1"/>
    <col min="8" max="18" width="9" style="171" customWidth="1"/>
    <col min="19" max="19" width="1.44140625" style="171" customWidth="1"/>
    <col min="20" max="16384" width="9.109375" style="171"/>
  </cols>
  <sheetData>
    <row r="1" spans="1:19" ht="8.25" customHeight="1" thickTop="1" thickBot="1" x14ac:dyDescent="0.3">
      <c r="A1" s="167"/>
      <c r="B1" s="168"/>
      <c r="C1" s="169"/>
      <c r="D1" s="169"/>
      <c r="E1" s="169"/>
      <c r="F1" s="169"/>
      <c r="G1" s="169"/>
      <c r="H1" s="169"/>
      <c r="I1" s="169"/>
      <c r="J1" s="169"/>
      <c r="K1" s="169"/>
      <c r="L1" s="169"/>
      <c r="M1" s="169"/>
      <c r="N1" s="169"/>
      <c r="O1" s="169"/>
      <c r="P1" s="169"/>
      <c r="Q1" s="169"/>
      <c r="R1" s="169"/>
      <c r="S1" s="170"/>
    </row>
    <row r="2" spans="1:19" ht="22.8" x14ac:dyDescent="0.25">
      <c r="A2" s="172"/>
      <c r="B2" s="464"/>
      <c r="C2" s="465"/>
      <c r="D2" s="466"/>
      <c r="E2" s="473" t="s">
        <v>10</v>
      </c>
      <c r="F2" s="474"/>
      <c r="G2" s="474"/>
      <c r="H2" s="475"/>
      <c r="I2" s="479" t="s">
        <v>11</v>
      </c>
      <c r="J2" s="480"/>
      <c r="K2" s="483">
        <f>Данные!B20</f>
        <v>50</v>
      </c>
      <c r="L2" s="484"/>
      <c r="M2" s="173"/>
      <c r="N2" s="174"/>
      <c r="O2" s="175"/>
      <c r="P2" s="502"/>
      <c r="Q2" s="502"/>
      <c r="R2" s="176"/>
      <c r="S2" s="177"/>
    </row>
    <row r="3" spans="1:19" ht="17.25" customHeight="1" thickBot="1" x14ac:dyDescent="0.3">
      <c r="A3" s="172"/>
      <c r="B3" s="467"/>
      <c r="C3" s="468"/>
      <c r="D3" s="469"/>
      <c r="E3" s="476" t="s">
        <v>52</v>
      </c>
      <c r="F3" s="477"/>
      <c r="G3" s="477"/>
      <c r="H3" s="478"/>
      <c r="I3" s="481"/>
      <c r="J3" s="482"/>
      <c r="K3" s="485"/>
      <c r="L3" s="486"/>
      <c r="M3" s="178"/>
      <c r="N3" s="179"/>
      <c r="O3" s="179"/>
      <c r="P3" s="179"/>
      <c r="Q3" s="179"/>
      <c r="R3" s="180"/>
      <c r="S3" s="177"/>
    </row>
    <row r="4" spans="1:19" ht="17.100000000000001" customHeight="1" thickBot="1" x14ac:dyDescent="0.3">
      <c r="A4" s="172"/>
      <c r="B4" s="470"/>
      <c r="C4" s="471"/>
      <c r="D4" s="472"/>
      <c r="E4" s="252"/>
      <c r="F4" s="252"/>
      <c r="G4" s="252"/>
      <c r="H4" s="252"/>
      <c r="I4" s="253"/>
      <c r="J4" s="251"/>
      <c r="K4" s="254"/>
      <c r="L4" s="255"/>
      <c r="M4" s="178"/>
      <c r="N4" s="179"/>
      <c r="O4" s="179"/>
      <c r="P4" s="179"/>
      <c r="Q4" s="179"/>
      <c r="R4" s="180"/>
      <c r="S4" s="177"/>
    </row>
    <row r="5" spans="1:19" ht="24" thickTop="1" thickBot="1" x14ac:dyDescent="0.3">
      <c r="A5" s="172"/>
      <c r="B5" s="449" t="s">
        <v>13</v>
      </c>
      <c r="C5" s="487"/>
      <c r="D5" s="405" t="str">
        <f>Данные!$A5</f>
        <v>PCI</v>
      </c>
      <c r="E5" s="406"/>
      <c r="F5" s="406"/>
      <c r="G5" s="406"/>
      <c r="H5" s="407"/>
      <c r="I5" s="488"/>
      <c r="J5" s="489"/>
      <c r="K5" s="490"/>
      <c r="L5" s="407"/>
      <c r="M5" s="181"/>
      <c r="N5" s="179"/>
      <c r="O5" s="179"/>
      <c r="P5" s="179"/>
      <c r="Q5" s="179"/>
      <c r="R5" s="180"/>
      <c r="S5" s="177"/>
    </row>
    <row r="6" spans="1:19" ht="17.100000000000001" customHeight="1" thickTop="1" thickBot="1" x14ac:dyDescent="0.3">
      <c r="A6" s="172"/>
      <c r="B6" s="449" t="s">
        <v>12</v>
      </c>
      <c r="C6" s="487"/>
      <c r="D6" s="399" t="str">
        <f>Данные!$A2</f>
        <v>ХXI-В-28-2-350 (Аквадив 0.35)</v>
      </c>
      <c r="E6" s="454"/>
      <c r="F6" s="454"/>
      <c r="G6" s="454"/>
      <c r="H6" s="455"/>
      <c r="I6" s="488"/>
      <c r="J6" s="489"/>
      <c r="K6" s="490"/>
      <c r="L6" s="407"/>
      <c r="M6" s="178"/>
      <c r="N6" s="179"/>
      <c r="O6" s="179"/>
      <c r="P6" s="179"/>
      <c r="Q6" s="179"/>
      <c r="R6" s="180"/>
      <c r="S6" s="177"/>
    </row>
    <row r="7" spans="1:19" ht="66" customHeight="1" thickTop="1" thickBot="1" x14ac:dyDescent="0.3">
      <c r="A7" s="172"/>
      <c r="B7" s="456" t="s">
        <v>14</v>
      </c>
      <c r="C7" s="491"/>
      <c r="D7" s="408">
        <f>Данные!$A8</f>
        <v>0</v>
      </c>
      <c r="E7" s="458"/>
      <c r="F7" s="458"/>
      <c r="G7" s="458"/>
      <c r="H7" s="459"/>
      <c r="I7" s="492" t="s">
        <v>15</v>
      </c>
      <c r="J7" s="491"/>
      <c r="K7" s="396">
        <f>Данные!$A11</f>
        <v>0</v>
      </c>
      <c r="L7" s="397"/>
      <c r="M7" s="181"/>
      <c r="N7" s="179"/>
      <c r="O7" s="179"/>
      <c r="P7" s="179"/>
      <c r="Q7" s="179"/>
      <c r="R7" s="180"/>
      <c r="S7" s="177"/>
    </row>
    <row r="8" spans="1:19" ht="4.5" customHeight="1" thickBot="1" x14ac:dyDescent="0.3">
      <c r="A8" s="182"/>
      <c r="B8" s="183"/>
      <c r="C8" s="184"/>
      <c r="D8" s="184"/>
      <c r="E8" s="185"/>
      <c r="F8" s="186"/>
      <c r="G8" s="185"/>
      <c r="H8" s="185"/>
      <c r="I8" s="185"/>
      <c r="J8" s="185"/>
      <c r="K8" s="185"/>
      <c r="L8" s="185"/>
      <c r="M8" s="186"/>
      <c r="N8" s="186"/>
      <c r="O8" s="185"/>
      <c r="P8" s="185"/>
      <c r="Q8" s="185"/>
      <c r="R8" s="187"/>
      <c r="S8" s="188"/>
    </row>
    <row r="9" spans="1:19" ht="31.2" thickBot="1" x14ac:dyDescent="0.3">
      <c r="A9" s="189"/>
      <c r="B9" s="256" t="s">
        <v>17</v>
      </c>
      <c r="C9" s="257" t="s">
        <v>18</v>
      </c>
      <c r="D9" s="258" t="s">
        <v>0</v>
      </c>
      <c r="E9" s="258" t="s">
        <v>1</v>
      </c>
      <c r="F9" s="259" t="s">
        <v>21</v>
      </c>
      <c r="G9" s="260" t="s">
        <v>20</v>
      </c>
      <c r="H9" s="190"/>
      <c r="I9" s="190"/>
      <c r="J9" s="190"/>
      <c r="K9" s="190"/>
      <c r="L9" s="190"/>
      <c r="M9" s="203"/>
      <c r="N9" s="353"/>
      <c r="O9" s="353"/>
      <c r="P9" s="354"/>
      <c r="Q9" s="353"/>
      <c r="R9" s="355"/>
      <c r="S9" s="204"/>
    </row>
    <row r="10" spans="1:19" ht="24.75" customHeight="1" x14ac:dyDescent="0.25">
      <c r="A10" s="182"/>
      <c r="B10" s="191" t="s">
        <v>25</v>
      </c>
      <c r="C10" s="192">
        <v>68.23</v>
      </c>
      <c r="D10" s="192">
        <v>0.05</v>
      </c>
      <c r="E10" s="192">
        <v>-0.05</v>
      </c>
      <c r="F10" s="51" t="s">
        <v>19</v>
      </c>
      <c r="G10" s="55" t="s">
        <v>22</v>
      </c>
      <c r="H10" s="192"/>
      <c r="I10" s="192"/>
      <c r="J10" s="192"/>
      <c r="K10" s="192"/>
      <c r="L10" s="192"/>
      <c r="M10" s="192"/>
      <c r="N10" s="356" t="s">
        <v>43</v>
      </c>
      <c r="O10" s="356"/>
      <c r="P10" s="356"/>
      <c r="Q10" s="356"/>
      <c r="R10" s="357"/>
      <c r="S10" s="188"/>
    </row>
    <row r="11" spans="1:19" ht="24.75" customHeight="1" x14ac:dyDescent="0.25">
      <c r="A11" s="182"/>
      <c r="B11" s="193" t="s">
        <v>26</v>
      </c>
      <c r="C11" s="194">
        <v>19.850000000000001</v>
      </c>
      <c r="D11" s="194">
        <v>0.02</v>
      </c>
      <c r="E11" s="194">
        <v>0</v>
      </c>
      <c r="F11" s="51" t="s">
        <v>19</v>
      </c>
      <c r="G11" s="55" t="s">
        <v>22</v>
      </c>
      <c r="H11" s="194"/>
      <c r="I11" s="194"/>
      <c r="J11" s="194"/>
      <c r="K11" s="194"/>
      <c r="L11" s="194"/>
      <c r="M11" s="194"/>
      <c r="N11" s="358"/>
      <c r="O11" s="358"/>
      <c r="P11" s="358"/>
      <c r="Q11" s="358"/>
      <c r="R11" s="359"/>
      <c r="S11" s="188"/>
    </row>
    <row r="12" spans="1:19" ht="24.75" customHeight="1" x14ac:dyDescent="0.25">
      <c r="A12" s="182"/>
      <c r="B12" s="193" t="s">
        <v>2</v>
      </c>
      <c r="C12" s="368">
        <v>45.2</v>
      </c>
      <c r="D12" s="194">
        <v>0</v>
      </c>
      <c r="E12" s="205">
        <v>-0.1</v>
      </c>
      <c r="F12" s="51" t="s">
        <v>19</v>
      </c>
      <c r="G12" s="55" t="s">
        <v>22</v>
      </c>
      <c r="H12" s="194"/>
      <c r="I12" s="194"/>
      <c r="J12" s="194"/>
      <c r="K12" s="194"/>
      <c r="L12" s="194"/>
      <c r="M12" s="194"/>
      <c r="N12" s="358"/>
      <c r="O12" s="358"/>
      <c r="P12" s="358"/>
      <c r="Q12" s="358"/>
      <c r="R12" s="359"/>
      <c r="S12" s="188"/>
    </row>
    <row r="13" spans="1:19" ht="24.75" customHeight="1" x14ac:dyDescent="0.25">
      <c r="A13" s="182"/>
      <c r="B13" s="193" t="s">
        <v>3</v>
      </c>
      <c r="C13" s="368">
        <v>37</v>
      </c>
      <c r="D13" s="194">
        <v>0</v>
      </c>
      <c r="E13" s="194">
        <v>-0.1</v>
      </c>
      <c r="F13" s="51" t="s">
        <v>19</v>
      </c>
      <c r="G13" s="55" t="s">
        <v>22</v>
      </c>
      <c r="H13" s="194"/>
      <c r="I13" s="194"/>
      <c r="J13" s="194"/>
      <c r="K13" s="194"/>
      <c r="L13" s="194"/>
      <c r="M13" s="194"/>
      <c r="N13" s="358"/>
      <c r="O13" s="358"/>
      <c r="P13" s="358"/>
      <c r="Q13" s="358"/>
      <c r="R13" s="359"/>
      <c r="S13" s="188"/>
    </row>
    <row r="14" spans="1:19" ht="24.75" customHeight="1" x14ac:dyDescent="0.25">
      <c r="A14" s="182"/>
      <c r="B14" s="193" t="s">
        <v>27</v>
      </c>
      <c r="C14" s="368">
        <v>28.5</v>
      </c>
      <c r="D14" s="194">
        <v>0</v>
      </c>
      <c r="E14" s="194">
        <v>-0.1</v>
      </c>
      <c r="F14" s="51" t="s">
        <v>19</v>
      </c>
      <c r="G14" s="55" t="s">
        <v>22</v>
      </c>
      <c r="H14" s="194"/>
      <c r="I14" s="194"/>
      <c r="J14" s="194"/>
      <c r="K14" s="194"/>
      <c r="L14" s="194"/>
      <c r="M14" s="194"/>
      <c r="N14" s="358"/>
      <c r="O14" s="358"/>
      <c r="P14" s="358"/>
      <c r="Q14" s="358"/>
      <c r="R14" s="359"/>
      <c r="S14" s="188"/>
    </row>
    <row r="15" spans="1:19" ht="24.75" customHeight="1" x14ac:dyDescent="0.25">
      <c r="A15" s="182"/>
      <c r="B15" s="193" t="s">
        <v>28</v>
      </c>
      <c r="C15" s="368">
        <v>9.5</v>
      </c>
      <c r="D15" s="194">
        <v>0.02</v>
      </c>
      <c r="E15" s="194">
        <v>-0.05</v>
      </c>
      <c r="F15" s="51" t="s">
        <v>19</v>
      </c>
      <c r="G15" s="55" t="s">
        <v>22</v>
      </c>
      <c r="H15" s="194"/>
      <c r="I15" s="194"/>
      <c r="J15" s="194"/>
      <c r="K15" s="194"/>
      <c r="L15" s="194"/>
      <c r="M15" s="194"/>
      <c r="N15" s="358"/>
      <c r="O15" s="358"/>
      <c r="P15" s="358"/>
      <c r="Q15" s="358"/>
      <c r="R15" s="359"/>
      <c r="S15" s="188"/>
    </row>
    <row r="16" spans="1:19" ht="24.75" customHeight="1" x14ac:dyDescent="0.25">
      <c r="A16" s="182"/>
      <c r="B16" s="193" t="s">
        <v>4</v>
      </c>
      <c r="C16" s="368">
        <v>23.8</v>
      </c>
      <c r="D16" s="194">
        <v>0</v>
      </c>
      <c r="E16" s="194">
        <v>-0.05</v>
      </c>
      <c r="F16" s="51" t="s">
        <v>19</v>
      </c>
      <c r="G16" s="55" t="s">
        <v>22</v>
      </c>
      <c r="H16" s="194"/>
      <c r="I16" s="194"/>
      <c r="J16" s="194"/>
      <c r="K16" s="194"/>
      <c r="L16" s="194"/>
      <c r="M16" s="194"/>
      <c r="N16" s="358"/>
      <c r="O16" s="358"/>
      <c r="P16" s="358"/>
      <c r="Q16" s="358"/>
      <c r="R16" s="359"/>
      <c r="S16" s="188"/>
    </row>
    <row r="17" spans="1:19" ht="30.6" x14ac:dyDescent="0.25">
      <c r="A17" s="182"/>
      <c r="B17" s="193" t="s">
        <v>9</v>
      </c>
      <c r="C17" s="194">
        <v>30.93</v>
      </c>
      <c r="D17" s="194">
        <v>0.05</v>
      </c>
      <c r="E17" s="194">
        <v>0</v>
      </c>
      <c r="F17" s="118" t="s">
        <v>16</v>
      </c>
      <c r="G17" s="59" t="s">
        <v>53</v>
      </c>
      <c r="H17" s="194"/>
      <c r="I17" s="194"/>
      <c r="J17" s="194"/>
      <c r="K17" s="194"/>
      <c r="L17" s="194"/>
      <c r="M17" s="194"/>
      <c r="N17" s="358"/>
      <c r="O17" s="358"/>
      <c r="P17" s="358"/>
      <c r="Q17" s="358"/>
      <c r="R17" s="359"/>
      <c r="S17" s="188"/>
    </row>
    <row r="18" spans="1:19" ht="24.75" customHeight="1" thickBot="1" x14ac:dyDescent="0.3">
      <c r="A18" s="182"/>
      <c r="B18" s="193" t="s">
        <v>5</v>
      </c>
      <c r="C18" s="368">
        <v>28.5</v>
      </c>
      <c r="D18" s="194">
        <v>0</v>
      </c>
      <c r="E18" s="194">
        <v>-0.03</v>
      </c>
      <c r="F18" s="51" t="s">
        <v>19</v>
      </c>
      <c r="G18" s="55" t="s">
        <v>22</v>
      </c>
      <c r="H18" s="194"/>
      <c r="I18" s="194"/>
      <c r="J18" s="194"/>
      <c r="K18" s="194"/>
      <c r="L18" s="194"/>
      <c r="M18" s="194"/>
      <c r="N18" s="358"/>
      <c r="O18" s="358"/>
      <c r="P18" s="358"/>
      <c r="Q18" s="358"/>
      <c r="R18" s="359"/>
      <c r="S18" s="188"/>
    </row>
    <row r="19" spans="1:19" ht="6" customHeight="1" thickBot="1" x14ac:dyDescent="0.3">
      <c r="A19" s="195"/>
      <c r="B19" s="196"/>
      <c r="C19" s="196"/>
      <c r="D19" s="196"/>
      <c r="E19" s="197"/>
      <c r="F19" s="197"/>
      <c r="G19" s="196"/>
      <c r="H19" s="196"/>
      <c r="I19" s="196"/>
      <c r="J19" s="196"/>
      <c r="K19" s="196"/>
      <c r="L19" s="196"/>
      <c r="M19" s="196"/>
      <c r="N19" s="196"/>
      <c r="O19" s="196"/>
      <c r="P19" s="196"/>
      <c r="Q19" s="196"/>
      <c r="R19" s="196"/>
      <c r="S19" s="198"/>
    </row>
    <row r="20" spans="1:19" ht="13.8" thickTop="1" x14ac:dyDescent="0.25"/>
  </sheetData>
  <mergeCells count="18">
    <mergeCell ref="K5:L5"/>
    <mergeCell ref="E2:H2"/>
    <mergeCell ref="P2:Q2"/>
    <mergeCell ref="E3:H3"/>
    <mergeCell ref="I2:J3"/>
    <mergeCell ref="K2:L3"/>
    <mergeCell ref="K7:L7"/>
    <mergeCell ref="B6:C6"/>
    <mergeCell ref="D6:H6"/>
    <mergeCell ref="I6:J6"/>
    <mergeCell ref="K6:L6"/>
    <mergeCell ref="B2:D4"/>
    <mergeCell ref="B5:C5"/>
    <mergeCell ref="D5:H5"/>
    <mergeCell ref="I5:J5"/>
    <mergeCell ref="B7:C7"/>
    <mergeCell ref="D7:H7"/>
    <mergeCell ref="I7:J7"/>
  </mergeCells>
  <conditionalFormatting sqref="R14:R15">
    <cfRule type="cellIs" dxfId="6" priority="1" stopIfTrue="1" operator="equal">
      <formula>"ok"</formula>
    </cfRule>
    <cfRule type="cellIs" dxfId="5" priority="2" stopIfTrue="1" operator="notBetween">
      <formula>$C14+$D14</formula>
      <formula>$C14+$E14</formula>
    </cfRule>
  </conditionalFormatting>
  <printOptions horizontalCentered="1" verticalCentered="1"/>
  <pageMargins left="0.2" right="0.2" top="0.17" bottom="0" header="0" footer="0"/>
  <pageSetup paperSize="9" scale="97" orientation="landscape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showZeros="0" view="pageBreakPreview" zoomScale="110" zoomScaleSheetLayoutView="110" workbookViewId="0">
      <pane xSplit="4" ySplit="2" topLeftCell="I3" activePane="bottomRight" state="frozen"/>
      <selection pane="topRight" activeCell="E1" sqref="E1"/>
      <selection pane="bottomLeft" activeCell="A3" sqref="A3"/>
      <selection pane="bottomRight" activeCell="K4" sqref="K4"/>
    </sheetView>
  </sheetViews>
  <sheetFormatPr defaultColWidth="9.109375" defaultRowHeight="13.2" x14ac:dyDescent="0.25"/>
  <cols>
    <col min="1" max="1" width="1.33203125" style="210" customWidth="1"/>
    <col min="2" max="2" width="5.88671875" style="210" customWidth="1"/>
    <col min="3" max="3" width="10.33203125" style="210" customWidth="1"/>
    <col min="4" max="5" width="6.33203125" style="210" customWidth="1"/>
    <col min="6" max="6" width="5.6640625" style="210" customWidth="1"/>
    <col min="7" max="7" width="10.44140625" style="210" customWidth="1"/>
    <col min="8" max="18" width="9" style="210" customWidth="1"/>
    <col min="19" max="19" width="1.44140625" style="210" customWidth="1"/>
    <col min="20" max="16384" width="9.109375" style="210"/>
  </cols>
  <sheetData>
    <row r="1" spans="1:19" ht="8.25" customHeight="1" thickTop="1" thickBot="1" x14ac:dyDescent="0.3">
      <c r="A1" s="206"/>
      <c r="B1" s="207"/>
      <c r="C1" s="208"/>
      <c r="D1" s="208"/>
      <c r="E1" s="208"/>
      <c r="F1" s="208"/>
      <c r="G1" s="208"/>
      <c r="H1" s="208"/>
      <c r="I1" s="208"/>
      <c r="J1" s="208"/>
      <c r="K1" s="208"/>
      <c r="L1" s="208"/>
      <c r="M1" s="208"/>
      <c r="N1" s="208"/>
      <c r="O1" s="208"/>
      <c r="P1" s="208"/>
      <c r="Q1" s="208"/>
      <c r="R1" s="208"/>
      <c r="S1" s="209"/>
    </row>
    <row r="2" spans="1:19" ht="22.8" x14ac:dyDescent="0.25">
      <c r="A2" s="211"/>
      <c r="B2" s="464"/>
      <c r="C2" s="465"/>
      <c r="D2" s="466"/>
      <c r="E2" s="473" t="s">
        <v>10</v>
      </c>
      <c r="F2" s="474"/>
      <c r="G2" s="474"/>
      <c r="H2" s="475"/>
      <c r="I2" s="479" t="s">
        <v>11</v>
      </c>
      <c r="J2" s="480"/>
      <c r="K2" s="483">
        <f>Данные!B21</f>
        <v>20</v>
      </c>
      <c r="L2" s="484"/>
      <c r="M2" s="212"/>
      <c r="N2" s="213"/>
      <c r="O2" s="214"/>
      <c r="P2" s="503"/>
      <c r="Q2" s="503"/>
      <c r="R2" s="215"/>
      <c r="S2" s="216"/>
    </row>
    <row r="3" spans="1:19" ht="17.25" customHeight="1" thickBot="1" x14ac:dyDescent="0.3">
      <c r="A3" s="211"/>
      <c r="B3" s="467"/>
      <c r="C3" s="468"/>
      <c r="D3" s="469"/>
      <c r="E3" s="476" t="s">
        <v>54</v>
      </c>
      <c r="F3" s="477"/>
      <c r="G3" s="477"/>
      <c r="H3" s="478"/>
      <c r="I3" s="481"/>
      <c r="J3" s="482"/>
      <c r="K3" s="485"/>
      <c r="L3" s="486"/>
      <c r="M3" s="217"/>
      <c r="N3" s="218"/>
      <c r="O3" s="218"/>
      <c r="P3" s="218"/>
      <c r="Q3" s="218"/>
      <c r="R3" s="219"/>
      <c r="S3" s="216"/>
    </row>
    <row r="4" spans="1:19" ht="17.100000000000001" customHeight="1" thickBot="1" x14ac:dyDescent="0.3">
      <c r="A4" s="211"/>
      <c r="B4" s="470"/>
      <c r="C4" s="471"/>
      <c r="D4" s="472"/>
      <c r="E4" s="252"/>
      <c r="F4" s="252"/>
      <c r="G4" s="252"/>
      <c r="H4" s="252"/>
      <c r="I4" s="253"/>
      <c r="J4" s="251"/>
      <c r="K4" s="254"/>
      <c r="L4" s="255"/>
      <c r="M4" s="217"/>
      <c r="N4" s="218"/>
      <c r="O4" s="218"/>
      <c r="P4" s="218"/>
      <c r="Q4" s="218"/>
      <c r="R4" s="219"/>
      <c r="S4" s="216"/>
    </row>
    <row r="5" spans="1:19" ht="24" thickTop="1" thickBot="1" x14ac:dyDescent="0.3">
      <c r="A5" s="211"/>
      <c r="B5" s="449" t="s">
        <v>13</v>
      </c>
      <c r="C5" s="487"/>
      <c r="D5" s="405" t="str">
        <f>Данные!$A5</f>
        <v>PCI</v>
      </c>
      <c r="E5" s="406"/>
      <c r="F5" s="406"/>
      <c r="G5" s="406"/>
      <c r="H5" s="407"/>
      <c r="I5" s="488"/>
      <c r="J5" s="489"/>
      <c r="K5" s="490"/>
      <c r="L5" s="407"/>
      <c r="M5" s="220"/>
      <c r="N5" s="218"/>
      <c r="O5" s="218"/>
      <c r="P5" s="218"/>
      <c r="Q5" s="218"/>
      <c r="R5" s="219"/>
      <c r="S5" s="216"/>
    </row>
    <row r="6" spans="1:19" ht="17.100000000000001" customHeight="1" thickTop="1" thickBot="1" x14ac:dyDescent="0.3">
      <c r="A6" s="211"/>
      <c r="B6" s="449" t="s">
        <v>12</v>
      </c>
      <c r="C6" s="487"/>
      <c r="D6" s="399" t="str">
        <f>Данные!$A2</f>
        <v>ХXI-В-28-2-350 (Аквадив 0.35)</v>
      </c>
      <c r="E6" s="454"/>
      <c r="F6" s="454"/>
      <c r="G6" s="454"/>
      <c r="H6" s="455"/>
      <c r="I6" s="488"/>
      <c r="J6" s="489"/>
      <c r="K6" s="490"/>
      <c r="L6" s="407"/>
      <c r="M6" s="217"/>
      <c r="N6" s="218"/>
      <c r="O6" s="218"/>
      <c r="P6" s="218"/>
      <c r="Q6" s="218"/>
      <c r="R6" s="219"/>
      <c r="S6" s="216"/>
    </row>
    <row r="7" spans="1:19" ht="69.75" customHeight="1" thickTop="1" thickBot="1" x14ac:dyDescent="0.3">
      <c r="A7" s="211"/>
      <c r="B7" s="456" t="s">
        <v>14</v>
      </c>
      <c r="C7" s="491"/>
      <c r="D7" s="408">
        <f>Данные!$A8</f>
        <v>0</v>
      </c>
      <c r="E7" s="458"/>
      <c r="F7" s="458"/>
      <c r="G7" s="458"/>
      <c r="H7" s="459"/>
      <c r="I7" s="492" t="s">
        <v>15</v>
      </c>
      <c r="J7" s="491"/>
      <c r="K7" s="396">
        <f>Данные!$A11</f>
        <v>0</v>
      </c>
      <c r="L7" s="397"/>
      <c r="M7" s="220"/>
      <c r="N7" s="218"/>
      <c r="O7" s="218"/>
      <c r="P7" s="218"/>
      <c r="Q7" s="218"/>
      <c r="R7" s="219"/>
      <c r="S7" s="216"/>
    </row>
    <row r="8" spans="1:19" ht="5.25" customHeight="1" thickBot="1" x14ac:dyDescent="0.3">
      <c r="A8" s="221"/>
      <c r="B8" s="222"/>
      <c r="C8" s="223"/>
      <c r="D8" s="223"/>
      <c r="E8" s="224"/>
      <c r="F8" s="225"/>
      <c r="G8" s="224"/>
      <c r="H8" s="224"/>
      <c r="I8" s="224"/>
      <c r="J8" s="224"/>
      <c r="K8" s="224"/>
      <c r="L8" s="224"/>
      <c r="M8" s="225"/>
      <c r="N8" s="225"/>
      <c r="O8" s="224"/>
      <c r="P8" s="224"/>
      <c r="Q8" s="224"/>
      <c r="R8" s="226"/>
      <c r="S8" s="227"/>
    </row>
    <row r="9" spans="1:19" ht="31.2" thickBot="1" x14ac:dyDescent="0.3">
      <c r="A9" s="228"/>
      <c r="B9" s="256" t="s">
        <v>17</v>
      </c>
      <c r="C9" s="257" t="s">
        <v>18</v>
      </c>
      <c r="D9" s="258" t="s">
        <v>0</v>
      </c>
      <c r="E9" s="258" t="s">
        <v>1</v>
      </c>
      <c r="F9" s="259" t="s">
        <v>21</v>
      </c>
      <c r="G9" s="260" t="s">
        <v>20</v>
      </c>
      <c r="H9" s="190"/>
      <c r="I9" s="190"/>
      <c r="J9" s="190"/>
      <c r="K9" s="190"/>
      <c r="L9" s="190"/>
      <c r="M9" s="229"/>
      <c r="N9" s="229"/>
      <c r="O9" s="229"/>
      <c r="P9" s="229"/>
      <c r="Q9" s="229"/>
      <c r="R9" s="230"/>
      <c r="S9" s="231"/>
    </row>
    <row r="10" spans="1:19" ht="24.75" customHeight="1" x14ac:dyDescent="0.25">
      <c r="A10" s="221"/>
      <c r="B10" s="232" t="s">
        <v>25</v>
      </c>
      <c r="C10" s="371">
        <v>58.6</v>
      </c>
      <c r="D10" s="233">
        <v>0</v>
      </c>
      <c r="E10" s="233">
        <v>-0.2</v>
      </c>
      <c r="F10" s="51" t="s">
        <v>19</v>
      </c>
      <c r="G10" s="55" t="s">
        <v>22</v>
      </c>
      <c r="H10" s="234"/>
      <c r="I10" s="233"/>
      <c r="J10" s="235"/>
      <c r="K10" s="235"/>
      <c r="L10" s="235"/>
      <c r="M10" s="235"/>
      <c r="N10" s="235"/>
      <c r="O10" s="235"/>
      <c r="P10" s="235"/>
      <c r="Q10" s="235"/>
      <c r="R10" s="236"/>
      <c r="S10" s="227"/>
    </row>
    <row r="11" spans="1:19" ht="24.75" customHeight="1" x14ac:dyDescent="0.25">
      <c r="A11" s="221"/>
      <c r="B11" s="237" t="s">
        <v>26</v>
      </c>
      <c r="C11" s="372">
        <v>45.2</v>
      </c>
      <c r="D11" s="238">
        <v>0.03</v>
      </c>
      <c r="E11" s="238">
        <v>-0.03</v>
      </c>
      <c r="F11" s="51" t="s">
        <v>19</v>
      </c>
      <c r="G11" s="55" t="s">
        <v>22</v>
      </c>
      <c r="H11" s="239"/>
      <c r="I11" s="240"/>
      <c r="J11" s="240"/>
      <c r="K11" s="240"/>
      <c r="L11" s="240"/>
      <c r="M11" s="240"/>
      <c r="N11" s="240"/>
      <c r="O11" s="240"/>
      <c r="P11" s="240"/>
      <c r="Q11" s="240"/>
      <c r="R11" s="241"/>
      <c r="S11" s="227"/>
    </row>
    <row r="12" spans="1:19" ht="24.75" customHeight="1" x14ac:dyDescent="0.25">
      <c r="A12" s="221"/>
      <c r="B12" s="237" t="s">
        <v>2</v>
      </c>
      <c r="C12" s="372">
        <v>28.6</v>
      </c>
      <c r="D12" s="238">
        <v>0</v>
      </c>
      <c r="E12" s="238">
        <v>-0.03</v>
      </c>
      <c r="F12" s="118" t="s">
        <v>16</v>
      </c>
      <c r="G12" s="55" t="s">
        <v>22</v>
      </c>
      <c r="H12" s="239"/>
      <c r="I12" s="240"/>
      <c r="J12" s="240"/>
      <c r="K12" s="240"/>
      <c r="L12" s="240"/>
      <c r="M12" s="240"/>
      <c r="N12" s="240"/>
      <c r="O12" s="240"/>
      <c r="P12" s="240"/>
      <c r="Q12" s="240"/>
      <c r="R12" s="241"/>
      <c r="S12" s="227"/>
    </row>
    <row r="13" spans="1:19" ht="24.75" customHeight="1" x14ac:dyDescent="0.25">
      <c r="A13" s="221"/>
      <c r="B13" s="237" t="s">
        <v>3</v>
      </c>
      <c r="C13" s="372">
        <v>45.3</v>
      </c>
      <c r="D13" s="238">
        <v>0.05</v>
      </c>
      <c r="E13" s="238">
        <v>-0.05</v>
      </c>
      <c r="F13" s="118" t="s">
        <v>16</v>
      </c>
      <c r="G13" s="55" t="s">
        <v>22</v>
      </c>
      <c r="H13" s="239"/>
      <c r="I13" s="240"/>
      <c r="J13" s="240"/>
      <c r="K13" s="240"/>
      <c r="L13" s="240"/>
      <c r="M13" s="240"/>
      <c r="N13" s="240"/>
      <c r="O13" s="240"/>
      <c r="P13" s="240"/>
      <c r="Q13" s="240"/>
      <c r="R13" s="241"/>
      <c r="S13" s="227"/>
    </row>
    <row r="14" spans="1:19" ht="24.75" customHeight="1" x14ac:dyDescent="0.25">
      <c r="A14" s="221"/>
      <c r="B14" s="237" t="s">
        <v>27</v>
      </c>
      <c r="C14" s="372">
        <v>70</v>
      </c>
      <c r="D14" s="238">
        <v>0.1</v>
      </c>
      <c r="E14" s="238">
        <v>-0.1</v>
      </c>
      <c r="F14" s="51" t="s">
        <v>19</v>
      </c>
      <c r="G14" s="55" t="s">
        <v>22</v>
      </c>
      <c r="H14" s="239"/>
      <c r="I14" s="240"/>
      <c r="J14" s="238"/>
      <c r="K14" s="238"/>
      <c r="L14" s="238"/>
      <c r="M14" s="238"/>
      <c r="N14" s="240"/>
      <c r="O14" s="240"/>
      <c r="P14" s="240"/>
      <c r="Q14" s="240"/>
      <c r="R14" s="241"/>
      <c r="S14" s="227"/>
    </row>
    <row r="15" spans="1:19" ht="24.75" customHeight="1" x14ac:dyDescent="0.25">
      <c r="A15" s="221"/>
      <c r="B15" s="237" t="s">
        <v>28</v>
      </c>
      <c r="C15" s="372">
        <v>9.1</v>
      </c>
      <c r="D15" s="238">
        <v>0.05</v>
      </c>
      <c r="E15" s="238">
        <v>-0.05</v>
      </c>
      <c r="F15" s="51" t="s">
        <v>19</v>
      </c>
      <c r="G15" s="55" t="s">
        <v>22</v>
      </c>
      <c r="H15" s="242"/>
      <c r="I15" s="240"/>
      <c r="J15" s="240"/>
      <c r="K15" s="240"/>
      <c r="L15" s="240"/>
      <c r="M15" s="240"/>
      <c r="N15" s="240"/>
      <c r="O15" s="240"/>
      <c r="P15" s="240"/>
      <c r="Q15" s="240"/>
      <c r="R15" s="241"/>
      <c r="S15" s="227"/>
    </row>
    <row r="16" spans="1:19" ht="24.75" customHeight="1" x14ac:dyDescent="0.25">
      <c r="A16" s="221"/>
      <c r="B16" s="237" t="s">
        <v>9</v>
      </c>
      <c r="C16" s="372">
        <v>46</v>
      </c>
      <c r="D16" s="238">
        <v>0.05</v>
      </c>
      <c r="E16" s="238">
        <v>-0.05</v>
      </c>
      <c r="F16" s="51" t="s">
        <v>19</v>
      </c>
      <c r="G16" s="55" t="s">
        <v>22</v>
      </c>
      <c r="H16" s="239"/>
      <c r="I16" s="238"/>
      <c r="J16" s="238"/>
      <c r="K16" s="238"/>
      <c r="L16" s="238"/>
      <c r="M16" s="238"/>
      <c r="N16" s="240"/>
      <c r="O16" s="240"/>
      <c r="P16" s="240"/>
      <c r="Q16" s="240"/>
      <c r="R16" s="241"/>
      <c r="S16" s="227"/>
    </row>
    <row r="17" spans="1:19" ht="24.75" customHeight="1" x14ac:dyDescent="0.25">
      <c r="A17" s="221"/>
      <c r="B17" s="237" t="s">
        <v>5</v>
      </c>
      <c r="C17" s="372">
        <v>57.9</v>
      </c>
      <c r="D17" s="238">
        <v>0.05</v>
      </c>
      <c r="E17" s="238">
        <v>-0.05</v>
      </c>
      <c r="F17" s="51" t="s">
        <v>19</v>
      </c>
      <c r="G17" s="55" t="s">
        <v>22</v>
      </c>
      <c r="H17" s="239"/>
      <c r="I17" s="240"/>
      <c r="J17" s="240"/>
      <c r="K17" s="240"/>
      <c r="L17" s="240"/>
      <c r="M17" s="240"/>
      <c r="N17" s="240"/>
      <c r="O17" s="240"/>
      <c r="P17" s="240"/>
      <c r="Q17" s="240"/>
      <c r="R17" s="241"/>
      <c r="S17" s="227"/>
    </row>
    <row r="18" spans="1:19" ht="24.75" customHeight="1" thickBot="1" x14ac:dyDescent="0.3">
      <c r="A18" s="221"/>
      <c r="B18" s="504" t="s">
        <v>55</v>
      </c>
      <c r="C18" s="505"/>
      <c r="D18" s="505"/>
      <c r="E18" s="506"/>
      <c r="F18" s="118" t="s">
        <v>16</v>
      </c>
      <c r="G18" s="262" t="s">
        <v>47</v>
      </c>
      <c r="H18" s="243"/>
      <c r="I18" s="244"/>
      <c r="J18" s="244"/>
      <c r="K18" s="244"/>
      <c r="L18" s="244"/>
      <c r="M18" s="244"/>
      <c r="N18" s="244"/>
      <c r="O18" s="244"/>
      <c r="P18" s="244"/>
      <c r="Q18" s="244"/>
      <c r="R18" s="245"/>
      <c r="S18" s="227"/>
    </row>
    <row r="19" spans="1:19" ht="6" customHeight="1" thickBot="1" x14ac:dyDescent="0.3">
      <c r="A19" s="246"/>
      <c r="B19" s="247"/>
      <c r="C19" s="247"/>
      <c r="D19" s="247"/>
      <c r="E19" s="248"/>
      <c r="F19" s="248"/>
      <c r="G19" s="247"/>
      <c r="H19" s="247"/>
      <c r="I19" s="247"/>
      <c r="J19" s="247"/>
      <c r="K19" s="247"/>
      <c r="L19" s="247"/>
      <c r="M19" s="247"/>
      <c r="N19" s="247"/>
      <c r="O19" s="247"/>
      <c r="P19" s="247"/>
      <c r="Q19" s="247"/>
      <c r="R19" s="247"/>
      <c r="S19" s="249"/>
    </row>
    <row r="20" spans="1:19" ht="13.8" thickTop="1" x14ac:dyDescent="0.25"/>
  </sheetData>
  <mergeCells count="19">
    <mergeCell ref="I6:J6"/>
    <mergeCell ref="K6:L6"/>
    <mergeCell ref="B2:D4"/>
    <mergeCell ref="B18:E18"/>
    <mergeCell ref="E2:H2"/>
    <mergeCell ref="B7:C7"/>
    <mergeCell ref="D7:H7"/>
    <mergeCell ref="I7:J7"/>
    <mergeCell ref="K7:L7"/>
    <mergeCell ref="B6:C6"/>
    <mergeCell ref="D6:H6"/>
    <mergeCell ref="P2:Q2"/>
    <mergeCell ref="E3:H3"/>
    <mergeCell ref="I2:J3"/>
    <mergeCell ref="K2:L3"/>
    <mergeCell ref="B5:C5"/>
    <mergeCell ref="D5:H5"/>
    <mergeCell ref="I5:J5"/>
    <mergeCell ref="K5:L5"/>
  </mergeCells>
  <printOptions horizontalCentered="1" verticalCentered="1"/>
  <pageMargins left="0" right="0" top="0" bottom="0" header="0" footer="0"/>
  <pageSetup paperSize="9" orientation="landscape" r:id="rId1"/>
  <headerFooter alignWithMargins="0"/>
  <colBreaks count="27" manualBreakCount="27">
    <brk id="75" min="40" max="77" man="1"/>
    <brk id="75" min="60" max="73" man="1"/>
    <brk id="65" min="61" max="78" man="1"/>
    <brk id="78" min="40" max="72" man="1"/>
    <brk id="65" min="61" max="63" man="1"/>
    <brk id="84" min="12" max="68" man="1"/>
    <brk id="75" min="40" max="72" man="1"/>
    <brk id="69" min="70" max="70" man="1"/>
    <brk id="67" min="63" max="72" man="1"/>
    <brk id="79" min="40" max="62" man="1"/>
    <brk id="78" min="59" max="76" man="1"/>
    <brk id="65" min="62" max="62" man="1"/>
    <brk id="87" min="15" max="80" man="1"/>
    <brk id="78" min="59" max="76" man="1"/>
    <brk id="89" min="15" max="77" man="1"/>
    <brk id="84" min="40" max="78" man="1"/>
    <brk id="69" min="40" max="81" man="1"/>
    <brk id="83" min="9" max="78" man="1"/>
    <brk id="84" min="40" max="64" man="1"/>
    <brk id="68" min="8" max="78" man="1"/>
    <brk id="72" min="40" max="78" man="1"/>
    <brk id="66" min="59" max="76" man="1"/>
    <brk id="66" min="59" max="59" man="1"/>
    <brk id="118" min="91" max="110" man="1"/>
    <brk id="46" min="61" max="66" man="1"/>
    <brk id="46" min="67" max="72" man="1"/>
    <brk id="84" min="40" max="64" man="1"/>
  </colBreaks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"/>
  <sheetViews>
    <sheetView showZeros="0" view="pageBreakPreview" zoomScaleSheetLayoutView="100" workbookViewId="0">
      <selection activeCell="B2" sqref="B2:D4"/>
    </sheetView>
  </sheetViews>
  <sheetFormatPr defaultColWidth="9.109375" defaultRowHeight="13.2" x14ac:dyDescent="0.25"/>
  <cols>
    <col min="1" max="1" width="1.33203125" style="64" customWidth="1"/>
    <col min="2" max="2" width="5.88671875" style="64" customWidth="1"/>
    <col min="3" max="3" width="10.33203125" style="64" customWidth="1"/>
    <col min="4" max="5" width="6.33203125" style="64" customWidth="1"/>
    <col min="6" max="6" width="5.6640625" style="64" customWidth="1"/>
    <col min="7" max="7" width="10.6640625" style="64" customWidth="1"/>
    <col min="8" max="18" width="9" style="64" customWidth="1"/>
    <col min="19" max="19" width="1.44140625" style="64" customWidth="1"/>
    <col min="20" max="16384" width="9.109375" style="64"/>
  </cols>
  <sheetData>
    <row r="1" spans="1:19" ht="8.25" customHeight="1" thickTop="1" thickBot="1" x14ac:dyDescent="0.3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2.8" x14ac:dyDescent="0.25">
      <c r="A2" s="135"/>
      <c r="B2" s="464"/>
      <c r="C2" s="465"/>
      <c r="D2" s="466"/>
      <c r="E2" s="473" t="s">
        <v>10</v>
      </c>
      <c r="F2" s="474"/>
      <c r="G2" s="474"/>
      <c r="H2" s="475"/>
      <c r="I2" s="479" t="s">
        <v>11</v>
      </c>
      <c r="J2" s="480"/>
      <c r="K2" s="483" t="str">
        <f>Данные!B26</f>
        <v>нет</v>
      </c>
      <c r="L2" s="484"/>
      <c r="M2" s="136"/>
      <c r="N2" s="137"/>
      <c r="O2" s="138"/>
      <c r="P2" s="507"/>
      <c r="Q2" s="507"/>
      <c r="R2" s="139"/>
      <c r="S2" s="140"/>
    </row>
    <row r="3" spans="1:19" ht="17.25" customHeight="1" thickBot="1" x14ac:dyDescent="0.3">
      <c r="A3" s="135"/>
      <c r="B3" s="467"/>
      <c r="C3" s="468"/>
      <c r="D3" s="469"/>
      <c r="E3" s="476" t="s">
        <v>56</v>
      </c>
      <c r="F3" s="477"/>
      <c r="G3" s="477"/>
      <c r="H3" s="478"/>
      <c r="I3" s="481"/>
      <c r="J3" s="482"/>
      <c r="K3" s="485"/>
      <c r="L3" s="486"/>
      <c r="M3" s="141"/>
      <c r="N3" s="142"/>
      <c r="O3" s="142"/>
      <c r="P3" s="142"/>
      <c r="Q3" s="142"/>
      <c r="R3" s="143"/>
      <c r="S3" s="140"/>
    </row>
    <row r="4" spans="1:19" ht="17.100000000000001" customHeight="1" thickBot="1" x14ac:dyDescent="0.3">
      <c r="A4" s="135"/>
      <c r="B4" s="470"/>
      <c r="C4" s="471"/>
      <c r="D4" s="472"/>
      <c r="E4" s="252"/>
      <c r="F4" s="252"/>
      <c r="G4" s="252"/>
      <c r="H4" s="252"/>
      <c r="I4" s="253"/>
      <c r="J4" s="251"/>
      <c r="K4" s="254"/>
      <c r="L4" s="255"/>
      <c r="M4" s="141"/>
      <c r="N4" s="142"/>
      <c r="O4" s="142"/>
      <c r="P4" s="142"/>
      <c r="Q4" s="142"/>
      <c r="R4" s="143"/>
      <c r="S4" s="140"/>
    </row>
    <row r="5" spans="1:19" ht="24" thickTop="1" thickBot="1" x14ac:dyDescent="0.3">
      <c r="A5" s="135"/>
      <c r="B5" s="449" t="s">
        <v>13</v>
      </c>
      <c r="C5" s="487"/>
      <c r="D5" s="405" t="str">
        <f>Данные!$A5</f>
        <v>PCI</v>
      </c>
      <c r="E5" s="406"/>
      <c r="F5" s="406"/>
      <c r="G5" s="406"/>
      <c r="H5" s="407"/>
      <c r="I5" s="488"/>
      <c r="J5" s="489"/>
      <c r="K5" s="490"/>
      <c r="L5" s="407"/>
      <c r="M5" s="144"/>
      <c r="N5" s="142"/>
      <c r="O5" s="142"/>
      <c r="P5" s="142"/>
      <c r="Q5" s="142"/>
      <c r="R5" s="143"/>
      <c r="S5" s="140"/>
    </row>
    <row r="6" spans="1:19" ht="17.100000000000001" customHeight="1" thickTop="1" thickBot="1" x14ac:dyDescent="0.3">
      <c r="A6" s="135"/>
      <c r="B6" s="449" t="s">
        <v>12</v>
      </c>
      <c r="C6" s="487"/>
      <c r="D6" s="399" t="str">
        <f>Данные!$A2</f>
        <v>ХXI-В-28-2-350 (Аквадив 0.35)</v>
      </c>
      <c r="E6" s="454"/>
      <c r="F6" s="454"/>
      <c r="G6" s="454"/>
      <c r="H6" s="455"/>
      <c r="I6" s="488"/>
      <c r="J6" s="489"/>
      <c r="K6" s="490"/>
      <c r="L6" s="407"/>
      <c r="M6" s="141"/>
      <c r="N6" s="142"/>
      <c r="O6" s="142"/>
      <c r="P6" s="142"/>
      <c r="Q6" s="142"/>
      <c r="R6" s="143"/>
      <c r="S6" s="140"/>
    </row>
    <row r="7" spans="1:19" ht="65.25" customHeight="1" thickTop="1" thickBot="1" x14ac:dyDescent="0.3">
      <c r="A7" s="135"/>
      <c r="B7" s="456" t="s">
        <v>14</v>
      </c>
      <c r="C7" s="491"/>
      <c r="D7" s="408">
        <f>Данные!$A8</f>
        <v>0</v>
      </c>
      <c r="E7" s="458"/>
      <c r="F7" s="458"/>
      <c r="G7" s="458"/>
      <c r="H7" s="459"/>
      <c r="I7" s="492" t="s">
        <v>15</v>
      </c>
      <c r="J7" s="491"/>
      <c r="K7" s="396">
        <f>Данные!$A11</f>
        <v>0</v>
      </c>
      <c r="L7" s="397"/>
      <c r="M7" s="144"/>
      <c r="N7" s="142"/>
      <c r="O7" s="142"/>
      <c r="P7" s="142"/>
      <c r="Q7" s="142"/>
      <c r="R7" s="143"/>
      <c r="S7" s="140"/>
    </row>
    <row r="8" spans="1:19" ht="3.75" customHeight="1" thickBot="1" x14ac:dyDescent="0.3">
      <c r="A8" s="78"/>
      <c r="B8" s="145"/>
      <c r="C8" s="146"/>
      <c r="D8" s="146"/>
      <c r="E8" s="147"/>
      <c r="F8" s="82"/>
      <c r="G8" s="147"/>
      <c r="H8" s="147"/>
      <c r="I8" s="147"/>
      <c r="J8" s="147"/>
      <c r="K8" s="147"/>
      <c r="L8" s="147"/>
      <c r="M8" s="82"/>
      <c r="N8" s="83"/>
      <c r="O8" s="148"/>
      <c r="P8" s="148"/>
      <c r="Q8" s="148"/>
      <c r="R8" s="149"/>
      <c r="S8" s="86"/>
    </row>
    <row r="9" spans="1:19" ht="31.2" thickBot="1" x14ac:dyDescent="0.3">
      <c r="A9" s="150"/>
      <c r="B9" s="256" t="s">
        <v>17</v>
      </c>
      <c r="C9" s="257" t="s">
        <v>18</v>
      </c>
      <c r="D9" s="258" t="s">
        <v>0</v>
      </c>
      <c r="E9" s="258" t="s">
        <v>1</v>
      </c>
      <c r="F9" s="259" t="s">
        <v>21</v>
      </c>
      <c r="G9" s="260" t="s">
        <v>20</v>
      </c>
      <c r="H9" s="151"/>
      <c r="I9" s="151"/>
      <c r="J9" s="151"/>
      <c r="K9" s="151"/>
      <c r="L9" s="151"/>
      <c r="M9" s="152"/>
      <c r="N9" s="152"/>
      <c r="O9" s="152"/>
      <c r="P9" s="152"/>
      <c r="Q9" s="152"/>
      <c r="R9" s="153"/>
      <c r="S9" s="154"/>
    </row>
    <row r="10" spans="1:19" ht="24.75" customHeight="1" x14ac:dyDescent="0.25">
      <c r="A10" s="155"/>
      <c r="B10" s="156" t="s">
        <v>25</v>
      </c>
      <c r="C10" s="374">
        <v>35</v>
      </c>
      <c r="D10" s="157" t="s">
        <v>40</v>
      </c>
      <c r="E10" s="157">
        <v>-0.1</v>
      </c>
      <c r="F10" s="51" t="s">
        <v>19</v>
      </c>
      <c r="G10" s="55" t="s">
        <v>22</v>
      </c>
      <c r="H10" s="157"/>
      <c r="I10" s="157"/>
      <c r="J10" s="157"/>
      <c r="K10" s="157"/>
      <c r="L10" s="157"/>
      <c r="M10" s="157"/>
      <c r="N10" s="157"/>
      <c r="O10" s="157"/>
      <c r="P10" s="157"/>
      <c r="Q10" s="157"/>
      <c r="R10" s="158"/>
      <c r="S10" s="159"/>
    </row>
    <row r="11" spans="1:19" ht="24.75" customHeight="1" x14ac:dyDescent="0.25">
      <c r="A11" s="155"/>
      <c r="B11" s="156" t="s">
        <v>26</v>
      </c>
      <c r="C11" s="374">
        <v>14.3</v>
      </c>
      <c r="D11" s="157" t="s">
        <v>40</v>
      </c>
      <c r="E11" s="157">
        <v>0</v>
      </c>
      <c r="F11" s="51" t="s">
        <v>19</v>
      </c>
      <c r="G11" s="55" t="s">
        <v>22</v>
      </c>
      <c r="H11" s="157"/>
      <c r="I11" s="157"/>
      <c r="J11" s="157"/>
      <c r="K11" s="157"/>
      <c r="L11" s="157"/>
      <c r="M11" s="157"/>
      <c r="N11" s="157"/>
      <c r="O11" s="157"/>
      <c r="P11" s="157"/>
      <c r="Q11" s="157"/>
      <c r="R11" s="158"/>
      <c r="S11" s="159"/>
    </row>
    <row r="12" spans="1:19" ht="24.75" customHeight="1" x14ac:dyDescent="0.25">
      <c r="A12" s="155"/>
      <c r="B12" s="156" t="s">
        <v>2</v>
      </c>
      <c r="C12" s="373">
        <v>60</v>
      </c>
      <c r="D12" s="157" t="s">
        <v>40</v>
      </c>
      <c r="E12" s="157">
        <v>-0.1</v>
      </c>
      <c r="F12" s="51" t="s">
        <v>19</v>
      </c>
      <c r="G12" s="55" t="s">
        <v>22</v>
      </c>
      <c r="H12" s="157"/>
      <c r="I12" s="157"/>
      <c r="J12" s="157"/>
      <c r="K12" s="157"/>
      <c r="L12" s="157"/>
      <c r="M12" s="157"/>
      <c r="N12" s="157"/>
      <c r="O12" s="157"/>
      <c r="P12" s="157"/>
      <c r="Q12" s="157"/>
      <c r="R12" s="158"/>
      <c r="S12" s="159"/>
    </row>
    <row r="13" spans="1:19" ht="24.75" customHeight="1" x14ac:dyDescent="0.25">
      <c r="A13" s="155"/>
      <c r="B13" s="156" t="s">
        <v>3</v>
      </c>
      <c r="C13" s="373">
        <v>60</v>
      </c>
      <c r="D13" s="157">
        <v>0.1</v>
      </c>
      <c r="E13" s="157">
        <v>-0.1</v>
      </c>
      <c r="F13" s="51" t="s">
        <v>19</v>
      </c>
      <c r="G13" s="55" t="s">
        <v>22</v>
      </c>
      <c r="H13" s="157"/>
      <c r="I13" s="157"/>
      <c r="J13" s="157"/>
      <c r="K13" s="157"/>
      <c r="L13" s="157"/>
      <c r="M13" s="157"/>
      <c r="N13" s="157"/>
      <c r="O13" s="157"/>
      <c r="P13" s="157"/>
      <c r="Q13" s="157"/>
      <c r="R13" s="158"/>
      <c r="S13" s="159"/>
    </row>
    <row r="14" spans="1:19" ht="24.75" customHeight="1" x14ac:dyDescent="0.25">
      <c r="A14" s="155"/>
      <c r="B14" s="156" t="s">
        <v>27</v>
      </c>
      <c r="C14" s="373">
        <v>12.7</v>
      </c>
      <c r="D14" s="157">
        <v>0</v>
      </c>
      <c r="E14" s="157">
        <v>-7.0000000000000007E-2</v>
      </c>
      <c r="F14" s="118" t="s">
        <v>16</v>
      </c>
      <c r="G14" s="55" t="s">
        <v>22</v>
      </c>
      <c r="H14" s="160"/>
      <c r="I14" s="160"/>
      <c r="J14" s="160"/>
      <c r="K14" s="157"/>
      <c r="L14" s="157"/>
      <c r="M14" s="157"/>
      <c r="N14" s="157"/>
      <c r="O14" s="157"/>
      <c r="P14" s="157"/>
      <c r="Q14" s="157"/>
      <c r="R14" s="158"/>
      <c r="S14" s="159"/>
    </row>
    <row r="15" spans="1:19" ht="24.75" customHeight="1" x14ac:dyDescent="0.25">
      <c r="A15" s="155"/>
      <c r="B15" s="156" t="s">
        <v>28</v>
      </c>
      <c r="C15" s="373">
        <v>50.6</v>
      </c>
      <c r="D15" s="157">
        <v>0.05</v>
      </c>
      <c r="E15" s="161">
        <v>-0.05</v>
      </c>
      <c r="F15" s="118" t="s">
        <v>16</v>
      </c>
      <c r="G15" s="55" t="s">
        <v>22</v>
      </c>
      <c r="H15" s="157"/>
      <c r="I15" s="157"/>
      <c r="J15" s="157"/>
      <c r="K15" s="157"/>
      <c r="L15" s="157"/>
      <c r="M15" s="157"/>
      <c r="N15" s="157"/>
      <c r="O15" s="157"/>
      <c r="P15" s="157"/>
      <c r="Q15" s="157"/>
      <c r="R15" s="158"/>
      <c r="S15" s="159"/>
    </row>
    <row r="16" spans="1:19" ht="24.75" customHeight="1" x14ac:dyDescent="0.25">
      <c r="A16" s="155"/>
      <c r="B16" s="156" t="s">
        <v>4</v>
      </c>
      <c r="C16" s="373">
        <v>62</v>
      </c>
      <c r="D16" s="157">
        <v>0.1</v>
      </c>
      <c r="E16" s="157">
        <v>-0.1</v>
      </c>
      <c r="F16" s="51" t="s">
        <v>19</v>
      </c>
      <c r="G16" s="55" t="s">
        <v>22</v>
      </c>
      <c r="H16" s="157"/>
      <c r="I16" s="157"/>
      <c r="J16" s="157"/>
      <c r="K16" s="157"/>
      <c r="L16" s="157"/>
      <c r="M16" s="157"/>
      <c r="N16" s="157"/>
      <c r="O16" s="157"/>
      <c r="P16" s="157"/>
      <c r="Q16" s="157"/>
      <c r="R16" s="158"/>
      <c r="S16" s="159"/>
    </row>
    <row r="17" spans="1:19" ht="24.75" customHeight="1" x14ac:dyDescent="0.25">
      <c r="A17" s="78"/>
      <c r="B17" s="97"/>
      <c r="C17" s="98"/>
      <c r="D17" s="98"/>
      <c r="E17" s="98"/>
      <c r="F17" s="162"/>
      <c r="G17" s="163"/>
      <c r="H17" s="99"/>
      <c r="I17" s="98"/>
      <c r="J17" s="98"/>
      <c r="K17" s="98"/>
      <c r="L17" s="98"/>
      <c r="M17" s="98"/>
      <c r="N17" s="98"/>
      <c r="O17" s="98"/>
      <c r="P17" s="98"/>
      <c r="Q17" s="98"/>
      <c r="R17" s="100"/>
      <c r="S17" s="86"/>
    </row>
    <row r="18" spans="1:19" ht="24.75" customHeight="1" x14ac:dyDescent="0.25">
      <c r="A18" s="78"/>
      <c r="B18" s="97"/>
      <c r="C18" s="98"/>
      <c r="D18" s="98"/>
      <c r="E18" s="98"/>
      <c r="F18" s="162"/>
      <c r="G18" s="163"/>
      <c r="H18" s="99"/>
      <c r="I18" s="98"/>
      <c r="J18" s="98"/>
      <c r="K18" s="98"/>
      <c r="L18" s="98"/>
      <c r="M18" s="98"/>
      <c r="N18" s="98"/>
      <c r="O18" s="98"/>
      <c r="P18" s="98"/>
      <c r="Q18" s="98"/>
      <c r="R18" s="100"/>
      <c r="S18" s="86"/>
    </row>
    <row r="19" spans="1:19" ht="24.75" customHeight="1" thickBot="1" x14ac:dyDescent="0.3">
      <c r="A19" s="78"/>
      <c r="B19" s="105"/>
      <c r="C19" s="106"/>
      <c r="D19" s="106"/>
      <c r="E19" s="98"/>
      <c r="F19" s="164"/>
      <c r="G19" s="165"/>
      <c r="H19" s="109"/>
      <c r="I19" s="110"/>
      <c r="J19" s="110"/>
      <c r="K19" s="110"/>
      <c r="L19" s="110"/>
      <c r="M19" s="110"/>
      <c r="N19" s="110"/>
      <c r="O19" s="110"/>
      <c r="P19" s="110"/>
      <c r="Q19" s="110"/>
      <c r="R19" s="111"/>
      <c r="S19" s="86"/>
    </row>
    <row r="20" spans="1:19" ht="6" customHeight="1" thickBot="1" x14ac:dyDescent="0.3">
      <c r="A20" s="112"/>
      <c r="B20" s="113"/>
      <c r="C20" s="113"/>
      <c r="D20" s="113"/>
      <c r="E20" s="166"/>
      <c r="F20" s="166"/>
      <c r="G20" s="113"/>
      <c r="H20" s="115"/>
      <c r="I20" s="115"/>
      <c r="J20" s="115"/>
      <c r="K20" s="115"/>
      <c r="L20" s="115"/>
      <c r="M20" s="115"/>
      <c r="N20" s="115"/>
      <c r="O20" s="115"/>
      <c r="P20" s="115"/>
      <c r="Q20" s="115"/>
      <c r="R20" s="115"/>
      <c r="S20" s="116"/>
    </row>
    <row r="21" spans="1:19" ht="13.8" thickTop="1" x14ac:dyDescent="0.25"/>
  </sheetData>
  <mergeCells count="18">
    <mergeCell ref="K5:L5"/>
    <mergeCell ref="E2:H2"/>
    <mergeCell ref="P2:Q2"/>
    <mergeCell ref="E3:H3"/>
    <mergeCell ref="I2:J3"/>
    <mergeCell ref="K2:L3"/>
    <mergeCell ref="K7:L7"/>
    <mergeCell ref="B6:C6"/>
    <mergeCell ref="D6:H6"/>
    <mergeCell ref="I6:J6"/>
    <mergeCell ref="K6:L6"/>
    <mergeCell ref="B2:D4"/>
    <mergeCell ref="B5:C5"/>
    <mergeCell ref="D5:H5"/>
    <mergeCell ref="I5:J5"/>
    <mergeCell ref="B7:C7"/>
    <mergeCell ref="D7:H7"/>
    <mergeCell ref="I7:J7"/>
  </mergeCells>
  <conditionalFormatting sqref="H17:R19">
    <cfRule type="cellIs" dxfId="4" priority="1" stopIfTrue="1" operator="equal">
      <formula>"ok"</formula>
    </cfRule>
    <cfRule type="cellIs" dxfId="3" priority="2" stopIfTrue="1" operator="notBetween">
      <formula>$C17+$D17</formula>
      <formula>$C17+$E17</formula>
    </cfRule>
  </conditionalFormatting>
  <printOptions horizontalCentered="1" verticalCentered="1"/>
  <pageMargins left="0.2" right="0.2" top="0.17" bottom="0" header="0" footer="0"/>
  <pageSetup paperSize="9" scale="98" orientation="landscape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"/>
  <sheetViews>
    <sheetView showZeros="0" view="pageBreakPreview" zoomScaleSheetLayoutView="100" workbookViewId="0">
      <pane xSplit="4" ySplit="2" topLeftCell="G3" activePane="bottomRight" state="frozen"/>
      <selection pane="topRight" activeCell="E1" sqref="E1"/>
      <selection pane="bottomLeft" activeCell="A3" sqref="A3"/>
      <selection pane="bottomRight" activeCell="C14" sqref="C14"/>
    </sheetView>
  </sheetViews>
  <sheetFormatPr defaultColWidth="9.109375" defaultRowHeight="13.2" x14ac:dyDescent="0.25"/>
  <cols>
    <col min="1" max="1" width="1.33203125" style="267" customWidth="1"/>
    <col min="2" max="2" width="5" style="267" customWidth="1"/>
    <col min="3" max="3" width="11" style="267" customWidth="1"/>
    <col min="4" max="5" width="6.33203125" style="267" customWidth="1"/>
    <col min="6" max="6" width="5.6640625" style="267" customWidth="1"/>
    <col min="7" max="7" width="11.109375" style="267" customWidth="1"/>
    <col min="8" max="18" width="9" style="267" customWidth="1"/>
    <col min="19" max="19" width="1.44140625" style="267" customWidth="1"/>
    <col min="20" max="16384" width="9.109375" style="267"/>
  </cols>
  <sheetData>
    <row r="1" spans="1:19" ht="8.25" customHeight="1" thickTop="1" thickBot="1" x14ac:dyDescent="0.3">
      <c r="A1" s="263"/>
      <c r="B1" s="264"/>
      <c r="C1" s="265"/>
      <c r="D1" s="265"/>
      <c r="E1" s="265"/>
      <c r="F1" s="265"/>
      <c r="G1" s="265"/>
      <c r="H1" s="265"/>
      <c r="I1" s="265"/>
      <c r="J1" s="265"/>
      <c r="K1" s="265"/>
      <c r="L1" s="265"/>
      <c r="M1" s="265"/>
      <c r="N1" s="265"/>
      <c r="O1" s="265"/>
      <c r="P1" s="265"/>
      <c r="Q1" s="265"/>
      <c r="R1" s="265"/>
      <c r="S1" s="266"/>
    </row>
    <row r="2" spans="1:19" ht="22.8" x14ac:dyDescent="0.25">
      <c r="A2" s="268"/>
      <c r="B2" s="464"/>
      <c r="C2" s="465"/>
      <c r="D2" s="466"/>
      <c r="E2" s="473" t="s">
        <v>10</v>
      </c>
      <c r="F2" s="474"/>
      <c r="G2" s="474"/>
      <c r="H2" s="475"/>
      <c r="I2" s="479" t="s">
        <v>11</v>
      </c>
      <c r="J2" s="480"/>
      <c r="K2" s="509">
        <f>Данные!B23</f>
        <v>18</v>
      </c>
      <c r="L2" s="510"/>
      <c r="M2" s="269"/>
      <c r="N2" s="270"/>
      <c r="O2" s="271"/>
      <c r="P2" s="508"/>
      <c r="Q2" s="508"/>
      <c r="R2" s="272"/>
      <c r="S2" s="273"/>
    </row>
    <row r="3" spans="1:19" ht="17.25" customHeight="1" thickBot="1" x14ac:dyDescent="0.3">
      <c r="A3" s="268"/>
      <c r="B3" s="467"/>
      <c r="C3" s="468"/>
      <c r="D3" s="469"/>
      <c r="E3" s="476" t="s">
        <v>57</v>
      </c>
      <c r="F3" s="477"/>
      <c r="G3" s="477"/>
      <c r="H3" s="478"/>
      <c r="I3" s="481"/>
      <c r="J3" s="482"/>
      <c r="K3" s="511"/>
      <c r="L3" s="512"/>
      <c r="M3" s="274"/>
      <c r="N3" s="275"/>
      <c r="O3" s="275"/>
      <c r="P3" s="275"/>
      <c r="Q3" s="275"/>
      <c r="R3" s="276"/>
      <c r="S3" s="273"/>
    </row>
    <row r="4" spans="1:19" ht="17.100000000000001" customHeight="1" thickBot="1" x14ac:dyDescent="0.3">
      <c r="A4" s="268"/>
      <c r="B4" s="470"/>
      <c r="C4" s="471"/>
      <c r="D4" s="472"/>
      <c r="E4" s="252"/>
      <c r="F4" s="252"/>
      <c r="G4" s="252"/>
      <c r="H4" s="252"/>
      <c r="I4" s="253"/>
      <c r="J4" s="251"/>
      <c r="K4" s="254"/>
      <c r="L4" s="255"/>
      <c r="M4" s="274"/>
      <c r="N4" s="275"/>
      <c r="O4" s="275"/>
      <c r="P4" s="275"/>
      <c r="Q4" s="275"/>
      <c r="R4" s="276"/>
      <c r="S4" s="273"/>
    </row>
    <row r="5" spans="1:19" ht="24" thickTop="1" thickBot="1" x14ac:dyDescent="0.3">
      <c r="A5" s="268"/>
      <c r="B5" s="449" t="s">
        <v>13</v>
      </c>
      <c r="C5" s="487"/>
      <c r="D5" s="405" t="str">
        <f>Данные!$A5</f>
        <v>PCI</v>
      </c>
      <c r="E5" s="406"/>
      <c r="F5" s="406"/>
      <c r="G5" s="406"/>
      <c r="H5" s="407"/>
      <c r="I5" s="488"/>
      <c r="J5" s="489"/>
      <c r="K5" s="490"/>
      <c r="L5" s="407"/>
      <c r="M5" s="277"/>
      <c r="N5" s="275"/>
      <c r="O5" s="275"/>
      <c r="P5" s="275"/>
      <c r="Q5" s="275"/>
      <c r="R5" s="276"/>
      <c r="S5" s="273"/>
    </row>
    <row r="6" spans="1:19" ht="17.100000000000001" customHeight="1" thickTop="1" thickBot="1" x14ac:dyDescent="0.3">
      <c r="A6" s="268"/>
      <c r="B6" s="449" t="s">
        <v>12</v>
      </c>
      <c r="C6" s="487"/>
      <c r="D6" s="399" t="str">
        <f>Данные!$A2</f>
        <v>ХXI-В-28-2-350 (Аквадив 0.35)</v>
      </c>
      <c r="E6" s="454"/>
      <c r="F6" s="454"/>
      <c r="G6" s="454"/>
      <c r="H6" s="455"/>
      <c r="I6" s="488"/>
      <c r="J6" s="489"/>
      <c r="K6" s="490"/>
      <c r="L6" s="407"/>
      <c r="M6" s="274"/>
      <c r="N6" s="275"/>
      <c r="O6" s="275"/>
      <c r="P6" s="275"/>
      <c r="Q6" s="275"/>
      <c r="R6" s="276"/>
      <c r="S6" s="273"/>
    </row>
    <row r="7" spans="1:19" ht="78.75" customHeight="1" thickTop="1" thickBot="1" x14ac:dyDescent="0.3">
      <c r="A7" s="268"/>
      <c r="B7" s="456" t="s">
        <v>14</v>
      </c>
      <c r="C7" s="491"/>
      <c r="D7" s="408">
        <f>Данные!$A8</f>
        <v>0</v>
      </c>
      <c r="E7" s="458"/>
      <c r="F7" s="458"/>
      <c r="G7" s="458"/>
      <c r="H7" s="459"/>
      <c r="I7" s="492" t="s">
        <v>15</v>
      </c>
      <c r="J7" s="491"/>
      <c r="K7" s="396">
        <f>Данные!$A11</f>
        <v>0</v>
      </c>
      <c r="L7" s="397"/>
      <c r="M7" s="277"/>
      <c r="N7" s="275"/>
      <c r="O7" s="275"/>
      <c r="P7" s="275"/>
      <c r="Q7" s="275"/>
      <c r="R7" s="276"/>
      <c r="S7" s="273"/>
    </row>
    <row r="8" spans="1:19" ht="3.75" customHeight="1" thickBot="1" x14ac:dyDescent="0.3">
      <c r="A8" s="278"/>
      <c r="B8" s="279"/>
      <c r="C8" s="280"/>
      <c r="D8" s="280"/>
      <c r="E8" s="281"/>
      <c r="F8" s="282"/>
      <c r="G8" s="281"/>
      <c r="H8" s="281"/>
      <c r="I8" s="281"/>
      <c r="J8" s="281"/>
      <c r="K8" s="281"/>
      <c r="L8" s="281"/>
      <c r="M8" s="282"/>
      <c r="N8" s="282"/>
      <c r="O8" s="281"/>
      <c r="P8" s="281"/>
      <c r="Q8" s="281"/>
      <c r="R8" s="283"/>
      <c r="S8" s="284"/>
    </row>
    <row r="9" spans="1:19" ht="31.2" thickBot="1" x14ac:dyDescent="0.3">
      <c r="A9" s="285"/>
      <c r="B9" s="256" t="s">
        <v>17</v>
      </c>
      <c r="C9" s="257" t="s">
        <v>18</v>
      </c>
      <c r="D9" s="258" t="s">
        <v>0</v>
      </c>
      <c r="E9" s="258" t="s">
        <v>1</v>
      </c>
      <c r="F9" s="259" t="s">
        <v>21</v>
      </c>
      <c r="G9" s="260" t="s">
        <v>20</v>
      </c>
      <c r="H9" s="286"/>
      <c r="I9" s="286"/>
      <c r="J9" s="286"/>
      <c r="K9" s="360"/>
      <c r="L9" s="360"/>
      <c r="M9" s="360"/>
      <c r="N9" s="360"/>
      <c r="O9" s="360"/>
      <c r="P9" s="360"/>
      <c r="Q9" s="360"/>
      <c r="R9" s="361"/>
      <c r="S9" s="287"/>
    </row>
    <row r="10" spans="1:19" ht="24.75" customHeight="1" x14ac:dyDescent="0.25">
      <c r="A10" s="278"/>
      <c r="B10" s="288" t="s">
        <v>25</v>
      </c>
      <c r="C10" s="289">
        <v>35</v>
      </c>
      <c r="D10" s="289">
        <v>0.1</v>
      </c>
      <c r="E10" s="289">
        <v>-0.1</v>
      </c>
      <c r="F10" s="51" t="s">
        <v>19</v>
      </c>
      <c r="G10" s="305" t="s">
        <v>22</v>
      </c>
      <c r="H10" s="290"/>
      <c r="I10" s="289"/>
      <c r="J10" s="289"/>
      <c r="K10" s="362"/>
      <c r="L10" s="362"/>
      <c r="M10" s="362"/>
      <c r="N10" s="362"/>
      <c r="O10" s="362"/>
      <c r="P10" s="362"/>
      <c r="Q10" s="362"/>
      <c r="R10" s="363"/>
      <c r="S10" s="284"/>
    </row>
    <row r="11" spans="1:19" ht="30.6" x14ac:dyDescent="0.25">
      <c r="A11" s="278"/>
      <c r="B11" s="292" t="s">
        <v>26</v>
      </c>
      <c r="C11" s="375">
        <v>65.099999999999994</v>
      </c>
      <c r="D11" s="293">
        <v>0</v>
      </c>
      <c r="E11" s="293">
        <v>-0.05</v>
      </c>
      <c r="F11" s="118" t="s">
        <v>16</v>
      </c>
      <c r="G11" s="306" t="s">
        <v>49</v>
      </c>
      <c r="H11" s="294"/>
      <c r="I11" s="291"/>
      <c r="J11" s="291"/>
      <c r="K11" s="362"/>
      <c r="L11" s="362"/>
      <c r="M11" s="362"/>
      <c r="N11" s="362"/>
      <c r="O11" s="362"/>
      <c r="P11" s="362"/>
      <c r="Q11" s="362"/>
      <c r="R11" s="364"/>
      <c r="S11" s="284"/>
    </row>
    <row r="12" spans="1:19" ht="24.75" customHeight="1" x14ac:dyDescent="0.25">
      <c r="A12" s="278"/>
      <c r="B12" s="292" t="s">
        <v>2</v>
      </c>
      <c r="C12" s="369">
        <v>89</v>
      </c>
      <c r="D12" s="293">
        <v>0.1</v>
      </c>
      <c r="E12" s="293">
        <v>-0.1</v>
      </c>
      <c r="F12" s="51" t="s">
        <v>19</v>
      </c>
      <c r="G12" s="55" t="s">
        <v>22</v>
      </c>
      <c r="H12" s="295"/>
      <c r="I12" s="293"/>
      <c r="J12" s="293"/>
      <c r="K12" s="365"/>
      <c r="L12" s="365"/>
      <c r="M12" s="365"/>
      <c r="N12" s="365"/>
      <c r="O12" s="365"/>
      <c r="P12" s="365"/>
      <c r="Q12" s="365"/>
      <c r="R12" s="366"/>
      <c r="S12" s="284"/>
    </row>
    <row r="13" spans="1:19" ht="24.75" customHeight="1" x14ac:dyDescent="0.25">
      <c r="A13" s="278"/>
      <c r="B13" s="292" t="s">
        <v>28</v>
      </c>
      <c r="C13" s="369">
        <v>12</v>
      </c>
      <c r="D13" s="293">
        <v>0.1</v>
      </c>
      <c r="E13" s="296">
        <v>-0.1</v>
      </c>
      <c r="F13" s="51" t="s">
        <v>19</v>
      </c>
      <c r="G13" s="55" t="s">
        <v>22</v>
      </c>
      <c r="H13" s="295"/>
      <c r="I13" s="293"/>
      <c r="J13" s="293"/>
      <c r="K13" s="365"/>
      <c r="L13" s="365"/>
      <c r="M13" s="365"/>
      <c r="N13" s="365"/>
      <c r="O13" s="365"/>
      <c r="P13" s="365"/>
      <c r="Q13" s="365"/>
      <c r="R13" s="366"/>
      <c r="S13" s="284"/>
    </row>
    <row r="14" spans="1:19" ht="24.75" customHeight="1" x14ac:dyDescent="0.25">
      <c r="A14" s="278"/>
      <c r="B14" s="292" t="s">
        <v>4</v>
      </c>
      <c r="C14" s="375">
        <v>52</v>
      </c>
      <c r="D14" s="293">
        <v>0.1</v>
      </c>
      <c r="E14" s="293">
        <v>-0.1</v>
      </c>
      <c r="F14" s="51" t="s">
        <v>19</v>
      </c>
      <c r="G14" s="55" t="s">
        <v>22</v>
      </c>
      <c r="H14" s="295"/>
      <c r="I14" s="293"/>
      <c r="J14" s="293"/>
      <c r="K14" s="365"/>
      <c r="L14" s="365"/>
      <c r="M14" s="365"/>
      <c r="N14" s="365"/>
      <c r="O14" s="365"/>
      <c r="P14" s="365"/>
      <c r="Q14" s="365"/>
      <c r="R14" s="366"/>
      <c r="S14" s="284"/>
    </row>
    <row r="15" spans="1:19" ht="24.75" customHeight="1" thickBot="1" x14ac:dyDescent="0.3">
      <c r="A15" s="278"/>
      <c r="B15" s="298"/>
      <c r="C15" s="299"/>
      <c r="D15" s="299"/>
      <c r="E15" s="297"/>
      <c r="F15" s="300"/>
      <c r="G15" s="307"/>
      <c r="H15" s="299"/>
      <c r="I15" s="299"/>
      <c r="J15" s="299"/>
      <c r="K15" s="367"/>
      <c r="L15" s="367"/>
      <c r="M15" s="367"/>
      <c r="N15" s="367"/>
      <c r="O15" s="367"/>
      <c r="P15" s="367"/>
      <c r="Q15" s="367"/>
      <c r="R15" s="348"/>
      <c r="S15" s="284"/>
    </row>
    <row r="16" spans="1:19" ht="6" customHeight="1" thickBot="1" x14ac:dyDescent="0.3">
      <c r="A16" s="301"/>
      <c r="B16" s="302"/>
      <c r="C16" s="302"/>
      <c r="D16" s="302"/>
      <c r="E16" s="303"/>
      <c r="F16" s="303"/>
      <c r="G16" s="302"/>
      <c r="H16" s="302"/>
      <c r="I16" s="302"/>
      <c r="J16" s="302"/>
      <c r="K16" s="302"/>
      <c r="L16" s="302"/>
      <c r="M16" s="302"/>
      <c r="N16" s="302"/>
      <c r="O16" s="302"/>
      <c r="P16" s="302"/>
      <c r="Q16" s="302"/>
      <c r="R16" s="302"/>
      <c r="S16" s="304"/>
    </row>
    <row r="17" ht="13.8" thickTop="1" x14ac:dyDescent="0.25"/>
  </sheetData>
  <mergeCells count="18">
    <mergeCell ref="I5:J5"/>
    <mergeCell ref="K5:L5"/>
    <mergeCell ref="B2:D4"/>
    <mergeCell ref="P2:Q2"/>
    <mergeCell ref="B7:C7"/>
    <mergeCell ref="D7:H7"/>
    <mergeCell ref="I7:J7"/>
    <mergeCell ref="K7:L7"/>
    <mergeCell ref="E2:H2"/>
    <mergeCell ref="E3:H3"/>
    <mergeCell ref="B6:C6"/>
    <mergeCell ref="D6:H6"/>
    <mergeCell ref="I6:J6"/>
    <mergeCell ref="K6:L6"/>
    <mergeCell ref="B5:C5"/>
    <mergeCell ref="I2:J3"/>
    <mergeCell ref="K2:L3"/>
    <mergeCell ref="D5:H5"/>
  </mergeCells>
  <conditionalFormatting sqref="H15:R15">
    <cfRule type="cellIs" dxfId="2" priority="4" stopIfTrue="1" operator="notBetween">
      <formula>$C15+$D15</formula>
      <formula>$C15+$E15</formula>
    </cfRule>
  </conditionalFormatting>
  <conditionalFormatting sqref="H10:H14 R10:R14">
    <cfRule type="cellIs" dxfId="1" priority="1" stopIfTrue="1" operator="equal">
      <formula>"ok"</formula>
    </cfRule>
    <cfRule type="cellIs" dxfId="0" priority="2" stopIfTrue="1" operator="notBetween">
      <formula>$C10+$D10</formula>
      <formula>$C10+$E10</formula>
    </cfRule>
  </conditionalFormatting>
  <printOptions horizontalCentered="1" verticalCentered="1"/>
  <pageMargins left="0.2" right="0.2" top="0.17" bottom="0" header="0" footer="0"/>
  <pageSetup paperSize="9" scale="98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45"/>
  <sheetViews>
    <sheetView view="pageBreakPreview" zoomScaleSheetLayoutView="100" workbookViewId="0">
      <selection activeCell="F9" sqref="F9"/>
    </sheetView>
  </sheetViews>
  <sheetFormatPr defaultColWidth="9.109375" defaultRowHeight="14.4" x14ac:dyDescent="0.3"/>
  <cols>
    <col min="1" max="6" width="9.109375" style="309"/>
    <col min="7" max="7" width="9.109375" style="309" customWidth="1"/>
    <col min="8" max="8" width="16.5546875" style="309" bestFit="1" customWidth="1"/>
    <col min="9" max="9" width="12.6640625" style="309" bestFit="1" customWidth="1"/>
    <col min="10" max="16384" width="9.109375" style="309"/>
  </cols>
  <sheetData>
    <row r="2" spans="1:11" s="376" customFormat="1" ht="17.399999999999999" x14ac:dyDescent="0.35">
      <c r="G2" s="325" t="s">
        <v>59</v>
      </c>
      <c r="H2" s="326"/>
      <c r="I2" s="326"/>
      <c r="J2" s="326"/>
      <c r="K2" s="326"/>
    </row>
    <row r="3" spans="1:11" s="376" customFormat="1" ht="17.399999999999999" x14ac:dyDescent="0.35">
      <c r="G3" s="325" t="s">
        <v>118</v>
      </c>
      <c r="H3" s="326"/>
      <c r="I3" s="326"/>
      <c r="J3" s="326"/>
      <c r="K3" s="326"/>
    </row>
    <row r="4" spans="1:11" s="376" customFormat="1" ht="17.399999999999999" x14ac:dyDescent="0.35">
      <c r="G4" s="325" t="s">
        <v>122</v>
      </c>
      <c r="H4" s="326"/>
      <c r="I4" s="326"/>
      <c r="J4" s="326"/>
      <c r="K4" s="326"/>
    </row>
    <row r="5" spans="1:11" s="376" customFormat="1" x14ac:dyDescent="0.3"/>
    <row r="6" spans="1:11" s="376" customFormat="1" ht="17.399999999999999" x14ac:dyDescent="0.35">
      <c r="G6" s="377"/>
      <c r="H6" s="325" t="s">
        <v>119</v>
      </c>
      <c r="I6" s="326"/>
      <c r="J6" s="326"/>
    </row>
    <row r="7" spans="1:11" s="376" customFormat="1" ht="17.399999999999999" x14ac:dyDescent="0.35">
      <c r="H7" s="326"/>
      <c r="I7" s="326"/>
      <c r="J7" s="326"/>
    </row>
    <row r="8" spans="1:11" s="376" customFormat="1" ht="18" x14ac:dyDescent="0.35">
      <c r="G8" s="312" t="s">
        <v>61</v>
      </c>
      <c r="H8" s="377"/>
      <c r="I8" s="325" t="s">
        <v>89</v>
      </c>
      <c r="J8" s="326"/>
    </row>
    <row r="11" spans="1:11" ht="15" customHeight="1" x14ac:dyDescent="0.3">
      <c r="A11" s="417" t="s">
        <v>69</v>
      </c>
      <c r="B11" s="417"/>
      <c r="C11" s="417"/>
      <c r="D11" s="417"/>
      <c r="E11" s="417"/>
      <c r="F11" s="417"/>
      <c r="G11" s="417"/>
      <c r="H11" s="417"/>
      <c r="I11" s="417"/>
      <c r="J11" s="417"/>
    </row>
    <row r="12" spans="1:11" ht="15" customHeight="1" x14ac:dyDescent="0.3">
      <c r="A12" s="416" t="s">
        <v>80</v>
      </c>
      <c r="B12" s="416"/>
      <c r="C12" s="416"/>
      <c r="D12" s="416"/>
      <c r="E12" s="416"/>
      <c r="F12" s="416"/>
      <c r="G12" s="416"/>
      <c r="H12" s="416"/>
      <c r="I12" s="416"/>
      <c r="J12" s="416"/>
    </row>
    <row r="13" spans="1:11" ht="18" customHeight="1" x14ac:dyDescent="0.3">
      <c r="A13" s="418" t="str">
        <f>Данные!A2</f>
        <v>ХXI-В-28-2-350 (Аквадив 0.35)</v>
      </c>
      <c r="B13" s="417"/>
      <c r="C13" s="417"/>
      <c r="D13" s="417"/>
      <c r="E13" s="417"/>
      <c r="F13" s="417"/>
      <c r="G13" s="417"/>
      <c r="H13" s="417"/>
      <c r="I13" s="417"/>
      <c r="J13" s="417"/>
    </row>
    <row r="15" spans="1:11" ht="15.6" x14ac:dyDescent="0.3">
      <c r="A15" s="313" t="s">
        <v>63</v>
      </c>
      <c r="B15" s="313"/>
      <c r="C15" s="313"/>
      <c r="D15" s="313"/>
      <c r="E15" s="313"/>
      <c r="F15" s="313"/>
      <c r="G15" s="314"/>
      <c r="H15" s="315">
        <f>Данные!D11</f>
        <v>43748</v>
      </c>
      <c r="I15" s="313"/>
      <c r="J15" s="314"/>
    </row>
    <row r="16" spans="1:11" ht="15.6" x14ac:dyDescent="0.3">
      <c r="A16" s="313" t="s">
        <v>112</v>
      </c>
      <c r="B16" s="313"/>
      <c r="C16" s="313"/>
      <c r="D16" s="313"/>
      <c r="E16" s="313"/>
      <c r="F16" s="313"/>
      <c r="G16" s="313"/>
      <c r="H16" s="313"/>
      <c r="I16" s="313"/>
      <c r="J16" s="314"/>
    </row>
    <row r="17" spans="1:10" s="378" customFormat="1" ht="15.6" x14ac:dyDescent="0.3">
      <c r="A17" s="328" t="s">
        <v>64</v>
      </c>
      <c r="B17" s="329" t="s">
        <v>65</v>
      </c>
      <c r="C17" s="329"/>
      <c r="D17" s="330" t="str">
        <f>Данные!F11</f>
        <v>начальник производства</v>
      </c>
      <c r="E17" s="329"/>
      <c r="F17" s="329"/>
      <c r="H17" s="329"/>
      <c r="I17" s="329" t="str">
        <f>Данные!J11</f>
        <v>Я.В. Карчмит</v>
      </c>
      <c r="J17" s="314"/>
    </row>
    <row r="18" spans="1:10" s="378" customFormat="1" ht="15.6" x14ac:dyDescent="0.3">
      <c r="A18" s="328" t="s">
        <v>64</v>
      </c>
      <c r="B18" s="329" t="s">
        <v>66</v>
      </c>
      <c r="C18" s="329"/>
      <c r="D18" s="330" t="str">
        <f>Данные!F12</f>
        <v>начальник производственного участка</v>
      </c>
      <c r="E18" s="329"/>
      <c r="F18" s="329"/>
      <c r="G18" s="329"/>
      <c r="I18" s="329" t="str">
        <f>Данные!J12</f>
        <v>Д.Е. Серков</v>
      </c>
      <c r="J18" s="314"/>
    </row>
    <row r="19" spans="1:10" s="378" customFormat="1" ht="15.6" x14ac:dyDescent="0.3">
      <c r="A19" s="329"/>
      <c r="B19" s="329"/>
      <c r="C19" s="329"/>
      <c r="D19" s="329" t="str">
        <f>Данные!F13</f>
        <v>начальник участка ремонта форм</v>
      </c>
      <c r="E19" s="329"/>
      <c r="F19" s="329"/>
      <c r="G19" s="329"/>
      <c r="H19" s="329"/>
      <c r="I19" s="329" t="str">
        <f>Данные!J13</f>
        <v>А.Д. Гавриленко</v>
      </c>
      <c r="J19" s="314"/>
    </row>
    <row r="20" spans="1:10" ht="15.6" x14ac:dyDescent="0.3">
      <c r="A20" s="313" t="s">
        <v>82</v>
      </c>
      <c r="B20" s="313"/>
      <c r="C20" s="313"/>
      <c r="D20" s="313"/>
      <c r="E20" s="313"/>
      <c r="F20" s="313"/>
      <c r="G20" s="313"/>
      <c r="H20" s="313"/>
      <c r="I20" s="315">
        <f>H15</f>
        <v>43748</v>
      </c>
      <c r="J20" s="314"/>
    </row>
    <row r="21" spans="1:10" ht="15.6" x14ac:dyDescent="0.3">
      <c r="A21" s="313" t="s">
        <v>84</v>
      </c>
      <c r="B21" s="313"/>
      <c r="C21" s="313"/>
      <c r="D21" s="313"/>
      <c r="E21" s="313"/>
      <c r="F21" s="313"/>
      <c r="G21" s="313"/>
      <c r="H21" s="313"/>
      <c r="I21" s="313"/>
      <c r="J21" s="314"/>
    </row>
    <row r="22" spans="1:10" ht="15.75" customHeight="1" x14ac:dyDescent="0.3">
      <c r="A22" s="414" t="s">
        <v>70</v>
      </c>
      <c r="B22" s="414" t="s">
        <v>71</v>
      </c>
      <c r="C22" s="414"/>
      <c r="D22" s="414"/>
      <c r="E22" s="414" t="s">
        <v>72</v>
      </c>
      <c r="F22" s="414"/>
      <c r="G22" s="415" t="s">
        <v>73</v>
      </c>
      <c r="H22" s="414" t="s">
        <v>74</v>
      </c>
      <c r="I22" s="414"/>
      <c r="J22" s="414"/>
    </row>
    <row r="23" spans="1:10" ht="15.75" customHeight="1" x14ac:dyDescent="0.3">
      <c r="A23" s="414"/>
      <c r="B23" s="414"/>
      <c r="C23" s="414"/>
      <c r="D23" s="414"/>
      <c r="E23" s="414"/>
      <c r="F23" s="414"/>
      <c r="G23" s="415"/>
      <c r="H23" s="414"/>
      <c r="I23" s="414"/>
      <c r="J23" s="414"/>
    </row>
    <row r="24" spans="1:10" ht="15" x14ac:dyDescent="0.3">
      <c r="A24" s="393">
        <v>1</v>
      </c>
      <c r="B24" s="411" t="s">
        <v>44</v>
      </c>
      <c r="C24" s="411"/>
      <c r="D24" s="411"/>
      <c r="E24" s="412" t="str">
        <f>Данные!$A$29</f>
        <v>ХХI-В-28-2-350</v>
      </c>
      <c r="F24" s="412"/>
      <c r="G24" s="324">
        <f>Данные!B14</f>
        <v>24</v>
      </c>
      <c r="H24" s="413"/>
      <c r="I24" s="413"/>
      <c r="J24" s="413"/>
    </row>
    <row r="25" spans="1:10" ht="15" x14ac:dyDescent="0.3">
      <c r="A25" s="393">
        <f>A24+1</f>
        <v>2</v>
      </c>
      <c r="B25" s="411" t="s">
        <v>45</v>
      </c>
      <c r="C25" s="411"/>
      <c r="D25" s="411"/>
      <c r="E25" s="412" t="str">
        <f>Данные!$A$29</f>
        <v>ХХI-В-28-2-350</v>
      </c>
      <c r="F25" s="412"/>
      <c r="G25" s="324">
        <f>Данные!B15</f>
        <v>24</v>
      </c>
      <c r="H25" s="413"/>
      <c r="I25" s="413"/>
      <c r="J25" s="413"/>
    </row>
    <row r="26" spans="1:10" ht="15" x14ac:dyDescent="0.3">
      <c r="A26" s="393">
        <f t="shared" ref="A26:A35" si="0">A25+1</f>
        <v>3</v>
      </c>
      <c r="B26" s="411" t="s">
        <v>38</v>
      </c>
      <c r="C26" s="411"/>
      <c r="D26" s="411"/>
      <c r="E26" s="412" t="str">
        <f>Данные!$A$29</f>
        <v>ХХI-В-28-2-350</v>
      </c>
      <c r="F26" s="412"/>
      <c r="G26" s="324">
        <f>Данные!B16</f>
        <v>32</v>
      </c>
      <c r="H26" s="413"/>
      <c r="I26" s="413"/>
      <c r="J26" s="413"/>
    </row>
    <row r="27" spans="1:10" ht="15" x14ac:dyDescent="0.3">
      <c r="A27" s="393">
        <f t="shared" si="0"/>
        <v>4</v>
      </c>
      <c r="B27" s="411" t="s">
        <v>23</v>
      </c>
      <c r="C27" s="411"/>
      <c r="D27" s="411"/>
      <c r="E27" s="412" t="str">
        <f>Данные!$A$29</f>
        <v>ХХI-В-28-2-350</v>
      </c>
      <c r="F27" s="412"/>
      <c r="G27" s="324">
        <f>Данные!B17</f>
        <v>32</v>
      </c>
      <c r="H27" s="413"/>
      <c r="I27" s="413"/>
      <c r="J27" s="413"/>
    </row>
    <row r="28" spans="1:10" ht="15" x14ac:dyDescent="0.3">
      <c r="A28" s="393">
        <f t="shared" si="0"/>
        <v>5</v>
      </c>
      <c r="B28" s="411" t="s">
        <v>48</v>
      </c>
      <c r="C28" s="411"/>
      <c r="D28" s="411"/>
      <c r="E28" s="412" t="str">
        <f>Данные!$A$29</f>
        <v>ХХI-В-28-2-350</v>
      </c>
      <c r="F28" s="412"/>
      <c r="G28" s="324">
        <f>Данные!B18</f>
        <v>60</v>
      </c>
      <c r="H28" s="413"/>
      <c r="I28" s="413"/>
      <c r="J28" s="413"/>
    </row>
    <row r="29" spans="1:10" ht="15" x14ac:dyDescent="0.3">
      <c r="A29" s="393">
        <f t="shared" si="0"/>
        <v>6</v>
      </c>
      <c r="B29" s="411" t="s">
        <v>105</v>
      </c>
      <c r="C29" s="411"/>
      <c r="D29" s="411"/>
      <c r="E29" s="412" t="str">
        <f>Данные!$A$29</f>
        <v>ХХI-В-28-2-350</v>
      </c>
      <c r="F29" s="412"/>
      <c r="G29" s="324">
        <f>Данные!B19</f>
        <v>60</v>
      </c>
      <c r="H29" s="413"/>
      <c r="I29" s="413"/>
      <c r="J29" s="413"/>
    </row>
    <row r="30" spans="1:10" ht="15" x14ac:dyDescent="0.3">
      <c r="A30" s="393">
        <f t="shared" si="0"/>
        <v>7</v>
      </c>
      <c r="B30" s="411" t="s">
        <v>52</v>
      </c>
      <c r="C30" s="411"/>
      <c r="D30" s="411"/>
      <c r="E30" s="412" t="str">
        <f>Данные!$A$29</f>
        <v>ХХI-В-28-2-350</v>
      </c>
      <c r="F30" s="412"/>
      <c r="G30" s="324">
        <f>Данные!B20</f>
        <v>50</v>
      </c>
      <c r="H30" s="413"/>
      <c r="I30" s="413"/>
      <c r="J30" s="413"/>
    </row>
    <row r="31" spans="1:10" ht="15" x14ac:dyDescent="0.3">
      <c r="A31" s="393">
        <f t="shared" si="0"/>
        <v>8</v>
      </c>
      <c r="B31" s="411" t="s">
        <v>54</v>
      </c>
      <c r="C31" s="411"/>
      <c r="D31" s="411"/>
      <c r="E31" s="412" t="str">
        <f>Данные!$A$29</f>
        <v>ХХI-В-28-2-350</v>
      </c>
      <c r="F31" s="412"/>
      <c r="G31" s="324">
        <f>Данные!B21</f>
        <v>20</v>
      </c>
      <c r="H31" s="413"/>
      <c r="I31" s="413"/>
      <c r="J31" s="413"/>
    </row>
    <row r="32" spans="1:10" ht="15" x14ac:dyDescent="0.3">
      <c r="A32" s="393">
        <f t="shared" si="0"/>
        <v>9</v>
      </c>
      <c r="B32" s="411" t="s">
        <v>57</v>
      </c>
      <c r="C32" s="411"/>
      <c r="D32" s="411"/>
      <c r="E32" s="412" t="str">
        <f>Данные!$A$29</f>
        <v>ХХI-В-28-2-350</v>
      </c>
      <c r="F32" s="412"/>
      <c r="G32" s="324">
        <f>Данные!B23</f>
        <v>18</v>
      </c>
      <c r="H32" s="413"/>
      <c r="I32" s="413"/>
      <c r="J32" s="413"/>
    </row>
    <row r="33" spans="1:10" ht="15" x14ac:dyDescent="0.3">
      <c r="A33" s="393">
        <f t="shared" si="0"/>
        <v>10</v>
      </c>
      <c r="B33" s="411" t="s">
        <v>56</v>
      </c>
      <c r="C33" s="411"/>
      <c r="D33" s="411"/>
      <c r="E33" s="412" t="s">
        <v>64</v>
      </c>
      <c r="F33" s="412"/>
      <c r="G33" s="324" t="str">
        <f>Данные!B26</f>
        <v>нет</v>
      </c>
      <c r="H33" s="413"/>
      <c r="I33" s="413"/>
      <c r="J33" s="413"/>
    </row>
    <row r="34" spans="1:10" ht="15" x14ac:dyDescent="0.3">
      <c r="A34" s="393">
        <f t="shared" si="0"/>
        <v>11</v>
      </c>
      <c r="B34" s="411" t="s">
        <v>75</v>
      </c>
      <c r="C34" s="411"/>
      <c r="D34" s="411"/>
      <c r="E34" s="412" t="str">
        <f>Данные!$A$29</f>
        <v>ХХI-В-28-2-350</v>
      </c>
      <c r="F34" s="412"/>
      <c r="G34" s="324">
        <f>Данные!B22</f>
        <v>24</v>
      </c>
      <c r="H34" s="413"/>
      <c r="I34" s="413"/>
      <c r="J34" s="413"/>
    </row>
    <row r="35" spans="1:10" ht="15" x14ac:dyDescent="0.3">
      <c r="A35" s="393">
        <f t="shared" si="0"/>
        <v>12</v>
      </c>
      <c r="B35" s="411" t="s">
        <v>76</v>
      </c>
      <c r="C35" s="411"/>
      <c r="D35" s="411"/>
      <c r="E35" s="412" t="s">
        <v>64</v>
      </c>
      <c r="F35" s="412"/>
      <c r="G35" s="324" t="str">
        <f>Данные!B24</f>
        <v>нет</v>
      </c>
      <c r="H35" s="413"/>
      <c r="I35" s="413"/>
      <c r="J35" s="413"/>
    </row>
    <row r="36" spans="1:10" ht="15.6" x14ac:dyDescent="0.3">
      <c r="A36" s="313"/>
      <c r="B36" s="313"/>
      <c r="C36" s="313"/>
      <c r="D36" s="313"/>
      <c r="E36" s="313"/>
      <c r="F36" s="313"/>
      <c r="G36" s="313"/>
      <c r="H36" s="313"/>
      <c r="I36" s="313"/>
      <c r="J36" s="314"/>
    </row>
    <row r="37" spans="1:10" ht="15.6" x14ac:dyDescent="0.3">
      <c r="A37" s="313" t="s">
        <v>77</v>
      </c>
      <c r="B37" s="313"/>
      <c r="C37" s="313"/>
      <c r="D37" s="313"/>
      <c r="E37" s="313"/>
      <c r="F37" s="313"/>
      <c r="G37" s="313"/>
      <c r="H37" s="313"/>
      <c r="I37" s="313"/>
      <c r="J37" s="314"/>
    </row>
    <row r="38" spans="1:10" ht="15.6" x14ac:dyDescent="0.3">
      <c r="A38" s="313"/>
      <c r="B38" s="313"/>
      <c r="C38" s="313"/>
      <c r="D38" s="327"/>
      <c r="E38" s="327"/>
      <c r="F38" s="327"/>
      <c r="G38" s="327"/>
      <c r="H38" s="327"/>
      <c r="I38" s="313"/>
      <c r="J38" s="314"/>
    </row>
    <row r="39" spans="1:10" ht="15.6" x14ac:dyDescent="0.3">
      <c r="A39" s="313"/>
      <c r="B39" s="320" t="s">
        <v>78</v>
      </c>
      <c r="C39" s="313" t="s">
        <v>79</v>
      </c>
      <c r="D39" s="313"/>
      <c r="E39" s="313"/>
      <c r="F39" s="313"/>
      <c r="G39" s="313"/>
      <c r="H39" s="313"/>
      <c r="I39" s="313"/>
      <c r="J39" s="314"/>
    </row>
    <row r="40" spans="1:10" ht="15.6" x14ac:dyDescent="0.3">
      <c r="A40" s="313"/>
      <c r="B40" s="313"/>
      <c r="C40" s="313"/>
      <c r="D40" s="313"/>
      <c r="E40" s="313"/>
      <c r="F40" s="313"/>
      <c r="G40" s="313"/>
      <c r="H40" s="313"/>
      <c r="I40" s="313"/>
      <c r="J40" s="314"/>
    </row>
    <row r="41" spans="1:10" ht="15.6" x14ac:dyDescent="0.3">
      <c r="A41" s="313"/>
      <c r="B41" s="313"/>
      <c r="C41" s="313"/>
      <c r="D41" s="313"/>
      <c r="E41" s="313"/>
      <c r="G41" s="321"/>
      <c r="H41" s="321"/>
      <c r="I41" s="313" t="str">
        <f>I17</f>
        <v>Я.В. Карчмит</v>
      </c>
      <c r="J41" s="313"/>
    </row>
    <row r="42" spans="1:10" ht="15.6" x14ac:dyDescent="0.3">
      <c r="A42" s="313"/>
      <c r="B42" s="313"/>
      <c r="C42" s="313"/>
      <c r="D42" s="313"/>
      <c r="E42" s="313"/>
      <c r="G42" s="313"/>
      <c r="H42" s="313"/>
      <c r="I42" s="313"/>
      <c r="J42" s="313"/>
    </row>
    <row r="43" spans="1:10" ht="15.6" x14ac:dyDescent="0.3">
      <c r="A43" s="313"/>
      <c r="B43" s="313"/>
      <c r="C43" s="313"/>
      <c r="D43" s="313"/>
      <c r="E43" s="313"/>
      <c r="G43" s="311"/>
      <c r="H43" s="311"/>
      <c r="I43" s="313" t="str">
        <f>I18</f>
        <v>Д.Е. Серков</v>
      </c>
    </row>
    <row r="44" spans="1:10" ht="17.399999999999999" x14ac:dyDescent="0.3">
      <c r="A44" s="310"/>
      <c r="B44" s="310"/>
      <c r="C44" s="310"/>
      <c r="D44" s="310"/>
      <c r="E44" s="310"/>
    </row>
    <row r="45" spans="1:10" ht="17.399999999999999" x14ac:dyDescent="0.3">
      <c r="A45" s="310"/>
      <c r="B45" s="310"/>
      <c r="C45" s="310"/>
      <c r="D45" s="310"/>
      <c r="E45" s="310"/>
      <c r="G45" s="321"/>
      <c r="H45" s="321"/>
      <c r="I45" s="313" t="str">
        <f>I19</f>
        <v>А.Д. Гавриленко</v>
      </c>
      <c r="J45" s="313"/>
    </row>
  </sheetData>
  <mergeCells count="44">
    <mergeCell ref="B35:D35"/>
    <mergeCell ref="E35:F35"/>
    <mergeCell ref="H35:J35"/>
    <mergeCell ref="A12:J12"/>
    <mergeCell ref="A11:J11"/>
    <mergeCell ref="A13:J13"/>
    <mergeCell ref="B33:D33"/>
    <mergeCell ref="E33:F33"/>
    <mergeCell ref="H33:J33"/>
    <mergeCell ref="B34:D34"/>
    <mergeCell ref="E34:F34"/>
    <mergeCell ref="H34:J34"/>
    <mergeCell ref="B31:D31"/>
    <mergeCell ref="E31:F31"/>
    <mergeCell ref="H31:J31"/>
    <mergeCell ref="B32:D32"/>
    <mergeCell ref="E32:F32"/>
    <mergeCell ref="H32:J32"/>
    <mergeCell ref="B29:D29"/>
    <mergeCell ref="E29:F29"/>
    <mergeCell ref="H29:J29"/>
    <mergeCell ref="B30:D30"/>
    <mergeCell ref="E30:F30"/>
    <mergeCell ref="H30:J30"/>
    <mergeCell ref="B27:D27"/>
    <mergeCell ref="E27:F27"/>
    <mergeCell ref="H27:J27"/>
    <mergeCell ref="B28:D28"/>
    <mergeCell ref="E28:F28"/>
    <mergeCell ref="H28:J28"/>
    <mergeCell ref="B25:D25"/>
    <mergeCell ref="E25:F25"/>
    <mergeCell ref="H25:J25"/>
    <mergeCell ref="B26:D26"/>
    <mergeCell ref="E26:F26"/>
    <mergeCell ref="H26:J26"/>
    <mergeCell ref="B24:D24"/>
    <mergeCell ref="E24:F24"/>
    <mergeCell ref="H24:J24"/>
    <mergeCell ref="A22:A23"/>
    <mergeCell ref="B22:D23"/>
    <mergeCell ref="E22:F23"/>
    <mergeCell ref="G22:G23"/>
    <mergeCell ref="H22:J23"/>
  </mergeCells>
  <printOptions horizontalCentered="1"/>
  <pageMargins left="0.19685039370078741" right="0.19685039370078741" top="0.15748031496062992" bottom="0.15748031496062992" header="0.31496062992125984" footer="0.31496062992125984"/>
  <pageSetup paperSize="9" scale="98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4"/>
  <sheetViews>
    <sheetView tabSelected="1" view="pageBreakPreview" zoomScaleSheetLayoutView="100" workbookViewId="0">
      <selection activeCell="H8" sqref="H8"/>
    </sheetView>
  </sheetViews>
  <sheetFormatPr defaultColWidth="9.109375" defaultRowHeight="14.4" x14ac:dyDescent="0.3"/>
  <cols>
    <col min="1" max="6" width="9.109375" style="309"/>
    <col min="7" max="7" width="9.109375" style="309" customWidth="1"/>
    <col min="8" max="8" width="16.5546875" style="309" bestFit="1" customWidth="1"/>
    <col min="9" max="9" width="12.6640625" style="309" bestFit="1" customWidth="1"/>
    <col min="10" max="16384" width="9.109375" style="309"/>
  </cols>
  <sheetData>
    <row r="2" spans="1:11" s="376" customFormat="1" ht="17.399999999999999" x14ac:dyDescent="0.35">
      <c r="G2" s="325" t="s">
        <v>59</v>
      </c>
      <c r="H2" s="326"/>
      <c r="I2" s="326"/>
      <c r="J2" s="326"/>
      <c r="K2" s="326"/>
    </row>
    <row r="3" spans="1:11" s="376" customFormat="1" ht="17.399999999999999" x14ac:dyDescent="0.35">
      <c r="G3" s="325" t="s">
        <v>118</v>
      </c>
      <c r="H3" s="326"/>
      <c r="I3" s="326"/>
      <c r="J3" s="326"/>
      <c r="K3" s="326"/>
    </row>
    <row r="4" spans="1:11" s="376" customFormat="1" ht="17.399999999999999" x14ac:dyDescent="0.35">
      <c r="G4" s="325" t="s">
        <v>122</v>
      </c>
      <c r="H4" s="326"/>
      <c r="I4" s="326"/>
      <c r="J4" s="326"/>
      <c r="K4" s="326"/>
    </row>
    <row r="5" spans="1:11" s="376" customFormat="1" x14ac:dyDescent="0.3"/>
    <row r="6" spans="1:11" s="376" customFormat="1" ht="17.399999999999999" x14ac:dyDescent="0.35">
      <c r="G6" s="377"/>
      <c r="H6" s="325" t="s">
        <v>119</v>
      </c>
      <c r="I6" s="326"/>
      <c r="J6" s="326"/>
    </row>
    <row r="7" spans="1:11" s="376" customFormat="1" ht="17.399999999999999" x14ac:dyDescent="0.35">
      <c r="H7" s="326"/>
      <c r="I7" s="326"/>
      <c r="J7" s="326"/>
    </row>
    <row r="8" spans="1:11" s="376" customFormat="1" ht="18" x14ac:dyDescent="0.35">
      <c r="G8" s="312" t="s">
        <v>61</v>
      </c>
      <c r="H8" s="377"/>
      <c r="I8" s="325" t="s">
        <v>89</v>
      </c>
      <c r="J8" s="326"/>
    </row>
    <row r="11" spans="1:11" ht="15" customHeight="1" x14ac:dyDescent="0.3">
      <c r="A11" s="417" t="s">
        <v>69</v>
      </c>
      <c r="B11" s="417"/>
      <c r="C11" s="417"/>
      <c r="D11" s="417"/>
      <c r="E11" s="417"/>
      <c r="F11" s="417"/>
      <c r="G11" s="417"/>
      <c r="H11" s="417"/>
      <c r="I11" s="417"/>
      <c r="J11" s="417"/>
    </row>
    <row r="12" spans="1:11" ht="15" customHeight="1" x14ac:dyDescent="0.3">
      <c r="A12" s="416" t="s">
        <v>124</v>
      </c>
      <c r="B12" s="416"/>
      <c r="C12" s="416"/>
      <c r="D12" s="416"/>
      <c r="E12" s="416"/>
      <c r="F12" s="416"/>
      <c r="G12" s="416"/>
      <c r="H12" s="416"/>
      <c r="I12" s="416"/>
      <c r="J12" s="416"/>
    </row>
    <row r="13" spans="1:11" ht="18" customHeight="1" x14ac:dyDescent="0.3">
      <c r="A13" s="418" t="str">
        <f>Данные!A2</f>
        <v>ХXI-В-28-2-350 (Аквадив 0.35)</v>
      </c>
      <c r="B13" s="417"/>
      <c r="C13" s="417"/>
      <c r="D13" s="417"/>
      <c r="E13" s="417"/>
      <c r="F13" s="417"/>
      <c r="G13" s="417"/>
      <c r="H13" s="417"/>
      <c r="I13" s="417"/>
      <c r="J13" s="417"/>
    </row>
    <row r="15" spans="1:11" ht="15.6" x14ac:dyDescent="0.3">
      <c r="A15" s="313" t="s">
        <v>63</v>
      </c>
      <c r="B15" s="313"/>
      <c r="C15" s="313"/>
      <c r="D15" s="313"/>
      <c r="E15" s="313"/>
      <c r="F15" s="313"/>
      <c r="G15" s="314"/>
      <c r="H15" s="315">
        <f>Данные!D11</f>
        <v>43748</v>
      </c>
      <c r="I15" s="313"/>
      <c r="J15" s="314"/>
    </row>
    <row r="16" spans="1:11" ht="15.6" x14ac:dyDescent="0.3">
      <c r="A16" s="313" t="s">
        <v>112</v>
      </c>
      <c r="B16" s="313"/>
      <c r="C16" s="313"/>
      <c r="D16" s="313"/>
      <c r="E16" s="313"/>
      <c r="F16" s="313"/>
      <c r="G16" s="313"/>
      <c r="H16" s="313"/>
      <c r="I16" s="313"/>
      <c r="J16" s="314"/>
    </row>
    <row r="17" spans="1:10" s="378" customFormat="1" ht="15.6" x14ac:dyDescent="0.3">
      <c r="A17" s="328" t="s">
        <v>64</v>
      </c>
      <c r="B17" s="329" t="s">
        <v>65</v>
      </c>
      <c r="C17" s="329"/>
      <c r="D17" s="330" t="str">
        <f>Данные!F11</f>
        <v>начальник производства</v>
      </c>
      <c r="E17" s="329"/>
      <c r="F17" s="329"/>
      <c r="H17" s="329"/>
      <c r="I17" s="329" t="str">
        <f>Данные!J11</f>
        <v>Я.В. Карчмит</v>
      </c>
      <c r="J17" s="314"/>
    </row>
    <row r="18" spans="1:10" s="378" customFormat="1" ht="15.6" x14ac:dyDescent="0.3">
      <c r="A18" s="328" t="s">
        <v>64</v>
      </c>
      <c r="B18" s="329" t="s">
        <v>66</v>
      </c>
      <c r="C18" s="329"/>
      <c r="D18" s="330" t="str">
        <f>Данные!F12</f>
        <v>начальник производственного участка</v>
      </c>
      <c r="E18" s="329"/>
      <c r="F18" s="329"/>
      <c r="G18" s="329"/>
      <c r="I18" s="329" t="str">
        <f>Данные!J12</f>
        <v>Д.Е. Серков</v>
      </c>
      <c r="J18" s="314"/>
    </row>
    <row r="19" spans="1:10" s="378" customFormat="1" ht="15.6" x14ac:dyDescent="0.3">
      <c r="A19" s="329"/>
      <c r="B19" s="329"/>
      <c r="C19" s="329"/>
      <c r="D19" s="329" t="str">
        <f>Данные!F13</f>
        <v>начальник участка ремонта форм</v>
      </c>
      <c r="E19" s="329"/>
      <c r="F19" s="329"/>
      <c r="G19" s="329"/>
      <c r="H19" s="329"/>
      <c r="I19" s="329" t="str">
        <f>Данные!J13</f>
        <v>А.Д. Гавриленко</v>
      </c>
      <c r="J19" s="314"/>
    </row>
    <row r="20" spans="1:10" ht="15.6" x14ac:dyDescent="0.3">
      <c r="A20" s="313" t="s">
        <v>82</v>
      </c>
      <c r="B20" s="313"/>
      <c r="C20" s="313"/>
      <c r="D20" s="313"/>
      <c r="E20" s="313"/>
      <c r="F20" s="313"/>
      <c r="G20" s="313"/>
      <c r="H20" s="313"/>
      <c r="I20" s="315">
        <f>H15</f>
        <v>43748</v>
      </c>
      <c r="J20" s="314"/>
    </row>
    <row r="21" spans="1:10" ht="15.6" x14ac:dyDescent="0.3">
      <c r="A21" s="313" t="s">
        <v>84</v>
      </c>
      <c r="B21" s="313"/>
      <c r="C21" s="313"/>
      <c r="D21" s="313"/>
      <c r="E21" s="313"/>
      <c r="F21" s="313"/>
      <c r="G21" s="313"/>
      <c r="H21" s="313"/>
      <c r="I21" s="313"/>
      <c r="J21" s="314"/>
    </row>
    <row r="22" spans="1:10" ht="15.75" customHeight="1" x14ac:dyDescent="0.3">
      <c r="A22" s="414" t="s">
        <v>70</v>
      </c>
      <c r="B22" s="414" t="s">
        <v>71</v>
      </c>
      <c r="C22" s="414"/>
      <c r="D22" s="414"/>
      <c r="E22" s="414" t="s">
        <v>72</v>
      </c>
      <c r="F22" s="414"/>
      <c r="G22" s="415" t="s">
        <v>73</v>
      </c>
      <c r="H22" s="414" t="s">
        <v>74</v>
      </c>
      <c r="I22" s="414"/>
      <c r="J22" s="414"/>
    </row>
    <row r="23" spans="1:10" ht="15.75" customHeight="1" x14ac:dyDescent="0.3">
      <c r="A23" s="414"/>
      <c r="B23" s="414"/>
      <c r="C23" s="414"/>
      <c r="D23" s="414"/>
      <c r="E23" s="414"/>
      <c r="F23" s="414"/>
      <c r="G23" s="415"/>
      <c r="H23" s="414"/>
      <c r="I23" s="414"/>
      <c r="J23" s="414"/>
    </row>
    <row r="24" spans="1:10" ht="15" x14ac:dyDescent="0.3">
      <c r="A24" s="393">
        <v>1</v>
      </c>
      <c r="B24" s="411" t="s">
        <v>123</v>
      </c>
      <c r="C24" s="411"/>
      <c r="D24" s="411"/>
      <c r="E24" s="412"/>
      <c r="F24" s="412"/>
      <c r="G24" s="324">
        <v>120</v>
      </c>
      <c r="H24" s="413"/>
      <c r="I24" s="413"/>
      <c r="J24" s="413"/>
    </row>
    <row r="25" spans="1:10" ht="15.6" x14ac:dyDescent="0.3">
      <c r="A25" s="313"/>
      <c r="B25" s="313"/>
      <c r="C25" s="313"/>
      <c r="D25" s="313"/>
      <c r="E25" s="313"/>
      <c r="F25" s="313"/>
      <c r="G25" s="313"/>
      <c r="H25" s="313"/>
      <c r="I25" s="313"/>
      <c r="J25" s="314"/>
    </row>
    <row r="26" spans="1:10" ht="15.6" x14ac:dyDescent="0.3">
      <c r="A26" s="313" t="s">
        <v>77</v>
      </c>
      <c r="B26" s="313"/>
      <c r="C26" s="313"/>
      <c r="D26" s="313"/>
      <c r="E26" s="313"/>
      <c r="F26" s="313"/>
      <c r="G26" s="313"/>
      <c r="H26" s="313"/>
      <c r="I26" s="313"/>
      <c r="J26" s="314"/>
    </row>
    <row r="27" spans="1:10" ht="15.6" x14ac:dyDescent="0.3">
      <c r="A27" s="313"/>
      <c r="B27" s="313"/>
      <c r="C27" s="313"/>
      <c r="D27" s="327"/>
      <c r="E27" s="327"/>
      <c r="F27" s="327"/>
      <c r="G27" s="327"/>
      <c r="H27" s="327"/>
      <c r="I27" s="313"/>
      <c r="J27" s="314"/>
    </row>
    <row r="28" spans="1:10" ht="15.6" x14ac:dyDescent="0.3">
      <c r="A28" s="313"/>
      <c r="B28" s="320" t="s">
        <v>78</v>
      </c>
      <c r="C28" s="313" t="s">
        <v>79</v>
      </c>
      <c r="D28" s="313"/>
      <c r="E28" s="313"/>
      <c r="F28" s="313"/>
      <c r="G28" s="313"/>
      <c r="H28" s="313"/>
      <c r="I28" s="313"/>
      <c r="J28" s="314"/>
    </row>
    <row r="29" spans="1:10" ht="15.6" x14ac:dyDescent="0.3">
      <c r="A29" s="313"/>
      <c r="B29" s="313"/>
      <c r="C29" s="313"/>
      <c r="D29" s="313"/>
      <c r="E29" s="313"/>
      <c r="F29" s="313"/>
      <c r="G29" s="313"/>
      <c r="H29" s="313"/>
      <c r="I29" s="313"/>
      <c r="J29" s="314"/>
    </row>
    <row r="30" spans="1:10" ht="15.6" x14ac:dyDescent="0.3">
      <c r="A30" s="313"/>
      <c r="B30" s="313"/>
      <c r="C30" s="313"/>
      <c r="D30" s="313"/>
      <c r="E30" s="313"/>
      <c r="G30" s="321"/>
      <c r="H30" s="321"/>
      <c r="I30" s="313" t="str">
        <f>I17</f>
        <v>Я.В. Карчмит</v>
      </c>
      <c r="J30" s="313"/>
    </row>
    <row r="31" spans="1:10" ht="15.6" x14ac:dyDescent="0.3">
      <c r="A31" s="313"/>
      <c r="B31" s="313"/>
      <c r="C31" s="313"/>
      <c r="D31" s="313"/>
      <c r="E31" s="313"/>
      <c r="G31" s="313"/>
      <c r="H31" s="313"/>
      <c r="I31" s="313"/>
      <c r="J31" s="313"/>
    </row>
    <row r="32" spans="1:10" ht="15.6" x14ac:dyDescent="0.3">
      <c r="A32" s="313"/>
      <c r="B32" s="313"/>
      <c r="C32" s="313"/>
      <c r="D32" s="313"/>
      <c r="E32" s="313"/>
      <c r="G32" s="311"/>
      <c r="H32" s="311"/>
      <c r="I32" s="313" t="str">
        <f>I18</f>
        <v>Д.Е. Серков</v>
      </c>
    </row>
    <row r="33" spans="1:10" ht="17.399999999999999" x14ac:dyDescent="0.3">
      <c r="A33" s="310"/>
      <c r="B33" s="310"/>
      <c r="C33" s="310"/>
      <c r="D33" s="310"/>
      <c r="E33" s="310"/>
    </row>
    <row r="34" spans="1:10" ht="17.399999999999999" x14ac:dyDescent="0.3">
      <c r="A34" s="310"/>
      <c r="B34" s="310"/>
      <c r="C34" s="310"/>
      <c r="D34" s="310"/>
      <c r="E34" s="310"/>
      <c r="G34" s="321"/>
      <c r="H34" s="321"/>
      <c r="I34" s="313" t="str">
        <f>I19</f>
        <v>А.Д. Гавриленко</v>
      </c>
      <c r="J34" s="313"/>
    </row>
  </sheetData>
  <mergeCells count="11">
    <mergeCell ref="B24:D24"/>
    <mergeCell ref="E24:F24"/>
    <mergeCell ref="H24:J24"/>
    <mergeCell ref="A11:J11"/>
    <mergeCell ref="A12:J12"/>
    <mergeCell ref="A13:J13"/>
    <mergeCell ref="A22:A23"/>
    <mergeCell ref="B22:D23"/>
    <mergeCell ref="E22:F23"/>
    <mergeCell ref="G22:G23"/>
    <mergeCell ref="H22:J23"/>
  </mergeCells>
  <printOptions horizontalCentered="1"/>
  <pageMargins left="0.19685039370078741" right="0.19685039370078741" top="0.15748031496062992" bottom="0.15748031496062992" header="0.31496062992125984" footer="0.31496062992125984"/>
  <pageSetup paperSize="9" scale="9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44"/>
  <sheetViews>
    <sheetView view="pageBreakPreview" zoomScaleSheetLayoutView="100" workbookViewId="0">
      <selection activeCell="A12" sqref="A12:J12"/>
    </sheetView>
  </sheetViews>
  <sheetFormatPr defaultColWidth="9.109375" defaultRowHeight="14.4" x14ac:dyDescent="0.3"/>
  <cols>
    <col min="1" max="6" width="9.109375" style="309"/>
    <col min="7" max="7" width="9.109375" style="309" customWidth="1"/>
    <col min="8" max="8" width="14.109375" style="309" customWidth="1"/>
    <col min="9" max="16384" width="9.109375" style="309"/>
  </cols>
  <sheetData>
    <row r="2" spans="1:10" s="376" customFormat="1" ht="17.399999999999999" x14ac:dyDescent="0.3">
      <c r="E2" s="310" t="s">
        <v>59</v>
      </c>
    </row>
    <row r="3" spans="1:10" s="376" customFormat="1" ht="17.399999999999999" x14ac:dyDescent="0.3">
      <c r="E3" s="310" t="s">
        <v>87</v>
      </c>
    </row>
    <row r="4" spans="1:10" s="376" customFormat="1" ht="17.399999999999999" x14ac:dyDescent="0.3">
      <c r="E4" s="310" t="s">
        <v>60</v>
      </c>
    </row>
    <row r="5" spans="1:10" s="376" customFormat="1" x14ac:dyDescent="0.3"/>
    <row r="6" spans="1:10" s="376" customFormat="1" ht="17.399999999999999" x14ac:dyDescent="0.3">
      <c r="E6" s="377"/>
      <c r="F6" s="377"/>
      <c r="G6" s="310" t="s">
        <v>91</v>
      </c>
    </row>
    <row r="7" spans="1:10" s="376" customFormat="1" x14ac:dyDescent="0.3"/>
    <row r="8" spans="1:10" s="376" customFormat="1" ht="17.399999999999999" x14ac:dyDescent="0.3">
      <c r="E8" s="312" t="s">
        <v>61</v>
      </c>
      <c r="F8" s="312"/>
      <c r="G8" s="310" t="s">
        <v>88</v>
      </c>
    </row>
    <row r="11" spans="1:10" ht="15" customHeight="1" x14ac:dyDescent="0.3">
      <c r="A11" s="420" t="s">
        <v>62</v>
      </c>
      <c r="B11" s="420"/>
      <c r="C11" s="420"/>
      <c r="D11" s="420"/>
      <c r="E11" s="420"/>
      <c r="F11" s="420"/>
      <c r="G11" s="420"/>
      <c r="H11" s="420"/>
      <c r="I11" s="420"/>
      <c r="J11" s="420"/>
    </row>
    <row r="12" spans="1:10" ht="17.399999999999999" x14ac:dyDescent="0.3">
      <c r="A12" s="421" t="s">
        <v>68</v>
      </c>
      <c r="B12" s="421"/>
      <c r="C12" s="421"/>
      <c r="D12" s="421"/>
      <c r="E12" s="421"/>
      <c r="F12" s="421"/>
      <c r="G12" s="421"/>
      <c r="H12" s="421"/>
      <c r="I12" s="421"/>
      <c r="J12" s="421"/>
    </row>
    <row r="13" spans="1:10" ht="17.399999999999999" x14ac:dyDescent="0.3">
      <c r="A13" s="421" t="str">
        <f>'Акт приемки'!A13:J13</f>
        <v>ХXI-В-28-2-350 (Аквадив 0.35)</v>
      </c>
      <c r="B13" s="421"/>
      <c r="C13" s="421"/>
      <c r="D13" s="421"/>
      <c r="E13" s="421"/>
      <c r="F13" s="421"/>
      <c r="G13" s="421"/>
      <c r="H13" s="421"/>
      <c r="I13" s="421"/>
      <c r="J13" s="421"/>
    </row>
    <row r="15" spans="1:10" ht="15.6" x14ac:dyDescent="0.3">
      <c r="A15" s="313" t="s">
        <v>63</v>
      </c>
      <c r="B15" s="313"/>
      <c r="C15" s="313"/>
      <c r="D15" s="313"/>
      <c r="E15" s="313"/>
      <c r="F15" s="313"/>
      <c r="G15" s="314"/>
      <c r="H15" s="315">
        <f>'Акт приемки'!H15</f>
        <v>43748</v>
      </c>
      <c r="I15" s="313"/>
      <c r="J15" s="314"/>
    </row>
    <row r="16" spans="1:10" s="376" customFormat="1" ht="15.6" x14ac:dyDescent="0.3">
      <c r="A16" s="329" t="s">
        <v>100</v>
      </c>
      <c r="B16" s="313"/>
      <c r="C16" s="313"/>
      <c r="D16" s="313"/>
      <c r="E16" s="313"/>
      <c r="F16" s="313"/>
      <c r="G16" s="313"/>
      <c r="H16" s="313"/>
      <c r="I16" s="313"/>
      <c r="J16" s="314"/>
    </row>
    <row r="17" spans="1:11" s="376" customFormat="1" ht="15.6" x14ac:dyDescent="0.3">
      <c r="A17" s="328" t="s">
        <v>64</v>
      </c>
      <c r="B17" s="329" t="s">
        <v>65</v>
      </c>
      <c r="C17" s="329"/>
      <c r="D17" s="330" t="s">
        <v>99</v>
      </c>
      <c r="E17" s="329"/>
      <c r="F17" s="329"/>
      <c r="H17" s="329"/>
      <c r="I17" s="329" t="str">
        <f>'Акт приемки'!I17</f>
        <v>Я.В. Карчмит</v>
      </c>
      <c r="J17" s="314"/>
    </row>
    <row r="18" spans="1:11" s="376" customFormat="1" ht="15.6" x14ac:dyDescent="0.3">
      <c r="A18" s="328" t="s">
        <v>64</v>
      </c>
      <c r="B18" s="329" t="s">
        <v>66</v>
      </c>
      <c r="C18" s="329"/>
      <c r="D18" s="330" t="s">
        <v>81</v>
      </c>
      <c r="E18" s="329"/>
      <c r="F18" s="329"/>
      <c r="G18" s="329"/>
      <c r="I18" s="329" t="str">
        <f>'Акт приемки'!I18</f>
        <v>Д.Е. Серков</v>
      </c>
      <c r="J18" s="314"/>
    </row>
    <row r="19" spans="1:11" s="376" customFormat="1" ht="15.6" x14ac:dyDescent="0.3">
      <c r="A19" s="329"/>
      <c r="B19" s="329"/>
      <c r="C19" s="329"/>
      <c r="D19" s="329" t="s">
        <v>90</v>
      </c>
      <c r="E19" s="329"/>
      <c r="F19" s="329"/>
      <c r="G19" s="329"/>
      <c r="H19" s="329"/>
      <c r="I19" s="329" t="str">
        <f>'Акт приемки'!I19</f>
        <v>А.Д. Гавриленко</v>
      </c>
      <c r="J19" s="314"/>
    </row>
    <row r="20" spans="1:11" ht="15.6" x14ac:dyDescent="0.3">
      <c r="A20" s="317"/>
      <c r="B20" s="317"/>
      <c r="C20" s="317"/>
      <c r="D20" s="317"/>
      <c r="E20" s="317"/>
      <c r="F20" s="317"/>
      <c r="G20" s="317"/>
      <c r="H20" s="317"/>
      <c r="I20" s="317"/>
      <c r="J20" s="318"/>
    </row>
    <row r="21" spans="1:11" ht="15.75" customHeight="1" x14ac:dyDescent="0.3">
      <c r="A21" s="419" t="s">
        <v>83</v>
      </c>
      <c r="B21" s="419"/>
      <c r="C21" s="419"/>
      <c r="D21" s="419"/>
      <c r="E21" s="419"/>
      <c r="F21" s="419"/>
      <c r="G21" s="419"/>
      <c r="H21" s="419"/>
      <c r="I21" s="419"/>
      <c r="J21" s="419"/>
      <c r="K21" s="319"/>
    </row>
    <row r="22" spans="1:11" ht="15" customHeight="1" x14ac:dyDescent="0.3">
      <c r="A22" s="419"/>
      <c r="B22" s="419"/>
      <c r="C22" s="419"/>
      <c r="D22" s="419"/>
      <c r="E22" s="419"/>
      <c r="F22" s="419"/>
      <c r="G22" s="419"/>
      <c r="H22" s="419"/>
      <c r="I22" s="419"/>
      <c r="J22" s="419"/>
      <c r="K22" s="319"/>
    </row>
    <row r="23" spans="1:11" ht="15" customHeight="1" x14ac:dyDescent="0.3">
      <c r="A23" s="419"/>
      <c r="B23" s="419"/>
      <c r="C23" s="419"/>
      <c r="D23" s="419"/>
      <c r="E23" s="419"/>
      <c r="F23" s="419"/>
      <c r="G23" s="419"/>
      <c r="H23" s="419"/>
      <c r="I23" s="419"/>
      <c r="J23" s="419"/>
      <c r="K23" s="319"/>
    </row>
    <row r="24" spans="1:11" ht="15" x14ac:dyDescent="0.3">
      <c r="A24" s="419"/>
      <c r="B24" s="419"/>
      <c r="C24" s="419"/>
      <c r="D24" s="419"/>
      <c r="E24" s="419"/>
      <c r="F24" s="419"/>
      <c r="G24" s="419"/>
      <c r="H24" s="419"/>
      <c r="I24" s="419"/>
      <c r="J24" s="419"/>
      <c r="K24" s="319"/>
    </row>
    <row r="25" spans="1:11" ht="15" x14ac:dyDescent="0.3">
      <c r="A25" s="419"/>
      <c r="B25" s="419"/>
      <c r="C25" s="419"/>
      <c r="D25" s="419"/>
      <c r="E25" s="419"/>
      <c r="F25" s="419"/>
      <c r="G25" s="419"/>
      <c r="H25" s="419"/>
      <c r="I25" s="419"/>
      <c r="J25" s="419"/>
      <c r="K25" s="319"/>
    </row>
    <row r="26" spans="1:11" ht="15" x14ac:dyDescent="0.3">
      <c r="A26" s="419"/>
      <c r="B26" s="419"/>
      <c r="C26" s="419"/>
      <c r="D26" s="419"/>
      <c r="E26" s="419"/>
      <c r="F26" s="419"/>
      <c r="G26" s="419"/>
      <c r="H26" s="419"/>
      <c r="I26" s="419"/>
      <c r="J26" s="419"/>
      <c r="K26" s="319"/>
    </row>
    <row r="27" spans="1:11" ht="15" x14ac:dyDescent="0.3">
      <c r="A27" s="319"/>
      <c r="B27" s="319"/>
      <c r="C27" s="319"/>
      <c r="D27" s="319"/>
      <c r="E27" s="319"/>
      <c r="F27" s="319"/>
      <c r="G27" s="319"/>
      <c r="H27" s="319"/>
      <c r="I27" s="319"/>
      <c r="J27" s="319"/>
      <c r="K27" s="319"/>
    </row>
    <row r="28" spans="1:11" ht="15.6" x14ac:dyDescent="0.3">
      <c r="A28" s="313"/>
      <c r="B28" s="313"/>
      <c r="C28" s="313"/>
      <c r="D28" s="313"/>
      <c r="E28" s="313"/>
      <c r="F28" s="313"/>
      <c r="G28" s="313"/>
      <c r="H28" s="313"/>
      <c r="I28" s="313"/>
      <c r="J28" s="314"/>
    </row>
    <row r="29" spans="1:11" ht="15.6" x14ac:dyDescent="0.3">
      <c r="A29" s="313"/>
      <c r="B29" s="313"/>
      <c r="C29" s="313"/>
      <c r="D29" s="313"/>
      <c r="E29" s="313"/>
      <c r="F29" s="313"/>
      <c r="G29" s="313"/>
      <c r="H29" s="313"/>
      <c r="I29" s="313"/>
      <c r="J29" s="314"/>
    </row>
    <row r="30" spans="1:11" ht="15.6" x14ac:dyDescent="0.3">
      <c r="A30" s="313"/>
      <c r="B30" s="313"/>
      <c r="C30" s="313"/>
      <c r="D30" s="313"/>
      <c r="E30" s="313"/>
      <c r="F30" s="313"/>
      <c r="G30" s="313"/>
      <c r="H30" s="313"/>
      <c r="I30" s="313"/>
      <c r="J30" s="314"/>
    </row>
    <row r="31" spans="1:11" ht="15.6" x14ac:dyDescent="0.3">
      <c r="A31" s="313"/>
      <c r="B31" s="320"/>
      <c r="C31" s="313"/>
      <c r="D31" s="313"/>
      <c r="E31" s="313"/>
      <c r="F31" s="313"/>
      <c r="G31" s="313"/>
      <c r="H31" s="313"/>
      <c r="I31" s="313"/>
      <c r="J31" s="314"/>
    </row>
    <row r="32" spans="1:11" ht="15.6" x14ac:dyDescent="0.3">
      <c r="A32" s="313"/>
      <c r="B32" s="313"/>
      <c r="C32" s="313"/>
      <c r="D32" s="313"/>
      <c r="E32" s="313"/>
      <c r="F32" s="313"/>
      <c r="G32" s="313"/>
      <c r="H32" s="313"/>
      <c r="I32" s="313"/>
      <c r="J32" s="314"/>
    </row>
    <row r="33" spans="1:11" s="376" customFormat="1" ht="15.6" x14ac:dyDescent="0.3">
      <c r="A33" s="313"/>
      <c r="B33" s="313"/>
      <c r="C33" s="313"/>
      <c r="D33" s="313"/>
      <c r="G33" s="321"/>
      <c r="H33" s="321"/>
      <c r="I33" s="316" t="str">
        <f>I17</f>
        <v>Я.В. Карчмит</v>
      </c>
      <c r="J33" s="313"/>
    </row>
    <row r="34" spans="1:11" s="376" customFormat="1" ht="15.6" x14ac:dyDescent="0.3">
      <c r="A34" s="313"/>
      <c r="B34" s="313"/>
      <c r="C34" s="313"/>
      <c r="D34" s="313"/>
      <c r="G34" s="313"/>
      <c r="H34" s="313"/>
      <c r="I34" s="313"/>
      <c r="J34" s="313"/>
    </row>
    <row r="35" spans="1:11" s="376" customFormat="1" ht="15.6" x14ac:dyDescent="0.3">
      <c r="A35" s="313"/>
      <c r="B35" s="313"/>
      <c r="C35" s="313"/>
      <c r="D35" s="313"/>
      <c r="G35" s="377"/>
      <c r="H35" s="377"/>
      <c r="I35" s="316" t="str">
        <f>I18</f>
        <v>Д.Е. Серков</v>
      </c>
    </row>
    <row r="36" spans="1:11" s="376" customFormat="1" ht="17.399999999999999" x14ac:dyDescent="0.3">
      <c r="A36" s="310"/>
      <c r="B36" s="310"/>
      <c r="C36" s="310"/>
      <c r="D36" s="310"/>
    </row>
    <row r="37" spans="1:11" s="376" customFormat="1" ht="15.6" x14ac:dyDescent="0.3">
      <c r="G37" s="376" t="s">
        <v>67</v>
      </c>
      <c r="H37" s="313"/>
      <c r="I37" s="313" t="str">
        <f>I19</f>
        <v>А.Д. Гавриленко</v>
      </c>
      <c r="J37" s="313"/>
      <c r="K37" s="313"/>
    </row>
    <row r="38" spans="1:11" ht="15.6" x14ac:dyDescent="0.3">
      <c r="G38" s="313"/>
      <c r="H38" s="313"/>
      <c r="I38" s="313"/>
      <c r="J38" s="313"/>
      <c r="K38" s="313"/>
    </row>
    <row r="39" spans="1:11" x14ac:dyDescent="0.3">
      <c r="F39" s="322"/>
      <c r="G39" s="322"/>
      <c r="H39" s="322"/>
      <c r="I39" s="322"/>
    </row>
    <row r="40" spans="1:11" ht="17.399999999999999" x14ac:dyDescent="0.3">
      <c r="A40" s="310"/>
      <c r="B40" s="310"/>
      <c r="C40" s="310"/>
      <c r="D40" s="310"/>
      <c r="E40" s="310"/>
      <c r="F40" s="322"/>
      <c r="G40" s="322"/>
      <c r="H40" s="317"/>
      <c r="I40" s="317"/>
      <c r="J40" s="313"/>
    </row>
    <row r="41" spans="1:11" ht="17.399999999999999" x14ac:dyDescent="0.3">
      <c r="A41" s="310"/>
      <c r="B41" s="310"/>
      <c r="C41" s="310"/>
      <c r="D41" s="310"/>
      <c r="E41" s="310"/>
      <c r="F41" s="322"/>
      <c r="G41" s="323"/>
      <c r="H41" s="323"/>
      <c r="I41" s="323"/>
      <c r="J41" s="310"/>
    </row>
    <row r="42" spans="1:11" ht="17.399999999999999" x14ac:dyDescent="0.3">
      <c r="A42" s="310"/>
      <c r="B42" s="310"/>
      <c r="C42" s="310"/>
      <c r="D42" s="310"/>
      <c r="E42" s="310"/>
      <c r="F42" s="323"/>
      <c r="G42" s="322"/>
      <c r="H42" s="317"/>
      <c r="I42" s="317"/>
      <c r="J42" s="310"/>
    </row>
    <row r="43" spans="1:11" ht="17.399999999999999" x14ac:dyDescent="0.3">
      <c r="F43" s="322"/>
      <c r="G43" s="322"/>
      <c r="H43" s="323"/>
      <c r="I43" s="322"/>
    </row>
    <row r="44" spans="1:11" x14ac:dyDescent="0.3">
      <c r="F44" s="322"/>
      <c r="G44" s="322"/>
      <c r="H44" s="322"/>
      <c r="I44" s="322"/>
    </row>
  </sheetData>
  <mergeCells count="4">
    <mergeCell ref="A21:J26"/>
    <mergeCell ref="A11:J11"/>
    <mergeCell ref="A12:J12"/>
    <mergeCell ref="A13:J13"/>
  </mergeCells>
  <printOptions horizontalCentered="1"/>
  <pageMargins left="0.11811023622047245" right="0.11811023622047245" top="0.74803149606299213" bottom="0.74803149606299213" header="0.31496062992125984" footer="0.31496062992125984"/>
  <pageSetup paperSize="9"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6"/>
  <sheetViews>
    <sheetView showZeros="0" view="pageBreakPreview" topLeftCell="A7" zoomScale="110" zoomScaleSheetLayoutView="110" workbookViewId="0">
      <selection activeCell="C21" sqref="C21"/>
    </sheetView>
  </sheetViews>
  <sheetFormatPr defaultColWidth="9.109375" defaultRowHeight="13.2" x14ac:dyDescent="0.25"/>
  <cols>
    <col min="1" max="1" width="1.33203125" style="64" customWidth="1"/>
    <col min="2" max="2" width="5" style="64" customWidth="1"/>
    <col min="3" max="3" width="10.5546875" style="64" customWidth="1"/>
    <col min="4" max="5" width="6.33203125" style="64" customWidth="1"/>
    <col min="6" max="6" width="6.6640625" style="64" customWidth="1"/>
    <col min="7" max="7" width="11.44140625" style="64" customWidth="1"/>
    <col min="8" max="18" width="9" style="64" customWidth="1"/>
    <col min="19" max="19" width="0.88671875" style="64" customWidth="1"/>
    <col min="20" max="16384" width="9.109375" style="64"/>
  </cols>
  <sheetData>
    <row r="1" spans="1:19" ht="3" customHeight="1" thickTop="1" thickBot="1" x14ac:dyDescent="0.3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2.8" x14ac:dyDescent="0.25">
      <c r="A2" s="65"/>
      <c r="B2" s="422"/>
      <c r="C2" s="423"/>
      <c r="D2" s="424"/>
      <c r="E2" s="431" t="s">
        <v>10</v>
      </c>
      <c r="F2" s="432"/>
      <c r="G2" s="432"/>
      <c r="H2" s="433"/>
      <c r="I2" s="438" t="s">
        <v>11</v>
      </c>
      <c r="J2" s="439"/>
      <c r="K2" s="442">
        <f>Данные!B14</f>
        <v>24</v>
      </c>
      <c r="L2" s="443"/>
      <c r="M2" s="66"/>
      <c r="N2" s="67"/>
      <c r="O2" s="68"/>
      <c r="P2" s="434"/>
      <c r="Q2" s="434"/>
      <c r="R2" s="69"/>
      <c r="S2" s="70"/>
    </row>
    <row r="3" spans="1:19" ht="23.4" thickBot="1" x14ac:dyDescent="0.3">
      <c r="A3" s="65"/>
      <c r="B3" s="425"/>
      <c r="C3" s="426"/>
      <c r="D3" s="427"/>
      <c r="E3" s="435" t="s">
        <v>44</v>
      </c>
      <c r="F3" s="436"/>
      <c r="G3" s="436"/>
      <c r="H3" s="437"/>
      <c r="I3" s="440"/>
      <c r="J3" s="441"/>
      <c r="K3" s="444"/>
      <c r="L3" s="445"/>
      <c r="M3" s="72"/>
      <c r="N3" s="71"/>
      <c r="O3" s="71"/>
      <c r="P3" s="71"/>
      <c r="Q3" s="71"/>
      <c r="R3" s="73"/>
      <c r="S3" s="70"/>
    </row>
    <row r="4" spans="1:19" ht="23.4" thickBot="1" x14ac:dyDescent="0.3">
      <c r="A4" s="65"/>
      <c r="B4" s="428"/>
      <c r="C4" s="429"/>
      <c r="D4" s="430"/>
      <c r="E4" s="16"/>
      <c r="F4" s="16"/>
      <c r="G4" s="16"/>
      <c r="H4" s="16"/>
      <c r="I4" s="17"/>
      <c r="J4" s="18"/>
      <c r="K4" s="19"/>
      <c r="L4" s="20"/>
      <c r="M4" s="72"/>
      <c r="N4" s="71"/>
      <c r="O4" s="71"/>
      <c r="P4" s="71"/>
      <c r="Q4" s="71"/>
      <c r="R4" s="73"/>
      <c r="S4" s="70"/>
    </row>
    <row r="5" spans="1:19" ht="24" thickTop="1" thickBot="1" x14ac:dyDescent="0.3">
      <c r="A5" s="65"/>
      <c r="B5" s="449" t="s">
        <v>13</v>
      </c>
      <c r="C5" s="450"/>
      <c r="D5" s="405" t="str">
        <f>Данные!$A5</f>
        <v>PCI</v>
      </c>
      <c r="E5" s="406"/>
      <c r="F5" s="406"/>
      <c r="G5" s="406"/>
      <c r="H5" s="407"/>
      <c r="I5" s="451"/>
      <c r="J5" s="452"/>
      <c r="K5" s="406"/>
      <c r="L5" s="407"/>
      <c r="M5" s="74"/>
      <c r="N5" s="71"/>
      <c r="O5" s="71"/>
      <c r="P5" s="71"/>
      <c r="Q5" s="71"/>
      <c r="R5" s="73"/>
      <c r="S5" s="70"/>
    </row>
    <row r="6" spans="1:19" ht="24" thickTop="1" thickBot="1" x14ac:dyDescent="0.3">
      <c r="A6" s="65"/>
      <c r="B6" s="449" t="s">
        <v>12</v>
      </c>
      <c r="C6" s="453"/>
      <c r="D6" s="399" t="str">
        <f>Данные!$A2</f>
        <v>ХXI-В-28-2-350 (Аквадив 0.35)</v>
      </c>
      <c r="E6" s="454"/>
      <c r="F6" s="454"/>
      <c r="G6" s="454"/>
      <c r="H6" s="455"/>
      <c r="I6" s="451"/>
      <c r="J6" s="452"/>
      <c r="K6" s="406"/>
      <c r="L6" s="407"/>
      <c r="M6" s="74"/>
      <c r="N6" s="71"/>
      <c r="O6" s="71"/>
      <c r="P6" s="71"/>
      <c r="Q6" s="71"/>
      <c r="R6" s="73"/>
      <c r="S6" s="70"/>
    </row>
    <row r="7" spans="1:19" ht="78.75" customHeight="1" thickTop="1" thickBot="1" x14ac:dyDescent="0.3">
      <c r="A7" s="65"/>
      <c r="B7" s="456" t="s">
        <v>14</v>
      </c>
      <c r="C7" s="457"/>
      <c r="D7" s="408">
        <f>Данные!$A8</f>
        <v>0</v>
      </c>
      <c r="E7" s="458"/>
      <c r="F7" s="458"/>
      <c r="G7" s="458"/>
      <c r="H7" s="459"/>
      <c r="I7" s="456" t="s">
        <v>15</v>
      </c>
      <c r="J7" s="460"/>
      <c r="K7" s="396">
        <f>Данные!$A11</f>
        <v>0</v>
      </c>
      <c r="L7" s="397"/>
      <c r="M7" s="75"/>
      <c r="N7" s="76"/>
      <c r="O7" s="76"/>
      <c r="P7" s="76"/>
      <c r="Q7" s="76"/>
      <c r="R7" s="77"/>
      <c r="S7" s="70"/>
    </row>
    <row r="8" spans="1:19" ht="2.25" customHeight="1" thickBot="1" x14ac:dyDescent="0.3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1.2" thickBot="1" x14ac:dyDescent="0.3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134"/>
      <c r="I9" s="88"/>
      <c r="J9" s="88"/>
      <c r="K9" s="88"/>
      <c r="L9" s="333"/>
      <c r="M9" s="333"/>
      <c r="N9" s="333"/>
      <c r="O9" s="333"/>
      <c r="P9" s="333"/>
      <c r="Q9" s="333"/>
      <c r="R9" s="334"/>
      <c r="S9" s="199"/>
    </row>
    <row r="10" spans="1:19" ht="23.25" customHeight="1" x14ac:dyDescent="0.25">
      <c r="A10" s="78"/>
      <c r="B10" s="92" t="s">
        <v>25</v>
      </c>
      <c r="C10" s="93">
        <v>228.95</v>
      </c>
      <c r="D10" s="93">
        <v>0.08</v>
      </c>
      <c r="E10" s="93">
        <v>-7.0000000000000007E-2</v>
      </c>
      <c r="F10" s="51" t="s">
        <v>19</v>
      </c>
      <c r="G10" s="55" t="s">
        <v>22</v>
      </c>
      <c r="H10" s="95"/>
      <c r="I10" s="93"/>
      <c r="J10" s="93"/>
      <c r="K10" s="93"/>
      <c r="L10" s="335"/>
      <c r="M10" s="335"/>
      <c r="N10" s="335"/>
      <c r="O10" s="335"/>
      <c r="P10" s="335"/>
      <c r="Q10" s="335"/>
      <c r="R10" s="336"/>
      <c r="S10" s="86"/>
    </row>
    <row r="11" spans="1:19" ht="23.25" customHeight="1" x14ac:dyDescent="0.25">
      <c r="A11" s="78"/>
      <c r="B11" s="97" t="s">
        <v>26</v>
      </c>
      <c r="C11" s="331">
        <v>136.19999999999999</v>
      </c>
      <c r="D11" s="98">
        <v>0.1</v>
      </c>
      <c r="E11" s="98">
        <v>-0.1</v>
      </c>
      <c r="F11" s="51" t="s">
        <v>19</v>
      </c>
      <c r="G11" s="55" t="s">
        <v>22</v>
      </c>
      <c r="H11" s="99"/>
      <c r="I11" s="98"/>
      <c r="J11" s="98"/>
      <c r="K11" s="98"/>
      <c r="L11" s="337"/>
      <c r="M11" s="337"/>
      <c r="N11" s="337"/>
      <c r="O11" s="337"/>
      <c r="P11" s="337"/>
      <c r="Q11" s="337"/>
      <c r="R11" s="338"/>
      <c r="S11" s="86"/>
    </row>
    <row r="12" spans="1:19" ht="23.25" customHeight="1" x14ac:dyDescent="0.25">
      <c r="A12" s="78"/>
      <c r="B12" s="97" t="s">
        <v>2</v>
      </c>
      <c r="C12" s="98">
        <v>22.85</v>
      </c>
      <c r="D12" s="98">
        <v>0.05</v>
      </c>
      <c r="E12" s="98">
        <v>-0.05</v>
      </c>
      <c r="F12" s="51" t="s">
        <v>19</v>
      </c>
      <c r="G12" s="55" t="s">
        <v>22</v>
      </c>
      <c r="H12" s="99"/>
      <c r="I12" s="98"/>
      <c r="J12" s="98"/>
      <c r="K12" s="98"/>
      <c r="L12" s="337"/>
      <c r="M12" s="337"/>
      <c r="N12" s="337"/>
      <c r="O12" s="337"/>
      <c r="P12" s="337"/>
      <c r="Q12" s="337"/>
      <c r="R12" s="338"/>
      <c r="S12" s="86"/>
    </row>
    <row r="13" spans="1:19" ht="23.25" customHeight="1" x14ac:dyDescent="0.25">
      <c r="A13" s="78"/>
      <c r="B13" s="97" t="s">
        <v>3</v>
      </c>
      <c r="C13" s="331">
        <v>5</v>
      </c>
      <c r="D13" s="98">
        <v>0.1</v>
      </c>
      <c r="E13" s="98">
        <v>0</v>
      </c>
      <c r="F13" s="118" t="s">
        <v>16</v>
      </c>
      <c r="G13" s="55" t="s">
        <v>22</v>
      </c>
      <c r="H13" s="99"/>
      <c r="I13" s="98"/>
      <c r="J13" s="98"/>
      <c r="K13" s="98"/>
      <c r="L13" s="337"/>
      <c r="M13" s="337"/>
      <c r="N13" s="337"/>
      <c r="O13" s="337"/>
      <c r="P13" s="337"/>
      <c r="Q13" s="337"/>
      <c r="R13" s="338"/>
      <c r="S13" s="86"/>
    </row>
    <row r="14" spans="1:19" ht="23.25" customHeight="1" x14ac:dyDescent="0.25">
      <c r="A14" s="78"/>
      <c r="B14" s="97" t="s">
        <v>27</v>
      </c>
      <c r="C14" s="331">
        <v>10</v>
      </c>
      <c r="D14" s="98">
        <v>0.1</v>
      </c>
      <c r="E14" s="98">
        <v>0</v>
      </c>
      <c r="F14" s="118" t="s">
        <v>16</v>
      </c>
      <c r="G14" s="55" t="s">
        <v>22</v>
      </c>
      <c r="H14" s="99"/>
      <c r="I14" s="98"/>
      <c r="J14" s="98"/>
      <c r="K14" s="98"/>
      <c r="L14" s="337"/>
      <c r="M14" s="337"/>
      <c r="N14" s="337"/>
      <c r="O14" s="337"/>
      <c r="P14" s="337"/>
      <c r="Q14" s="337"/>
      <c r="R14" s="338"/>
      <c r="S14" s="86"/>
    </row>
    <row r="15" spans="1:19" ht="23.25" customHeight="1" x14ac:dyDescent="0.25">
      <c r="A15" s="78"/>
      <c r="B15" s="97" t="s">
        <v>9</v>
      </c>
      <c r="C15" s="331">
        <v>157</v>
      </c>
      <c r="D15" s="98">
        <v>0.1</v>
      </c>
      <c r="E15" s="98">
        <v>-0.1</v>
      </c>
      <c r="F15" s="51" t="s">
        <v>19</v>
      </c>
      <c r="G15" s="55" t="s">
        <v>22</v>
      </c>
      <c r="H15" s="99"/>
      <c r="I15" s="98"/>
      <c r="J15" s="98"/>
      <c r="K15" s="98"/>
      <c r="L15" s="337"/>
      <c r="M15" s="337"/>
      <c r="N15" s="337"/>
      <c r="O15" s="337"/>
      <c r="P15" s="337"/>
      <c r="Q15" s="337"/>
      <c r="R15" s="338"/>
      <c r="S15" s="86"/>
    </row>
    <row r="16" spans="1:19" ht="23.25" customHeight="1" x14ac:dyDescent="0.25">
      <c r="A16" s="78"/>
      <c r="B16" s="97" t="s">
        <v>5</v>
      </c>
      <c r="C16" s="98">
        <v>203.5</v>
      </c>
      <c r="D16" s="98">
        <v>0.05</v>
      </c>
      <c r="E16" s="103">
        <v>-0.05</v>
      </c>
      <c r="F16" s="51" t="s">
        <v>19</v>
      </c>
      <c r="G16" s="55" t="s">
        <v>22</v>
      </c>
      <c r="H16" s="99"/>
      <c r="I16" s="98"/>
      <c r="J16" s="98"/>
      <c r="K16" s="98"/>
      <c r="L16" s="337"/>
      <c r="M16" s="337"/>
      <c r="N16" s="337"/>
      <c r="O16" s="337"/>
      <c r="P16" s="337"/>
      <c r="Q16" s="337"/>
      <c r="R16" s="338"/>
      <c r="S16" s="86"/>
    </row>
    <row r="17" spans="1:19" ht="23.25" customHeight="1" x14ac:dyDescent="0.25">
      <c r="A17" s="78"/>
      <c r="B17" s="97" t="s">
        <v>30</v>
      </c>
      <c r="C17" s="331">
        <v>136.19999999999999</v>
      </c>
      <c r="D17" s="98">
        <v>0.05</v>
      </c>
      <c r="E17" s="98">
        <v>-0.05</v>
      </c>
      <c r="F17" s="51" t="s">
        <v>19</v>
      </c>
      <c r="G17" s="55" t="s">
        <v>22</v>
      </c>
      <c r="H17" s="99"/>
      <c r="I17" s="98"/>
      <c r="J17" s="98"/>
      <c r="K17" s="98"/>
      <c r="L17" s="337"/>
      <c r="M17" s="337"/>
      <c r="N17" s="337"/>
      <c r="O17" s="337"/>
      <c r="P17" s="337"/>
      <c r="Q17" s="337"/>
      <c r="R17" s="338"/>
      <c r="S17" s="86"/>
    </row>
    <row r="18" spans="1:19" ht="30.6" x14ac:dyDescent="0.25">
      <c r="A18" s="78"/>
      <c r="B18" s="105" t="s">
        <v>32</v>
      </c>
      <c r="C18" s="106">
        <v>66</v>
      </c>
      <c r="D18" s="106">
        <v>0.05</v>
      </c>
      <c r="E18" s="98">
        <v>0</v>
      </c>
      <c r="F18" s="118" t="s">
        <v>16</v>
      </c>
      <c r="G18" s="59" t="s">
        <v>36</v>
      </c>
      <c r="H18" s="107"/>
      <c r="I18" s="106"/>
      <c r="J18" s="106"/>
      <c r="K18" s="106"/>
      <c r="L18" s="339"/>
      <c r="M18" s="339"/>
      <c r="N18" s="339"/>
      <c r="O18" s="339"/>
      <c r="P18" s="339"/>
      <c r="Q18" s="339"/>
      <c r="R18" s="340"/>
      <c r="S18" s="86"/>
    </row>
    <row r="19" spans="1:19" ht="23.25" customHeight="1" x14ac:dyDescent="0.25">
      <c r="A19" s="78"/>
      <c r="B19" s="105" t="s">
        <v>33</v>
      </c>
      <c r="C19" s="106">
        <v>25.2</v>
      </c>
      <c r="D19" s="106">
        <v>0.02</v>
      </c>
      <c r="E19" s="98">
        <v>-0.02</v>
      </c>
      <c r="F19" s="51" t="s">
        <v>19</v>
      </c>
      <c r="G19" s="55" t="s">
        <v>22</v>
      </c>
      <c r="H19" s="107"/>
      <c r="I19" s="106"/>
      <c r="J19" s="106"/>
      <c r="K19" s="106"/>
      <c r="L19" s="339"/>
      <c r="M19" s="339"/>
      <c r="N19" s="339"/>
      <c r="O19" s="339"/>
      <c r="P19" s="339"/>
      <c r="Q19" s="339"/>
      <c r="R19" s="340"/>
      <c r="S19" s="86"/>
    </row>
    <row r="20" spans="1:19" ht="23.25" customHeight="1" x14ac:dyDescent="0.25">
      <c r="A20" s="78"/>
      <c r="B20" s="105" t="s">
        <v>35</v>
      </c>
      <c r="C20" s="106" t="s">
        <v>108</v>
      </c>
      <c r="D20" s="106">
        <v>0.05</v>
      </c>
      <c r="E20" s="98">
        <v>-0.05</v>
      </c>
      <c r="F20" s="51" t="s">
        <v>19</v>
      </c>
      <c r="G20" s="55" t="s">
        <v>22</v>
      </c>
      <c r="H20" s="107"/>
      <c r="I20" s="106"/>
      <c r="J20" s="106"/>
      <c r="K20" s="106"/>
      <c r="L20" s="339"/>
      <c r="M20" s="339"/>
      <c r="N20" s="339"/>
      <c r="O20" s="339"/>
      <c r="P20" s="339"/>
      <c r="Q20" s="339"/>
      <c r="R20" s="340"/>
      <c r="S20" s="86"/>
    </row>
    <row r="21" spans="1:19" ht="20.399999999999999" x14ac:dyDescent="0.25">
      <c r="A21" s="78"/>
      <c r="B21" s="105" t="s">
        <v>41</v>
      </c>
      <c r="C21" s="332">
        <v>0.2</v>
      </c>
      <c r="D21" s="106">
        <v>0.02</v>
      </c>
      <c r="E21" s="98">
        <v>-0.02</v>
      </c>
      <c r="F21" s="51" t="s">
        <v>19</v>
      </c>
      <c r="G21" s="250" t="s">
        <v>37</v>
      </c>
      <c r="H21" s="107"/>
      <c r="I21" s="106"/>
      <c r="J21" s="106"/>
      <c r="K21" s="106"/>
      <c r="L21" s="339"/>
      <c r="M21" s="339"/>
      <c r="N21" s="339"/>
      <c r="O21" s="339"/>
      <c r="P21" s="339"/>
      <c r="Q21" s="339"/>
      <c r="R21" s="340"/>
      <c r="S21" s="86"/>
    </row>
    <row r="22" spans="1:19" ht="20.399999999999999" x14ac:dyDescent="0.25">
      <c r="A22" s="78"/>
      <c r="B22" s="105" t="s">
        <v>42</v>
      </c>
      <c r="C22" s="332">
        <v>0.2</v>
      </c>
      <c r="D22" s="106">
        <v>0.02</v>
      </c>
      <c r="E22" s="98">
        <v>-0.02</v>
      </c>
      <c r="F22" s="51" t="s">
        <v>19</v>
      </c>
      <c r="G22" s="250" t="s">
        <v>37</v>
      </c>
      <c r="H22" s="107"/>
      <c r="I22" s="106"/>
      <c r="J22" s="106"/>
      <c r="K22" s="106"/>
      <c r="L22" s="339"/>
      <c r="M22" s="339"/>
      <c r="N22" s="339"/>
      <c r="O22" s="339"/>
      <c r="P22" s="339"/>
      <c r="Q22" s="339"/>
      <c r="R22" s="340"/>
      <c r="S22" s="86"/>
    </row>
    <row r="23" spans="1:19" ht="14.4" x14ac:dyDescent="0.25">
      <c r="A23" s="78"/>
      <c r="B23" s="461" t="s">
        <v>58</v>
      </c>
      <c r="C23" s="462"/>
      <c r="D23" s="462"/>
      <c r="E23" s="463"/>
      <c r="F23" s="118" t="s">
        <v>16</v>
      </c>
      <c r="G23" s="308" t="s">
        <v>47</v>
      </c>
      <c r="H23" s="107"/>
      <c r="I23" s="106"/>
      <c r="J23" s="106"/>
      <c r="K23" s="106"/>
      <c r="L23" s="339"/>
      <c r="M23" s="339"/>
      <c r="N23" s="339"/>
      <c r="O23" s="339"/>
      <c r="P23" s="339"/>
      <c r="Q23" s="339"/>
      <c r="R23" s="340"/>
      <c r="S23" s="86"/>
    </row>
    <row r="24" spans="1:19" ht="15" thickBot="1" x14ac:dyDescent="0.3">
      <c r="A24" s="78"/>
      <c r="B24" s="446" t="s">
        <v>46</v>
      </c>
      <c r="C24" s="447"/>
      <c r="D24" s="447"/>
      <c r="E24" s="448"/>
      <c r="F24" s="118" t="s">
        <v>16</v>
      </c>
      <c r="G24" s="51" t="s">
        <v>47</v>
      </c>
      <c r="H24" s="109"/>
      <c r="I24" s="110"/>
      <c r="J24" s="110"/>
      <c r="K24" s="110"/>
      <c r="L24" s="341"/>
      <c r="M24" s="341"/>
      <c r="N24" s="341"/>
      <c r="O24" s="341"/>
      <c r="P24" s="341"/>
      <c r="Q24" s="341"/>
      <c r="R24" s="342"/>
      <c r="S24" s="86"/>
    </row>
    <row r="25" spans="1:19" ht="3.75" customHeight="1" thickBot="1" x14ac:dyDescent="0.3">
      <c r="A25" s="112"/>
      <c r="B25" s="113"/>
      <c r="C25" s="113"/>
      <c r="D25" s="113"/>
      <c r="E25" s="114"/>
      <c r="F25" s="114"/>
      <c r="G25" s="113"/>
      <c r="H25" s="115"/>
      <c r="I25" s="115"/>
      <c r="J25" s="115"/>
      <c r="K25" s="115"/>
      <c r="L25" s="115"/>
      <c r="M25" s="115"/>
      <c r="N25" s="115"/>
      <c r="O25" s="115"/>
      <c r="P25" s="115"/>
      <c r="Q25" s="115"/>
      <c r="R25" s="115"/>
      <c r="S25" s="116"/>
    </row>
    <row r="26" spans="1:19" ht="13.5" customHeight="1" thickTop="1" x14ac:dyDescent="0.25"/>
  </sheetData>
  <mergeCells count="20">
    <mergeCell ref="B24:E24"/>
    <mergeCell ref="B5:C5"/>
    <mergeCell ref="D5:H5"/>
    <mergeCell ref="I5:J5"/>
    <mergeCell ref="K5:L5"/>
    <mergeCell ref="B6:C6"/>
    <mergeCell ref="D6:H6"/>
    <mergeCell ref="I6:J6"/>
    <mergeCell ref="K6:L6"/>
    <mergeCell ref="B7:C7"/>
    <mergeCell ref="D7:H7"/>
    <mergeCell ref="I7:J7"/>
    <mergeCell ref="K7:L7"/>
    <mergeCell ref="B23:E23"/>
    <mergeCell ref="B2:D4"/>
    <mergeCell ref="E2:H2"/>
    <mergeCell ref="P2:Q2"/>
    <mergeCell ref="E3:H3"/>
    <mergeCell ref="I2:J3"/>
    <mergeCell ref="K2:L3"/>
  </mergeCells>
  <conditionalFormatting sqref="H10:R24">
    <cfRule type="cellIs" dxfId="19" priority="1" stopIfTrue="1" operator="equal">
      <formula>"ok"</formula>
    </cfRule>
    <cfRule type="cellIs" dxfId="18" priority="2" stopIfTrue="1" operator="notBetween">
      <formula>$C10+$D10</formula>
      <formula>$C10+$E10</formula>
    </cfRule>
  </conditionalFormatting>
  <printOptions horizontalCentered="1" verticalCentered="1"/>
  <pageMargins left="0.19685039370078741" right="0.19685039370078741" top="0.19685039370078741" bottom="0.19685039370078741" header="0" footer="0"/>
  <pageSetup paperSize="9" scale="92" orientation="landscape" r:id="rId1"/>
  <headerFooter differentFirst="1"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"/>
  <sheetViews>
    <sheetView showZeros="0" view="pageBreakPreview" zoomScale="110" zoomScaleSheetLayoutView="110" workbookViewId="0">
      <selection activeCell="C11" sqref="C11"/>
    </sheetView>
  </sheetViews>
  <sheetFormatPr defaultColWidth="9.109375" defaultRowHeight="13.2" x14ac:dyDescent="0.25"/>
  <cols>
    <col min="1" max="1" width="1.33203125" style="64" customWidth="1"/>
    <col min="2" max="2" width="5.109375" style="64" customWidth="1"/>
    <col min="3" max="3" width="10.6640625" style="64" customWidth="1"/>
    <col min="4" max="5" width="6" style="64" customWidth="1"/>
    <col min="6" max="6" width="7" style="64" customWidth="1"/>
    <col min="7" max="7" width="10.88671875" style="64" customWidth="1"/>
    <col min="8" max="18" width="9" style="64" customWidth="1"/>
    <col min="19" max="19" width="1.44140625" style="64" customWidth="1"/>
    <col min="20" max="16384" width="9.109375" style="64"/>
  </cols>
  <sheetData>
    <row r="1" spans="1:19" ht="8.25" customHeight="1" thickTop="1" thickBot="1" x14ac:dyDescent="0.3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5">
      <c r="A2" s="65"/>
      <c r="B2" s="464">
        <f>'Чист. форма'!B2:D4</f>
        <v>0</v>
      </c>
      <c r="C2" s="465"/>
      <c r="D2" s="466"/>
      <c r="E2" s="473" t="s">
        <v>10</v>
      </c>
      <c r="F2" s="474"/>
      <c r="G2" s="474"/>
      <c r="H2" s="475"/>
      <c r="I2" s="479" t="s">
        <v>11</v>
      </c>
      <c r="J2" s="480"/>
      <c r="K2" s="483">
        <f>Данные!B15</f>
        <v>24</v>
      </c>
      <c r="L2" s="484"/>
      <c r="M2" s="66"/>
      <c r="N2" s="67"/>
      <c r="O2" s="68"/>
      <c r="P2" s="434"/>
      <c r="Q2" s="434"/>
      <c r="R2" s="69"/>
      <c r="S2" s="70"/>
    </row>
    <row r="3" spans="1:19" ht="17.25" customHeight="1" thickBot="1" x14ac:dyDescent="0.3">
      <c r="A3" s="65"/>
      <c r="B3" s="467"/>
      <c r="C3" s="468"/>
      <c r="D3" s="469"/>
      <c r="E3" s="476" t="s">
        <v>45</v>
      </c>
      <c r="F3" s="477"/>
      <c r="G3" s="477"/>
      <c r="H3" s="478"/>
      <c r="I3" s="481"/>
      <c r="J3" s="482"/>
      <c r="K3" s="485"/>
      <c r="L3" s="486"/>
      <c r="M3" s="72"/>
      <c r="N3" s="71"/>
      <c r="O3" s="71"/>
      <c r="P3" s="71"/>
      <c r="Q3" s="71"/>
      <c r="R3" s="73"/>
      <c r="S3" s="70"/>
    </row>
    <row r="4" spans="1:19" ht="17.100000000000001" customHeight="1" thickBot="1" x14ac:dyDescent="0.3">
      <c r="A4" s="65"/>
      <c r="B4" s="470"/>
      <c r="C4" s="471"/>
      <c r="D4" s="472"/>
      <c r="E4" s="252"/>
      <c r="F4" s="252"/>
      <c r="G4" s="252"/>
      <c r="H4" s="252"/>
      <c r="I4" s="253"/>
      <c r="J4" s="251"/>
      <c r="K4" s="254"/>
      <c r="L4" s="255"/>
      <c r="M4" s="72"/>
      <c r="N4" s="71"/>
      <c r="O4" s="71"/>
      <c r="P4" s="71"/>
      <c r="Q4" s="71"/>
      <c r="R4" s="73"/>
      <c r="S4" s="70"/>
    </row>
    <row r="5" spans="1:19" ht="24.75" customHeight="1" thickTop="1" thickBot="1" x14ac:dyDescent="0.3">
      <c r="A5" s="65"/>
      <c r="B5" s="449" t="s">
        <v>13</v>
      </c>
      <c r="C5" s="487"/>
      <c r="D5" s="405" t="str">
        <f>Данные!$A5</f>
        <v>PCI</v>
      </c>
      <c r="E5" s="406"/>
      <c r="F5" s="406"/>
      <c r="G5" s="406"/>
      <c r="H5" s="407"/>
      <c r="I5" s="488"/>
      <c r="J5" s="489"/>
      <c r="K5" s="490"/>
      <c r="L5" s="407"/>
      <c r="M5" s="74"/>
      <c r="N5" s="71"/>
      <c r="O5" s="71"/>
      <c r="P5" s="71"/>
      <c r="Q5" s="71"/>
      <c r="R5" s="73"/>
      <c r="S5" s="70"/>
    </row>
    <row r="6" spans="1:19" ht="17.100000000000001" customHeight="1" thickTop="1" thickBot="1" x14ac:dyDescent="0.3">
      <c r="A6" s="65"/>
      <c r="B6" s="449" t="s">
        <v>12</v>
      </c>
      <c r="C6" s="487"/>
      <c r="D6" s="399" t="str">
        <f>Данные!$A2</f>
        <v>ХXI-В-28-2-350 (Аквадив 0.35)</v>
      </c>
      <c r="E6" s="454"/>
      <c r="F6" s="454"/>
      <c r="G6" s="454"/>
      <c r="H6" s="455"/>
      <c r="I6" s="488"/>
      <c r="J6" s="489"/>
      <c r="K6" s="490"/>
      <c r="L6" s="407"/>
      <c r="M6" s="72"/>
      <c r="N6" s="71"/>
      <c r="O6" s="71"/>
      <c r="P6" s="71"/>
      <c r="Q6" s="71"/>
      <c r="R6" s="73"/>
      <c r="S6" s="70"/>
    </row>
    <row r="7" spans="1:19" ht="69" customHeight="1" thickTop="1" thickBot="1" x14ac:dyDescent="0.3">
      <c r="A7" s="65"/>
      <c r="B7" s="456" t="s">
        <v>14</v>
      </c>
      <c r="C7" s="491"/>
      <c r="D7" s="408">
        <f>Данные!$A8</f>
        <v>0</v>
      </c>
      <c r="E7" s="458"/>
      <c r="F7" s="458"/>
      <c r="G7" s="458"/>
      <c r="H7" s="459"/>
      <c r="I7" s="492" t="s">
        <v>15</v>
      </c>
      <c r="J7" s="491"/>
      <c r="K7" s="396">
        <f>Данные!$A11</f>
        <v>0</v>
      </c>
      <c r="L7" s="397"/>
      <c r="M7" s="74"/>
      <c r="N7" s="71"/>
      <c r="O7" s="71"/>
      <c r="P7" s="71"/>
      <c r="Q7" s="71"/>
      <c r="R7" s="73"/>
      <c r="S7" s="70"/>
    </row>
    <row r="8" spans="1:19" ht="3.75" customHeight="1" thickBot="1" x14ac:dyDescent="0.3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1.2" thickBot="1" x14ac:dyDescent="0.3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88"/>
      <c r="I9" s="88"/>
      <c r="J9" s="88"/>
      <c r="K9" s="88"/>
      <c r="L9" s="333"/>
      <c r="M9" s="333"/>
      <c r="N9" s="333"/>
      <c r="O9" s="333"/>
      <c r="P9" s="333"/>
      <c r="Q9" s="333"/>
      <c r="R9" s="334"/>
      <c r="S9" s="90"/>
    </row>
    <row r="10" spans="1:19" ht="30.6" x14ac:dyDescent="0.25">
      <c r="A10" s="78"/>
      <c r="B10" s="92" t="s">
        <v>25</v>
      </c>
      <c r="C10" s="93">
        <v>65.900000000000006</v>
      </c>
      <c r="D10" s="93">
        <v>0.05</v>
      </c>
      <c r="E10" s="93">
        <v>0</v>
      </c>
      <c r="F10" s="118" t="s">
        <v>16</v>
      </c>
      <c r="G10" s="59" t="s">
        <v>24</v>
      </c>
      <c r="H10" s="95"/>
      <c r="I10" s="93"/>
      <c r="J10" s="93"/>
      <c r="K10" s="93"/>
      <c r="L10" s="335"/>
      <c r="M10" s="335"/>
      <c r="N10" s="335"/>
      <c r="O10" s="335"/>
      <c r="P10" s="335"/>
      <c r="Q10" s="335"/>
      <c r="R10" s="336"/>
      <c r="S10" s="86"/>
    </row>
    <row r="11" spans="1:19" ht="24.75" customHeight="1" x14ac:dyDescent="0.25">
      <c r="A11" s="78"/>
      <c r="B11" s="97" t="s">
        <v>28</v>
      </c>
      <c r="C11" s="331">
        <v>25.5</v>
      </c>
      <c r="D11" s="98">
        <v>0.1</v>
      </c>
      <c r="E11" s="103">
        <v>0</v>
      </c>
      <c r="F11" s="51" t="s">
        <v>19</v>
      </c>
      <c r="G11" s="55" t="s">
        <v>22</v>
      </c>
      <c r="H11" s="99"/>
      <c r="I11" s="98"/>
      <c r="J11" s="98"/>
      <c r="K11" s="98"/>
      <c r="L11" s="337"/>
      <c r="M11" s="337"/>
      <c r="N11" s="337"/>
      <c r="O11" s="337"/>
      <c r="P11" s="337"/>
      <c r="Q11" s="337"/>
      <c r="R11" s="338"/>
      <c r="S11" s="86"/>
    </row>
    <row r="12" spans="1:19" ht="24.75" customHeight="1" x14ac:dyDescent="0.25">
      <c r="A12" s="78"/>
      <c r="B12" s="97" t="s">
        <v>4</v>
      </c>
      <c r="C12" s="331">
        <v>20</v>
      </c>
      <c r="D12" s="98">
        <v>0.1</v>
      </c>
      <c r="E12" s="98">
        <v>-0.1</v>
      </c>
      <c r="F12" s="51" t="s">
        <v>19</v>
      </c>
      <c r="G12" s="55" t="s">
        <v>22</v>
      </c>
      <c r="H12" s="99"/>
      <c r="I12" s="98"/>
      <c r="J12" s="98"/>
      <c r="K12" s="98"/>
      <c r="L12" s="337"/>
      <c r="M12" s="337"/>
      <c r="N12" s="337"/>
      <c r="O12" s="337"/>
      <c r="P12" s="337"/>
      <c r="Q12" s="337"/>
      <c r="R12" s="338"/>
      <c r="S12" s="86"/>
    </row>
    <row r="13" spans="1:19" ht="24.75" customHeight="1" x14ac:dyDescent="0.25">
      <c r="A13" s="78"/>
      <c r="B13" s="97" t="s">
        <v>5</v>
      </c>
      <c r="C13" s="331">
        <v>50.4</v>
      </c>
      <c r="D13" s="98">
        <v>0.1</v>
      </c>
      <c r="E13" s="103">
        <v>-0.1</v>
      </c>
      <c r="F13" s="51" t="s">
        <v>19</v>
      </c>
      <c r="G13" s="56" t="s">
        <v>22</v>
      </c>
      <c r="H13" s="99"/>
      <c r="I13" s="98"/>
      <c r="J13" s="98"/>
      <c r="K13" s="98"/>
      <c r="L13" s="337"/>
      <c r="M13" s="337"/>
      <c r="N13" s="337"/>
      <c r="O13" s="337"/>
      <c r="P13" s="337"/>
      <c r="Q13" s="337"/>
      <c r="R13" s="338"/>
      <c r="S13" s="86"/>
    </row>
    <row r="14" spans="1:19" ht="24.75" customHeight="1" x14ac:dyDescent="0.25">
      <c r="A14" s="78"/>
      <c r="B14" s="461" t="s">
        <v>85</v>
      </c>
      <c r="C14" s="462"/>
      <c r="D14" s="462"/>
      <c r="E14" s="462"/>
      <c r="F14" s="493"/>
      <c r="G14" s="56" t="s">
        <v>86</v>
      </c>
      <c r="H14" s="107"/>
      <c r="I14" s="106"/>
      <c r="J14" s="106"/>
      <c r="K14" s="106"/>
      <c r="L14" s="339"/>
      <c r="M14" s="339"/>
      <c r="N14" s="339"/>
      <c r="O14" s="339"/>
      <c r="P14" s="339"/>
      <c r="Q14" s="339"/>
      <c r="R14" s="340"/>
      <c r="S14" s="86"/>
    </row>
    <row r="15" spans="1:19" ht="24.75" customHeight="1" thickBot="1" x14ac:dyDescent="0.3">
      <c r="A15" s="78"/>
      <c r="B15" s="446" t="s">
        <v>46</v>
      </c>
      <c r="C15" s="447"/>
      <c r="D15" s="447"/>
      <c r="E15" s="448"/>
      <c r="F15" s="118" t="s">
        <v>16</v>
      </c>
      <c r="G15" s="117" t="s">
        <v>47</v>
      </c>
      <c r="H15" s="109"/>
      <c r="I15" s="110"/>
      <c r="J15" s="110"/>
      <c r="K15" s="110"/>
      <c r="L15" s="341"/>
      <c r="M15" s="341"/>
      <c r="N15" s="341"/>
      <c r="O15" s="341"/>
      <c r="P15" s="341"/>
      <c r="Q15" s="341"/>
      <c r="R15" s="342"/>
      <c r="S15" s="86"/>
    </row>
    <row r="16" spans="1:19" ht="6" customHeight="1" thickBot="1" x14ac:dyDescent="0.3">
      <c r="A16" s="112"/>
      <c r="B16" s="113"/>
      <c r="C16" s="113"/>
      <c r="D16" s="113"/>
      <c r="E16" s="114"/>
      <c r="F16" s="114"/>
      <c r="G16" s="113"/>
      <c r="H16" s="115"/>
      <c r="I16" s="115"/>
      <c r="J16" s="115"/>
      <c r="K16" s="115"/>
      <c r="L16" s="115"/>
      <c r="M16" s="115"/>
      <c r="N16" s="115"/>
      <c r="O16" s="115"/>
      <c r="P16" s="115"/>
      <c r="Q16" s="115"/>
      <c r="R16" s="115"/>
      <c r="S16" s="116"/>
    </row>
    <row r="17" spans="2:16" ht="13.5" customHeight="1" thickTop="1" x14ac:dyDescent="0.25">
      <c r="B17" s="125"/>
      <c r="P17" s="126"/>
    </row>
    <row r="18" spans="2:16" ht="12.75" customHeight="1" x14ac:dyDescent="0.25">
      <c r="B18" s="125"/>
      <c r="P18" s="91"/>
    </row>
  </sheetData>
  <mergeCells count="20">
    <mergeCell ref="B5:C5"/>
    <mergeCell ref="D5:H5"/>
    <mergeCell ref="I5:J5"/>
    <mergeCell ref="K5:L5"/>
    <mergeCell ref="B15:E15"/>
    <mergeCell ref="B6:C6"/>
    <mergeCell ref="D6:H6"/>
    <mergeCell ref="I6:J6"/>
    <mergeCell ref="B7:C7"/>
    <mergeCell ref="D7:H7"/>
    <mergeCell ref="I7:J7"/>
    <mergeCell ref="K7:L7"/>
    <mergeCell ref="K6:L6"/>
    <mergeCell ref="B14:F14"/>
    <mergeCell ref="B2:D4"/>
    <mergeCell ref="E2:H2"/>
    <mergeCell ref="P2:Q2"/>
    <mergeCell ref="E3:H3"/>
    <mergeCell ref="I2:J3"/>
    <mergeCell ref="K2:L3"/>
  </mergeCells>
  <conditionalFormatting sqref="H15:R15">
    <cfRule type="cellIs" dxfId="17" priority="3" stopIfTrue="1" operator="notBetween">
      <formula>$C15+$D15</formula>
      <formula>$C15+$E15</formula>
    </cfRule>
  </conditionalFormatting>
  <conditionalFormatting sqref="H10 J10:R10 H11:R14">
    <cfRule type="cellIs" dxfId="16" priority="1" stopIfTrue="1" operator="equal">
      <formula>"ok"</formula>
    </cfRule>
    <cfRule type="cellIs" dxfId="15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scale="99" orientation="landscape" r:id="rId1"/>
  <headerFooter alignWithMargins="0">
    <oddHeader>&amp;L&amp;C&amp;R</oddHead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2"/>
  <sheetViews>
    <sheetView showZeros="0" view="pageBreakPreview" zoomScaleSheetLayoutView="100" workbookViewId="0">
      <selection activeCell="C20" sqref="C20"/>
    </sheetView>
  </sheetViews>
  <sheetFormatPr defaultColWidth="9.109375" defaultRowHeight="13.2" x14ac:dyDescent="0.25"/>
  <cols>
    <col min="1" max="1" width="0.88671875" style="64" customWidth="1"/>
    <col min="2" max="2" width="5.88671875" style="64" customWidth="1"/>
    <col min="3" max="3" width="10.33203125" style="64" customWidth="1"/>
    <col min="4" max="5" width="5.6640625" style="64" customWidth="1"/>
    <col min="6" max="6" width="6.44140625" style="64" customWidth="1"/>
    <col min="7" max="7" width="10.88671875" style="64" customWidth="1"/>
    <col min="8" max="18" width="9" style="64" customWidth="1"/>
    <col min="19" max="19" width="0.5546875" style="64" customWidth="1"/>
    <col min="20" max="16384" width="9.109375" style="64"/>
  </cols>
  <sheetData>
    <row r="1" spans="1:24" ht="6.75" customHeight="1" thickTop="1" thickBot="1" x14ac:dyDescent="0.3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24" ht="21.75" customHeight="1" x14ac:dyDescent="0.25">
      <c r="A2" s="65"/>
      <c r="B2" s="422"/>
      <c r="C2" s="423"/>
      <c r="D2" s="424"/>
      <c r="E2" s="431" t="s">
        <v>10</v>
      </c>
      <c r="F2" s="432"/>
      <c r="G2" s="432"/>
      <c r="H2" s="433"/>
      <c r="I2" s="438" t="s">
        <v>11</v>
      </c>
      <c r="J2" s="439"/>
      <c r="K2" s="442">
        <f>Данные!B16</f>
        <v>32</v>
      </c>
      <c r="L2" s="443"/>
      <c r="M2" s="66"/>
      <c r="N2" s="67"/>
      <c r="O2" s="68"/>
      <c r="P2" s="434"/>
      <c r="Q2" s="434"/>
      <c r="R2" s="69"/>
      <c r="S2" s="70"/>
    </row>
    <row r="3" spans="1:24" ht="17.25" customHeight="1" thickBot="1" x14ac:dyDescent="0.3">
      <c r="A3" s="65"/>
      <c r="B3" s="425"/>
      <c r="C3" s="426"/>
      <c r="D3" s="427"/>
      <c r="E3" s="435" t="s">
        <v>38</v>
      </c>
      <c r="F3" s="436"/>
      <c r="G3" s="436"/>
      <c r="H3" s="437"/>
      <c r="I3" s="440"/>
      <c r="J3" s="441"/>
      <c r="K3" s="444"/>
      <c r="L3" s="445"/>
      <c r="M3" s="72"/>
      <c r="N3" s="71"/>
      <c r="O3" s="71"/>
      <c r="P3" s="71"/>
      <c r="Q3" s="71"/>
      <c r="R3" s="73"/>
      <c r="S3" s="70"/>
    </row>
    <row r="4" spans="1:24" ht="18.75" customHeight="1" thickBot="1" x14ac:dyDescent="0.3">
      <c r="A4" s="65"/>
      <c r="B4" s="428"/>
      <c r="C4" s="429"/>
      <c r="D4" s="430"/>
      <c r="E4" s="16"/>
      <c r="F4" s="16"/>
      <c r="G4" s="16"/>
      <c r="H4" s="16"/>
      <c r="I4" s="17"/>
      <c r="J4" s="18"/>
      <c r="K4" s="19"/>
      <c r="L4" s="20"/>
      <c r="M4" s="72"/>
      <c r="N4" s="71"/>
      <c r="O4" s="71"/>
      <c r="P4" s="71"/>
      <c r="Q4" s="71"/>
      <c r="R4" s="73"/>
      <c r="S4" s="70"/>
    </row>
    <row r="5" spans="1:24" ht="26.25" customHeight="1" thickTop="1" thickBot="1" x14ac:dyDescent="0.3">
      <c r="A5" s="65"/>
      <c r="B5" s="449" t="s">
        <v>13</v>
      </c>
      <c r="C5" s="450"/>
      <c r="D5" s="405" t="str">
        <f>Данные!$A5</f>
        <v>PCI</v>
      </c>
      <c r="E5" s="406"/>
      <c r="F5" s="406"/>
      <c r="G5" s="406"/>
      <c r="H5" s="407"/>
      <c r="I5" s="451"/>
      <c r="J5" s="452"/>
      <c r="K5" s="406"/>
      <c r="L5" s="407"/>
      <c r="M5" s="74"/>
      <c r="N5" s="71"/>
      <c r="O5" s="71"/>
      <c r="P5" s="71"/>
      <c r="Q5" s="71"/>
      <c r="R5" s="73"/>
      <c r="S5" s="70"/>
    </row>
    <row r="6" spans="1:24" ht="26.25" customHeight="1" thickTop="1" thickBot="1" x14ac:dyDescent="0.3">
      <c r="A6" s="65"/>
      <c r="B6" s="449" t="s">
        <v>12</v>
      </c>
      <c r="C6" s="453"/>
      <c r="D6" s="399" t="str">
        <f>Данные!$A2</f>
        <v>ХXI-В-28-2-350 (Аквадив 0.35)</v>
      </c>
      <c r="E6" s="454"/>
      <c r="F6" s="454"/>
      <c r="G6" s="454"/>
      <c r="H6" s="455"/>
      <c r="I6" s="451"/>
      <c r="J6" s="452"/>
      <c r="K6" s="406"/>
      <c r="L6" s="407"/>
      <c r="M6" s="74"/>
      <c r="N6" s="71"/>
      <c r="O6" s="71"/>
      <c r="P6" s="71"/>
      <c r="Q6" s="71"/>
      <c r="R6" s="73"/>
      <c r="S6" s="70"/>
    </row>
    <row r="7" spans="1:24" ht="130.5" customHeight="1" thickTop="1" thickBot="1" x14ac:dyDescent="0.3">
      <c r="A7" s="65"/>
      <c r="B7" s="456" t="s">
        <v>14</v>
      </c>
      <c r="C7" s="457"/>
      <c r="D7" s="408">
        <f>Данные!$A8</f>
        <v>0</v>
      </c>
      <c r="E7" s="458"/>
      <c r="F7" s="458"/>
      <c r="G7" s="458"/>
      <c r="H7" s="459"/>
      <c r="I7" s="456" t="s">
        <v>15</v>
      </c>
      <c r="J7" s="460"/>
      <c r="K7" s="396">
        <f>Данные!$A11</f>
        <v>0</v>
      </c>
      <c r="L7" s="397"/>
      <c r="M7" s="75"/>
      <c r="N7" s="76"/>
      <c r="O7" s="76"/>
      <c r="P7" s="76"/>
      <c r="Q7" s="76"/>
      <c r="R7" s="77"/>
      <c r="S7" s="70"/>
    </row>
    <row r="8" spans="1:24" ht="3.75" customHeight="1" thickBot="1" x14ac:dyDescent="0.3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24" ht="31.2" thickBot="1" x14ac:dyDescent="0.3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88"/>
      <c r="I9" s="88"/>
      <c r="J9" s="88"/>
      <c r="K9" s="88"/>
      <c r="L9" s="333"/>
      <c r="M9" s="333"/>
      <c r="N9" s="333"/>
      <c r="O9" s="333"/>
      <c r="P9" s="333"/>
      <c r="Q9" s="333"/>
      <c r="R9" s="334"/>
      <c r="S9" s="90"/>
      <c r="V9" s="91"/>
      <c r="W9" s="91"/>
      <c r="X9" s="91"/>
    </row>
    <row r="10" spans="1:24" ht="24.75" customHeight="1" x14ac:dyDescent="0.25">
      <c r="A10" s="78"/>
      <c r="B10" s="92" t="s">
        <v>25</v>
      </c>
      <c r="C10" s="93">
        <v>205.9</v>
      </c>
      <c r="D10" s="93">
        <v>0.05</v>
      </c>
      <c r="E10" s="93">
        <v>-0.05</v>
      </c>
      <c r="F10" s="94" t="s">
        <v>19</v>
      </c>
      <c r="G10" s="55" t="s">
        <v>22</v>
      </c>
      <c r="H10" s="95"/>
      <c r="I10" s="93"/>
      <c r="J10" s="93"/>
      <c r="K10" s="93"/>
      <c r="L10" s="335"/>
      <c r="M10" s="335"/>
      <c r="N10" s="335"/>
      <c r="O10" s="335"/>
      <c r="P10" s="335"/>
      <c r="Q10" s="335"/>
      <c r="R10" s="336"/>
      <c r="S10" s="86"/>
      <c r="V10" s="91"/>
      <c r="W10" s="91"/>
      <c r="X10" s="91"/>
    </row>
    <row r="11" spans="1:24" ht="24.75" customHeight="1" x14ac:dyDescent="0.25">
      <c r="A11" s="78"/>
      <c r="B11" s="97" t="s">
        <v>3</v>
      </c>
      <c r="C11" s="331">
        <v>5</v>
      </c>
      <c r="D11" s="98">
        <v>0.1</v>
      </c>
      <c r="E11" s="98">
        <v>0</v>
      </c>
      <c r="F11" s="121" t="s">
        <v>16</v>
      </c>
      <c r="G11" s="55" t="s">
        <v>22</v>
      </c>
      <c r="H11" s="99"/>
      <c r="I11" s="98"/>
      <c r="J11" s="98"/>
      <c r="K11" s="98"/>
      <c r="L11" s="337"/>
      <c r="M11" s="337"/>
      <c r="N11" s="337"/>
      <c r="O11" s="337"/>
      <c r="P11" s="337"/>
      <c r="Q11" s="337"/>
      <c r="R11" s="338"/>
      <c r="S11" s="86"/>
      <c r="V11" s="91"/>
      <c r="W11" s="101"/>
      <c r="X11" s="91"/>
    </row>
    <row r="12" spans="1:24" ht="24.75" customHeight="1" x14ac:dyDescent="0.25">
      <c r="A12" s="78"/>
      <c r="B12" s="97" t="s">
        <v>27</v>
      </c>
      <c r="C12" s="331">
        <v>10</v>
      </c>
      <c r="D12" s="98">
        <v>0.1</v>
      </c>
      <c r="E12" s="98">
        <v>0</v>
      </c>
      <c r="F12" s="120" t="s">
        <v>16</v>
      </c>
      <c r="G12" s="55" t="s">
        <v>22</v>
      </c>
      <c r="H12" s="99"/>
      <c r="I12" s="98"/>
      <c r="J12" s="98"/>
      <c r="K12" s="98"/>
      <c r="L12" s="337"/>
      <c r="M12" s="337"/>
      <c r="N12" s="337"/>
      <c r="O12" s="337"/>
      <c r="P12" s="337"/>
      <c r="Q12" s="337"/>
      <c r="R12" s="338"/>
      <c r="S12" s="86"/>
      <c r="V12" s="91"/>
      <c r="W12" s="102"/>
      <c r="X12" s="91"/>
    </row>
    <row r="13" spans="1:24" ht="24.75" customHeight="1" x14ac:dyDescent="0.25">
      <c r="A13" s="78"/>
      <c r="B13" s="97" t="s">
        <v>4</v>
      </c>
      <c r="C13" s="331">
        <v>109.3</v>
      </c>
      <c r="D13" s="98">
        <v>0.1</v>
      </c>
      <c r="E13" s="98">
        <v>-0.1</v>
      </c>
      <c r="F13" s="119" t="s">
        <v>19</v>
      </c>
      <c r="G13" s="55" t="s">
        <v>22</v>
      </c>
      <c r="H13" s="99"/>
      <c r="I13" s="98"/>
      <c r="J13" s="98"/>
      <c r="K13" s="98"/>
      <c r="L13" s="337"/>
      <c r="M13" s="337"/>
      <c r="N13" s="337"/>
      <c r="O13" s="337"/>
      <c r="P13" s="337"/>
      <c r="Q13" s="337"/>
      <c r="R13" s="338"/>
      <c r="S13" s="86"/>
      <c r="V13" s="91"/>
      <c r="W13" s="102"/>
      <c r="X13" s="91"/>
    </row>
    <row r="14" spans="1:24" ht="24.75" customHeight="1" x14ac:dyDescent="0.25">
      <c r="A14" s="78"/>
      <c r="B14" s="97" t="s">
        <v>5</v>
      </c>
      <c r="C14" s="98">
        <v>179</v>
      </c>
      <c r="D14" s="98">
        <v>0.05</v>
      </c>
      <c r="E14" s="103">
        <v>-0.05</v>
      </c>
      <c r="F14" s="94" t="s">
        <v>19</v>
      </c>
      <c r="G14" s="55" t="s">
        <v>22</v>
      </c>
      <c r="H14" s="99"/>
      <c r="I14" s="98"/>
      <c r="J14" s="98"/>
      <c r="K14" s="98"/>
      <c r="L14" s="337"/>
      <c r="M14" s="337"/>
      <c r="N14" s="337"/>
      <c r="O14" s="337"/>
      <c r="P14" s="337"/>
      <c r="Q14" s="337"/>
      <c r="R14" s="338"/>
      <c r="S14" s="86"/>
      <c r="V14" s="91"/>
      <c r="W14" s="102"/>
      <c r="X14" s="91"/>
    </row>
    <row r="15" spans="1:24" ht="24.75" customHeight="1" x14ac:dyDescent="0.25">
      <c r="A15" s="78"/>
      <c r="B15" s="97" t="s">
        <v>30</v>
      </c>
      <c r="C15" s="331">
        <v>136.19999999999999</v>
      </c>
      <c r="D15" s="98">
        <v>0.05</v>
      </c>
      <c r="E15" s="98">
        <v>-0.05</v>
      </c>
      <c r="F15" s="94" t="s">
        <v>19</v>
      </c>
      <c r="G15" s="55" t="s">
        <v>22</v>
      </c>
      <c r="H15" s="99"/>
      <c r="I15" s="98"/>
      <c r="J15" s="98"/>
      <c r="K15" s="98"/>
      <c r="L15" s="337"/>
      <c r="M15" s="337"/>
      <c r="N15" s="337"/>
      <c r="O15" s="337"/>
      <c r="P15" s="337"/>
      <c r="Q15" s="337"/>
      <c r="R15" s="338"/>
      <c r="S15" s="86"/>
      <c r="V15" s="91"/>
      <c r="W15" s="101"/>
      <c r="X15" s="91"/>
    </row>
    <row r="16" spans="1:24" ht="24.75" customHeight="1" x14ac:dyDescent="0.25">
      <c r="A16" s="78"/>
      <c r="B16" s="97" t="s">
        <v>31</v>
      </c>
      <c r="C16" s="331">
        <v>75.400000000000006</v>
      </c>
      <c r="D16" s="98">
        <v>0.03</v>
      </c>
      <c r="E16" s="98">
        <v>0</v>
      </c>
      <c r="F16" s="118" t="s">
        <v>16</v>
      </c>
      <c r="G16" s="55" t="s">
        <v>22</v>
      </c>
      <c r="H16" s="99"/>
      <c r="I16" s="98"/>
      <c r="J16" s="98"/>
      <c r="K16" s="98"/>
      <c r="L16" s="337"/>
      <c r="M16" s="337"/>
      <c r="N16" s="337"/>
      <c r="O16" s="337"/>
      <c r="P16" s="337"/>
      <c r="Q16" s="337"/>
      <c r="R16" s="338"/>
      <c r="S16" s="86"/>
      <c r="V16" s="91"/>
      <c r="W16" s="102"/>
      <c r="X16" s="91"/>
    </row>
    <row r="17" spans="1:24" ht="24.75" customHeight="1" x14ac:dyDescent="0.25">
      <c r="A17" s="78"/>
      <c r="B17" s="105" t="s">
        <v>32</v>
      </c>
      <c r="C17" s="106">
        <v>24.9</v>
      </c>
      <c r="D17" s="106">
        <v>0.05</v>
      </c>
      <c r="E17" s="98">
        <v>0</v>
      </c>
      <c r="F17" s="117" t="s">
        <v>19</v>
      </c>
      <c r="G17" s="55" t="s">
        <v>22</v>
      </c>
      <c r="H17" s="99"/>
      <c r="I17" s="98"/>
      <c r="J17" s="98"/>
      <c r="K17" s="98"/>
      <c r="L17" s="337"/>
      <c r="M17" s="337"/>
      <c r="N17" s="337"/>
      <c r="O17" s="337"/>
      <c r="P17" s="337"/>
      <c r="Q17" s="337"/>
      <c r="R17" s="338"/>
      <c r="S17" s="86"/>
      <c r="V17" s="91"/>
      <c r="W17" s="101"/>
      <c r="X17" s="91"/>
    </row>
    <row r="18" spans="1:24" ht="24.75" customHeight="1" x14ac:dyDescent="0.25">
      <c r="A18" s="78"/>
      <c r="B18" s="105" t="s">
        <v>33</v>
      </c>
      <c r="C18" s="106">
        <v>43.57</v>
      </c>
      <c r="D18" s="106">
        <v>0.05</v>
      </c>
      <c r="E18" s="98">
        <v>0</v>
      </c>
      <c r="F18" s="51" t="s">
        <v>19</v>
      </c>
      <c r="G18" s="56" t="s">
        <v>22</v>
      </c>
      <c r="H18" s="99"/>
      <c r="I18" s="98"/>
      <c r="J18" s="98"/>
      <c r="K18" s="98"/>
      <c r="L18" s="337"/>
      <c r="M18" s="337"/>
      <c r="N18" s="337"/>
      <c r="O18" s="337"/>
      <c r="P18" s="337"/>
      <c r="Q18" s="337"/>
      <c r="R18" s="338"/>
      <c r="S18" s="86"/>
      <c r="V18" s="91"/>
      <c r="W18" s="101"/>
      <c r="X18" s="91"/>
    </row>
    <row r="19" spans="1:24" ht="30.6" x14ac:dyDescent="0.25">
      <c r="A19" s="78"/>
      <c r="B19" s="105" t="s">
        <v>34</v>
      </c>
      <c r="C19" s="370">
        <v>67</v>
      </c>
      <c r="D19" s="106">
        <v>0.02</v>
      </c>
      <c r="E19" s="98">
        <v>-0.02</v>
      </c>
      <c r="F19" s="118" t="s">
        <v>16</v>
      </c>
      <c r="G19" s="59" t="s">
        <v>36</v>
      </c>
      <c r="H19" s="107"/>
      <c r="I19" s="106"/>
      <c r="J19" s="106"/>
      <c r="K19" s="106"/>
      <c r="L19" s="339"/>
      <c r="M19" s="339"/>
      <c r="N19" s="339"/>
      <c r="O19" s="339"/>
      <c r="P19" s="339"/>
      <c r="Q19" s="339"/>
      <c r="R19" s="340"/>
      <c r="S19" s="86"/>
      <c r="V19" s="91"/>
      <c r="W19" s="101"/>
      <c r="X19" s="91"/>
    </row>
    <row r="20" spans="1:24" ht="31.2" thickBot="1" x14ac:dyDescent="0.3">
      <c r="A20" s="78"/>
      <c r="B20" s="105" t="s">
        <v>35</v>
      </c>
      <c r="C20" s="332">
        <v>0.2</v>
      </c>
      <c r="D20" s="106">
        <v>0.02</v>
      </c>
      <c r="E20" s="98">
        <v>-0.02</v>
      </c>
      <c r="F20" s="51" t="s">
        <v>19</v>
      </c>
      <c r="G20" s="122" t="s">
        <v>37</v>
      </c>
      <c r="H20" s="109"/>
      <c r="I20" s="110"/>
      <c r="J20" s="110"/>
      <c r="K20" s="110"/>
      <c r="L20" s="341"/>
      <c r="M20" s="341"/>
      <c r="N20" s="341"/>
      <c r="O20" s="341"/>
      <c r="P20" s="341"/>
      <c r="Q20" s="341"/>
      <c r="R20" s="342"/>
      <c r="S20" s="86"/>
    </row>
    <row r="21" spans="1:24" ht="13.8" thickBot="1" x14ac:dyDescent="0.3">
      <c r="A21" s="112"/>
      <c r="B21" s="113"/>
      <c r="C21" s="113"/>
      <c r="D21" s="113"/>
      <c r="E21" s="114"/>
      <c r="F21" s="114"/>
      <c r="G21" s="113"/>
      <c r="H21" s="115"/>
      <c r="I21" s="115"/>
      <c r="J21" s="115"/>
      <c r="K21" s="115"/>
      <c r="L21" s="115"/>
      <c r="M21" s="115"/>
      <c r="N21" s="115"/>
      <c r="O21" s="115"/>
      <c r="P21" s="115"/>
      <c r="Q21" s="115"/>
      <c r="R21" s="115"/>
      <c r="S21" s="116"/>
    </row>
    <row r="22" spans="1:24" ht="13.5" customHeight="1" thickTop="1" x14ac:dyDescent="0.25"/>
  </sheetData>
  <mergeCells count="18">
    <mergeCell ref="I2:J3"/>
    <mergeCell ref="K2:L3"/>
    <mergeCell ref="E2:H2"/>
    <mergeCell ref="P2:Q2"/>
    <mergeCell ref="B2:D4"/>
    <mergeCell ref="B7:C7"/>
    <mergeCell ref="D7:H7"/>
    <mergeCell ref="I7:J7"/>
    <mergeCell ref="K7:L7"/>
    <mergeCell ref="E3:H3"/>
    <mergeCell ref="B5:C5"/>
    <mergeCell ref="D5:H5"/>
    <mergeCell ref="I5:J5"/>
    <mergeCell ref="K5:L5"/>
    <mergeCell ref="B6:C6"/>
    <mergeCell ref="D6:H6"/>
    <mergeCell ref="I6:J6"/>
    <mergeCell ref="K6:L6"/>
  </mergeCells>
  <conditionalFormatting sqref="H10:R20">
    <cfRule type="cellIs" dxfId="14" priority="1" stopIfTrue="1" operator="equal">
      <formula>"ok"</formula>
    </cfRule>
    <cfRule type="cellIs" dxfId="13" priority="2" stopIfTrue="1" operator="notBetween">
      <formula>$C10+$D10</formula>
      <formula>$C10+$E10</formula>
    </cfRule>
  </conditionalFormatting>
  <printOptions horizontalCentered="1" verticalCentered="1"/>
  <pageMargins left="0" right="0" top="0.2" bottom="0" header="0" footer="0"/>
  <pageSetup paperSize="9" scale="97" orientation="landscape" r:id="rId1"/>
  <headerFooter alignWithMargins="0">
    <oddFooter>&amp;L&amp;C&amp;R&amp;7ID 410/2004-02-27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"/>
  <sheetViews>
    <sheetView showZeros="0" view="pageBreakPreview" zoomScale="110" zoomScaleSheetLayoutView="110" workbookViewId="0">
      <selection activeCell="D7" sqref="D7:H7"/>
    </sheetView>
  </sheetViews>
  <sheetFormatPr defaultColWidth="9.109375" defaultRowHeight="13.2" x14ac:dyDescent="0.25"/>
  <cols>
    <col min="1" max="1" width="1.33203125" style="5" customWidth="1"/>
    <col min="2" max="2" width="5.88671875" style="5" customWidth="1"/>
    <col min="3" max="3" width="10.109375" style="5" customWidth="1"/>
    <col min="4" max="5" width="6.33203125" style="5" customWidth="1"/>
    <col min="6" max="6" width="5.6640625" style="5" customWidth="1"/>
    <col min="7" max="7" width="10.88671875" style="5" customWidth="1"/>
    <col min="8" max="18" width="9" style="5" customWidth="1"/>
    <col min="19" max="19" width="0.88671875" style="5" customWidth="1"/>
    <col min="20" max="16384" width="9.109375" style="5"/>
  </cols>
  <sheetData>
    <row r="1" spans="1:19" ht="8.25" customHeight="1" thickTop="1" thickBot="1" x14ac:dyDescent="0.3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4"/>
    </row>
    <row r="2" spans="1:19" ht="24" customHeight="1" x14ac:dyDescent="0.25">
      <c r="A2" s="6"/>
      <c r="B2" s="422"/>
      <c r="C2" s="423"/>
      <c r="D2" s="424"/>
      <c r="E2" s="431" t="s">
        <v>10</v>
      </c>
      <c r="F2" s="432"/>
      <c r="G2" s="432"/>
      <c r="H2" s="433"/>
      <c r="I2" s="438" t="s">
        <v>11</v>
      </c>
      <c r="J2" s="439"/>
      <c r="K2" s="442">
        <f>Данные!B17</f>
        <v>32</v>
      </c>
      <c r="L2" s="443"/>
      <c r="M2" s="7"/>
      <c r="N2" s="8"/>
      <c r="O2" s="9"/>
      <c r="P2" s="494"/>
      <c r="Q2" s="494"/>
      <c r="R2" s="10"/>
      <c r="S2" s="11"/>
    </row>
    <row r="3" spans="1:19" ht="17.25" customHeight="1" thickBot="1" x14ac:dyDescent="0.3">
      <c r="A3" s="6"/>
      <c r="B3" s="425"/>
      <c r="C3" s="426"/>
      <c r="D3" s="427"/>
      <c r="E3" s="435" t="s">
        <v>23</v>
      </c>
      <c r="F3" s="436"/>
      <c r="G3" s="436"/>
      <c r="H3" s="437"/>
      <c r="I3" s="440"/>
      <c r="J3" s="441"/>
      <c r="K3" s="444"/>
      <c r="L3" s="445"/>
      <c r="M3" s="13"/>
      <c r="N3" s="14"/>
      <c r="O3" s="14"/>
      <c r="P3" s="14"/>
      <c r="Q3" s="14"/>
      <c r="R3" s="15"/>
      <c r="S3" s="11"/>
    </row>
    <row r="4" spans="1:19" ht="17.100000000000001" customHeight="1" thickBot="1" x14ac:dyDescent="0.3">
      <c r="A4" s="6"/>
      <c r="B4" s="428"/>
      <c r="C4" s="429"/>
      <c r="D4" s="430"/>
      <c r="E4" s="16"/>
      <c r="F4" s="16"/>
      <c r="G4" s="16"/>
      <c r="H4" s="16"/>
      <c r="I4" s="17"/>
      <c r="J4" s="18"/>
      <c r="K4" s="19"/>
      <c r="L4" s="20"/>
      <c r="M4" s="13"/>
      <c r="N4" s="14"/>
      <c r="O4" s="14"/>
      <c r="P4" s="14"/>
      <c r="Q4" s="14"/>
      <c r="R4" s="15"/>
      <c r="S4" s="11"/>
    </row>
    <row r="5" spans="1:19" ht="24.75" customHeight="1" thickTop="1" thickBot="1" x14ac:dyDescent="0.3">
      <c r="A5" s="6"/>
      <c r="B5" s="449" t="s">
        <v>13</v>
      </c>
      <c r="C5" s="450"/>
      <c r="D5" s="405" t="str">
        <f>Данные!$A5</f>
        <v>PCI</v>
      </c>
      <c r="E5" s="406"/>
      <c r="F5" s="406"/>
      <c r="G5" s="406"/>
      <c r="H5" s="407"/>
      <c r="I5" s="451"/>
      <c r="J5" s="452"/>
      <c r="K5" s="406"/>
      <c r="L5" s="407"/>
      <c r="M5" s="21"/>
      <c r="N5" s="14"/>
      <c r="O5" s="14"/>
      <c r="P5" s="14"/>
      <c r="Q5" s="14"/>
      <c r="R5" s="15"/>
      <c r="S5" s="11"/>
    </row>
    <row r="6" spans="1:19" ht="24.75" customHeight="1" thickTop="1" thickBot="1" x14ac:dyDescent="0.3">
      <c r="A6" s="6"/>
      <c r="B6" s="449" t="s">
        <v>12</v>
      </c>
      <c r="C6" s="453"/>
      <c r="D6" s="399" t="str">
        <f>Данные!$A2</f>
        <v>ХXI-В-28-2-350 (Аквадив 0.35)</v>
      </c>
      <c r="E6" s="454"/>
      <c r="F6" s="454"/>
      <c r="G6" s="454"/>
      <c r="H6" s="455"/>
      <c r="I6" s="451"/>
      <c r="J6" s="452"/>
      <c r="K6" s="406"/>
      <c r="L6" s="407"/>
      <c r="M6" s="21"/>
      <c r="N6" s="14"/>
      <c r="O6" s="14"/>
      <c r="P6" s="14"/>
      <c r="Q6" s="14"/>
      <c r="R6" s="15"/>
      <c r="S6" s="11"/>
    </row>
    <row r="7" spans="1:19" ht="57" customHeight="1" thickTop="1" thickBot="1" x14ac:dyDescent="0.3">
      <c r="A7" s="6"/>
      <c r="B7" s="456" t="s">
        <v>14</v>
      </c>
      <c r="C7" s="457"/>
      <c r="D7" s="408">
        <f>Данные!$A8</f>
        <v>0</v>
      </c>
      <c r="E7" s="458"/>
      <c r="F7" s="458"/>
      <c r="G7" s="458"/>
      <c r="H7" s="459"/>
      <c r="I7" s="456" t="s">
        <v>15</v>
      </c>
      <c r="J7" s="460"/>
      <c r="K7" s="396">
        <f>Данные!$A11</f>
        <v>0</v>
      </c>
      <c r="L7" s="397"/>
      <c r="M7" s="22"/>
      <c r="N7" s="12"/>
      <c r="O7" s="12"/>
      <c r="P7" s="12"/>
      <c r="Q7" s="12"/>
      <c r="R7" s="23"/>
      <c r="S7" s="11"/>
    </row>
    <row r="8" spans="1:19" ht="3.75" customHeight="1" thickBot="1" x14ac:dyDescent="0.3">
      <c r="A8" s="24"/>
      <c r="B8" s="25"/>
      <c r="C8" s="26"/>
      <c r="D8" s="26"/>
      <c r="E8" s="27"/>
      <c r="F8" s="28"/>
      <c r="G8" s="27"/>
      <c r="H8" s="27"/>
      <c r="I8" s="27"/>
      <c r="J8" s="27"/>
      <c r="K8" s="27"/>
      <c r="L8" s="27"/>
      <c r="M8" s="28"/>
      <c r="N8" s="29"/>
      <c r="O8" s="30"/>
      <c r="P8" s="30"/>
      <c r="Q8" s="30"/>
      <c r="R8" s="31"/>
      <c r="S8" s="32"/>
    </row>
    <row r="9" spans="1:19" ht="31.2" thickBot="1" x14ac:dyDescent="0.3">
      <c r="A9" s="33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45"/>
      <c r="I9" s="45"/>
      <c r="J9" s="45"/>
      <c r="K9" s="45"/>
      <c r="L9" s="343"/>
      <c r="M9" s="343"/>
      <c r="N9" s="343"/>
      <c r="O9" s="343"/>
      <c r="P9" s="343"/>
      <c r="Q9" s="343"/>
      <c r="R9" s="344"/>
      <c r="S9" s="38"/>
    </row>
    <row r="10" spans="1:19" ht="31.2" thickBot="1" x14ac:dyDescent="0.3">
      <c r="A10" s="24"/>
      <c r="B10" s="50" t="s">
        <v>6</v>
      </c>
      <c r="C10" s="44">
        <v>42.9</v>
      </c>
      <c r="D10" s="44">
        <v>0.05</v>
      </c>
      <c r="E10" s="44">
        <v>0</v>
      </c>
      <c r="F10" s="58" t="s">
        <v>16</v>
      </c>
      <c r="G10" s="59" t="s">
        <v>24</v>
      </c>
      <c r="H10" s="47"/>
      <c r="I10" s="44"/>
      <c r="J10" s="44"/>
      <c r="K10" s="44"/>
      <c r="L10" s="345"/>
      <c r="M10" s="345"/>
      <c r="N10" s="345"/>
      <c r="O10" s="345"/>
      <c r="P10" s="345"/>
      <c r="Q10" s="345"/>
      <c r="R10" s="346"/>
      <c r="S10" s="32"/>
    </row>
    <row r="11" spans="1:19" ht="23.1" customHeight="1" x14ac:dyDescent="0.25">
      <c r="A11" s="24"/>
      <c r="B11" s="50" t="s">
        <v>2</v>
      </c>
      <c r="C11" s="44">
        <v>4</v>
      </c>
      <c r="D11" s="44">
        <v>0.05</v>
      </c>
      <c r="E11" s="44">
        <v>-0.05</v>
      </c>
      <c r="F11" s="51" t="s">
        <v>19</v>
      </c>
      <c r="G11" s="55" t="s">
        <v>22</v>
      </c>
      <c r="H11" s="47"/>
      <c r="I11" s="44"/>
      <c r="J11" s="44"/>
      <c r="K11" s="44"/>
      <c r="L11" s="345"/>
      <c r="M11" s="345"/>
      <c r="N11" s="345"/>
      <c r="O11" s="345"/>
      <c r="P11" s="345"/>
      <c r="Q11" s="345"/>
      <c r="R11" s="346"/>
      <c r="S11" s="32"/>
    </row>
    <row r="12" spans="1:19" ht="23.1" customHeight="1" x14ac:dyDescent="0.25">
      <c r="A12" s="24"/>
      <c r="B12" s="50" t="s">
        <v>3</v>
      </c>
      <c r="C12" s="349">
        <v>62</v>
      </c>
      <c r="D12" s="44">
        <v>0.1</v>
      </c>
      <c r="E12" s="44">
        <v>-0.1</v>
      </c>
      <c r="F12" s="51" t="s">
        <v>19</v>
      </c>
      <c r="G12" s="55" t="s">
        <v>22</v>
      </c>
      <c r="H12" s="47"/>
      <c r="I12" s="44"/>
      <c r="J12" s="44"/>
      <c r="K12" s="44"/>
      <c r="L12" s="345"/>
      <c r="M12" s="345"/>
      <c r="N12" s="345"/>
      <c r="O12" s="345"/>
      <c r="P12" s="345"/>
      <c r="Q12" s="345"/>
      <c r="R12" s="346"/>
      <c r="S12" s="32"/>
    </row>
    <row r="13" spans="1:19" ht="23.1" customHeight="1" x14ac:dyDescent="0.25">
      <c r="A13" s="24"/>
      <c r="B13" s="50" t="s">
        <v>7</v>
      </c>
      <c r="C13" s="349">
        <v>50</v>
      </c>
      <c r="D13" s="44">
        <v>0</v>
      </c>
      <c r="E13" s="44">
        <v>-0.1</v>
      </c>
      <c r="F13" s="51" t="s">
        <v>19</v>
      </c>
      <c r="G13" s="56" t="s">
        <v>22</v>
      </c>
      <c r="H13" s="47"/>
      <c r="I13" s="44"/>
      <c r="J13" s="44"/>
      <c r="K13" s="44"/>
      <c r="L13" s="345"/>
      <c r="M13" s="345"/>
      <c r="N13" s="345"/>
      <c r="O13" s="345"/>
      <c r="P13" s="345"/>
      <c r="Q13" s="345"/>
      <c r="R13" s="346"/>
      <c r="S13" s="32"/>
    </row>
    <row r="14" spans="1:19" ht="23.1" customHeight="1" x14ac:dyDescent="0.25">
      <c r="A14" s="24"/>
      <c r="B14" s="50" t="s">
        <v>8</v>
      </c>
      <c r="C14" s="349">
        <v>62</v>
      </c>
      <c r="D14" s="44">
        <v>0</v>
      </c>
      <c r="E14" s="44">
        <v>-0.1</v>
      </c>
      <c r="F14" s="51" t="s">
        <v>19</v>
      </c>
      <c r="G14" s="53" t="s">
        <v>22</v>
      </c>
      <c r="H14" s="47"/>
      <c r="I14" s="44"/>
      <c r="J14" s="44"/>
      <c r="K14" s="44"/>
      <c r="L14" s="345"/>
      <c r="M14" s="345"/>
      <c r="N14" s="345"/>
      <c r="O14" s="345"/>
      <c r="P14" s="345"/>
      <c r="Q14" s="345"/>
      <c r="R14" s="346"/>
      <c r="S14" s="32"/>
    </row>
    <row r="15" spans="1:19" ht="23.1" customHeight="1" thickBot="1" x14ac:dyDescent="0.3">
      <c r="A15" s="24"/>
      <c r="B15" s="57" t="s">
        <v>4</v>
      </c>
      <c r="C15" s="350">
        <v>12.7</v>
      </c>
      <c r="D15" s="49">
        <v>0</v>
      </c>
      <c r="E15" s="49">
        <v>-7.0000000000000007E-2</v>
      </c>
      <c r="F15" s="58" t="s">
        <v>16</v>
      </c>
      <c r="G15" s="54" t="s">
        <v>22</v>
      </c>
      <c r="H15" s="48"/>
      <c r="I15" s="49"/>
      <c r="J15" s="49"/>
      <c r="K15" s="49"/>
      <c r="L15" s="347"/>
      <c r="M15" s="347"/>
      <c r="N15" s="347"/>
      <c r="O15" s="347"/>
      <c r="P15" s="347"/>
      <c r="Q15" s="347"/>
      <c r="R15" s="348"/>
      <c r="S15" s="32"/>
    </row>
    <row r="16" spans="1:19" ht="3.75" customHeight="1" thickBot="1" x14ac:dyDescent="0.3">
      <c r="A16" s="39"/>
      <c r="B16" s="40"/>
      <c r="C16" s="41"/>
      <c r="D16" s="41"/>
      <c r="E16" s="41"/>
      <c r="F16" s="42"/>
      <c r="G16" s="40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3"/>
    </row>
    <row r="17" ht="13.5" customHeight="1" thickTop="1" x14ac:dyDescent="0.25"/>
  </sheetData>
  <mergeCells count="18">
    <mergeCell ref="E3:H3"/>
    <mergeCell ref="B5:C5"/>
    <mergeCell ref="D5:H5"/>
    <mergeCell ref="E2:H2"/>
    <mergeCell ref="B7:C7"/>
    <mergeCell ref="D7:H7"/>
    <mergeCell ref="B2:D4"/>
    <mergeCell ref="I7:J7"/>
    <mergeCell ref="K7:L7"/>
    <mergeCell ref="B6:C6"/>
    <mergeCell ref="D6:H6"/>
    <mergeCell ref="I6:J6"/>
    <mergeCell ref="P2:Q2"/>
    <mergeCell ref="K6:L6"/>
    <mergeCell ref="K5:L5"/>
    <mergeCell ref="I5:J5"/>
    <mergeCell ref="I2:J3"/>
    <mergeCell ref="K2:L3"/>
  </mergeCells>
  <phoneticPr fontId="15" type="noConversion"/>
  <conditionalFormatting sqref="H10:R15">
    <cfRule type="cellIs" dxfId="12" priority="1" stopIfTrue="1" operator="equal">
      <formula>"ok"</formula>
    </cfRule>
    <cfRule type="cellIs" dxfId="11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orientation="landscape" r:id="rId1"/>
  <headerFooter>
    <oddHeader>&amp;L&amp;C&amp;R</oddHead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23"/>
  <sheetViews>
    <sheetView showZeros="0" view="pageBreakPreview" zoomScaleSheetLayoutView="100" workbookViewId="0">
      <selection activeCell="K4" sqref="K4"/>
    </sheetView>
  </sheetViews>
  <sheetFormatPr defaultColWidth="9.109375" defaultRowHeight="13.2" x14ac:dyDescent="0.25"/>
  <cols>
    <col min="1" max="1" width="1.33203125" style="64" customWidth="1"/>
    <col min="2" max="2" width="5.88671875" style="64" customWidth="1"/>
    <col min="3" max="3" width="10.6640625" style="64" customWidth="1"/>
    <col min="4" max="5" width="6.33203125" style="64" customWidth="1"/>
    <col min="6" max="6" width="6.109375" style="64" customWidth="1"/>
    <col min="7" max="7" width="10.6640625" style="64" customWidth="1"/>
    <col min="8" max="18" width="8.88671875" style="64" customWidth="1"/>
    <col min="19" max="19" width="1.44140625" style="64" customWidth="1"/>
    <col min="20" max="16384" width="9.109375" style="64"/>
  </cols>
  <sheetData>
    <row r="1" spans="1:19" ht="8.25" customHeight="1" thickTop="1" thickBot="1" x14ac:dyDescent="0.3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5">
      <c r="A2" s="65"/>
      <c r="B2" s="464"/>
      <c r="C2" s="465"/>
      <c r="D2" s="466"/>
      <c r="E2" s="473" t="s">
        <v>10</v>
      </c>
      <c r="F2" s="474"/>
      <c r="G2" s="474"/>
      <c r="H2" s="475"/>
      <c r="I2" s="479" t="s">
        <v>11</v>
      </c>
      <c r="J2" s="480"/>
      <c r="K2" s="483">
        <f>Данные!B18</f>
        <v>60</v>
      </c>
      <c r="L2" s="484"/>
      <c r="M2" s="495"/>
      <c r="N2" s="496"/>
      <c r="O2" s="496"/>
      <c r="P2" s="496"/>
      <c r="Q2" s="496"/>
      <c r="R2" s="497"/>
      <c r="S2" s="70"/>
    </row>
    <row r="3" spans="1:19" ht="17.25" customHeight="1" thickBot="1" x14ac:dyDescent="0.3">
      <c r="A3" s="65"/>
      <c r="B3" s="467"/>
      <c r="C3" s="468"/>
      <c r="D3" s="469"/>
      <c r="E3" s="476" t="s">
        <v>48</v>
      </c>
      <c r="F3" s="477"/>
      <c r="G3" s="477"/>
      <c r="H3" s="478"/>
      <c r="I3" s="481"/>
      <c r="J3" s="482"/>
      <c r="K3" s="485"/>
      <c r="L3" s="486"/>
      <c r="M3" s="498"/>
      <c r="N3" s="499"/>
      <c r="O3" s="499"/>
      <c r="P3" s="499"/>
      <c r="Q3" s="499"/>
      <c r="R3" s="500"/>
      <c r="S3" s="70"/>
    </row>
    <row r="4" spans="1:19" ht="17.100000000000001" customHeight="1" thickBot="1" x14ac:dyDescent="0.3">
      <c r="A4" s="65"/>
      <c r="B4" s="470"/>
      <c r="C4" s="471"/>
      <c r="D4" s="472"/>
      <c r="E4" s="252"/>
      <c r="F4" s="252"/>
      <c r="G4" s="252"/>
      <c r="H4" s="252"/>
      <c r="I4" s="253"/>
      <c r="J4" s="251"/>
      <c r="K4" s="254"/>
      <c r="L4" s="255"/>
      <c r="M4" s="498"/>
      <c r="N4" s="499"/>
      <c r="O4" s="499"/>
      <c r="P4" s="499"/>
      <c r="Q4" s="499"/>
      <c r="R4" s="500"/>
      <c r="S4" s="70"/>
    </row>
    <row r="5" spans="1:19" ht="24.75" customHeight="1" thickTop="1" thickBot="1" x14ac:dyDescent="0.3">
      <c r="A5" s="65"/>
      <c r="B5" s="449" t="s">
        <v>13</v>
      </c>
      <c r="C5" s="487"/>
      <c r="D5" s="405" t="str">
        <f>Данные!$A5</f>
        <v>PCI</v>
      </c>
      <c r="E5" s="406"/>
      <c r="F5" s="406"/>
      <c r="G5" s="406"/>
      <c r="H5" s="407"/>
      <c r="I5" s="488"/>
      <c r="J5" s="489"/>
      <c r="K5" s="490"/>
      <c r="L5" s="407"/>
      <c r="M5" s="498"/>
      <c r="N5" s="499"/>
      <c r="O5" s="499"/>
      <c r="P5" s="499"/>
      <c r="Q5" s="499"/>
      <c r="R5" s="500"/>
      <c r="S5" s="70"/>
    </row>
    <row r="6" spans="1:19" ht="17.100000000000001" customHeight="1" thickTop="1" thickBot="1" x14ac:dyDescent="0.3">
      <c r="A6" s="65"/>
      <c r="B6" s="449" t="s">
        <v>12</v>
      </c>
      <c r="C6" s="487"/>
      <c r="D6" s="399" t="str">
        <f>Данные!$A2</f>
        <v>ХXI-В-28-2-350 (Аквадив 0.35)</v>
      </c>
      <c r="E6" s="454"/>
      <c r="F6" s="454"/>
      <c r="G6" s="454"/>
      <c r="H6" s="455"/>
      <c r="I6" s="488"/>
      <c r="J6" s="489"/>
      <c r="K6" s="490"/>
      <c r="L6" s="407"/>
      <c r="M6" s="498"/>
      <c r="N6" s="499"/>
      <c r="O6" s="499"/>
      <c r="P6" s="499"/>
      <c r="Q6" s="499"/>
      <c r="R6" s="500"/>
      <c r="S6" s="70"/>
    </row>
    <row r="7" spans="1:19" ht="90.75" customHeight="1" thickTop="1" thickBot="1" x14ac:dyDescent="0.3">
      <c r="A7" s="65"/>
      <c r="B7" s="456" t="s">
        <v>14</v>
      </c>
      <c r="C7" s="491"/>
      <c r="D7" s="408">
        <f>Данные!$A8</f>
        <v>0</v>
      </c>
      <c r="E7" s="458"/>
      <c r="F7" s="458"/>
      <c r="G7" s="458"/>
      <c r="H7" s="459"/>
      <c r="I7" s="492" t="s">
        <v>15</v>
      </c>
      <c r="J7" s="491"/>
      <c r="K7" s="396">
        <f>Данные!$A11</f>
        <v>0</v>
      </c>
      <c r="L7" s="397"/>
      <c r="M7" s="498"/>
      <c r="N7" s="499"/>
      <c r="O7" s="499"/>
      <c r="P7" s="499"/>
      <c r="Q7" s="499"/>
      <c r="R7" s="500"/>
      <c r="S7" s="70"/>
    </row>
    <row r="8" spans="1:19" ht="3.75" customHeight="1" thickBot="1" x14ac:dyDescent="0.3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1.2" thickBot="1" x14ac:dyDescent="0.3">
      <c r="A9" s="87"/>
      <c r="B9" s="256" t="s">
        <v>17</v>
      </c>
      <c r="C9" s="257" t="s">
        <v>18</v>
      </c>
      <c r="D9" s="258" t="s">
        <v>0</v>
      </c>
      <c r="E9" s="258" t="s">
        <v>1</v>
      </c>
      <c r="F9" s="259" t="s">
        <v>21</v>
      </c>
      <c r="G9" s="260" t="s">
        <v>20</v>
      </c>
      <c r="H9" s="201"/>
      <c r="I9" s="201"/>
      <c r="J9" s="201"/>
      <c r="K9" s="201"/>
      <c r="L9" s="201"/>
      <c r="M9" s="88"/>
      <c r="N9" s="88"/>
      <c r="O9" s="88"/>
      <c r="P9" s="88"/>
      <c r="Q9" s="88"/>
      <c r="R9" s="89"/>
      <c r="S9" s="90"/>
    </row>
    <row r="10" spans="1:19" ht="24.15" customHeight="1" x14ac:dyDescent="0.25">
      <c r="A10" s="78"/>
      <c r="B10" s="92" t="s">
        <v>25</v>
      </c>
      <c r="C10" s="351">
        <v>75.400000000000006</v>
      </c>
      <c r="D10" s="93">
        <v>0.01</v>
      </c>
      <c r="E10" s="93">
        <v>-0.01</v>
      </c>
      <c r="F10" s="118" t="s">
        <v>16</v>
      </c>
      <c r="G10" s="55" t="s">
        <v>22</v>
      </c>
      <c r="H10" s="95"/>
      <c r="I10" s="93"/>
      <c r="J10" s="93"/>
      <c r="K10" s="93"/>
      <c r="L10" s="93"/>
      <c r="M10" s="93"/>
      <c r="N10" s="93"/>
      <c r="O10" s="93"/>
      <c r="P10" s="93"/>
      <c r="Q10" s="93"/>
      <c r="R10" s="96"/>
      <c r="S10" s="86"/>
    </row>
    <row r="11" spans="1:19" ht="24.15" customHeight="1" x14ac:dyDescent="0.25">
      <c r="A11" s="78"/>
      <c r="B11" s="202" t="s">
        <v>26</v>
      </c>
      <c r="C11" s="133">
        <v>25</v>
      </c>
      <c r="D11" s="133">
        <v>0.05</v>
      </c>
      <c r="E11" s="133">
        <v>0</v>
      </c>
      <c r="F11" s="51" t="s">
        <v>19</v>
      </c>
      <c r="G11" s="55" t="s">
        <v>22</v>
      </c>
      <c r="H11" s="99"/>
      <c r="I11" s="98"/>
      <c r="J11" s="98"/>
      <c r="K11" s="98"/>
      <c r="L11" s="98"/>
      <c r="M11" s="98"/>
      <c r="N11" s="98"/>
      <c r="O11" s="98"/>
      <c r="P11" s="98"/>
      <c r="Q11" s="98"/>
      <c r="R11" s="100"/>
      <c r="S11" s="86"/>
    </row>
    <row r="12" spans="1:19" ht="24.15" customHeight="1" x14ac:dyDescent="0.25">
      <c r="A12" s="78"/>
      <c r="B12" s="202" t="s">
        <v>2</v>
      </c>
      <c r="C12" s="133">
        <v>24.9</v>
      </c>
      <c r="D12" s="133">
        <v>0.05</v>
      </c>
      <c r="E12" s="133">
        <v>0</v>
      </c>
      <c r="F12" s="51" t="s">
        <v>19</v>
      </c>
      <c r="G12" s="55" t="s">
        <v>22</v>
      </c>
      <c r="H12" s="99"/>
      <c r="I12" s="98"/>
      <c r="J12" s="98"/>
      <c r="K12" s="98"/>
      <c r="L12" s="98"/>
      <c r="M12" s="98"/>
      <c r="N12" s="98"/>
      <c r="O12" s="98"/>
      <c r="P12" s="98"/>
      <c r="Q12" s="98"/>
      <c r="R12" s="100"/>
      <c r="S12" s="86"/>
    </row>
    <row r="13" spans="1:19" ht="24.15" customHeight="1" x14ac:dyDescent="0.25">
      <c r="A13" s="78"/>
      <c r="B13" s="202" t="s">
        <v>3</v>
      </c>
      <c r="C13" s="352">
        <v>38.1</v>
      </c>
      <c r="D13" s="133">
        <v>0.03</v>
      </c>
      <c r="E13" s="133">
        <v>0</v>
      </c>
      <c r="F13" s="118" t="s">
        <v>16</v>
      </c>
      <c r="G13" s="55" t="s">
        <v>22</v>
      </c>
      <c r="H13" s="99"/>
      <c r="I13" s="98"/>
      <c r="J13" s="98"/>
      <c r="K13" s="98"/>
      <c r="L13" s="98"/>
      <c r="M13" s="98"/>
      <c r="N13" s="98"/>
      <c r="O13" s="98"/>
      <c r="P13" s="98"/>
      <c r="Q13" s="98"/>
      <c r="R13" s="100"/>
      <c r="S13" s="86"/>
    </row>
    <row r="14" spans="1:19" ht="24.15" customHeight="1" x14ac:dyDescent="0.25">
      <c r="A14" s="78"/>
      <c r="B14" s="97" t="s">
        <v>27</v>
      </c>
      <c r="C14" s="331">
        <v>45.3</v>
      </c>
      <c r="D14" s="98">
        <v>0.03</v>
      </c>
      <c r="E14" s="98">
        <v>0</v>
      </c>
      <c r="F14" s="118" t="s">
        <v>16</v>
      </c>
      <c r="G14" s="55" t="s">
        <v>22</v>
      </c>
      <c r="H14" s="99"/>
      <c r="I14" s="98"/>
      <c r="J14" s="98"/>
      <c r="K14" s="98"/>
      <c r="L14" s="98"/>
      <c r="M14" s="98"/>
      <c r="N14" s="98"/>
      <c r="O14" s="98"/>
      <c r="P14" s="98"/>
      <c r="Q14" s="98"/>
      <c r="R14" s="100"/>
      <c r="S14" s="86"/>
    </row>
    <row r="15" spans="1:19" ht="24.15" customHeight="1" x14ac:dyDescent="0.25">
      <c r="A15" s="78"/>
      <c r="B15" s="97" t="s">
        <v>28</v>
      </c>
      <c r="C15" s="98">
        <v>3.1</v>
      </c>
      <c r="D15" s="98">
        <v>0.04</v>
      </c>
      <c r="E15" s="98">
        <v>0.01</v>
      </c>
      <c r="F15" s="51" t="s">
        <v>19</v>
      </c>
      <c r="G15" s="55" t="s">
        <v>22</v>
      </c>
      <c r="H15" s="99"/>
      <c r="I15" s="98"/>
      <c r="J15" s="98"/>
      <c r="K15" s="98"/>
      <c r="L15" s="98"/>
      <c r="M15" s="98"/>
      <c r="N15" s="98"/>
      <c r="O15" s="98"/>
      <c r="P15" s="98"/>
      <c r="Q15" s="98"/>
      <c r="R15" s="100"/>
      <c r="S15" s="86"/>
    </row>
    <row r="16" spans="1:19" ht="24.15" customHeight="1" x14ac:dyDescent="0.25">
      <c r="A16" s="78"/>
      <c r="B16" s="97" t="s">
        <v>9</v>
      </c>
      <c r="C16" s="98">
        <v>50.8</v>
      </c>
      <c r="D16" s="98">
        <v>0.1</v>
      </c>
      <c r="E16" s="98">
        <v>0</v>
      </c>
      <c r="F16" s="51" t="s">
        <v>19</v>
      </c>
      <c r="G16" s="55" t="s">
        <v>22</v>
      </c>
      <c r="H16" s="99"/>
      <c r="I16" s="98"/>
      <c r="J16" s="98"/>
      <c r="K16" s="98"/>
      <c r="L16" s="98"/>
      <c r="M16" s="98"/>
      <c r="N16" s="98"/>
      <c r="O16" s="98"/>
      <c r="P16" s="98"/>
      <c r="Q16" s="98"/>
      <c r="R16" s="100"/>
      <c r="S16" s="86"/>
    </row>
    <row r="17" spans="1:19" ht="24.15" customHeight="1" x14ac:dyDescent="0.25">
      <c r="A17" s="78"/>
      <c r="B17" s="97" t="s">
        <v>29</v>
      </c>
      <c r="C17" s="98">
        <v>23.6</v>
      </c>
      <c r="D17" s="98">
        <v>0.05</v>
      </c>
      <c r="E17" s="98">
        <v>-0.05</v>
      </c>
      <c r="F17" s="51" t="s">
        <v>19</v>
      </c>
      <c r="G17" s="55" t="s">
        <v>22</v>
      </c>
      <c r="H17" s="99"/>
      <c r="I17" s="98"/>
      <c r="J17" s="98"/>
      <c r="K17" s="98"/>
      <c r="L17" s="98"/>
      <c r="M17" s="98"/>
      <c r="N17" s="98"/>
      <c r="O17" s="98"/>
      <c r="P17" s="98"/>
      <c r="Q17" s="98"/>
      <c r="R17" s="100"/>
      <c r="S17" s="86"/>
    </row>
    <row r="18" spans="1:19" ht="24.15" customHeight="1" x14ac:dyDescent="0.25">
      <c r="A18" s="78"/>
      <c r="B18" s="97" t="s">
        <v>30</v>
      </c>
      <c r="C18" s="331">
        <v>9.52</v>
      </c>
      <c r="D18" s="98">
        <v>0.03</v>
      </c>
      <c r="E18" s="98">
        <v>0</v>
      </c>
      <c r="F18" s="118" t="s">
        <v>16</v>
      </c>
      <c r="G18" s="55" t="s">
        <v>22</v>
      </c>
      <c r="H18" s="99"/>
      <c r="I18" s="98"/>
      <c r="J18" s="98"/>
      <c r="K18" s="98"/>
      <c r="L18" s="98"/>
      <c r="M18" s="98"/>
      <c r="N18" s="98"/>
      <c r="O18" s="98"/>
      <c r="P18" s="98"/>
      <c r="Q18" s="98"/>
      <c r="R18" s="100"/>
      <c r="S18" s="86"/>
    </row>
    <row r="19" spans="1:19" ht="24.15" customHeight="1" x14ac:dyDescent="0.25">
      <c r="A19" s="78"/>
      <c r="B19" s="97" t="s">
        <v>35</v>
      </c>
      <c r="C19" s="98">
        <v>27.1</v>
      </c>
      <c r="D19" s="98">
        <v>0.05</v>
      </c>
      <c r="E19" s="103">
        <v>-0.05</v>
      </c>
      <c r="F19" s="51" t="s">
        <v>19</v>
      </c>
      <c r="G19" s="55" t="s">
        <v>22</v>
      </c>
      <c r="H19" s="99"/>
      <c r="I19" s="98"/>
      <c r="J19" s="98"/>
      <c r="K19" s="98"/>
      <c r="L19" s="98"/>
      <c r="M19" s="98"/>
      <c r="N19" s="98"/>
      <c r="O19" s="98"/>
      <c r="P19" s="98"/>
      <c r="Q19" s="98"/>
      <c r="R19" s="100"/>
      <c r="S19" s="86"/>
    </row>
    <row r="20" spans="1:19" ht="24.15" customHeight="1" x14ac:dyDescent="0.25">
      <c r="A20" s="78"/>
      <c r="B20" s="97" t="s">
        <v>39</v>
      </c>
      <c r="C20" s="98">
        <v>21.4</v>
      </c>
      <c r="D20" s="104">
        <v>0.05</v>
      </c>
      <c r="E20" s="104">
        <v>-0.05</v>
      </c>
      <c r="F20" s="51" t="s">
        <v>19</v>
      </c>
      <c r="G20" s="55" t="s">
        <v>22</v>
      </c>
      <c r="H20" s="107"/>
      <c r="I20" s="106"/>
      <c r="J20" s="106"/>
      <c r="K20" s="106"/>
      <c r="L20" s="106"/>
      <c r="M20" s="106"/>
      <c r="N20" s="106"/>
      <c r="O20" s="106"/>
      <c r="P20" s="106"/>
      <c r="Q20" s="106"/>
      <c r="R20" s="108"/>
      <c r="S20" s="86"/>
    </row>
    <row r="21" spans="1:19" ht="31.2" thickBot="1" x14ac:dyDescent="0.3">
      <c r="A21" s="78"/>
      <c r="B21" s="446" t="s">
        <v>49</v>
      </c>
      <c r="C21" s="447"/>
      <c r="D21" s="447"/>
      <c r="E21" s="448"/>
      <c r="F21" s="118" t="s">
        <v>16</v>
      </c>
      <c r="G21" s="59" t="s">
        <v>24</v>
      </c>
      <c r="H21" s="109"/>
      <c r="I21" s="110"/>
      <c r="J21" s="110"/>
      <c r="K21" s="110"/>
      <c r="L21" s="110"/>
      <c r="M21" s="110"/>
      <c r="N21" s="110"/>
      <c r="O21" s="110"/>
      <c r="P21" s="110"/>
      <c r="Q21" s="110"/>
      <c r="R21" s="111"/>
      <c r="S21" s="86"/>
    </row>
    <row r="22" spans="1:19" ht="6" customHeight="1" thickBot="1" x14ac:dyDescent="0.3">
      <c r="A22" s="112"/>
      <c r="B22" s="113"/>
      <c r="C22" s="113"/>
      <c r="D22" s="113"/>
      <c r="E22" s="114"/>
      <c r="F22" s="114"/>
      <c r="G22" s="113"/>
      <c r="H22" s="115"/>
      <c r="I22" s="115"/>
      <c r="J22" s="115"/>
      <c r="K22" s="115"/>
      <c r="L22" s="115"/>
      <c r="M22" s="115"/>
      <c r="N22" s="115"/>
      <c r="O22" s="115"/>
      <c r="P22" s="115"/>
      <c r="Q22" s="115"/>
      <c r="R22" s="115"/>
      <c r="S22" s="116"/>
    </row>
    <row r="23" spans="1:19" ht="13.5" customHeight="1" thickTop="1" x14ac:dyDescent="0.25">
      <c r="B23" s="125"/>
    </row>
  </sheetData>
  <mergeCells count="19">
    <mergeCell ref="B21:E21"/>
    <mergeCell ref="B6:C6"/>
    <mergeCell ref="D6:H6"/>
    <mergeCell ref="I6:J6"/>
    <mergeCell ref="B7:C7"/>
    <mergeCell ref="D7:H7"/>
    <mergeCell ref="I7:J7"/>
    <mergeCell ref="B2:D4"/>
    <mergeCell ref="M2:R7"/>
    <mergeCell ref="E2:H2"/>
    <mergeCell ref="E3:H3"/>
    <mergeCell ref="I2:J3"/>
    <mergeCell ref="K2:L3"/>
    <mergeCell ref="B5:C5"/>
    <mergeCell ref="D5:H5"/>
    <mergeCell ref="I5:J5"/>
    <mergeCell ref="K5:L5"/>
    <mergeCell ref="K7:L7"/>
    <mergeCell ref="K6:L6"/>
  </mergeCells>
  <conditionalFormatting sqref="H10:R21">
    <cfRule type="cellIs" dxfId="10" priority="4" stopIfTrue="1" operator="equal">
      <formula>"ok"</formula>
    </cfRule>
    <cfRule type="cellIs" dxfId="9" priority="5" stopIfTrue="1" operator="notBetween">
      <formula>$C10+$D10</formula>
      <formula>$C10+$E10</formula>
    </cfRule>
  </conditionalFormatting>
  <printOptions horizontalCentered="1" verticalCentered="1"/>
  <pageMargins left="0.19685039370078741" right="0.19685039370078741" top="0.15748031496062992" bottom="0" header="0" footer="0"/>
  <pageSetup paperSize="9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14</vt:i4>
      </vt:variant>
      <vt:variant>
        <vt:lpstr>Именованные диапазоны</vt:lpstr>
      </vt:variant>
      <vt:variant>
        <vt:i4>9</vt:i4>
      </vt:variant>
    </vt:vector>
  </HeadingPairs>
  <TitlesOfParts>
    <vt:vector size="23" baseType="lpstr">
      <vt:lpstr>Данные</vt:lpstr>
      <vt:lpstr>Акт приемки</vt:lpstr>
      <vt:lpstr>Акт приемки (гр. вставка)</vt:lpstr>
      <vt:lpstr>Ресурс</vt:lpstr>
      <vt:lpstr>Чист. форма</vt:lpstr>
      <vt:lpstr>Чист.  поддон</vt:lpstr>
      <vt:lpstr>Черн. форма</vt:lpstr>
      <vt:lpstr>Черн. поддон</vt:lpstr>
      <vt:lpstr>Горл. кольцо</vt:lpstr>
      <vt:lpstr>Финиш. кольцо</vt:lpstr>
      <vt:lpstr>Плунжер</vt:lpstr>
      <vt:lpstr>Втулка</vt:lpstr>
      <vt:lpstr>Дут. головка</vt:lpstr>
      <vt:lpstr>Воронка</vt:lpstr>
      <vt:lpstr>'Акт приемки'!Область_печати</vt:lpstr>
      <vt:lpstr>'Акт приемки (гр. вставка)'!Область_печати</vt:lpstr>
      <vt:lpstr>'Горл. кольцо'!Область_печати</vt:lpstr>
      <vt:lpstr>Плунжер!Область_печати</vt:lpstr>
      <vt:lpstr>Ресурс!Область_печати</vt:lpstr>
      <vt:lpstr>'Черн. поддон'!Область_печати</vt:lpstr>
      <vt:lpstr>'Черн. форма'!Область_печати</vt:lpstr>
      <vt:lpstr>'Чист.  поддон'!Область_печати</vt:lpstr>
      <vt:lpstr>'Чист. форма'!Область_печати</vt:lpstr>
    </vt:vector>
  </TitlesOfParts>
  <Company>Omco International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</dc:creator>
  <cp:lastModifiedBy>Base</cp:lastModifiedBy>
  <cp:lastPrinted>2019-10-16T08:47:40Z</cp:lastPrinted>
  <dcterms:created xsi:type="dcterms:W3CDTF">2004-01-21T15:24:02Z</dcterms:created>
  <dcterms:modified xsi:type="dcterms:W3CDTF">2019-10-16T09:08:26Z</dcterms:modified>
</cp:coreProperties>
</file>