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исание формокомплектов\Акты осмотра\"/>
    </mc:Choice>
  </mc:AlternateContent>
  <bookViews>
    <workbookView xWindow="0" yWindow="0" windowWidth="15336" windowHeight="2832" activeTab="1"/>
  </bookViews>
  <sheets>
    <sheet name="Данные" sheetId="1" r:id="rId1"/>
    <sheet name="Акт" sheetId="2" r:id="rId2"/>
  </sheets>
  <externalReferences>
    <externalReference r:id="rId3"/>
  </externalReferences>
  <definedNames>
    <definedName name="_xlnm.Print_Area" localSheetId="1">Акт!$A$1:$K$40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I37" i="2"/>
  <c r="I35" i="2"/>
  <c r="B22" i="2" l="1"/>
  <c r="E22" i="2"/>
  <c r="J22" i="2"/>
  <c r="B23" i="2"/>
  <c r="E23" i="2"/>
  <c r="J23" i="2"/>
  <c r="B24" i="2"/>
  <c r="E24" i="2"/>
  <c r="J24" i="2"/>
  <c r="B25" i="2"/>
  <c r="E25" i="2"/>
  <c r="J25" i="2"/>
  <c r="B26" i="2"/>
  <c r="E26" i="2"/>
  <c r="J26" i="2"/>
  <c r="B27" i="2"/>
  <c r="E27" i="2"/>
  <c r="J27" i="2"/>
  <c r="B28" i="2"/>
  <c r="E28" i="2"/>
  <c r="J28" i="2"/>
  <c r="E21" i="2"/>
  <c r="B21" i="2" l="1"/>
  <c r="J21" i="2"/>
  <c r="D11" i="1"/>
  <c r="D10" i="1"/>
  <c r="D9" i="1"/>
  <c r="D8" i="1"/>
  <c r="D7" i="1"/>
  <c r="D6" i="1"/>
  <c r="D5" i="1"/>
  <c r="D4" i="1"/>
  <c r="I16" i="2"/>
  <c r="D16" i="2"/>
  <c r="I17" i="2"/>
</calcChain>
</file>

<file path=xl/sharedStrings.xml><?xml version="1.0" encoding="utf-8"?>
<sst xmlns="http://schemas.openxmlformats.org/spreadsheetml/2006/main" count="47" uniqueCount="39">
  <si>
    <t>Утверждаю</t>
  </si>
  <si>
    <t>ООО "Стеклозавод "Ведатранзит"</t>
  </si>
  <si>
    <t>И.М. Александрович</t>
  </si>
  <si>
    <t>Участок ремота форм</t>
  </si>
  <si>
    <t>Комиссия созданная приказом №72 от 20.09.2019 г. в составе:</t>
  </si>
  <si>
    <t>-</t>
  </si>
  <si>
    <t xml:space="preserve">председатель: </t>
  </si>
  <si>
    <t>члены:</t>
  </si>
  <si>
    <t>Чистовая форма</t>
  </si>
  <si>
    <t>Черновая форма</t>
  </si>
  <si>
    <t>Горловое кольцо</t>
  </si>
  <si>
    <t>Направляющее кольцо</t>
  </si>
  <si>
    <t>Плунжер</t>
  </si>
  <si>
    <t>Втулка плунжера</t>
  </si>
  <si>
    <t>Акт осмотра формокомплекта</t>
  </si>
  <si>
    <t>начальник производства</t>
  </si>
  <si>
    <t>Я.В. Карчмит</t>
  </si>
  <si>
    <t xml:space="preserve">составила настоящий акт в том, что по указанному ниже формокомплекту </t>
  </si>
  <si>
    <t>проведено обследование его реального физического износа и состояния имеющихся в наличии</t>
  </si>
  <si>
    <t>деталей:</t>
  </si>
  <si>
    <t>Детали формокомплекта</t>
  </si>
  <si>
    <t>Количество, шт.</t>
  </si>
  <si>
    <t>Вес, кг.</t>
  </si>
  <si>
    <t>Вес полный, кг.</t>
  </si>
  <si>
    <t>шт.</t>
  </si>
  <si>
    <r>
      <t xml:space="preserve">Заключение: </t>
    </r>
    <r>
      <rPr>
        <b/>
        <sz val="12"/>
        <color theme="1"/>
        <rFont val="Arial"/>
        <family val="2"/>
        <charset val="204"/>
      </rPr>
      <t>при осмотре деталей формокомплекта и изучении их параметров, комиссия пришла к выводу, что данный формокомплект, к дальнейшей эксплуатации не пригоден, подлежит списанию и оприходованию в виде лома чугунного.</t>
    </r>
  </si>
  <si>
    <t>Начальник производства</t>
  </si>
  <si>
    <t>Начальник участка ремонта форм</t>
  </si>
  <si>
    <t>Зам. дирекотора по ПиТ</t>
  </si>
  <si>
    <t>начальник производственного участка</t>
  </si>
  <si>
    <t>Д.Е. Серков</t>
  </si>
  <si>
    <t>13.11.2019 г.</t>
  </si>
  <si>
    <t xml:space="preserve">к серийному формокомплекту XXI-В-28-2.1б-500-1/Хорватия/ - </t>
  </si>
  <si>
    <t>Поддон</t>
  </si>
  <si>
    <t>Пресс Головка</t>
  </si>
  <si>
    <t xml:space="preserve">к серийному формокомплекту XXI-В-28-2.1-500-14/Китай/ - </t>
  </si>
  <si>
    <t xml:space="preserve">         Форомокомплект бутылки "Брест Колоски" в том числе:</t>
  </si>
  <si>
    <t>Начальник производственного</t>
  </si>
  <si>
    <t xml:space="preserve"> участка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</si>
</sst>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 applyFont="1"/>
    <xf numFmtId="0" fontId="2" fillId="0" borderId="0" xfId="1" applyFont="1"/>
    <xf numFmtId="0" fontId="3" fillId="0" borderId="0" xfId="1" applyFont="1"/>
    <xf numFmtId="0" fontId="1" fillId="0" borderId="1" xfId="1" applyFont="1" applyBorder="1"/>
    <xf numFmtId="0" fontId="1" fillId="0" borderId="0" xfId="1"/>
    <xf numFmtId="0" fontId="6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/>
    <xf numFmtId="0" fontId="6" fillId="0" borderId="0" xfId="1" applyFont="1" applyAlignment="1"/>
    <xf numFmtId="0" fontId="6" fillId="0" borderId="1" xfId="1" applyFont="1" applyBorder="1"/>
    <xf numFmtId="0" fontId="1" fillId="0" borderId="1" xfId="1" applyBorder="1"/>
    <xf numFmtId="0" fontId="4" fillId="0" borderId="0" xfId="1" applyFont="1"/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/>
    <xf numFmtId="0" fontId="0" fillId="0" borderId="2" xfId="0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 vertical="top" wrapText="1"/>
    </xf>
    <xf numFmtId="0" fontId="6" fillId="0" borderId="0" xfId="1" applyNumberFormat="1" applyFont="1" applyAlignment="1">
      <alignment horizontal="left"/>
    </xf>
    <xf numFmtId="0" fontId="5" fillId="0" borderId="0" xfId="1" applyFont="1" applyAlignment="1">
      <alignment horizontal="center" vertical="center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64;&#1072;&#1087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13">
          <cell r="F13" t="str">
            <v>начальник участка ремонта форм</v>
          </cell>
          <cell r="J13" t="str">
            <v>А.Д. Гавриленко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5" sqref="A15"/>
    </sheetView>
  </sheetViews>
  <sheetFormatPr defaultRowHeight="13.2" x14ac:dyDescent="0.25"/>
  <cols>
    <col min="1" max="1" width="45.109375" bestFit="1" customWidth="1"/>
    <col min="2" max="2" width="16" bestFit="1" customWidth="1"/>
    <col min="3" max="3" width="7.77734375" bestFit="1" customWidth="1"/>
    <col min="4" max="4" width="8.77734375" bestFit="1" customWidth="1"/>
  </cols>
  <sheetData>
    <row r="1" spans="1:4" x14ac:dyDescent="0.25">
      <c r="A1" t="s">
        <v>35</v>
      </c>
    </row>
    <row r="2" spans="1:4" x14ac:dyDescent="0.25">
      <c r="A2" t="s">
        <v>32</v>
      </c>
    </row>
    <row r="3" spans="1:4" ht="39.6" x14ac:dyDescent="0.25">
      <c r="A3" s="16" t="s">
        <v>20</v>
      </c>
      <c r="B3" s="16" t="s">
        <v>21</v>
      </c>
      <c r="C3" s="16" t="s">
        <v>22</v>
      </c>
      <c r="D3" s="17" t="s">
        <v>23</v>
      </c>
    </row>
    <row r="4" spans="1:4" x14ac:dyDescent="0.25">
      <c r="A4" s="18" t="s">
        <v>8</v>
      </c>
      <c r="B4" s="19">
        <v>26</v>
      </c>
      <c r="C4" s="19">
        <v>32.5</v>
      </c>
      <c r="D4" s="19">
        <f t="shared" ref="D4:D11" si="0">B4*C4</f>
        <v>845</v>
      </c>
    </row>
    <row r="5" spans="1:4" x14ac:dyDescent="0.25">
      <c r="A5" s="18" t="s">
        <v>33</v>
      </c>
      <c r="B5" s="19">
        <v>26</v>
      </c>
      <c r="C5" s="19">
        <v>3</v>
      </c>
      <c r="D5" s="19">
        <f t="shared" si="0"/>
        <v>78</v>
      </c>
    </row>
    <row r="6" spans="1:4" x14ac:dyDescent="0.25">
      <c r="A6" s="18" t="s">
        <v>9</v>
      </c>
      <c r="B6" s="19">
        <v>34</v>
      </c>
      <c r="C6" s="19">
        <v>34.200000000000003</v>
      </c>
      <c r="D6" s="19">
        <f t="shared" si="0"/>
        <v>1162.8000000000002</v>
      </c>
    </row>
    <row r="7" spans="1:4" x14ac:dyDescent="0.25">
      <c r="A7" s="18" t="s">
        <v>34</v>
      </c>
      <c r="B7" s="19">
        <v>34</v>
      </c>
      <c r="C7" s="19">
        <v>1.3</v>
      </c>
      <c r="D7" s="19">
        <f t="shared" si="0"/>
        <v>44.2</v>
      </c>
    </row>
    <row r="8" spans="1:4" x14ac:dyDescent="0.25">
      <c r="A8" s="18" t="s">
        <v>10</v>
      </c>
      <c r="B8" s="19">
        <v>70</v>
      </c>
      <c r="C8" s="19">
        <v>1.29</v>
      </c>
      <c r="D8" s="19">
        <f t="shared" si="0"/>
        <v>90.3</v>
      </c>
    </row>
    <row r="9" spans="1:4" x14ac:dyDescent="0.25">
      <c r="A9" s="18" t="s">
        <v>11</v>
      </c>
      <c r="B9" s="19">
        <v>70</v>
      </c>
      <c r="C9" s="19">
        <v>0.3</v>
      </c>
      <c r="D9" s="19">
        <f t="shared" si="0"/>
        <v>21</v>
      </c>
    </row>
    <row r="10" spans="1:4" x14ac:dyDescent="0.25">
      <c r="A10" s="18" t="s">
        <v>12</v>
      </c>
      <c r="B10" s="19">
        <v>60</v>
      </c>
      <c r="C10" s="19">
        <v>0.5</v>
      </c>
      <c r="D10" s="19">
        <f t="shared" si="0"/>
        <v>30</v>
      </c>
    </row>
    <row r="11" spans="1:4" x14ac:dyDescent="0.25">
      <c r="A11" s="18" t="s">
        <v>13</v>
      </c>
      <c r="B11" s="19">
        <v>24</v>
      </c>
      <c r="C11" s="19">
        <v>0.4</v>
      </c>
      <c r="D11" s="19">
        <f t="shared" si="0"/>
        <v>9.6000000000000014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0"/>
  <sheetViews>
    <sheetView tabSelected="1" view="pageBreakPreview" topLeftCell="A19" zoomScaleNormal="100" zoomScaleSheetLayoutView="100" workbookViewId="0">
      <selection activeCell="A35" sqref="A35:XFD40"/>
    </sheetView>
  </sheetViews>
  <sheetFormatPr defaultColWidth="9.109375" defaultRowHeight="14.4" x14ac:dyDescent="0.3"/>
  <cols>
    <col min="1" max="3" width="9.109375" style="5"/>
    <col min="4" max="4" width="8" style="5" customWidth="1"/>
    <col min="5" max="5" width="9.109375" style="5"/>
    <col min="6" max="6" width="10.33203125" style="5" customWidth="1"/>
    <col min="7" max="7" width="9.109375" style="5" customWidth="1"/>
    <col min="8" max="8" width="16.5546875" style="5" bestFit="1" customWidth="1"/>
    <col min="9" max="9" width="18.5546875" style="5" customWidth="1"/>
    <col min="10" max="10" width="3.44140625" style="5" bestFit="1" customWidth="1"/>
    <col min="11" max="11" width="4.5546875" style="5" customWidth="1"/>
    <col min="12" max="16384" width="9.109375" style="5"/>
  </cols>
  <sheetData>
    <row r="2" spans="1:11" s="1" customFormat="1" ht="17.399999999999999" x14ac:dyDescent="0.35">
      <c r="G2" s="2" t="s">
        <v>0</v>
      </c>
      <c r="H2" s="3"/>
      <c r="I2" s="3"/>
      <c r="J2" s="3"/>
      <c r="K2" s="3"/>
    </row>
    <row r="3" spans="1:11" s="1" customFormat="1" ht="17.399999999999999" x14ac:dyDescent="0.35">
      <c r="G3" s="2" t="s">
        <v>28</v>
      </c>
      <c r="H3" s="3"/>
      <c r="I3" s="3"/>
      <c r="J3" s="3"/>
      <c r="K3" s="3"/>
    </row>
    <row r="4" spans="1:11" s="1" customFormat="1" ht="17.399999999999999" x14ac:dyDescent="0.35">
      <c r="G4" s="2" t="s">
        <v>1</v>
      </c>
      <c r="H4" s="3"/>
      <c r="I4" s="3"/>
      <c r="J4" s="3"/>
      <c r="K4" s="3"/>
    </row>
    <row r="5" spans="1:11" s="1" customFormat="1" x14ac:dyDescent="0.3"/>
    <row r="6" spans="1:11" s="1" customFormat="1" ht="17.399999999999999" x14ac:dyDescent="0.35">
      <c r="G6" s="4"/>
      <c r="H6" s="4"/>
      <c r="I6" s="2" t="s">
        <v>2</v>
      </c>
      <c r="J6" s="3"/>
    </row>
    <row r="7" spans="1:11" s="1" customFormat="1" ht="17.399999999999999" x14ac:dyDescent="0.35">
      <c r="H7" s="3"/>
      <c r="I7" s="3"/>
      <c r="J7" s="3"/>
    </row>
    <row r="10" spans="1:11" ht="15" customHeight="1" x14ac:dyDescent="0.3">
      <c r="A10" s="23" t="s">
        <v>14</v>
      </c>
      <c r="B10" s="23"/>
      <c r="C10" s="23"/>
      <c r="D10" s="23"/>
      <c r="E10" s="23"/>
      <c r="F10" s="23"/>
      <c r="G10" s="23"/>
      <c r="H10" s="23"/>
      <c r="I10" s="23"/>
      <c r="J10" s="23"/>
    </row>
    <row r="12" spans="1:11" ht="15.6" x14ac:dyDescent="0.3">
      <c r="A12" s="6" t="s">
        <v>3</v>
      </c>
      <c r="B12" s="6"/>
      <c r="C12" s="6"/>
      <c r="D12" s="6"/>
      <c r="E12" s="6"/>
      <c r="F12" s="6"/>
      <c r="G12" s="7"/>
      <c r="H12" s="8" t="s">
        <v>31</v>
      </c>
      <c r="I12" s="6"/>
      <c r="J12" s="7"/>
    </row>
    <row r="13" spans="1:11" ht="15.6" x14ac:dyDescent="0.3">
      <c r="A13" s="6" t="s">
        <v>4</v>
      </c>
      <c r="B13" s="6"/>
      <c r="C13" s="6"/>
      <c r="D13" s="6"/>
      <c r="E13" s="6"/>
      <c r="F13" s="6"/>
      <c r="G13" s="6"/>
      <c r="H13" s="6"/>
      <c r="I13" s="6"/>
      <c r="J13" s="7"/>
    </row>
    <row r="14" spans="1:11" s="1" customFormat="1" ht="15.6" x14ac:dyDescent="0.3">
      <c r="A14" s="9" t="s">
        <v>5</v>
      </c>
      <c r="B14" s="10" t="s">
        <v>6</v>
      </c>
      <c r="C14" s="10"/>
      <c r="D14" s="11" t="s">
        <v>15</v>
      </c>
      <c r="E14" s="10"/>
      <c r="F14" s="10"/>
      <c r="H14" s="10"/>
      <c r="I14" s="10" t="s">
        <v>16</v>
      </c>
      <c r="J14" s="7"/>
    </row>
    <row r="15" spans="1:11" s="1" customFormat="1" ht="15.6" x14ac:dyDescent="0.3">
      <c r="A15" s="9" t="s">
        <v>5</v>
      </c>
      <c r="B15" s="10" t="s">
        <v>7</v>
      </c>
      <c r="C15" s="10"/>
      <c r="D15" s="11" t="s">
        <v>29</v>
      </c>
      <c r="E15" s="10"/>
      <c r="F15" s="10"/>
      <c r="G15" s="10"/>
      <c r="I15" s="10" t="s">
        <v>30</v>
      </c>
      <c r="J15" s="7"/>
    </row>
    <row r="16" spans="1:11" s="1" customFormat="1" ht="15.6" x14ac:dyDescent="0.3">
      <c r="A16" s="10"/>
      <c r="B16" s="10"/>
      <c r="C16" s="10"/>
      <c r="D16" s="10" t="str">
        <f>[1]Данные!F13</f>
        <v>начальник участка ремонта форм</v>
      </c>
      <c r="E16" s="10"/>
      <c r="F16" s="10"/>
      <c r="G16" s="10"/>
      <c r="H16" s="10"/>
      <c r="I16" s="10" t="str">
        <f>[1]Данные!J13</f>
        <v>А.Д. Гавриленко</v>
      </c>
      <c r="J16" s="7"/>
    </row>
    <row r="17" spans="1:11" ht="15.6" x14ac:dyDescent="0.3">
      <c r="A17" s="6" t="s">
        <v>17</v>
      </c>
      <c r="B17" s="6"/>
      <c r="C17" s="6"/>
      <c r="D17" s="6"/>
      <c r="E17" s="6"/>
      <c r="F17" s="6"/>
      <c r="G17" s="6"/>
      <c r="H17" s="6"/>
      <c r="I17" s="8" t="str">
        <f>H12</f>
        <v>13.11.2019 г.</v>
      </c>
      <c r="J17" s="7"/>
    </row>
    <row r="18" spans="1:11" ht="15.6" x14ac:dyDescent="0.3">
      <c r="A18" s="6" t="s">
        <v>18</v>
      </c>
      <c r="B18" s="6"/>
      <c r="C18" s="6"/>
      <c r="D18" s="6"/>
      <c r="E18" s="6"/>
      <c r="F18" s="6"/>
      <c r="G18" s="6"/>
      <c r="H18" s="6"/>
      <c r="I18" s="6"/>
      <c r="J18" s="7"/>
    </row>
    <row r="19" spans="1:11" ht="15.6" x14ac:dyDescent="0.3">
      <c r="A19" s="6" t="s">
        <v>19</v>
      </c>
      <c r="B19" s="6"/>
      <c r="C19" s="6"/>
      <c r="D19" s="6"/>
      <c r="E19" s="6"/>
      <c r="F19" s="6"/>
      <c r="G19" s="6"/>
      <c r="H19" s="6"/>
      <c r="I19" s="6"/>
      <c r="J19" s="7"/>
    </row>
    <row r="20" spans="1:11" ht="15.6" x14ac:dyDescent="0.3">
      <c r="A20" s="6" t="s">
        <v>36</v>
      </c>
      <c r="C20" s="6"/>
      <c r="D20" s="6"/>
      <c r="E20" s="6"/>
      <c r="F20" s="6"/>
      <c r="G20" s="6"/>
      <c r="H20" s="6"/>
      <c r="I20" s="6"/>
      <c r="J20" s="7"/>
    </row>
    <row r="21" spans="1:11" ht="15.6" x14ac:dyDescent="0.3">
      <c r="A21" s="6">
        <v>1</v>
      </c>
      <c r="B21" s="22" t="str">
        <f>Данные!A4</f>
        <v>Чистовая форма</v>
      </c>
      <c r="C21" s="22"/>
      <c r="D21" s="22"/>
      <c r="E21" s="6" t="str">
        <f>Данные!$A$1</f>
        <v xml:space="preserve">к серийному формокомплекту XXI-В-28-2.1-500-14/Китай/ - </v>
      </c>
      <c r="F21" s="6"/>
      <c r="G21" s="6"/>
      <c r="H21" s="6"/>
      <c r="I21" s="6"/>
      <c r="J21" s="20">
        <f>Данные!B4</f>
        <v>26</v>
      </c>
      <c r="K21" s="6" t="s">
        <v>24</v>
      </c>
    </row>
    <row r="22" spans="1:11" ht="15.6" x14ac:dyDescent="0.3">
      <c r="A22" s="6">
        <v>2</v>
      </c>
      <c r="B22" s="22" t="str">
        <f>Данные!A5</f>
        <v>Поддон</v>
      </c>
      <c r="C22" s="22"/>
      <c r="D22" s="22"/>
      <c r="E22" s="6" t="str">
        <f>Данные!$A$1</f>
        <v xml:space="preserve">к серийному формокомплекту XXI-В-28-2.1-500-14/Китай/ - </v>
      </c>
      <c r="F22" s="6"/>
      <c r="G22" s="6"/>
      <c r="H22" s="6"/>
      <c r="I22" s="6"/>
      <c r="J22" s="20">
        <f>Данные!B5</f>
        <v>26</v>
      </c>
      <c r="K22" s="6" t="s">
        <v>24</v>
      </c>
    </row>
    <row r="23" spans="1:11" ht="15.6" x14ac:dyDescent="0.3">
      <c r="A23" s="6">
        <v>3</v>
      </c>
      <c r="B23" s="22" t="str">
        <f>Данные!A6</f>
        <v>Черновая форма</v>
      </c>
      <c r="C23" s="22"/>
      <c r="D23" s="22"/>
      <c r="E23" s="6" t="str">
        <f>Данные!$A$1</f>
        <v xml:space="preserve">к серийному формокомплекту XXI-В-28-2.1-500-14/Китай/ - </v>
      </c>
      <c r="F23" s="6"/>
      <c r="G23" s="6"/>
      <c r="H23" s="6"/>
      <c r="I23" s="6"/>
      <c r="J23" s="20">
        <f>Данные!B6</f>
        <v>34</v>
      </c>
      <c r="K23" s="6" t="s">
        <v>24</v>
      </c>
    </row>
    <row r="24" spans="1:11" ht="15.6" x14ac:dyDescent="0.3">
      <c r="A24" s="6">
        <v>4</v>
      </c>
      <c r="B24" s="22" t="str">
        <f>Данные!A7</f>
        <v>Пресс Головка</v>
      </c>
      <c r="C24" s="22"/>
      <c r="D24" s="22"/>
      <c r="E24" s="6" t="str">
        <f>Данные!$A$1</f>
        <v xml:space="preserve">к серийному формокомплекту XXI-В-28-2.1-500-14/Китай/ - </v>
      </c>
      <c r="F24" s="6"/>
      <c r="G24" s="6"/>
      <c r="H24" s="6"/>
      <c r="I24" s="6"/>
      <c r="J24" s="20">
        <f>Данные!B7</f>
        <v>34</v>
      </c>
      <c r="K24" s="6" t="s">
        <v>24</v>
      </c>
    </row>
    <row r="25" spans="1:11" ht="15.6" x14ac:dyDescent="0.3">
      <c r="A25" s="6">
        <v>5</v>
      </c>
      <c r="B25" s="22" t="str">
        <f>Данные!A8</f>
        <v>Горловое кольцо</v>
      </c>
      <c r="C25" s="22"/>
      <c r="D25" s="22"/>
      <c r="E25" s="6" t="str">
        <f>Данные!$A$1</f>
        <v xml:space="preserve">к серийному формокомплекту XXI-В-28-2.1-500-14/Китай/ - </v>
      </c>
      <c r="F25" s="6"/>
      <c r="G25" s="6"/>
      <c r="H25" s="6"/>
      <c r="I25" s="6"/>
      <c r="J25" s="20">
        <f>Данные!B8</f>
        <v>70</v>
      </c>
      <c r="K25" s="6" t="s">
        <v>24</v>
      </c>
    </row>
    <row r="26" spans="1:11" ht="15.6" x14ac:dyDescent="0.3">
      <c r="A26" s="6">
        <v>6</v>
      </c>
      <c r="B26" s="22" t="str">
        <f>Данные!A9</f>
        <v>Направляющее кольцо</v>
      </c>
      <c r="C26" s="22"/>
      <c r="D26" s="22"/>
      <c r="E26" s="6" t="str">
        <f>Данные!$A$1</f>
        <v xml:space="preserve">к серийному формокомплекту XXI-В-28-2.1-500-14/Китай/ - </v>
      </c>
      <c r="F26" s="6"/>
      <c r="G26" s="6"/>
      <c r="H26" s="6"/>
      <c r="I26" s="6"/>
      <c r="J26" s="20">
        <f>Данные!B9</f>
        <v>70</v>
      </c>
      <c r="K26" s="6" t="s">
        <v>24</v>
      </c>
    </row>
    <row r="27" spans="1:11" ht="15.6" x14ac:dyDescent="0.3">
      <c r="A27" s="6">
        <v>7</v>
      </c>
      <c r="B27" s="22" t="str">
        <f>Данные!A10</f>
        <v>Плунжер</v>
      </c>
      <c r="C27" s="22"/>
      <c r="D27" s="22"/>
      <c r="E27" s="6" t="str">
        <f>Данные!$A$1</f>
        <v xml:space="preserve">к серийному формокомплекту XXI-В-28-2.1-500-14/Китай/ - </v>
      </c>
      <c r="F27" s="6"/>
      <c r="G27" s="6"/>
      <c r="H27" s="6"/>
      <c r="I27" s="6"/>
      <c r="J27" s="20">
        <f>Данные!B10</f>
        <v>60</v>
      </c>
      <c r="K27" s="6" t="s">
        <v>24</v>
      </c>
    </row>
    <row r="28" spans="1:11" ht="15.6" x14ac:dyDescent="0.3">
      <c r="A28" s="6">
        <v>8</v>
      </c>
      <c r="B28" s="22" t="str">
        <f>Данные!A11</f>
        <v>Втулка плунжера</v>
      </c>
      <c r="C28" s="22"/>
      <c r="D28" s="22"/>
      <c r="E28" s="6" t="str">
        <f>Данные!$A$1</f>
        <v xml:space="preserve">к серийному формокомплекту XXI-В-28-2.1-500-14/Китай/ - </v>
      </c>
      <c r="F28" s="6"/>
      <c r="G28" s="6"/>
      <c r="H28" s="6"/>
      <c r="I28" s="6"/>
      <c r="J28" s="20">
        <f>Данные!B11</f>
        <v>24</v>
      </c>
      <c r="K28" s="6" t="s">
        <v>24</v>
      </c>
    </row>
    <row r="29" spans="1:11" ht="15.6" x14ac:dyDescent="0.3">
      <c r="A29" s="6"/>
      <c r="B29" s="6"/>
      <c r="C29" s="6"/>
      <c r="D29" s="6"/>
      <c r="E29" s="6"/>
      <c r="F29" s="6"/>
      <c r="G29" s="6"/>
      <c r="H29" s="6"/>
      <c r="I29" s="6"/>
      <c r="J29" s="7"/>
    </row>
    <row r="30" spans="1:11" ht="15.6" customHeight="1" x14ac:dyDescent="0.3">
      <c r="A30" s="21" t="s">
        <v>25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ht="15.6" customHeigh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</row>
    <row r="32" spans="1:11" ht="15.6" customHeigh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0" ht="15.6" x14ac:dyDescent="0.3">
      <c r="A33" s="6"/>
      <c r="B33" s="6"/>
      <c r="C33" s="6"/>
      <c r="D33" s="12"/>
      <c r="E33" s="12"/>
      <c r="F33" s="12"/>
      <c r="G33" s="12"/>
      <c r="H33" s="12"/>
      <c r="I33" s="6"/>
      <c r="J33" s="7"/>
    </row>
    <row r="34" spans="1:10" ht="15.6" x14ac:dyDescent="0.3">
      <c r="A34" s="6"/>
      <c r="B34" s="6"/>
      <c r="C34" s="6"/>
      <c r="D34" s="6"/>
      <c r="E34" s="6"/>
      <c r="F34" s="6"/>
      <c r="G34" s="6"/>
      <c r="H34" s="6"/>
      <c r="I34" s="6"/>
      <c r="J34" s="7"/>
    </row>
    <row r="35" spans="1:10" ht="15.6" x14ac:dyDescent="0.3">
      <c r="A35" s="6"/>
      <c r="B35" s="6"/>
      <c r="C35" s="6" t="s">
        <v>26</v>
      </c>
      <c r="D35" s="6"/>
      <c r="E35" s="6"/>
      <c r="G35" s="13"/>
      <c r="H35" s="13"/>
      <c r="I35" s="6" t="str">
        <f>I14</f>
        <v>Я.В. Карчмит</v>
      </c>
      <c r="J35" s="6"/>
    </row>
    <row r="36" spans="1:10" ht="15.6" x14ac:dyDescent="0.3">
      <c r="A36" s="6"/>
      <c r="B36" s="6"/>
      <c r="C36" s="6"/>
      <c r="D36" s="6"/>
      <c r="E36" s="6"/>
      <c r="G36" s="6"/>
      <c r="H36" s="6"/>
      <c r="I36" s="6"/>
      <c r="J36" s="6"/>
    </row>
    <row r="37" spans="1:10" ht="15.6" x14ac:dyDescent="0.3">
      <c r="A37" s="6"/>
      <c r="B37" s="6"/>
      <c r="C37" s="6" t="s">
        <v>37</v>
      </c>
      <c r="D37" s="6"/>
      <c r="E37" s="6"/>
      <c r="G37" s="14"/>
      <c r="H37" s="14"/>
      <c r="I37" s="6" t="str">
        <f>I15</f>
        <v>Д.Е. Серков</v>
      </c>
    </row>
    <row r="38" spans="1:10" ht="17.399999999999999" x14ac:dyDescent="0.3">
      <c r="A38" s="15"/>
      <c r="B38" s="15"/>
      <c r="C38" s="20" t="s">
        <v>38</v>
      </c>
      <c r="D38" s="15"/>
      <c r="E38" s="15"/>
    </row>
    <row r="39" spans="1:10" ht="17.399999999999999" x14ac:dyDescent="0.3">
      <c r="A39" s="15"/>
      <c r="B39" s="15"/>
      <c r="C39" s="6"/>
      <c r="D39" s="15"/>
      <c r="E39" s="15"/>
    </row>
    <row r="40" spans="1:10" ht="17.399999999999999" x14ac:dyDescent="0.3">
      <c r="A40" s="15"/>
      <c r="B40" s="15"/>
      <c r="C40" s="6" t="s">
        <v>27</v>
      </c>
      <c r="D40" s="15"/>
      <c r="E40" s="15"/>
      <c r="G40" s="13"/>
      <c r="H40" s="13"/>
      <c r="I40" s="6" t="str">
        <f>I16</f>
        <v>А.Д. Гавриленко</v>
      </c>
      <c r="J40" s="6"/>
    </row>
  </sheetData>
  <mergeCells count="10">
    <mergeCell ref="B21:D21"/>
    <mergeCell ref="A10:J10"/>
    <mergeCell ref="B22:D22"/>
    <mergeCell ref="A30:K32"/>
    <mergeCell ref="B28:D28"/>
    <mergeCell ref="B23:D23"/>
    <mergeCell ref="B24:D24"/>
    <mergeCell ref="B25:D25"/>
    <mergeCell ref="B26:D26"/>
    <mergeCell ref="B27:D27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Данные</vt:lpstr>
      <vt:lpstr>Акт</vt:lpstr>
      <vt:lpstr>Акт!Область_печати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Base</cp:lastModifiedBy>
  <cp:lastPrinted>2019-12-05T12:17:14Z</cp:lastPrinted>
  <dcterms:created xsi:type="dcterms:W3CDTF">2019-12-05T10:03:19Z</dcterms:created>
  <dcterms:modified xsi:type="dcterms:W3CDTF">2019-12-05T12:24:00Z</dcterms:modified>
</cp:coreProperties>
</file>