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Карты замеров\Новые формокомплекты\"/>
    </mc:Choice>
  </mc:AlternateContent>
  <bookViews>
    <workbookView xWindow="14400" yWindow="-15" windowWidth="14445" windowHeight="12435" activeTab="2"/>
  </bookViews>
  <sheets>
    <sheet name="Данные" sheetId="15" r:id="rId1"/>
    <sheet name="Акт приемки" sheetId="14" r:id="rId2"/>
    <sheet name="Ресурс" sheetId="13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1">'Акт приемки'!$A$1:$J$45</definedName>
    <definedName name="_xlnm.Print_Area" localSheetId="7">'Горл. кольцо'!$A$1:$S$22</definedName>
    <definedName name="_xlnm.Print_Area" localSheetId="9">Плунжер!$A$1:$S$19</definedName>
    <definedName name="_xlnm.Print_Area" localSheetId="2">Ресурс!$A$1:$J$37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62913"/>
</workbook>
</file>

<file path=xl/calcChain.xml><?xml version="1.0" encoding="utf-8"?>
<calcChain xmlns="http://schemas.openxmlformats.org/spreadsheetml/2006/main"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18" i="13" l="1"/>
  <c r="I19" i="13"/>
  <c r="I17" i="13"/>
  <c r="I33" i="13" s="1"/>
  <c r="I37" i="13"/>
  <c r="I35" i="13"/>
  <c r="A13" i="13"/>
  <c r="H15" i="13"/>
  <c r="I45" i="14"/>
  <c r="I43" i="14"/>
  <c r="I41" i="14"/>
  <c r="I20" i="14"/>
  <c r="A25" i="14" l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</calcChain>
</file>

<file path=xl/sharedStrings.xml><?xml version="1.0" encoding="utf-8"?>
<sst xmlns="http://schemas.openxmlformats.org/spreadsheetml/2006/main" count="481" uniqueCount="114">
  <si>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</si>
  <si>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</si>
  <si>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</si>
  <si>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</si>
  <si>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</si>
  <si>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</si>
  <si>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</si>
  <si>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</si>
  <si>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</si>
  <si>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</si>
  <si>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</si>
  <si>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</si>
  <si>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</si>
  <si>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</si>
  <si>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</si>
  <si>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</si>
  <si>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</si>
  <si>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</si>
  <si>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</si>
  <si>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</si>
  <si>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</si>
  <si>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</si>
  <si>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</si>
  <si>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</si>
  <si>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</si>
  <si>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</si>
  <si>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</si>
  <si>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</si>
  <si>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</si>
  <si>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</si>
  <si>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</si>
  <si>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</si>
  <si>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</si>
  <si>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</si>
  <si>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</si>
  <si>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</si>
  <si>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</si>
  <si>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</si>
  <si>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</si>
  <si>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</si>
  <si>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</si>
  <si>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</si>
  <si>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</si>
  <si>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</si>
  <si>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</si>
  <si>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</si>
  <si>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</si>
  <si>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</si>
  <si>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</si>
  <si>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</si>
  <si>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</si>
  <si>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</si>
  <si>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Финишное кольцо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</si>
  <si>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</si>
  <si>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</si>
  <si>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</si>
  <si>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</si>
  <si>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</si>
  <si>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</si>
  <si>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</si>
  <si>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</si>
  <si>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Унитарное предприятие "Белстеклопром"</t>
  </si>
  <si>
    <t>«     »</t>
  </si>
  <si>
    <t>Справка</t>
  </si>
  <si>
    <t>Участок ремота форм</t>
  </si>
  <si>
    <t>-</t>
  </si>
  <si>
    <t xml:space="preserve">председатель: </t>
  </si>
  <si>
    <t>члены:</t>
  </si>
  <si>
    <t>_____________________</t>
  </si>
  <si>
    <t>о присвоении ресурса формокомплекту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</si>
  <si>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</si>
  <si>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</si>
  <si>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</si>
  <si>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</si>
  <si>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</si>
  <si>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</si>
  <si>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Хватки для съема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</si>
  <si>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</si>
  <si>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</si>
  <si>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</si>
  <si>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</si>
  <si>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В.П. Гринь</t>
  </si>
  <si>
    <t>Унитарного предприятия "БелСтеклоПром"</t>
  </si>
  <si>
    <t>приемки формокомплекта для производства бутылки:</t>
  </si>
  <si>
    <t>начальник участка ремонта форм:</t>
  </si>
  <si>
    <t>А.Д. Гавриленко;</t>
  </si>
  <si>
    <t xml:space="preserve">составила настоящий акт в том, что указанный формокомплект прибывший </t>
  </si>
  <si>
    <t>Х-К-700</t>
  </si>
  <si>
    <t>Присваивает формокомплекту  Х-К-700-33 (GRAPE), приобретенному в собственность Унитарного предприятия "Белстеклопром", согласно договора №101016 от 10.10.2016 г., ресурс в количестве 22 400 000 капель стекломассы, прошедших через чистовые формы формокомплекта, после чего считать формокомплект 100% изношенным.</t>
  </si>
  <si>
    <t>имеет в наличии следующие детали:</t>
  </si>
  <si>
    <t>Х-КПНн-500-34 (ALIVARIA 1864)</t>
  </si>
  <si>
    <t>32</t>
  </si>
  <si>
    <t>Х-П-29-Б-750-39 (Бордо Б)</t>
  </si>
  <si>
    <t>UniMould</t>
  </si>
  <si>
    <t>Контракт №200117</t>
  </si>
  <si>
    <t>Полная высота 67,4 мм</t>
  </si>
  <si>
    <t>Штангенрейсмус</t>
  </si>
  <si>
    <t>Главный инженер</t>
  </si>
  <si>
    <t>20      г.</t>
  </si>
  <si>
    <t>20       г.</t>
  </si>
  <si>
    <t>токарь участка ремонта форм:</t>
  </si>
  <si>
    <t>И.В. Шуманский</t>
  </si>
  <si>
    <t>С.В. Гельфер</t>
  </si>
  <si>
    <t>Комиссия созданная приказом №97 от 15.05.2019 г. в составе:</t>
  </si>
  <si>
    <t>начальник производственного участка: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</si>
  <si>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</si>
  <si>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</si>
  <si>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</si>
  <si>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</si>
  <si>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</si>
  <si>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</si>
  <si>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</si>
  <si>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</si>
  <si>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Комиссия созданная приказом №97 от 15/05/2019 в составе: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</si>
</sst>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8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1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5" fillId="2" borderId="5" xfId="0" applyFont="1" applyFill="1" applyBorder="1" applyAlignment="1">
      <alignment vertical="center" shrinkToFit="1"/>
    </xf>
    <xf numFmtId="0" fontId="5" fillId="2" borderId="6" xfId="0" applyFont="1" applyFill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5" fillId="2" borderId="7" xfId="0" applyFont="1" applyFill="1" applyBorder="1" applyAlignment="1">
      <alignment vertical="center" shrinkToFit="1"/>
    </xf>
    <xf numFmtId="0" fontId="9" fillId="2" borderId="11" xfId="0" applyFont="1" applyFill="1" applyBorder="1" applyAlignment="1">
      <alignment vertical="center" shrinkToFit="1"/>
    </xf>
    <xf numFmtId="0" fontId="9" fillId="2" borderId="13" xfId="0" applyFont="1" applyFill="1" applyBorder="1" applyAlignment="1">
      <alignment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vertical="center" shrinkToFit="1"/>
    </xf>
    <xf numFmtId="0" fontId="7" fillId="6" borderId="6" xfId="1" applyFont="1" applyFill="1" applyBorder="1" applyAlignment="1">
      <alignment vertical="center" shrinkToFit="1"/>
    </xf>
    <xf numFmtId="0" fontId="11" fillId="6" borderId="7" xfId="1" applyFont="1" applyFill="1" applyBorder="1" applyAlignment="1">
      <alignment vertical="center" shrinkToFit="1"/>
    </xf>
    <xf numFmtId="0" fontId="9" fillId="6" borderId="10" xfId="1" applyFont="1" applyFill="1" applyBorder="1" applyAlignment="1">
      <alignment vertical="center" shrinkToFit="1"/>
    </xf>
    <xf numFmtId="0" fontId="9" fillId="6" borderId="0" xfId="1" applyFont="1" applyFill="1" applyBorder="1" applyAlignment="1">
      <alignment vertical="center" shrinkToFit="1"/>
    </xf>
    <xf numFmtId="0" fontId="11" fillId="6" borderId="11" xfId="1" applyFont="1" applyFill="1" applyBorder="1" applyAlignment="1">
      <alignment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vertical="center" shrinkToFit="1"/>
    </xf>
    <xf numFmtId="0" fontId="5" fillId="7" borderId="6" xfId="0" applyFont="1" applyFill="1" applyBorder="1" applyAlignment="1">
      <alignment vertical="center" shrinkToFit="1"/>
    </xf>
    <xf numFmtId="0" fontId="5" fillId="7" borderId="7" xfId="0" applyFont="1" applyFill="1" applyBorder="1" applyAlignment="1">
      <alignment vertical="center" shrinkToFit="1"/>
    </xf>
    <xf numFmtId="0" fontId="4" fillId="7" borderId="10" xfId="0" applyFont="1" applyFill="1" applyBorder="1" applyAlignment="1">
      <alignment horizontal="center" vertical="center" shrinkToFit="1"/>
    </xf>
    <xf numFmtId="0" fontId="9" fillId="7" borderId="0" xfId="0" applyFont="1" applyFill="1" applyAlignment="1">
      <alignment vertical="center" shrinkToFit="1"/>
    </xf>
    <xf numFmtId="0" fontId="9" fillId="7" borderId="11" xfId="0" applyFont="1" applyFill="1" applyBorder="1" applyAlignment="1">
      <alignment vertical="center" shrinkToFit="1"/>
    </xf>
    <xf numFmtId="0" fontId="9" fillId="7" borderId="12" xfId="0" applyFont="1" applyFill="1" applyBorder="1" applyAlignment="1">
      <alignment vertical="center" shrinkToFit="1"/>
    </xf>
    <xf numFmtId="0" fontId="9" fillId="7" borderId="13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2" fillId="0" borderId="0" xfId="2" applyFont="1"/>
    <xf numFmtId="0" fontId="30" fillId="0" borderId="0" xfId="2" applyFont="1" applyBorder="1"/>
    <xf numFmtId="0" fontId="31" fillId="0" borderId="0" xfId="2" applyFont="1" applyBorder="1"/>
    <xf numFmtId="0" fontId="30" fillId="0" borderId="0" xfId="2" applyFont="1" applyBorder="1" applyAlignment="1">
      <alignment vertical="top" wrapText="1"/>
    </xf>
    <xf numFmtId="0" fontId="30" fillId="0" borderId="0" xfId="2" applyFont="1" applyAlignment="1">
      <alignment horizontal="right"/>
    </xf>
    <xf numFmtId="0" fontId="30" fillId="0" borderId="78" xfId="2" applyFont="1" applyBorder="1"/>
    <xf numFmtId="0" fontId="3" fillId="0" borderId="0" xfId="2" applyBorder="1"/>
    <xf numFmtId="0" fontId="29" fillId="0" borderId="0" xfId="2" applyFont="1" applyBorder="1"/>
    <xf numFmtId="0" fontId="30" fillId="0" borderId="21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/>
    </xf>
    <xf numFmtId="0" fontId="30" fillId="0" borderId="22" xfId="2" applyFont="1" applyBorder="1" applyAlignment="1">
      <alignment horizontal="center" vertical="center"/>
    </xf>
    <xf numFmtId="0" fontId="34" fillId="0" borderId="33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34" fillId="0" borderId="26" xfId="2" applyFont="1" applyBorder="1" applyAlignment="1">
      <alignment horizontal="left" vertical="center"/>
    </xf>
    <xf numFmtId="0" fontId="34" fillId="0" borderId="26" xfId="2" applyFont="1" applyBorder="1" applyAlignment="1">
      <alignment horizontal="center"/>
    </xf>
    <xf numFmtId="0" fontId="34" fillId="0" borderId="26" xfId="2" applyFont="1" applyBorder="1" applyAlignment="1">
      <alignment horizontal="center" vertical="center" wrapText="1"/>
    </xf>
    <xf numFmtId="0" fontId="34" fillId="0" borderId="32" xfId="2" applyFont="1" applyBorder="1" applyAlignment="1">
      <alignment horizontal="center" vertical="center" wrapText="1"/>
    </xf>
    <xf numFmtId="0" fontId="33" fillId="0" borderId="29" xfId="2" applyFont="1" applyBorder="1" applyAlignment="1">
      <alignment horizontal="center" vertical="center"/>
    </xf>
    <xf numFmtId="0" fontId="33" fillId="0" borderId="21" xfId="2" applyFont="1" applyBorder="1" applyAlignment="1">
      <alignment horizontal="center" vertical="center"/>
    </xf>
    <xf numFmtId="0" fontId="33" fillId="0" borderId="30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30" xfId="2" applyFont="1" applyBorder="1" applyAlignment="1">
      <alignment horizontal="center" vertical="center" wrapText="1"/>
    </xf>
    <xf numFmtId="0" fontId="33" fillId="0" borderId="26" xfId="2" applyFont="1" applyBorder="1" applyAlignment="1">
      <alignment horizontal="center" vertical="center" wrapText="1"/>
    </xf>
    <xf numFmtId="0" fontId="33" fillId="0" borderId="31" xfId="2" applyFont="1" applyBorder="1" applyAlignment="1">
      <alignment horizontal="center" vertical="center"/>
    </xf>
    <xf numFmtId="0" fontId="33" fillId="0" borderId="32" xfId="2" applyFont="1" applyBorder="1" applyAlignment="1">
      <alignment horizontal="center" vertical="center"/>
    </xf>
    <xf numFmtId="0" fontId="34" fillId="0" borderId="33" xfId="2" applyFont="1" applyBorder="1" applyAlignment="1">
      <alignment horizontal="left" vertical="center"/>
    </xf>
    <xf numFmtId="0" fontId="34" fillId="0" borderId="33" xfId="2" applyFont="1" applyBorder="1" applyAlignment="1">
      <alignment horizontal="center" vertical="center" wrapText="1"/>
    </xf>
    <xf numFmtId="0" fontId="34" fillId="0" borderId="34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0" fontId="30" fillId="0" borderId="0" xfId="2" applyFont="1" applyBorder="1" applyAlignment="1">
      <alignment horizontal="left" vertical="top" wrapText="1"/>
    </xf>
    <xf numFmtId="0" fontId="37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10" fillId="6" borderId="6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40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0" fillId="0" borderId="0" xfId="0" applyAlignment="1"/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49" fontId="9" fillId="2" borderId="80" xfId="0" applyNumberFormat="1" applyFont="1" applyFill="1" applyBorder="1" applyAlignment="1">
      <alignment horizontal="center" vertical="center" shrinkToFit="1"/>
    </xf>
    <xf numFmtId="49" fontId="9" fillId="2" borderId="7" xfId="0" applyNumberFormat="1" applyFont="1" applyFill="1" applyBorder="1" applyAlignment="1">
      <alignment horizontal="center" vertical="center" shrinkToFit="1"/>
    </xf>
    <xf numFmtId="49" fontId="9" fillId="2" borderId="81" xfId="0" applyNumberFormat="1" applyFont="1" applyFill="1" applyBorder="1" applyAlignment="1">
      <alignment horizontal="center" vertical="center" shrinkToFit="1"/>
    </xf>
    <xf numFmtId="49" fontId="9" fillId="2" borderId="15" xfId="0" applyNumberFormat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971550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85725</xdr:rowOff>
    </xdr:from>
    <xdr:to>
      <xdr:col>3</xdr:col>
      <xdr:colOff>240758</xdr:colOff>
      <xdr:row>3</xdr:row>
      <xdr:rowOff>138846</xdr:rowOff>
    </xdr:to>
    <xdr:pic>
      <xdr:nvPicPr>
        <xdr:cNvPr id="6" name="Рисунок 5" descr="logo-min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123825"/>
          <a:ext cx="1088483" cy="643671"/>
        </a:xfrm>
        <a:prstGeom prst="rect">
          <a:avLst/>
        </a:prstGeom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1</xdr:row>
      <xdr:rowOff>19050</xdr:rowOff>
    </xdr:from>
    <xdr:to>
      <xdr:col>3</xdr:col>
      <xdr:colOff>164558</xdr:colOff>
      <xdr:row>3</xdr:row>
      <xdr:rowOff>148371</xdr:rowOff>
    </xdr:to>
    <xdr:pic>
      <xdr:nvPicPr>
        <xdr:cNvPr id="4" name="Рисунок 3" descr="logo-min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33350"/>
          <a:ext cx="1088483" cy="643671"/>
        </a:xfrm>
        <a:prstGeom prst="rect">
          <a:avLst/>
        </a:prstGeom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38100</xdr:rowOff>
    </xdr:from>
    <xdr:to>
      <xdr:col>3</xdr:col>
      <xdr:colOff>212183</xdr:colOff>
      <xdr:row>3</xdr:row>
      <xdr:rowOff>157896</xdr:rowOff>
    </xdr:to>
    <xdr:pic>
      <xdr:nvPicPr>
        <xdr:cNvPr id="4" name="Рисунок 3" descr="logo-min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142875"/>
          <a:ext cx="1088483" cy="643671"/>
        </a:xfrm>
        <a:prstGeom prst="rect">
          <a:avLst/>
        </a:prstGeom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152400</xdr:colOff>
      <xdr:row>1</xdr:row>
      <xdr:rowOff>38100</xdr:rowOff>
    </xdr:from>
    <xdr:to>
      <xdr:col>3</xdr:col>
      <xdr:colOff>164558</xdr:colOff>
      <xdr:row>3</xdr:row>
      <xdr:rowOff>186471</xdr:rowOff>
    </xdr:to>
    <xdr:pic>
      <xdr:nvPicPr>
        <xdr:cNvPr id="5" name="Рисунок 4" descr="logo-min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123825"/>
          <a:ext cx="1088483" cy="643671"/>
        </a:xfrm>
        <a:prstGeom prst="rect">
          <a:avLst/>
        </a:prstGeom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219079</xdr:colOff>
      <xdr:row>1</xdr:row>
      <xdr:rowOff>47625</xdr:rowOff>
    </xdr:from>
    <xdr:to>
      <xdr:col>3</xdr:col>
      <xdr:colOff>242494</xdr:colOff>
      <xdr:row>3</xdr:row>
      <xdr:rowOff>171750</xdr:rowOff>
    </xdr:to>
    <xdr:pic>
      <xdr:nvPicPr>
        <xdr:cNvPr id="5" name="Рисунок 4" descr="logo-min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4" y="152400"/>
          <a:ext cx="1090215" cy="648000"/>
        </a:xfrm>
        <a:prstGeom prst="rect">
          <a:avLst/>
        </a:prstGeom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048375" y="123825"/>
          <a:ext cx="348615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1</xdr:row>
      <xdr:rowOff>28575</xdr:rowOff>
    </xdr:from>
    <xdr:to>
      <xdr:col>3</xdr:col>
      <xdr:colOff>126458</xdr:colOff>
      <xdr:row>3</xdr:row>
      <xdr:rowOff>148371</xdr:rowOff>
    </xdr:to>
    <xdr:pic>
      <xdr:nvPicPr>
        <xdr:cNvPr id="4" name="Рисунок 3" descr="logo-min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123825"/>
          <a:ext cx="1088483" cy="6436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1</xdr:row>
      <xdr:rowOff>28575</xdr:rowOff>
    </xdr:from>
    <xdr:to>
      <xdr:col>3</xdr:col>
      <xdr:colOff>135983</xdr:colOff>
      <xdr:row>3</xdr:row>
      <xdr:rowOff>148371</xdr:rowOff>
    </xdr:to>
    <xdr:pic>
      <xdr:nvPicPr>
        <xdr:cNvPr id="4" name="Рисунок 3" descr="logo-min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123825"/>
          <a:ext cx="1088483" cy="6436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1</xdr:row>
      <xdr:rowOff>28575</xdr:rowOff>
    </xdr:from>
    <xdr:to>
      <xdr:col>3</xdr:col>
      <xdr:colOff>88358</xdr:colOff>
      <xdr:row>3</xdr:row>
      <xdr:rowOff>157896</xdr:rowOff>
    </xdr:to>
    <xdr:pic>
      <xdr:nvPicPr>
        <xdr:cNvPr id="4" name="Рисунок 3" descr="logo-min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123825"/>
          <a:ext cx="1088483" cy="643671"/>
        </a:xfrm>
        <a:prstGeom prst="rect">
          <a:avLst/>
        </a:prstGeom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1</xdr:row>
      <xdr:rowOff>28575</xdr:rowOff>
    </xdr:from>
    <xdr:to>
      <xdr:col>3</xdr:col>
      <xdr:colOff>155033</xdr:colOff>
      <xdr:row>3</xdr:row>
      <xdr:rowOff>157031</xdr:rowOff>
    </xdr:to>
    <xdr:pic>
      <xdr:nvPicPr>
        <xdr:cNvPr id="4" name="Рисунок 3" descr="logo-min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123825"/>
          <a:ext cx="1088483" cy="643671"/>
        </a:xfrm>
        <a:prstGeom prst="rect">
          <a:avLst/>
        </a:prstGeom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1</xdr:row>
      <xdr:rowOff>28575</xdr:rowOff>
    </xdr:from>
    <xdr:to>
      <xdr:col>3</xdr:col>
      <xdr:colOff>155033</xdr:colOff>
      <xdr:row>3</xdr:row>
      <xdr:rowOff>157896</xdr:rowOff>
    </xdr:to>
    <xdr:pic>
      <xdr:nvPicPr>
        <xdr:cNvPr id="4" name="Рисунок 3" descr="logo-min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123825"/>
          <a:ext cx="1088483" cy="643671"/>
        </a:xfrm>
        <a:prstGeom prst="rect">
          <a:avLst/>
        </a:prstGeom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1" sqref="A11:B11"/>
    </sheetView>
  </sheetViews>
  <sheetFormatPr defaultRowHeight="12.75" x14ac:dyDescent="0.2"/>
  <sheetData>
    <row r="1" spans="1:7" ht="13.5" thickBot="1" x14ac:dyDescent="0.25">
      <c r="A1" s="484" t="s">
        <v>108</v>
      </c>
      <c r="B1" s="483"/>
      <c r="C1" s="483"/>
      <c r="D1" s="483"/>
      <c r="E1" s="483"/>
      <c r="G1" s="481" t="s">
        <v>107</v>
      </c>
    </row>
    <row r="2" spans="1:7" ht="17.25" thickTop="1" thickBot="1" x14ac:dyDescent="0.25">
      <c r="A2" s="441" t="s">
        <v>92</v>
      </c>
      <c r="B2" s="442"/>
      <c r="C2" s="442"/>
      <c r="D2" s="442"/>
      <c r="E2" s="443"/>
      <c r="G2" s="480" t="s">
        <v>105</v>
      </c>
    </row>
    <row r="3" spans="1:7" ht="15.75" thickTop="1" x14ac:dyDescent="0.2">
      <c r="G3" s="480" t="s">
        <v>106</v>
      </c>
    </row>
    <row r="4" spans="1:7" ht="13.5" thickBot="1" x14ac:dyDescent="0.25">
      <c r="A4" s="485" t="s">
        <v>109</v>
      </c>
      <c r="B4" s="482"/>
      <c r="C4" s="482"/>
      <c r="D4" s="482"/>
      <c r="E4" s="482"/>
    </row>
    <row r="5" spans="1:7" ht="17.25" thickTop="1" thickBot="1" x14ac:dyDescent="0.25">
      <c r="A5" s="435" t="s">
        <v>93</v>
      </c>
      <c r="B5" s="436"/>
      <c r="C5" s="436"/>
      <c r="D5" s="436"/>
      <c r="E5" s="437"/>
    </row>
    <row r="6" spans="1:7" ht="13.5" thickTop="1" x14ac:dyDescent="0.2"/>
    <row r="7" spans="1:7" ht="13.5" thickBot="1" x14ac:dyDescent="0.25">
      <c r="A7" s="484" t="s">
        <v>110</v>
      </c>
      <c r="B7" s="483"/>
      <c r="C7" s="483"/>
      <c r="D7" s="483"/>
      <c r="E7" s="483"/>
    </row>
    <row r="8" spans="1:7" ht="17.25" thickTop="1" thickBot="1" x14ac:dyDescent="0.25">
      <c r="A8" s="446" t="s">
        <v>94</v>
      </c>
      <c r="B8" s="447"/>
      <c r="C8" s="447"/>
      <c r="D8" s="447"/>
      <c r="E8" s="448"/>
    </row>
    <row r="10" spans="1:7" ht="13.5" thickBot="1" x14ac:dyDescent="0.25">
      <c r="A10" s="484" t="s">
        <v>111</v>
      </c>
      <c r="B10" s="484"/>
      <c r="C10" s="494"/>
      <c r="D10" s="494"/>
      <c r="E10" s="494"/>
    </row>
    <row r="11" spans="1:7" ht="17.25" thickTop="1" thickBot="1" x14ac:dyDescent="0.25">
      <c r="A11" s="450">
        <v>42755</v>
      </c>
      <c r="B11" s="451"/>
    </row>
  </sheetData>
  <mergeCells count="8"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SheetLayoutView="100" workbookViewId="0">
      <selection activeCell="K2" sqref="K2:L3"/>
    </sheetView>
  </sheetViews>
  <sheetFormatPr defaultRowHeight="12.75" x14ac:dyDescent="0.2"/>
  <cols>
    <col min="1" max="1" width="1.28515625" style="177" customWidth="1"/>
    <col min="2" max="2" width="5.85546875" style="177" customWidth="1"/>
    <col min="3" max="3" width="11.28515625" style="177" customWidth="1"/>
    <col min="4" max="5" width="6.28515625" style="177" customWidth="1"/>
    <col min="6" max="6" width="6.140625" style="177" customWidth="1"/>
    <col min="7" max="7" width="11.5703125" style="177" customWidth="1"/>
    <col min="8" max="18" width="9" style="177" customWidth="1"/>
    <col min="19" max="19" width="1.42578125" style="177" customWidth="1"/>
    <col min="20" max="16384" width="9.140625" style="177"/>
  </cols>
  <sheetData>
    <row r="1" spans="1:19" ht="8.25" customHeight="1" thickTop="1" thickBot="1" x14ac:dyDescent="0.25">
      <c r="A1" s="173"/>
      <c r="B1" s="174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6"/>
    </row>
    <row r="2" spans="1:19" ht="23.25" x14ac:dyDescent="0.2">
      <c r="A2" s="178"/>
      <c r="B2" s="265"/>
      <c r="C2" s="266"/>
      <c r="D2" s="267"/>
      <c r="E2" s="455" t="s">
        <v>10</v>
      </c>
      <c r="F2" s="456"/>
      <c r="G2" s="456"/>
      <c r="H2" s="457"/>
      <c r="I2" s="497" t="s">
        <v>11</v>
      </c>
      <c r="J2" s="498"/>
      <c r="K2" s="501">
        <v>40</v>
      </c>
      <c r="L2" s="502"/>
      <c r="M2" s="179"/>
      <c r="N2" s="180"/>
      <c r="O2" s="181"/>
      <c r="P2" s="471"/>
      <c r="Q2" s="471"/>
      <c r="R2" s="182"/>
      <c r="S2" s="183"/>
    </row>
    <row r="3" spans="1:19" ht="17.25" customHeight="1" thickBot="1" x14ac:dyDescent="0.25">
      <c r="A3" s="178"/>
      <c r="B3" s="268"/>
      <c r="C3" s="269"/>
      <c r="D3" s="270"/>
      <c r="E3" s="458" t="s">
        <v>53</v>
      </c>
      <c r="F3" s="459"/>
      <c r="G3" s="459"/>
      <c r="H3" s="460"/>
      <c r="I3" s="499"/>
      <c r="J3" s="500"/>
      <c r="K3" s="503"/>
      <c r="L3" s="504"/>
      <c r="M3" s="184"/>
      <c r="N3" s="185"/>
      <c r="O3" s="185"/>
      <c r="P3" s="185"/>
      <c r="Q3" s="185"/>
      <c r="R3" s="186"/>
      <c r="S3" s="183"/>
    </row>
    <row r="4" spans="1:19" ht="17.100000000000001" customHeight="1" thickBot="1" x14ac:dyDescent="0.25">
      <c r="A4" s="178"/>
      <c r="B4" s="268"/>
      <c r="C4" s="271"/>
      <c r="D4" s="272"/>
      <c r="E4" s="273"/>
      <c r="F4" s="273"/>
      <c r="G4" s="273"/>
      <c r="H4" s="273"/>
      <c r="I4" s="274"/>
      <c r="J4" s="271"/>
      <c r="K4" s="275"/>
      <c r="L4" s="276"/>
      <c r="M4" s="184"/>
      <c r="N4" s="185"/>
      <c r="O4" s="185"/>
      <c r="P4" s="185"/>
      <c r="Q4" s="185"/>
      <c r="R4" s="186"/>
      <c r="S4" s="183"/>
    </row>
    <row r="5" spans="1:19" ht="24.75" thickTop="1" thickBot="1" x14ac:dyDescent="0.25">
      <c r="A5" s="178"/>
      <c r="B5" s="433" t="s">
        <v>13</v>
      </c>
      <c r="C5" s="461"/>
      <c r="D5" s="435" t="str">
        <f>Данные!$A5</f>
        <v>UniMould</v>
      </c>
      <c r="E5" s="436"/>
      <c r="F5" s="436"/>
      <c r="G5" s="436"/>
      <c r="H5" s="437"/>
      <c r="I5" s="463"/>
      <c r="J5" s="464"/>
      <c r="K5" s="462"/>
      <c r="L5" s="437"/>
      <c r="M5" s="187"/>
      <c r="N5" s="185"/>
      <c r="O5" s="185"/>
      <c r="P5" s="185"/>
      <c r="Q5" s="185"/>
      <c r="R5" s="186"/>
      <c r="S5" s="183"/>
    </row>
    <row r="6" spans="1:19" ht="17.100000000000001" customHeight="1" thickTop="1" thickBot="1" x14ac:dyDescent="0.25">
      <c r="A6" s="178"/>
      <c r="B6" s="433" t="s">
        <v>12</v>
      </c>
      <c r="C6" s="461"/>
      <c r="D6" s="441" t="str">
        <f>Данные!$A2</f>
        <v>Х-П-29-Б-750-39 (Бордо Б)</v>
      </c>
      <c r="E6" s="478"/>
      <c r="F6" s="478"/>
      <c r="G6" s="478"/>
      <c r="H6" s="479"/>
      <c r="I6" s="463"/>
      <c r="J6" s="464"/>
      <c r="K6" s="462"/>
      <c r="L6" s="437"/>
      <c r="M6" s="184"/>
      <c r="N6" s="185"/>
      <c r="O6" s="185"/>
      <c r="P6" s="185"/>
      <c r="Q6" s="185"/>
      <c r="R6" s="186"/>
      <c r="S6" s="183"/>
    </row>
    <row r="7" spans="1:19" ht="66" customHeight="1" thickTop="1" thickBot="1" x14ac:dyDescent="0.25">
      <c r="A7" s="178"/>
      <c r="B7" s="444" t="s">
        <v>14</v>
      </c>
      <c r="C7" s="465"/>
      <c r="D7" s="446" t="str">
        <f>Данные!$A8</f>
        <v>Контракт №200117</v>
      </c>
      <c r="E7" s="495"/>
      <c r="F7" s="495"/>
      <c r="G7" s="495"/>
      <c r="H7" s="496"/>
      <c r="I7" s="466" t="s">
        <v>15</v>
      </c>
      <c r="J7" s="465"/>
      <c r="K7" s="450">
        <f>Данные!$A11</f>
        <v>42755</v>
      </c>
      <c r="L7" s="451"/>
      <c r="M7" s="187"/>
      <c r="N7" s="185"/>
      <c r="O7" s="185"/>
      <c r="P7" s="185"/>
      <c r="Q7" s="185"/>
      <c r="R7" s="186"/>
      <c r="S7" s="183"/>
    </row>
    <row r="8" spans="1:19" ht="4.5" customHeight="1" thickBot="1" x14ac:dyDescent="0.25">
      <c r="A8" s="188"/>
      <c r="B8" s="189"/>
      <c r="C8" s="190"/>
      <c r="D8" s="190"/>
      <c r="E8" s="191"/>
      <c r="F8" s="192"/>
      <c r="G8" s="191"/>
      <c r="H8" s="191"/>
      <c r="I8" s="191"/>
      <c r="J8" s="191"/>
      <c r="K8" s="191"/>
      <c r="L8" s="191"/>
      <c r="M8" s="192"/>
      <c r="N8" s="192"/>
      <c r="O8" s="191"/>
      <c r="P8" s="191"/>
      <c r="Q8" s="191"/>
      <c r="R8" s="193"/>
      <c r="S8" s="194"/>
    </row>
    <row r="9" spans="1:19" ht="34.5" thickBot="1" x14ac:dyDescent="0.25">
      <c r="A9" s="195"/>
      <c r="B9" s="277" t="s">
        <v>17</v>
      </c>
      <c r="C9" s="278" t="s">
        <v>18</v>
      </c>
      <c r="D9" s="279" t="s">
        <v>0</v>
      </c>
      <c r="E9" s="279" t="s">
        <v>1</v>
      </c>
      <c r="F9" s="280" t="s">
        <v>21</v>
      </c>
      <c r="G9" s="281" t="s">
        <v>20</v>
      </c>
      <c r="H9" s="196"/>
      <c r="I9" s="196"/>
      <c r="J9" s="196"/>
      <c r="K9" s="196"/>
      <c r="L9" s="196"/>
      <c r="M9" s="217"/>
      <c r="N9" s="377"/>
      <c r="O9" s="377"/>
      <c r="P9" s="378"/>
      <c r="Q9" s="377"/>
      <c r="R9" s="379"/>
      <c r="S9" s="218"/>
    </row>
    <row r="10" spans="1:19" ht="24.75" customHeight="1" x14ac:dyDescent="0.2">
      <c r="A10" s="188"/>
      <c r="B10" s="197" t="s">
        <v>25</v>
      </c>
      <c r="C10" s="198">
        <v>71.349999999999994</v>
      </c>
      <c r="D10" s="198">
        <v>0.05</v>
      </c>
      <c r="E10" s="198">
        <v>-0.05</v>
      </c>
      <c r="F10" s="57" t="s">
        <v>19</v>
      </c>
      <c r="G10" s="61" t="s">
        <v>22</v>
      </c>
      <c r="H10" s="198"/>
      <c r="I10" s="198"/>
      <c r="J10" s="198"/>
      <c r="K10" s="198"/>
      <c r="L10" s="198"/>
      <c r="M10" s="198"/>
      <c r="N10" s="380" t="s">
        <v>43</v>
      </c>
      <c r="O10" s="380"/>
      <c r="P10" s="380"/>
      <c r="Q10" s="380"/>
      <c r="R10" s="381"/>
      <c r="S10" s="194"/>
    </row>
    <row r="11" spans="1:19" ht="24.75" customHeight="1" x14ac:dyDescent="0.2">
      <c r="A11" s="188"/>
      <c r="B11" s="199" t="s">
        <v>26</v>
      </c>
      <c r="C11" s="200">
        <v>20.399999999999999</v>
      </c>
      <c r="D11" s="200">
        <v>0.02</v>
      </c>
      <c r="E11" s="200">
        <v>0</v>
      </c>
      <c r="F11" s="57" t="s">
        <v>19</v>
      </c>
      <c r="G11" s="61" t="s">
        <v>22</v>
      </c>
      <c r="H11" s="200"/>
      <c r="I11" s="200"/>
      <c r="J11" s="200"/>
      <c r="K11" s="200"/>
      <c r="L11" s="200"/>
      <c r="M11" s="200"/>
      <c r="N11" s="382"/>
      <c r="O11" s="382"/>
      <c r="P11" s="382"/>
      <c r="Q11" s="382"/>
      <c r="R11" s="383"/>
      <c r="S11" s="194"/>
    </row>
    <row r="12" spans="1:19" ht="24.75" customHeight="1" x14ac:dyDescent="0.2">
      <c r="A12" s="188"/>
      <c r="B12" s="199" t="s">
        <v>2</v>
      </c>
      <c r="C12" s="392">
        <v>45.2</v>
      </c>
      <c r="D12" s="200">
        <v>0</v>
      </c>
      <c r="E12" s="219">
        <v>-0.1</v>
      </c>
      <c r="F12" s="57" t="s">
        <v>19</v>
      </c>
      <c r="G12" s="61" t="s">
        <v>22</v>
      </c>
      <c r="H12" s="200"/>
      <c r="I12" s="200"/>
      <c r="J12" s="200"/>
      <c r="K12" s="200"/>
      <c r="L12" s="200"/>
      <c r="M12" s="200"/>
      <c r="N12" s="382"/>
      <c r="O12" s="382"/>
      <c r="P12" s="382"/>
      <c r="Q12" s="382"/>
      <c r="R12" s="383"/>
      <c r="S12" s="194"/>
    </row>
    <row r="13" spans="1:19" ht="24.75" customHeight="1" x14ac:dyDescent="0.2">
      <c r="A13" s="188"/>
      <c r="B13" s="199" t="s">
        <v>3</v>
      </c>
      <c r="C13" s="392">
        <v>37</v>
      </c>
      <c r="D13" s="200">
        <v>0</v>
      </c>
      <c r="E13" s="200">
        <v>-0.1</v>
      </c>
      <c r="F13" s="57" t="s">
        <v>19</v>
      </c>
      <c r="G13" s="61" t="s">
        <v>22</v>
      </c>
      <c r="H13" s="200"/>
      <c r="I13" s="200"/>
      <c r="J13" s="200"/>
      <c r="K13" s="200"/>
      <c r="L13" s="200"/>
      <c r="M13" s="200"/>
      <c r="N13" s="382"/>
      <c r="O13" s="382"/>
      <c r="P13" s="382"/>
      <c r="Q13" s="382"/>
      <c r="R13" s="383"/>
      <c r="S13" s="194"/>
    </row>
    <row r="14" spans="1:19" ht="24.75" customHeight="1" x14ac:dyDescent="0.2">
      <c r="A14" s="188"/>
      <c r="B14" s="199" t="s">
        <v>27</v>
      </c>
      <c r="C14" s="392">
        <v>28.5</v>
      </c>
      <c r="D14" s="200">
        <v>0</v>
      </c>
      <c r="E14" s="200">
        <v>-0.1</v>
      </c>
      <c r="F14" s="57" t="s">
        <v>19</v>
      </c>
      <c r="G14" s="61" t="s">
        <v>22</v>
      </c>
      <c r="H14" s="200"/>
      <c r="I14" s="200"/>
      <c r="J14" s="200"/>
      <c r="K14" s="200"/>
      <c r="L14" s="200"/>
      <c r="M14" s="200"/>
      <c r="N14" s="382"/>
      <c r="O14" s="382"/>
      <c r="P14" s="382"/>
      <c r="Q14" s="382"/>
      <c r="R14" s="383"/>
      <c r="S14" s="194"/>
    </row>
    <row r="15" spans="1:19" ht="24.75" customHeight="1" x14ac:dyDescent="0.2">
      <c r="A15" s="188"/>
      <c r="B15" s="199" t="s">
        <v>28</v>
      </c>
      <c r="C15" s="392">
        <v>9.5</v>
      </c>
      <c r="D15" s="200">
        <v>0.02</v>
      </c>
      <c r="E15" s="200">
        <v>-0.05</v>
      </c>
      <c r="F15" s="57" t="s">
        <v>19</v>
      </c>
      <c r="G15" s="61" t="s">
        <v>22</v>
      </c>
      <c r="H15" s="200"/>
      <c r="I15" s="200"/>
      <c r="J15" s="200"/>
      <c r="K15" s="200"/>
      <c r="L15" s="200"/>
      <c r="M15" s="200"/>
      <c r="N15" s="382"/>
      <c r="O15" s="382"/>
      <c r="P15" s="382"/>
      <c r="Q15" s="382"/>
      <c r="R15" s="383"/>
      <c r="S15" s="194"/>
    </row>
    <row r="16" spans="1:19" ht="24.75" customHeight="1" x14ac:dyDescent="0.2">
      <c r="A16" s="188"/>
      <c r="B16" s="199" t="s">
        <v>4</v>
      </c>
      <c r="C16" s="392">
        <v>23.8</v>
      </c>
      <c r="D16" s="200">
        <v>0</v>
      </c>
      <c r="E16" s="200">
        <v>-0.05</v>
      </c>
      <c r="F16" s="57" t="s">
        <v>19</v>
      </c>
      <c r="G16" s="61" t="s">
        <v>22</v>
      </c>
      <c r="H16" s="200"/>
      <c r="I16" s="200"/>
      <c r="J16" s="200"/>
      <c r="K16" s="200"/>
      <c r="L16" s="200"/>
      <c r="M16" s="200"/>
      <c r="N16" s="382"/>
      <c r="O16" s="382"/>
      <c r="P16" s="382"/>
      <c r="Q16" s="382"/>
      <c r="R16" s="383"/>
      <c r="S16" s="194"/>
    </row>
    <row r="17" spans="1:19" ht="33.75" x14ac:dyDescent="0.2">
      <c r="A17" s="188"/>
      <c r="B17" s="199" t="s">
        <v>9</v>
      </c>
      <c r="C17" s="200">
        <v>35.549999999999997</v>
      </c>
      <c r="D17" s="200">
        <v>0.05</v>
      </c>
      <c r="E17" s="200">
        <v>0</v>
      </c>
      <c r="F17" s="124" t="s">
        <v>16</v>
      </c>
      <c r="G17" s="65" t="s">
        <v>54</v>
      </c>
      <c r="H17" s="200"/>
      <c r="I17" s="200"/>
      <c r="J17" s="200"/>
      <c r="K17" s="200"/>
      <c r="L17" s="200"/>
      <c r="M17" s="200"/>
      <c r="N17" s="382"/>
      <c r="O17" s="382"/>
      <c r="P17" s="382"/>
      <c r="Q17" s="382"/>
      <c r="R17" s="383"/>
      <c r="S17" s="194"/>
    </row>
    <row r="18" spans="1:19" ht="24.75" customHeight="1" thickBot="1" x14ac:dyDescent="0.25">
      <c r="A18" s="188"/>
      <c r="B18" s="199" t="s">
        <v>5</v>
      </c>
      <c r="C18" s="392">
        <v>28.5</v>
      </c>
      <c r="D18" s="200">
        <v>0</v>
      </c>
      <c r="E18" s="200">
        <v>-0.03</v>
      </c>
      <c r="F18" s="57" t="s">
        <v>19</v>
      </c>
      <c r="G18" s="61" t="s">
        <v>22</v>
      </c>
      <c r="H18" s="200"/>
      <c r="I18" s="200"/>
      <c r="J18" s="200"/>
      <c r="K18" s="200"/>
      <c r="L18" s="200"/>
      <c r="M18" s="200"/>
      <c r="N18" s="382"/>
      <c r="O18" s="382"/>
      <c r="P18" s="382"/>
      <c r="Q18" s="382"/>
      <c r="R18" s="383"/>
      <c r="S18" s="194"/>
    </row>
    <row r="19" spans="1:19" ht="6" customHeight="1" thickBot="1" x14ac:dyDescent="0.25">
      <c r="A19" s="201"/>
      <c r="B19" s="202"/>
      <c r="C19" s="202"/>
      <c r="D19" s="202"/>
      <c r="E19" s="203"/>
      <c r="F19" s="203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2"/>
      <c r="S19" s="204"/>
    </row>
    <row r="20" spans="1:19" ht="13.5" thickTop="1" x14ac:dyDescent="0.2"/>
  </sheetData>
  <mergeCells count="17">
    <mergeCell ref="B5:C5"/>
    <mergeCell ref="D5:H5"/>
    <mergeCell ref="I5:J5"/>
    <mergeCell ref="K5:L5"/>
    <mergeCell ref="B7:C7"/>
    <mergeCell ref="D7:H7"/>
    <mergeCell ref="I7:J7"/>
    <mergeCell ref="K7:L7"/>
    <mergeCell ref="B6:C6"/>
    <mergeCell ref="D6:H6"/>
    <mergeCell ref="I6:J6"/>
    <mergeCell ref="K6:L6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110" zoomScaleSheetLayoutView="110" workbookViewId="0">
      <selection activeCell="K2" sqref="K2:L3"/>
    </sheetView>
  </sheetViews>
  <sheetFormatPr defaultRowHeight="12.75" x14ac:dyDescent="0.2"/>
  <cols>
    <col min="1" max="1" width="1.28515625" style="224" customWidth="1"/>
    <col min="2" max="2" width="5.85546875" style="224" customWidth="1"/>
    <col min="3" max="3" width="10.28515625" style="224" customWidth="1"/>
    <col min="4" max="5" width="6.28515625" style="224" customWidth="1"/>
    <col min="6" max="6" width="5.7109375" style="224" customWidth="1"/>
    <col min="7" max="7" width="10.42578125" style="224" customWidth="1"/>
    <col min="8" max="18" width="9" style="224" customWidth="1"/>
    <col min="19" max="19" width="1.42578125" style="224" customWidth="1"/>
    <col min="20" max="16384" width="9.140625" style="224"/>
  </cols>
  <sheetData>
    <row r="1" spans="1:19" ht="8.25" customHeight="1" thickTop="1" thickBot="1" x14ac:dyDescent="0.25">
      <c r="A1" s="220"/>
      <c r="B1" s="221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3"/>
    </row>
    <row r="2" spans="1:19" ht="23.25" x14ac:dyDescent="0.2">
      <c r="A2" s="225"/>
      <c r="B2" s="265"/>
      <c r="C2" s="266"/>
      <c r="D2" s="267"/>
      <c r="E2" s="455" t="s">
        <v>10</v>
      </c>
      <c r="F2" s="456"/>
      <c r="G2" s="456"/>
      <c r="H2" s="457"/>
      <c r="I2" s="497" t="s">
        <v>11</v>
      </c>
      <c r="J2" s="498"/>
      <c r="K2" s="501">
        <v>22</v>
      </c>
      <c r="L2" s="502"/>
      <c r="M2" s="226"/>
      <c r="N2" s="227"/>
      <c r="O2" s="228"/>
      <c r="P2" s="475"/>
      <c r="Q2" s="475"/>
      <c r="R2" s="229"/>
      <c r="S2" s="230"/>
    </row>
    <row r="3" spans="1:19" ht="17.25" customHeight="1" thickBot="1" x14ac:dyDescent="0.25">
      <c r="A3" s="225"/>
      <c r="B3" s="268"/>
      <c r="C3" s="269"/>
      <c r="D3" s="270"/>
      <c r="E3" s="458" t="s">
        <v>55</v>
      </c>
      <c r="F3" s="459"/>
      <c r="G3" s="459"/>
      <c r="H3" s="460"/>
      <c r="I3" s="499"/>
      <c r="J3" s="500"/>
      <c r="K3" s="503"/>
      <c r="L3" s="504"/>
      <c r="M3" s="231"/>
      <c r="N3" s="232"/>
      <c r="O3" s="232"/>
      <c r="P3" s="232"/>
      <c r="Q3" s="232"/>
      <c r="R3" s="233"/>
      <c r="S3" s="230"/>
    </row>
    <row r="4" spans="1:19" ht="17.100000000000001" customHeight="1" thickBot="1" x14ac:dyDescent="0.25">
      <c r="A4" s="225"/>
      <c r="B4" s="268"/>
      <c r="C4" s="271"/>
      <c r="D4" s="272"/>
      <c r="E4" s="273"/>
      <c r="F4" s="273"/>
      <c r="G4" s="273"/>
      <c r="H4" s="273"/>
      <c r="I4" s="274"/>
      <c r="J4" s="271"/>
      <c r="K4" s="275"/>
      <c r="L4" s="276"/>
      <c r="M4" s="231"/>
      <c r="N4" s="232"/>
      <c r="O4" s="232"/>
      <c r="P4" s="232"/>
      <c r="Q4" s="232"/>
      <c r="R4" s="233"/>
      <c r="S4" s="230"/>
    </row>
    <row r="5" spans="1:19" ht="24.75" thickTop="1" thickBot="1" x14ac:dyDescent="0.25">
      <c r="A5" s="225"/>
      <c r="B5" s="433" t="s">
        <v>13</v>
      </c>
      <c r="C5" s="461"/>
      <c r="D5" s="435" t="str">
        <f>Данные!$A5</f>
        <v>UniMould</v>
      </c>
      <c r="E5" s="436"/>
      <c r="F5" s="436"/>
      <c r="G5" s="436"/>
      <c r="H5" s="437"/>
      <c r="I5" s="463"/>
      <c r="J5" s="464"/>
      <c r="K5" s="462"/>
      <c r="L5" s="437"/>
      <c r="M5" s="234"/>
      <c r="N5" s="232"/>
      <c r="O5" s="232"/>
      <c r="P5" s="232"/>
      <c r="Q5" s="232"/>
      <c r="R5" s="233"/>
      <c r="S5" s="230"/>
    </row>
    <row r="6" spans="1:19" ht="17.100000000000001" customHeight="1" thickTop="1" thickBot="1" x14ac:dyDescent="0.25">
      <c r="A6" s="225"/>
      <c r="B6" s="433" t="s">
        <v>12</v>
      </c>
      <c r="C6" s="461"/>
      <c r="D6" s="441" t="str">
        <f>Данные!$A2</f>
        <v>Х-П-29-Б-750-39 (Бордо Б)</v>
      </c>
      <c r="E6" s="478"/>
      <c r="F6" s="478"/>
      <c r="G6" s="478"/>
      <c r="H6" s="479"/>
      <c r="I6" s="463"/>
      <c r="J6" s="464"/>
      <c r="K6" s="462"/>
      <c r="L6" s="437"/>
      <c r="M6" s="231"/>
      <c r="N6" s="232"/>
      <c r="O6" s="232"/>
      <c r="P6" s="232"/>
      <c r="Q6" s="232"/>
      <c r="R6" s="233"/>
      <c r="S6" s="230"/>
    </row>
    <row r="7" spans="1:19" ht="69.75" customHeight="1" thickTop="1" thickBot="1" x14ac:dyDescent="0.25">
      <c r="A7" s="225"/>
      <c r="B7" s="444" t="s">
        <v>14</v>
      </c>
      <c r="C7" s="465"/>
      <c r="D7" s="446" t="str">
        <f>Данные!$A8</f>
        <v>Контракт №200117</v>
      </c>
      <c r="E7" s="495"/>
      <c r="F7" s="495"/>
      <c r="G7" s="495"/>
      <c r="H7" s="496"/>
      <c r="I7" s="466" t="s">
        <v>15</v>
      </c>
      <c r="J7" s="465"/>
      <c r="K7" s="450">
        <f>Данные!$A11</f>
        <v>42755</v>
      </c>
      <c r="L7" s="451"/>
      <c r="M7" s="234"/>
      <c r="N7" s="232"/>
      <c r="O7" s="232"/>
      <c r="P7" s="232"/>
      <c r="Q7" s="232"/>
      <c r="R7" s="233"/>
      <c r="S7" s="230"/>
    </row>
    <row r="8" spans="1:19" ht="5.25" customHeight="1" thickBot="1" x14ac:dyDescent="0.25">
      <c r="A8" s="235"/>
      <c r="B8" s="236"/>
      <c r="C8" s="237"/>
      <c r="D8" s="237"/>
      <c r="E8" s="238"/>
      <c r="F8" s="239"/>
      <c r="G8" s="238"/>
      <c r="H8" s="238"/>
      <c r="I8" s="238"/>
      <c r="J8" s="238"/>
      <c r="K8" s="238"/>
      <c r="L8" s="238"/>
      <c r="M8" s="239"/>
      <c r="N8" s="239"/>
      <c r="O8" s="238"/>
      <c r="P8" s="238"/>
      <c r="Q8" s="238"/>
      <c r="R8" s="240"/>
      <c r="S8" s="241"/>
    </row>
    <row r="9" spans="1:19" ht="34.5" thickBot="1" x14ac:dyDescent="0.25">
      <c r="A9" s="242"/>
      <c r="B9" s="277" t="s">
        <v>17</v>
      </c>
      <c r="C9" s="278" t="s">
        <v>18</v>
      </c>
      <c r="D9" s="279" t="s">
        <v>0</v>
      </c>
      <c r="E9" s="279" t="s">
        <v>1</v>
      </c>
      <c r="F9" s="280" t="s">
        <v>21</v>
      </c>
      <c r="G9" s="281" t="s">
        <v>20</v>
      </c>
      <c r="H9" s="196"/>
      <c r="I9" s="196"/>
      <c r="J9" s="196"/>
      <c r="K9" s="196"/>
      <c r="L9" s="196"/>
      <c r="M9" s="243"/>
      <c r="N9" s="243"/>
      <c r="O9" s="243"/>
      <c r="P9" s="243"/>
      <c r="Q9" s="243"/>
      <c r="R9" s="244"/>
      <c r="S9" s="245"/>
    </row>
    <row r="10" spans="1:19" ht="24.75" customHeight="1" x14ac:dyDescent="0.2">
      <c r="A10" s="235"/>
      <c r="B10" s="246" t="s">
        <v>25</v>
      </c>
      <c r="C10" s="395">
        <v>58.6</v>
      </c>
      <c r="D10" s="247">
        <v>0</v>
      </c>
      <c r="E10" s="247">
        <v>-0.2</v>
      </c>
      <c r="F10" s="57" t="s">
        <v>19</v>
      </c>
      <c r="G10" s="61" t="s">
        <v>22</v>
      </c>
      <c r="H10" s="248"/>
      <c r="I10" s="247"/>
      <c r="J10" s="249"/>
      <c r="K10" s="249"/>
      <c r="L10" s="249"/>
      <c r="M10" s="249"/>
      <c r="N10" s="249"/>
      <c r="O10" s="249"/>
      <c r="P10" s="249"/>
      <c r="Q10" s="249"/>
      <c r="R10" s="250"/>
      <c r="S10" s="241"/>
    </row>
    <row r="11" spans="1:19" ht="24.75" customHeight="1" x14ac:dyDescent="0.2">
      <c r="A11" s="235"/>
      <c r="B11" s="251" t="s">
        <v>26</v>
      </c>
      <c r="C11" s="396">
        <v>45.2</v>
      </c>
      <c r="D11" s="252">
        <v>0.03</v>
      </c>
      <c r="E11" s="252">
        <v>-0.03</v>
      </c>
      <c r="F11" s="57" t="s">
        <v>19</v>
      </c>
      <c r="G11" s="61" t="s">
        <v>22</v>
      </c>
      <c r="H11" s="253"/>
      <c r="I11" s="254"/>
      <c r="J11" s="254"/>
      <c r="K11" s="254"/>
      <c r="L11" s="254"/>
      <c r="M11" s="254"/>
      <c r="N11" s="254"/>
      <c r="O11" s="254"/>
      <c r="P11" s="254"/>
      <c r="Q11" s="254"/>
      <c r="R11" s="255"/>
      <c r="S11" s="241"/>
    </row>
    <row r="12" spans="1:19" ht="24.75" customHeight="1" x14ac:dyDescent="0.2">
      <c r="A12" s="235"/>
      <c r="B12" s="251" t="s">
        <v>2</v>
      </c>
      <c r="C12" s="396">
        <v>28.6</v>
      </c>
      <c r="D12" s="252">
        <v>0</v>
      </c>
      <c r="E12" s="252">
        <v>-0.03</v>
      </c>
      <c r="F12" s="124" t="s">
        <v>16</v>
      </c>
      <c r="G12" s="61" t="s">
        <v>22</v>
      </c>
      <c r="H12" s="253"/>
      <c r="I12" s="254"/>
      <c r="J12" s="254"/>
      <c r="K12" s="254"/>
      <c r="L12" s="254"/>
      <c r="M12" s="254"/>
      <c r="N12" s="254"/>
      <c r="O12" s="254"/>
      <c r="P12" s="254"/>
      <c r="Q12" s="254"/>
      <c r="R12" s="255"/>
      <c r="S12" s="241"/>
    </row>
    <row r="13" spans="1:19" ht="24.75" customHeight="1" x14ac:dyDescent="0.2">
      <c r="A13" s="235"/>
      <c r="B13" s="251" t="s">
        <v>3</v>
      </c>
      <c r="C13" s="396">
        <v>45.3</v>
      </c>
      <c r="D13" s="252">
        <v>0.05</v>
      </c>
      <c r="E13" s="252">
        <v>-0.05</v>
      </c>
      <c r="F13" s="124" t="s">
        <v>16</v>
      </c>
      <c r="G13" s="61" t="s">
        <v>22</v>
      </c>
      <c r="H13" s="253"/>
      <c r="I13" s="254"/>
      <c r="J13" s="254"/>
      <c r="K13" s="254"/>
      <c r="L13" s="254"/>
      <c r="M13" s="254"/>
      <c r="N13" s="254"/>
      <c r="O13" s="254"/>
      <c r="P13" s="254"/>
      <c r="Q13" s="254"/>
      <c r="R13" s="255"/>
      <c r="S13" s="241"/>
    </row>
    <row r="14" spans="1:19" ht="24.75" customHeight="1" x14ac:dyDescent="0.2">
      <c r="A14" s="235"/>
      <c r="B14" s="251" t="s">
        <v>27</v>
      </c>
      <c r="C14" s="396">
        <v>70</v>
      </c>
      <c r="D14" s="252">
        <v>0.1</v>
      </c>
      <c r="E14" s="252">
        <v>-0.1</v>
      </c>
      <c r="F14" s="57" t="s">
        <v>19</v>
      </c>
      <c r="G14" s="61" t="s">
        <v>22</v>
      </c>
      <c r="H14" s="253"/>
      <c r="I14" s="254"/>
      <c r="J14" s="252"/>
      <c r="K14" s="252"/>
      <c r="L14" s="252"/>
      <c r="M14" s="252"/>
      <c r="N14" s="254"/>
      <c r="O14" s="254"/>
      <c r="P14" s="254"/>
      <c r="Q14" s="254"/>
      <c r="R14" s="255"/>
      <c r="S14" s="241"/>
    </row>
    <row r="15" spans="1:19" ht="24.75" customHeight="1" x14ac:dyDescent="0.2">
      <c r="A15" s="235"/>
      <c r="B15" s="251" t="s">
        <v>28</v>
      </c>
      <c r="C15" s="396">
        <v>9.1</v>
      </c>
      <c r="D15" s="252">
        <v>0.05</v>
      </c>
      <c r="E15" s="252">
        <v>-0.05</v>
      </c>
      <c r="F15" s="57" t="s">
        <v>19</v>
      </c>
      <c r="G15" s="61" t="s">
        <v>22</v>
      </c>
      <c r="H15" s="256"/>
      <c r="I15" s="254"/>
      <c r="J15" s="254"/>
      <c r="K15" s="254"/>
      <c r="L15" s="254"/>
      <c r="M15" s="254"/>
      <c r="N15" s="254"/>
      <c r="O15" s="254"/>
      <c r="P15" s="254"/>
      <c r="Q15" s="254"/>
      <c r="R15" s="255"/>
      <c r="S15" s="241"/>
    </row>
    <row r="16" spans="1:19" ht="24.75" customHeight="1" x14ac:dyDescent="0.2">
      <c r="A16" s="235"/>
      <c r="B16" s="251" t="s">
        <v>9</v>
      </c>
      <c r="C16" s="396">
        <v>46</v>
      </c>
      <c r="D16" s="252">
        <v>0.05</v>
      </c>
      <c r="E16" s="252">
        <v>-0.05</v>
      </c>
      <c r="F16" s="57" t="s">
        <v>19</v>
      </c>
      <c r="G16" s="61" t="s">
        <v>22</v>
      </c>
      <c r="H16" s="253"/>
      <c r="I16" s="252"/>
      <c r="J16" s="252"/>
      <c r="K16" s="252"/>
      <c r="L16" s="252"/>
      <c r="M16" s="252"/>
      <c r="N16" s="254"/>
      <c r="O16" s="254"/>
      <c r="P16" s="254"/>
      <c r="Q16" s="254"/>
      <c r="R16" s="255"/>
      <c r="S16" s="241"/>
    </row>
    <row r="17" spans="1:19" ht="24.75" customHeight="1" x14ac:dyDescent="0.2">
      <c r="A17" s="235"/>
      <c r="B17" s="251" t="s">
        <v>5</v>
      </c>
      <c r="C17" s="396">
        <v>57.9</v>
      </c>
      <c r="D17" s="252">
        <v>0.05</v>
      </c>
      <c r="E17" s="252">
        <v>-0.05</v>
      </c>
      <c r="F17" s="57" t="s">
        <v>19</v>
      </c>
      <c r="G17" s="61" t="s">
        <v>22</v>
      </c>
      <c r="H17" s="253"/>
      <c r="I17" s="254"/>
      <c r="J17" s="254"/>
      <c r="K17" s="254"/>
      <c r="L17" s="254"/>
      <c r="M17" s="254"/>
      <c r="N17" s="254"/>
      <c r="O17" s="254"/>
      <c r="P17" s="254"/>
      <c r="Q17" s="254"/>
      <c r="R17" s="255"/>
      <c r="S17" s="241"/>
    </row>
    <row r="18" spans="1:19" ht="24.75" customHeight="1" thickBot="1" x14ac:dyDescent="0.25">
      <c r="A18" s="235"/>
      <c r="B18" s="472" t="s">
        <v>56</v>
      </c>
      <c r="C18" s="473"/>
      <c r="D18" s="473"/>
      <c r="E18" s="474"/>
      <c r="F18" s="124" t="s">
        <v>16</v>
      </c>
      <c r="G18" s="283" t="s">
        <v>47</v>
      </c>
      <c r="H18" s="257"/>
      <c r="I18" s="258"/>
      <c r="J18" s="258"/>
      <c r="K18" s="258"/>
      <c r="L18" s="258"/>
      <c r="M18" s="258"/>
      <c r="N18" s="258"/>
      <c r="O18" s="258"/>
      <c r="P18" s="258"/>
      <c r="Q18" s="258"/>
      <c r="R18" s="259"/>
      <c r="S18" s="241"/>
    </row>
    <row r="19" spans="1:19" ht="6" customHeight="1" thickBot="1" x14ac:dyDescent="0.25">
      <c r="A19" s="260"/>
      <c r="B19" s="261"/>
      <c r="C19" s="261"/>
      <c r="D19" s="261"/>
      <c r="E19" s="262"/>
      <c r="F19" s="262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3"/>
    </row>
    <row r="20" spans="1:19" ht="13.5" thickTop="1" x14ac:dyDescent="0.2"/>
  </sheetData>
  <mergeCells count="18">
    <mergeCell ref="B5:C5"/>
    <mergeCell ref="D5:H5"/>
    <mergeCell ref="I5:J5"/>
    <mergeCell ref="K5:L5"/>
    <mergeCell ref="B7:C7"/>
    <mergeCell ref="D7:H7"/>
    <mergeCell ref="I7:J7"/>
    <mergeCell ref="K7:L7"/>
    <mergeCell ref="E2:H2"/>
    <mergeCell ref="P2:Q2"/>
    <mergeCell ref="E3:H3"/>
    <mergeCell ref="I2:J3"/>
    <mergeCell ref="K2:L3"/>
    <mergeCell ref="B6:C6"/>
    <mergeCell ref="D6:H6"/>
    <mergeCell ref="I6:J6"/>
    <mergeCell ref="K6:L6"/>
    <mergeCell ref="B18:E18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SheetLayoutView="100" workbookViewId="0">
      <selection activeCell="K2" sqref="K2:L3"/>
    </sheetView>
  </sheetViews>
  <sheetFormatPr defaultRowHeight="12.75" x14ac:dyDescent="0.2"/>
  <cols>
    <col min="1" max="1" width="1.28515625" style="70" customWidth="1"/>
    <col min="2" max="2" width="5.85546875" style="70" customWidth="1"/>
    <col min="3" max="3" width="10.28515625" style="70" customWidth="1"/>
    <col min="4" max="5" width="6.28515625" style="70" customWidth="1"/>
    <col min="6" max="6" width="5.7109375" style="70" customWidth="1"/>
    <col min="7" max="7" width="10.7109375" style="70" customWidth="1"/>
    <col min="8" max="18" width="9" style="70" customWidth="1"/>
    <col min="19" max="19" width="1.42578125" style="70" customWidth="1"/>
    <col min="20" max="16384" width="9.140625" style="70"/>
  </cols>
  <sheetData>
    <row r="1" spans="1:19" ht="8.25" customHeight="1" thickTop="1" thickBot="1" x14ac:dyDescent="0.25">
      <c r="A1" s="66"/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</row>
    <row r="2" spans="1:19" ht="23.25" x14ac:dyDescent="0.2">
      <c r="A2" s="141"/>
      <c r="B2" s="265"/>
      <c r="C2" s="266"/>
      <c r="D2" s="267"/>
      <c r="E2" s="455" t="s">
        <v>10</v>
      </c>
      <c r="F2" s="456"/>
      <c r="G2" s="456"/>
      <c r="H2" s="457"/>
      <c r="I2" s="497" t="s">
        <v>11</v>
      </c>
      <c r="J2" s="498"/>
      <c r="K2" s="501">
        <v>22</v>
      </c>
      <c r="L2" s="502"/>
      <c r="M2" s="142"/>
      <c r="N2" s="143"/>
      <c r="O2" s="144"/>
      <c r="P2" s="476"/>
      <c r="Q2" s="476"/>
      <c r="R2" s="145"/>
      <c r="S2" s="146"/>
    </row>
    <row r="3" spans="1:19" ht="17.25" customHeight="1" thickBot="1" x14ac:dyDescent="0.25">
      <c r="A3" s="141"/>
      <c r="B3" s="268"/>
      <c r="C3" s="269"/>
      <c r="D3" s="270"/>
      <c r="E3" s="458" t="s">
        <v>57</v>
      </c>
      <c r="F3" s="459"/>
      <c r="G3" s="459"/>
      <c r="H3" s="460"/>
      <c r="I3" s="499"/>
      <c r="J3" s="500"/>
      <c r="K3" s="503"/>
      <c r="L3" s="504"/>
      <c r="M3" s="147"/>
      <c r="N3" s="148"/>
      <c r="O3" s="148"/>
      <c r="P3" s="148"/>
      <c r="Q3" s="148"/>
      <c r="R3" s="149"/>
      <c r="S3" s="146"/>
    </row>
    <row r="4" spans="1:19" ht="17.100000000000001" customHeight="1" thickBot="1" x14ac:dyDescent="0.25">
      <c r="A4" s="141"/>
      <c r="B4" s="268"/>
      <c r="C4" s="271"/>
      <c r="D4" s="272"/>
      <c r="E4" s="273"/>
      <c r="F4" s="273"/>
      <c r="G4" s="273"/>
      <c r="H4" s="273"/>
      <c r="I4" s="274"/>
      <c r="J4" s="271"/>
      <c r="K4" s="275"/>
      <c r="L4" s="276"/>
      <c r="M4" s="147"/>
      <c r="N4" s="148"/>
      <c r="O4" s="148"/>
      <c r="P4" s="148"/>
      <c r="Q4" s="148"/>
      <c r="R4" s="149"/>
      <c r="S4" s="146"/>
    </row>
    <row r="5" spans="1:19" ht="24.75" thickTop="1" thickBot="1" x14ac:dyDescent="0.25">
      <c r="A5" s="141"/>
      <c r="B5" s="433" t="s">
        <v>13</v>
      </c>
      <c r="C5" s="461"/>
      <c r="D5" s="435" t="str">
        <f>Данные!$A5</f>
        <v>UniMould</v>
      </c>
      <c r="E5" s="436"/>
      <c r="F5" s="436"/>
      <c r="G5" s="436"/>
      <c r="H5" s="437"/>
      <c r="I5" s="463"/>
      <c r="J5" s="464"/>
      <c r="K5" s="462"/>
      <c r="L5" s="437"/>
      <c r="M5" s="150"/>
      <c r="N5" s="148"/>
      <c r="O5" s="148"/>
      <c r="P5" s="148"/>
      <c r="Q5" s="148"/>
      <c r="R5" s="149"/>
      <c r="S5" s="146"/>
    </row>
    <row r="6" spans="1:19" ht="17.100000000000001" customHeight="1" thickTop="1" thickBot="1" x14ac:dyDescent="0.25">
      <c r="A6" s="141"/>
      <c r="B6" s="433" t="s">
        <v>12</v>
      </c>
      <c r="C6" s="461"/>
      <c r="D6" s="441" t="str">
        <f>Данные!$A2</f>
        <v>Х-П-29-Б-750-39 (Бордо Б)</v>
      </c>
      <c r="E6" s="478"/>
      <c r="F6" s="478"/>
      <c r="G6" s="478"/>
      <c r="H6" s="479"/>
      <c r="I6" s="463"/>
      <c r="J6" s="464"/>
      <c r="K6" s="462"/>
      <c r="L6" s="437"/>
      <c r="M6" s="147"/>
      <c r="N6" s="148"/>
      <c r="O6" s="148"/>
      <c r="P6" s="148"/>
      <c r="Q6" s="148"/>
      <c r="R6" s="149"/>
      <c r="S6" s="146"/>
    </row>
    <row r="7" spans="1:19" ht="65.25" customHeight="1" thickTop="1" thickBot="1" x14ac:dyDescent="0.25">
      <c r="A7" s="141"/>
      <c r="B7" s="444" t="s">
        <v>14</v>
      </c>
      <c r="C7" s="465"/>
      <c r="D7" s="446" t="str">
        <f>Данные!$A8</f>
        <v>Контракт №200117</v>
      </c>
      <c r="E7" s="495"/>
      <c r="F7" s="495"/>
      <c r="G7" s="495"/>
      <c r="H7" s="496"/>
      <c r="I7" s="466" t="s">
        <v>15</v>
      </c>
      <c r="J7" s="465"/>
      <c r="K7" s="450">
        <f>Данные!$A11</f>
        <v>42755</v>
      </c>
      <c r="L7" s="451"/>
      <c r="M7" s="150"/>
      <c r="N7" s="148"/>
      <c r="O7" s="148"/>
      <c r="P7" s="148"/>
      <c r="Q7" s="148"/>
      <c r="R7" s="149"/>
      <c r="S7" s="146"/>
    </row>
    <row r="8" spans="1:19" ht="3.75" customHeight="1" thickBot="1" x14ac:dyDescent="0.25">
      <c r="A8" s="84"/>
      <c r="B8" s="151"/>
      <c r="C8" s="152"/>
      <c r="D8" s="152"/>
      <c r="E8" s="153"/>
      <c r="F8" s="88"/>
      <c r="G8" s="153"/>
      <c r="H8" s="153"/>
      <c r="I8" s="153"/>
      <c r="J8" s="153"/>
      <c r="K8" s="153"/>
      <c r="L8" s="153"/>
      <c r="M8" s="88"/>
      <c r="N8" s="89"/>
      <c r="O8" s="154"/>
      <c r="P8" s="154"/>
      <c r="Q8" s="154"/>
      <c r="R8" s="155"/>
      <c r="S8" s="92"/>
    </row>
    <row r="9" spans="1:19" ht="34.5" thickBot="1" x14ac:dyDescent="0.25">
      <c r="A9" s="156"/>
      <c r="B9" s="277" t="s">
        <v>17</v>
      </c>
      <c r="C9" s="278" t="s">
        <v>18</v>
      </c>
      <c r="D9" s="279" t="s">
        <v>0</v>
      </c>
      <c r="E9" s="279" t="s">
        <v>1</v>
      </c>
      <c r="F9" s="280" t="s">
        <v>21</v>
      </c>
      <c r="G9" s="281" t="s">
        <v>20</v>
      </c>
      <c r="H9" s="157"/>
      <c r="I9" s="157"/>
      <c r="J9" s="157"/>
      <c r="K9" s="157"/>
      <c r="L9" s="157"/>
      <c r="M9" s="158"/>
      <c r="N9" s="158"/>
      <c r="O9" s="158"/>
      <c r="P9" s="158"/>
      <c r="Q9" s="158"/>
      <c r="R9" s="159"/>
      <c r="S9" s="160"/>
    </row>
    <row r="10" spans="1:19" ht="24.75" customHeight="1" x14ac:dyDescent="0.2">
      <c r="A10" s="161"/>
      <c r="B10" s="162" t="s">
        <v>25</v>
      </c>
      <c r="C10" s="398">
        <v>35</v>
      </c>
      <c r="D10" s="163" t="s">
        <v>40</v>
      </c>
      <c r="E10" s="163">
        <v>-0.1</v>
      </c>
      <c r="F10" s="57" t="s">
        <v>19</v>
      </c>
      <c r="G10" s="61" t="s">
        <v>22</v>
      </c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4"/>
      <c r="S10" s="165"/>
    </row>
    <row r="11" spans="1:19" ht="24.75" customHeight="1" x14ac:dyDescent="0.2">
      <c r="A11" s="161"/>
      <c r="B11" s="162" t="s">
        <v>26</v>
      </c>
      <c r="C11" s="398">
        <v>14.3</v>
      </c>
      <c r="D11" s="163" t="s">
        <v>40</v>
      </c>
      <c r="E11" s="163">
        <v>0</v>
      </c>
      <c r="F11" s="57" t="s">
        <v>19</v>
      </c>
      <c r="G11" s="61" t="s">
        <v>22</v>
      </c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4"/>
      <c r="S11" s="165"/>
    </row>
    <row r="12" spans="1:19" ht="24.75" customHeight="1" x14ac:dyDescent="0.2">
      <c r="A12" s="161"/>
      <c r="B12" s="162" t="s">
        <v>2</v>
      </c>
      <c r="C12" s="397">
        <v>60</v>
      </c>
      <c r="D12" s="163" t="s">
        <v>40</v>
      </c>
      <c r="E12" s="163">
        <v>-0.1</v>
      </c>
      <c r="F12" s="57" t="s">
        <v>19</v>
      </c>
      <c r="G12" s="61" t="s">
        <v>22</v>
      </c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4"/>
      <c r="S12" s="165"/>
    </row>
    <row r="13" spans="1:19" ht="24.75" customHeight="1" x14ac:dyDescent="0.2">
      <c r="A13" s="161"/>
      <c r="B13" s="162" t="s">
        <v>3</v>
      </c>
      <c r="C13" s="397">
        <v>60</v>
      </c>
      <c r="D13" s="163">
        <v>0.1</v>
      </c>
      <c r="E13" s="163">
        <v>-0.1</v>
      </c>
      <c r="F13" s="57" t="s">
        <v>19</v>
      </c>
      <c r="G13" s="61" t="s">
        <v>22</v>
      </c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4"/>
      <c r="S13" s="165"/>
    </row>
    <row r="14" spans="1:19" ht="24.75" customHeight="1" x14ac:dyDescent="0.2">
      <c r="A14" s="161"/>
      <c r="B14" s="162" t="s">
        <v>27</v>
      </c>
      <c r="C14" s="397">
        <v>12.7</v>
      </c>
      <c r="D14" s="163">
        <v>0</v>
      </c>
      <c r="E14" s="163">
        <v>-7.0000000000000007E-2</v>
      </c>
      <c r="F14" s="124" t="s">
        <v>16</v>
      </c>
      <c r="G14" s="61" t="s">
        <v>22</v>
      </c>
      <c r="H14" s="166"/>
      <c r="I14" s="166"/>
      <c r="J14" s="166"/>
      <c r="K14" s="163"/>
      <c r="L14" s="163"/>
      <c r="M14" s="163"/>
      <c r="N14" s="163"/>
      <c r="O14" s="163"/>
      <c r="P14" s="163"/>
      <c r="Q14" s="163"/>
      <c r="R14" s="164"/>
      <c r="S14" s="165"/>
    </row>
    <row r="15" spans="1:19" ht="24.75" customHeight="1" x14ac:dyDescent="0.2">
      <c r="A15" s="161"/>
      <c r="B15" s="162" t="s">
        <v>28</v>
      </c>
      <c r="C15" s="397">
        <v>50.6</v>
      </c>
      <c r="D15" s="163">
        <v>0.05</v>
      </c>
      <c r="E15" s="167">
        <v>-0.05</v>
      </c>
      <c r="F15" s="124" t="s">
        <v>16</v>
      </c>
      <c r="G15" s="61" t="s">
        <v>22</v>
      </c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4"/>
      <c r="S15" s="165"/>
    </row>
    <row r="16" spans="1:19" ht="24.75" customHeight="1" x14ac:dyDescent="0.2">
      <c r="A16" s="161"/>
      <c r="B16" s="162" t="s">
        <v>4</v>
      </c>
      <c r="C16" s="397">
        <v>62</v>
      </c>
      <c r="D16" s="163">
        <v>0.1</v>
      </c>
      <c r="E16" s="163">
        <v>-0.1</v>
      </c>
      <c r="F16" s="57" t="s">
        <v>19</v>
      </c>
      <c r="G16" s="61" t="s">
        <v>22</v>
      </c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4"/>
      <c r="S16" s="165"/>
    </row>
    <row r="17" spans="1:19" ht="24.75" customHeight="1" x14ac:dyDescent="0.2">
      <c r="A17" s="84"/>
      <c r="B17" s="103"/>
      <c r="C17" s="104"/>
      <c r="D17" s="104"/>
      <c r="E17" s="104"/>
      <c r="F17" s="168"/>
      <c r="G17" s="169"/>
      <c r="H17" s="105"/>
      <c r="I17" s="104"/>
      <c r="J17" s="104"/>
      <c r="K17" s="104"/>
      <c r="L17" s="104"/>
      <c r="M17" s="104"/>
      <c r="N17" s="104"/>
      <c r="O17" s="104"/>
      <c r="P17" s="104"/>
      <c r="Q17" s="104"/>
      <c r="R17" s="106"/>
      <c r="S17" s="92"/>
    </row>
    <row r="18" spans="1:19" ht="24.75" customHeight="1" x14ac:dyDescent="0.2">
      <c r="A18" s="84"/>
      <c r="B18" s="103"/>
      <c r="C18" s="104"/>
      <c r="D18" s="104"/>
      <c r="E18" s="104"/>
      <c r="F18" s="168"/>
      <c r="G18" s="169"/>
      <c r="H18" s="105"/>
      <c r="I18" s="104"/>
      <c r="J18" s="104"/>
      <c r="K18" s="104"/>
      <c r="L18" s="104"/>
      <c r="M18" s="104"/>
      <c r="N18" s="104"/>
      <c r="O18" s="104"/>
      <c r="P18" s="104"/>
      <c r="Q18" s="104"/>
      <c r="R18" s="106"/>
      <c r="S18" s="92"/>
    </row>
    <row r="19" spans="1:19" ht="24.75" customHeight="1" thickBot="1" x14ac:dyDescent="0.25">
      <c r="A19" s="84"/>
      <c r="B19" s="111"/>
      <c r="C19" s="112"/>
      <c r="D19" s="112"/>
      <c r="E19" s="104"/>
      <c r="F19" s="170"/>
      <c r="G19" s="171"/>
      <c r="H19" s="115"/>
      <c r="I19" s="116"/>
      <c r="J19" s="116"/>
      <c r="K19" s="116"/>
      <c r="L19" s="116"/>
      <c r="M19" s="116"/>
      <c r="N19" s="116"/>
      <c r="O19" s="116"/>
      <c r="P19" s="116"/>
      <c r="Q19" s="116"/>
      <c r="R19" s="117"/>
      <c r="S19" s="92"/>
    </row>
    <row r="20" spans="1:19" ht="6" customHeight="1" thickBot="1" x14ac:dyDescent="0.25">
      <c r="A20" s="118"/>
      <c r="B20" s="119"/>
      <c r="C20" s="119"/>
      <c r="D20" s="119"/>
      <c r="E20" s="172"/>
      <c r="F20" s="172"/>
      <c r="G20" s="119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2"/>
    </row>
    <row r="21" spans="1:19" ht="13.5" thickTop="1" x14ac:dyDescent="0.2"/>
  </sheetData>
  <mergeCells count="17">
    <mergeCell ref="B5:C5"/>
    <mergeCell ref="D5:H5"/>
    <mergeCell ref="I5:J5"/>
    <mergeCell ref="K5:L5"/>
    <mergeCell ref="B7:C7"/>
    <mergeCell ref="D7:H7"/>
    <mergeCell ref="I7:J7"/>
    <mergeCell ref="K7:L7"/>
    <mergeCell ref="B6:C6"/>
    <mergeCell ref="D6:H6"/>
    <mergeCell ref="I6:J6"/>
    <mergeCell ref="K6:L6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selection activeCell="K2" sqref="K2:L3"/>
    </sheetView>
  </sheetViews>
  <sheetFormatPr defaultRowHeight="12.75" x14ac:dyDescent="0.2"/>
  <cols>
    <col min="1" max="1" width="1.28515625" style="288" customWidth="1"/>
    <col min="2" max="2" width="5" style="288" customWidth="1"/>
    <col min="3" max="3" width="11" style="288" customWidth="1"/>
    <col min="4" max="5" width="6.28515625" style="288" customWidth="1"/>
    <col min="6" max="6" width="5.7109375" style="288" customWidth="1"/>
    <col min="7" max="7" width="11.140625" style="288" customWidth="1"/>
    <col min="8" max="18" width="9" style="288" customWidth="1"/>
    <col min="19" max="19" width="1.42578125" style="288" customWidth="1"/>
    <col min="20" max="16384" width="9.140625" style="288"/>
  </cols>
  <sheetData>
    <row r="1" spans="1:19" ht="8.25" customHeight="1" thickTop="1" thickBot="1" x14ac:dyDescent="0.25">
      <c r="A1" s="284"/>
      <c r="B1" s="285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7"/>
    </row>
    <row r="2" spans="1:19" ht="23.25" x14ac:dyDescent="0.2">
      <c r="A2" s="289"/>
      <c r="B2" s="265"/>
      <c r="C2" s="266"/>
      <c r="D2" s="267"/>
      <c r="E2" s="455" t="s">
        <v>10</v>
      </c>
      <c r="F2" s="456"/>
      <c r="G2" s="456"/>
      <c r="H2" s="457"/>
      <c r="I2" s="497" t="s">
        <v>11</v>
      </c>
      <c r="J2" s="498"/>
      <c r="K2" s="509">
        <v>22</v>
      </c>
      <c r="L2" s="510"/>
      <c r="M2" s="290"/>
      <c r="N2" s="291"/>
      <c r="O2" s="292"/>
      <c r="P2" s="477"/>
      <c r="Q2" s="477"/>
      <c r="R2" s="293"/>
      <c r="S2" s="294"/>
    </row>
    <row r="3" spans="1:19" ht="17.25" customHeight="1" thickBot="1" x14ac:dyDescent="0.25">
      <c r="A3" s="289"/>
      <c r="B3" s="268"/>
      <c r="C3" s="269"/>
      <c r="D3" s="270"/>
      <c r="E3" s="458" t="s">
        <v>58</v>
      </c>
      <c r="F3" s="459"/>
      <c r="G3" s="459"/>
      <c r="H3" s="460"/>
      <c r="I3" s="499"/>
      <c r="J3" s="500"/>
      <c r="K3" s="511"/>
      <c r="L3" s="512"/>
      <c r="M3" s="295"/>
      <c r="N3" s="296"/>
      <c r="O3" s="296"/>
      <c r="P3" s="296"/>
      <c r="Q3" s="296"/>
      <c r="R3" s="297"/>
      <c r="S3" s="294"/>
    </row>
    <row r="4" spans="1:19" ht="17.100000000000001" customHeight="1" thickBot="1" x14ac:dyDescent="0.25">
      <c r="A4" s="289"/>
      <c r="B4" s="268"/>
      <c r="C4" s="271"/>
      <c r="D4" s="272"/>
      <c r="E4" s="273"/>
      <c r="F4" s="273"/>
      <c r="G4" s="273"/>
      <c r="H4" s="273"/>
      <c r="I4" s="274"/>
      <c r="J4" s="271"/>
      <c r="K4" s="275"/>
      <c r="L4" s="276"/>
      <c r="M4" s="295"/>
      <c r="N4" s="296"/>
      <c r="O4" s="296"/>
      <c r="P4" s="296"/>
      <c r="Q4" s="296"/>
      <c r="R4" s="297"/>
      <c r="S4" s="294"/>
    </row>
    <row r="5" spans="1:19" ht="24.75" thickTop="1" thickBot="1" x14ac:dyDescent="0.25">
      <c r="A5" s="289"/>
      <c r="B5" s="433" t="s">
        <v>13</v>
      </c>
      <c r="C5" s="461"/>
      <c r="D5" s="435" t="str">
        <f>Данные!$A5</f>
        <v>UniMould</v>
      </c>
      <c r="E5" s="436"/>
      <c r="F5" s="436"/>
      <c r="G5" s="436"/>
      <c r="H5" s="437"/>
      <c r="I5" s="463"/>
      <c r="J5" s="464"/>
      <c r="K5" s="462"/>
      <c r="L5" s="437"/>
      <c r="M5" s="298"/>
      <c r="N5" s="296"/>
      <c r="O5" s="296"/>
      <c r="P5" s="296"/>
      <c r="Q5" s="296"/>
      <c r="R5" s="297"/>
      <c r="S5" s="294"/>
    </row>
    <row r="6" spans="1:19" ht="17.100000000000001" customHeight="1" thickTop="1" thickBot="1" x14ac:dyDescent="0.25">
      <c r="A6" s="289"/>
      <c r="B6" s="433" t="s">
        <v>12</v>
      </c>
      <c r="C6" s="461"/>
      <c r="D6" s="441" t="str">
        <f>Данные!$A2</f>
        <v>Х-П-29-Б-750-39 (Бордо Б)</v>
      </c>
      <c r="E6" s="478"/>
      <c r="F6" s="478"/>
      <c r="G6" s="478"/>
      <c r="H6" s="479"/>
      <c r="I6" s="463"/>
      <c r="J6" s="464"/>
      <c r="K6" s="462"/>
      <c r="L6" s="437"/>
      <c r="M6" s="295"/>
      <c r="N6" s="296"/>
      <c r="O6" s="296"/>
      <c r="P6" s="296"/>
      <c r="Q6" s="296"/>
      <c r="R6" s="297"/>
      <c r="S6" s="294"/>
    </row>
    <row r="7" spans="1:19" ht="78.75" customHeight="1" thickTop="1" thickBot="1" x14ac:dyDescent="0.25">
      <c r="A7" s="289"/>
      <c r="B7" s="444" t="s">
        <v>14</v>
      </c>
      <c r="C7" s="465"/>
      <c r="D7" s="446" t="str">
        <f>Данные!$A8</f>
        <v>Контракт №200117</v>
      </c>
      <c r="E7" s="495"/>
      <c r="F7" s="495"/>
      <c r="G7" s="495"/>
      <c r="H7" s="496"/>
      <c r="I7" s="466" t="s">
        <v>15</v>
      </c>
      <c r="J7" s="465"/>
      <c r="K7" s="450">
        <f>Данные!$A11</f>
        <v>42755</v>
      </c>
      <c r="L7" s="451"/>
      <c r="M7" s="298"/>
      <c r="N7" s="296"/>
      <c r="O7" s="296"/>
      <c r="P7" s="296"/>
      <c r="Q7" s="296"/>
      <c r="R7" s="297"/>
      <c r="S7" s="294"/>
    </row>
    <row r="8" spans="1:19" ht="3.75" customHeight="1" thickBot="1" x14ac:dyDescent="0.25">
      <c r="A8" s="299"/>
      <c r="B8" s="300"/>
      <c r="C8" s="301"/>
      <c r="D8" s="301"/>
      <c r="E8" s="302"/>
      <c r="F8" s="303"/>
      <c r="G8" s="302"/>
      <c r="H8" s="302"/>
      <c r="I8" s="302"/>
      <c r="J8" s="302"/>
      <c r="K8" s="302"/>
      <c r="L8" s="302"/>
      <c r="M8" s="303"/>
      <c r="N8" s="303"/>
      <c r="O8" s="302"/>
      <c r="P8" s="302"/>
      <c r="Q8" s="302"/>
      <c r="R8" s="304"/>
      <c r="S8" s="305"/>
    </row>
    <row r="9" spans="1:19" ht="34.5" thickBot="1" x14ac:dyDescent="0.25">
      <c r="A9" s="306"/>
      <c r="B9" s="277" t="s">
        <v>17</v>
      </c>
      <c r="C9" s="278" t="s">
        <v>18</v>
      </c>
      <c r="D9" s="279" t="s">
        <v>0</v>
      </c>
      <c r="E9" s="279" t="s">
        <v>1</v>
      </c>
      <c r="F9" s="280" t="s">
        <v>21</v>
      </c>
      <c r="G9" s="281" t="s">
        <v>20</v>
      </c>
      <c r="H9" s="307"/>
      <c r="I9" s="307"/>
      <c r="J9" s="307"/>
      <c r="K9" s="384"/>
      <c r="L9" s="384"/>
      <c r="M9" s="384"/>
      <c r="N9" s="384"/>
      <c r="O9" s="384"/>
      <c r="P9" s="384"/>
      <c r="Q9" s="384"/>
      <c r="R9" s="385"/>
      <c r="S9" s="308"/>
    </row>
    <row r="10" spans="1:19" ht="24.75" customHeight="1" x14ac:dyDescent="0.2">
      <c r="A10" s="299"/>
      <c r="B10" s="309" t="s">
        <v>25</v>
      </c>
      <c r="C10" s="310">
        <v>34</v>
      </c>
      <c r="D10" s="310">
        <v>0.1</v>
      </c>
      <c r="E10" s="310">
        <v>-0.1</v>
      </c>
      <c r="F10" s="57" t="s">
        <v>19</v>
      </c>
      <c r="G10" s="326" t="s">
        <v>22</v>
      </c>
      <c r="H10" s="311"/>
      <c r="I10" s="310"/>
      <c r="J10" s="310"/>
      <c r="K10" s="386"/>
      <c r="L10" s="386"/>
      <c r="M10" s="386"/>
      <c r="N10" s="386"/>
      <c r="O10" s="386"/>
      <c r="P10" s="386"/>
      <c r="Q10" s="386"/>
      <c r="R10" s="387"/>
      <c r="S10" s="305"/>
    </row>
    <row r="11" spans="1:19" ht="33.75" x14ac:dyDescent="0.2">
      <c r="A11" s="299"/>
      <c r="B11" s="313" t="s">
        <v>26</v>
      </c>
      <c r="C11" s="399">
        <v>77.8</v>
      </c>
      <c r="D11" s="314">
        <v>0</v>
      </c>
      <c r="E11" s="314">
        <v>-0.05</v>
      </c>
      <c r="F11" s="124" t="s">
        <v>16</v>
      </c>
      <c r="G11" s="327" t="s">
        <v>49</v>
      </c>
      <c r="H11" s="315"/>
      <c r="I11" s="312"/>
      <c r="J11" s="312"/>
      <c r="K11" s="386"/>
      <c r="L11" s="386"/>
      <c r="M11" s="386"/>
      <c r="N11" s="386"/>
      <c r="O11" s="386"/>
      <c r="P11" s="386"/>
      <c r="Q11" s="386"/>
      <c r="R11" s="388"/>
      <c r="S11" s="305"/>
    </row>
    <row r="12" spans="1:19" ht="24.75" customHeight="1" x14ac:dyDescent="0.2">
      <c r="A12" s="299"/>
      <c r="B12" s="313" t="s">
        <v>2</v>
      </c>
      <c r="C12" s="393">
        <v>89</v>
      </c>
      <c r="D12" s="314">
        <v>0.1</v>
      </c>
      <c r="E12" s="314">
        <v>-0.1</v>
      </c>
      <c r="F12" s="57" t="s">
        <v>19</v>
      </c>
      <c r="G12" s="61" t="s">
        <v>22</v>
      </c>
      <c r="H12" s="316"/>
      <c r="I12" s="314"/>
      <c r="J12" s="314"/>
      <c r="K12" s="389"/>
      <c r="L12" s="389"/>
      <c r="M12" s="389"/>
      <c r="N12" s="389"/>
      <c r="O12" s="389"/>
      <c r="P12" s="389"/>
      <c r="Q12" s="389"/>
      <c r="R12" s="390"/>
      <c r="S12" s="305"/>
    </row>
    <row r="13" spans="1:19" ht="24.75" customHeight="1" x14ac:dyDescent="0.2">
      <c r="A13" s="299"/>
      <c r="B13" s="313" t="s">
        <v>28</v>
      </c>
      <c r="C13" s="393">
        <v>12</v>
      </c>
      <c r="D13" s="314">
        <v>0.1</v>
      </c>
      <c r="E13" s="317">
        <v>-0.1</v>
      </c>
      <c r="F13" s="57" t="s">
        <v>19</v>
      </c>
      <c r="G13" s="61" t="s">
        <v>22</v>
      </c>
      <c r="H13" s="316"/>
      <c r="I13" s="314"/>
      <c r="J13" s="314"/>
      <c r="K13" s="389"/>
      <c r="L13" s="389"/>
      <c r="M13" s="389"/>
      <c r="N13" s="389"/>
      <c r="O13" s="389"/>
      <c r="P13" s="389"/>
      <c r="Q13" s="389"/>
      <c r="R13" s="390"/>
      <c r="S13" s="305"/>
    </row>
    <row r="14" spans="1:19" ht="24.75" customHeight="1" x14ac:dyDescent="0.2">
      <c r="A14" s="299"/>
      <c r="B14" s="313" t="s">
        <v>4</v>
      </c>
      <c r="C14" s="399">
        <v>52</v>
      </c>
      <c r="D14" s="314">
        <v>0.1</v>
      </c>
      <c r="E14" s="314">
        <v>-0.1</v>
      </c>
      <c r="F14" s="57" t="s">
        <v>19</v>
      </c>
      <c r="G14" s="61" t="s">
        <v>22</v>
      </c>
      <c r="H14" s="316"/>
      <c r="I14" s="314"/>
      <c r="J14" s="314"/>
      <c r="K14" s="389"/>
      <c r="L14" s="389"/>
      <c r="M14" s="389"/>
      <c r="N14" s="389"/>
      <c r="O14" s="389"/>
      <c r="P14" s="389"/>
      <c r="Q14" s="389"/>
      <c r="R14" s="390"/>
      <c r="S14" s="305"/>
    </row>
    <row r="15" spans="1:19" ht="24.75" customHeight="1" thickBot="1" x14ac:dyDescent="0.25">
      <c r="A15" s="299"/>
      <c r="B15" s="319"/>
      <c r="C15" s="320"/>
      <c r="D15" s="320"/>
      <c r="E15" s="318"/>
      <c r="F15" s="321"/>
      <c r="G15" s="328"/>
      <c r="H15" s="320"/>
      <c r="I15" s="320"/>
      <c r="J15" s="320"/>
      <c r="K15" s="391"/>
      <c r="L15" s="391"/>
      <c r="M15" s="391"/>
      <c r="N15" s="391"/>
      <c r="O15" s="391"/>
      <c r="P15" s="391"/>
      <c r="Q15" s="391"/>
      <c r="R15" s="372"/>
      <c r="S15" s="305"/>
    </row>
    <row r="16" spans="1:19" ht="6" customHeight="1" thickBot="1" x14ac:dyDescent="0.25">
      <c r="A16" s="322"/>
      <c r="B16" s="323"/>
      <c r="C16" s="323"/>
      <c r="D16" s="323"/>
      <c r="E16" s="324"/>
      <c r="F16" s="324"/>
      <c r="G16" s="323"/>
      <c r="H16" s="323"/>
      <c r="I16" s="323"/>
      <c r="J16" s="323"/>
      <c r="K16" s="323"/>
      <c r="L16" s="323"/>
      <c r="M16" s="323"/>
      <c r="N16" s="323"/>
      <c r="O16" s="323"/>
      <c r="P16" s="323"/>
      <c r="Q16" s="323"/>
      <c r="R16" s="323"/>
      <c r="S16" s="325"/>
    </row>
    <row r="17" ht="13.5" thickTop="1" x14ac:dyDescent="0.2"/>
  </sheetData>
  <mergeCells count="17"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P2:Q2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view="pageBreakPreview" zoomScaleSheetLayoutView="100" workbookViewId="0">
      <selection activeCell="F17" sqref="F17"/>
    </sheetView>
  </sheetViews>
  <sheetFormatPr defaultRowHeight="15" x14ac:dyDescent="0.25"/>
  <cols>
    <col min="1" max="6" width="9.140625" style="330"/>
    <col min="7" max="7" width="9.140625" style="330" customWidth="1"/>
    <col min="8" max="8" width="16.5703125" style="330" bestFit="1" customWidth="1"/>
    <col min="9" max="9" width="12.7109375" style="330" bestFit="1" customWidth="1"/>
    <col min="10" max="16384" width="9.140625" style="330"/>
  </cols>
  <sheetData>
    <row r="2" spans="1:11" s="400" customFormat="1" ht="17.25" x14ac:dyDescent="0.3">
      <c r="F2" s="349" t="s">
        <v>60</v>
      </c>
      <c r="G2" s="350"/>
      <c r="H2" s="350"/>
      <c r="I2" s="350"/>
      <c r="J2" s="350"/>
      <c r="K2" s="350"/>
    </row>
    <row r="3" spans="1:11" s="400" customFormat="1" ht="17.25" x14ac:dyDescent="0.3">
      <c r="F3" s="349" t="s">
        <v>97</v>
      </c>
      <c r="G3" s="350"/>
      <c r="H3" s="350"/>
      <c r="I3" s="350"/>
      <c r="J3" s="350"/>
      <c r="K3" s="350"/>
    </row>
    <row r="4" spans="1:11" s="400" customFormat="1" ht="17.25" x14ac:dyDescent="0.3">
      <c r="F4" s="349" t="s">
        <v>82</v>
      </c>
      <c r="G4" s="350"/>
      <c r="H4" s="350"/>
      <c r="I4" s="350"/>
      <c r="J4" s="350"/>
      <c r="K4" s="350"/>
    </row>
    <row r="5" spans="1:11" s="400" customFormat="1" x14ac:dyDescent="0.25"/>
    <row r="6" spans="1:11" s="400" customFormat="1" ht="17.25" x14ac:dyDescent="0.3">
      <c r="F6" s="401"/>
      <c r="G6" s="401"/>
      <c r="H6" s="349" t="s">
        <v>102</v>
      </c>
      <c r="I6" s="350"/>
      <c r="J6" s="350"/>
    </row>
    <row r="7" spans="1:11" s="400" customFormat="1" ht="17.25" x14ac:dyDescent="0.3">
      <c r="H7" s="350"/>
      <c r="I7" s="350"/>
      <c r="J7" s="350"/>
    </row>
    <row r="8" spans="1:11" s="400" customFormat="1" ht="18.75" x14ac:dyDescent="0.3">
      <c r="F8" s="333" t="s">
        <v>62</v>
      </c>
      <c r="G8" s="333"/>
      <c r="H8" s="349" t="s">
        <v>99</v>
      </c>
      <c r="I8" s="350"/>
      <c r="J8" s="350"/>
    </row>
    <row r="11" spans="1:11" ht="15" customHeight="1" x14ac:dyDescent="0.25">
      <c r="A11" s="419" t="s">
        <v>70</v>
      </c>
      <c r="B11" s="419"/>
      <c r="C11" s="419"/>
      <c r="D11" s="419"/>
      <c r="E11" s="419"/>
      <c r="F11" s="419"/>
      <c r="G11" s="419"/>
      <c r="H11" s="419"/>
      <c r="I11" s="419"/>
      <c r="J11" s="419"/>
    </row>
    <row r="12" spans="1:11" ht="15" customHeight="1" x14ac:dyDescent="0.25">
      <c r="A12" s="418" t="s">
        <v>83</v>
      </c>
      <c r="B12" s="418"/>
      <c r="C12" s="418"/>
      <c r="D12" s="418"/>
      <c r="E12" s="418"/>
      <c r="F12" s="418"/>
      <c r="G12" s="418"/>
      <c r="H12" s="418"/>
      <c r="I12" s="418"/>
      <c r="J12" s="418"/>
    </row>
    <row r="13" spans="1:11" ht="18" customHeight="1" x14ac:dyDescent="0.25">
      <c r="A13" s="419" t="s">
        <v>90</v>
      </c>
      <c r="B13" s="419"/>
      <c r="C13" s="419"/>
      <c r="D13" s="419"/>
      <c r="E13" s="419"/>
      <c r="F13" s="419"/>
      <c r="G13" s="419"/>
      <c r="H13" s="419"/>
      <c r="I13" s="419"/>
      <c r="J13" s="419"/>
    </row>
    <row r="15" spans="1:11" ht="15.75" x14ac:dyDescent="0.25">
      <c r="A15" s="334" t="s">
        <v>64</v>
      </c>
      <c r="B15" s="334"/>
      <c r="C15" s="334"/>
      <c r="D15" s="334"/>
      <c r="E15" s="334"/>
      <c r="F15" s="334"/>
      <c r="G15" s="335"/>
      <c r="H15" s="336">
        <v>43420</v>
      </c>
      <c r="I15" s="334"/>
      <c r="J15" s="335"/>
    </row>
    <row r="16" spans="1:11" ht="15.75" x14ac:dyDescent="0.25">
      <c r="A16" s="334" t="s">
        <v>103</v>
      </c>
      <c r="B16" s="334"/>
      <c r="C16" s="334"/>
      <c r="D16" s="334"/>
      <c r="E16" s="334"/>
      <c r="F16" s="334"/>
      <c r="G16" s="334"/>
      <c r="H16" s="334"/>
      <c r="I16" s="334"/>
      <c r="J16" s="335"/>
    </row>
    <row r="17" spans="1:10" s="402" customFormat="1" ht="15.75" x14ac:dyDescent="0.25">
      <c r="A17" s="352" t="s">
        <v>65</v>
      </c>
      <c r="B17" s="353" t="s">
        <v>66</v>
      </c>
      <c r="C17" s="353"/>
      <c r="D17" s="354" t="s">
        <v>104</v>
      </c>
      <c r="E17" s="353"/>
      <c r="F17" s="353"/>
      <c r="H17" s="353"/>
      <c r="I17" s="353" t="s">
        <v>101</v>
      </c>
      <c r="J17" s="335"/>
    </row>
    <row r="18" spans="1:10" s="402" customFormat="1" ht="15.75" x14ac:dyDescent="0.25">
      <c r="A18" s="352" t="s">
        <v>65</v>
      </c>
      <c r="B18" s="353" t="s">
        <v>67</v>
      </c>
      <c r="C18" s="353"/>
      <c r="D18" s="354" t="s">
        <v>84</v>
      </c>
      <c r="E18" s="353"/>
      <c r="F18" s="353"/>
      <c r="G18" s="353"/>
      <c r="I18" s="353" t="s">
        <v>85</v>
      </c>
      <c r="J18" s="335"/>
    </row>
    <row r="19" spans="1:10" s="402" customFormat="1" ht="15.75" x14ac:dyDescent="0.25">
      <c r="A19" s="353"/>
      <c r="B19" s="353"/>
      <c r="C19" s="353"/>
      <c r="D19" s="353" t="s">
        <v>100</v>
      </c>
      <c r="E19" s="353"/>
      <c r="F19" s="353"/>
      <c r="G19" s="353"/>
      <c r="H19" s="353"/>
      <c r="I19" s="353" t="s">
        <v>81</v>
      </c>
      <c r="J19" s="335"/>
    </row>
    <row r="20" spans="1:10" ht="15.75" x14ac:dyDescent="0.25">
      <c r="A20" s="334" t="s">
        <v>86</v>
      </c>
      <c r="B20" s="334"/>
      <c r="C20" s="334"/>
      <c r="D20" s="334"/>
      <c r="E20" s="334"/>
      <c r="F20" s="334"/>
      <c r="G20" s="334"/>
      <c r="H20" s="334"/>
      <c r="I20" s="336">
        <f>H15</f>
        <v>43420</v>
      </c>
      <c r="J20" s="335"/>
    </row>
    <row r="21" spans="1:10" ht="16.5" thickBot="1" x14ac:dyDescent="0.3">
      <c r="A21" s="334" t="s">
        <v>89</v>
      </c>
      <c r="B21" s="334"/>
      <c r="C21" s="334"/>
      <c r="D21" s="334"/>
      <c r="E21" s="334"/>
      <c r="F21" s="334"/>
      <c r="G21" s="334"/>
      <c r="H21" s="334"/>
      <c r="I21" s="334"/>
      <c r="J21" s="335"/>
    </row>
    <row r="22" spans="1:10" ht="15.75" customHeight="1" x14ac:dyDescent="0.25">
      <c r="A22" s="407" t="s">
        <v>71</v>
      </c>
      <c r="B22" s="409" t="s">
        <v>72</v>
      </c>
      <c r="C22" s="409"/>
      <c r="D22" s="409"/>
      <c r="E22" s="409" t="s">
        <v>73</v>
      </c>
      <c r="F22" s="409"/>
      <c r="G22" s="411" t="s">
        <v>74</v>
      </c>
      <c r="H22" s="409" t="s">
        <v>75</v>
      </c>
      <c r="I22" s="409"/>
      <c r="J22" s="413"/>
    </row>
    <row r="23" spans="1:10" ht="15.75" customHeight="1" x14ac:dyDescent="0.25">
      <c r="A23" s="408"/>
      <c r="B23" s="410"/>
      <c r="C23" s="410"/>
      <c r="D23" s="410"/>
      <c r="E23" s="410"/>
      <c r="F23" s="410"/>
      <c r="G23" s="412"/>
      <c r="H23" s="410"/>
      <c r="I23" s="410"/>
      <c r="J23" s="414"/>
    </row>
    <row r="24" spans="1:10" x14ac:dyDescent="0.25">
      <c r="A24" s="345">
        <v>1</v>
      </c>
      <c r="B24" s="403" t="s">
        <v>44</v>
      </c>
      <c r="C24" s="403"/>
      <c r="D24" s="403"/>
      <c r="E24" s="404" t="s">
        <v>87</v>
      </c>
      <c r="F24" s="404"/>
      <c r="G24" s="346">
        <v>26</v>
      </c>
      <c r="H24" s="405"/>
      <c r="I24" s="405"/>
      <c r="J24" s="406"/>
    </row>
    <row r="25" spans="1:10" x14ac:dyDescent="0.25">
      <c r="A25" s="345">
        <f>A24+1</f>
        <v>2</v>
      </c>
      <c r="B25" s="403" t="s">
        <v>45</v>
      </c>
      <c r="C25" s="403"/>
      <c r="D25" s="403"/>
      <c r="E25" s="404" t="s">
        <v>87</v>
      </c>
      <c r="F25" s="404"/>
      <c r="G25" s="346">
        <v>26</v>
      </c>
      <c r="H25" s="405"/>
      <c r="I25" s="405"/>
      <c r="J25" s="406"/>
    </row>
    <row r="26" spans="1:10" x14ac:dyDescent="0.25">
      <c r="A26" s="345">
        <f t="shared" ref="A26:A35" si="0">A25+1</f>
        <v>3</v>
      </c>
      <c r="B26" s="403" t="s">
        <v>38</v>
      </c>
      <c r="C26" s="403"/>
      <c r="D26" s="403"/>
      <c r="E26" s="404" t="s">
        <v>87</v>
      </c>
      <c r="F26" s="404"/>
      <c r="G26" s="346">
        <v>30</v>
      </c>
      <c r="H26" s="405"/>
      <c r="I26" s="405"/>
      <c r="J26" s="406"/>
    </row>
    <row r="27" spans="1:10" x14ac:dyDescent="0.25">
      <c r="A27" s="345">
        <f t="shared" si="0"/>
        <v>4</v>
      </c>
      <c r="B27" s="403" t="s">
        <v>23</v>
      </c>
      <c r="C27" s="403"/>
      <c r="D27" s="403"/>
      <c r="E27" s="404" t="s">
        <v>87</v>
      </c>
      <c r="F27" s="404"/>
      <c r="G27" s="346">
        <v>30</v>
      </c>
      <c r="H27" s="405"/>
      <c r="I27" s="405"/>
      <c r="J27" s="406"/>
    </row>
    <row r="28" spans="1:10" x14ac:dyDescent="0.25">
      <c r="A28" s="345">
        <f t="shared" si="0"/>
        <v>5</v>
      </c>
      <c r="B28" s="403" t="s">
        <v>48</v>
      </c>
      <c r="C28" s="403"/>
      <c r="D28" s="403"/>
      <c r="E28" s="404" t="s">
        <v>87</v>
      </c>
      <c r="F28" s="404"/>
      <c r="G28" s="346">
        <v>50</v>
      </c>
      <c r="H28" s="405"/>
      <c r="I28" s="405"/>
      <c r="J28" s="406"/>
    </row>
    <row r="29" spans="1:10" x14ac:dyDescent="0.25">
      <c r="A29" s="345">
        <f t="shared" si="0"/>
        <v>6</v>
      </c>
      <c r="B29" s="403" t="s">
        <v>52</v>
      </c>
      <c r="C29" s="403"/>
      <c r="D29" s="403"/>
      <c r="E29" s="404" t="s">
        <v>87</v>
      </c>
      <c r="F29" s="404"/>
      <c r="G29" s="346">
        <v>70</v>
      </c>
      <c r="H29" s="405"/>
      <c r="I29" s="405"/>
      <c r="J29" s="406"/>
    </row>
    <row r="30" spans="1:10" x14ac:dyDescent="0.25">
      <c r="A30" s="345">
        <f t="shared" si="0"/>
        <v>7</v>
      </c>
      <c r="B30" s="403" t="s">
        <v>53</v>
      </c>
      <c r="C30" s="403"/>
      <c r="D30" s="403"/>
      <c r="E30" s="404" t="s">
        <v>87</v>
      </c>
      <c r="F30" s="404"/>
      <c r="G30" s="346">
        <v>40</v>
      </c>
      <c r="H30" s="405"/>
      <c r="I30" s="405"/>
      <c r="J30" s="406"/>
    </row>
    <row r="31" spans="1:10" x14ac:dyDescent="0.25">
      <c r="A31" s="345">
        <f t="shared" si="0"/>
        <v>8</v>
      </c>
      <c r="B31" s="403" t="s">
        <v>55</v>
      </c>
      <c r="C31" s="403"/>
      <c r="D31" s="403"/>
      <c r="E31" s="404" t="s">
        <v>87</v>
      </c>
      <c r="F31" s="404"/>
      <c r="G31" s="346">
        <v>22</v>
      </c>
      <c r="H31" s="405"/>
      <c r="I31" s="405"/>
      <c r="J31" s="406"/>
    </row>
    <row r="32" spans="1:10" x14ac:dyDescent="0.25">
      <c r="A32" s="345">
        <f t="shared" si="0"/>
        <v>9</v>
      </c>
      <c r="B32" s="403" t="s">
        <v>58</v>
      </c>
      <c r="C32" s="403"/>
      <c r="D32" s="403"/>
      <c r="E32" s="404" t="s">
        <v>87</v>
      </c>
      <c r="F32" s="404"/>
      <c r="G32" s="346">
        <v>22</v>
      </c>
      <c r="H32" s="405"/>
      <c r="I32" s="405"/>
      <c r="J32" s="406"/>
    </row>
    <row r="33" spans="1:10" x14ac:dyDescent="0.25">
      <c r="A33" s="345">
        <f t="shared" si="0"/>
        <v>10</v>
      </c>
      <c r="B33" s="403" t="s">
        <v>57</v>
      </c>
      <c r="C33" s="403"/>
      <c r="D33" s="403"/>
      <c r="E33" s="404" t="s">
        <v>87</v>
      </c>
      <c r="F33" s="404"/>
      <c r="G33" s="346">
        <v>22</v>
      </c>
      <c r="H33" s="405"/>
      <c r="I33" s="405"/>
      <c r="J33" s="406"/>
    </row>
    <row r="34" spans="1:10" x14ac:dyDescent="0.25">
      <c r="A34" s="345">
        <f t="shared" si="0"/>
        <v>11</v>
      </c>
      <c r="B34" s="403" t="s">
        <v>76</v>
      </c>
      <c r="C34" s="403"/>
      <c r="D34" s="403"/>
      <c r="E34" s="404" t="s">
        <v>65</v>
      </c>
      <c r="F34" s="404"/>
      <c r="G34" s="346" t="s">
        <v>65</v>
      </c>
      <c r="H34" s="405"/>
      <c r="I34" s="405"/>
      <c r="J34" s="406"/>
    </row>
    <row r="35" spans="1:10" ht="15.75" thickBot="1" x14ac:dyDescent="0.3">
      <c r="A35" s="347">
        <f t="shared" si="0"/>
        <v>12</v>
      </c>
      <c r="B35" s="415" t="s">
        <v>77</v>
      </c>
      <c r="C35" s="415"/>
      <c r="D35" s="415"/>
      <c r="E35" s="404" t="s">
        <v>87</v>
      </c>
      <c r="F35" s="404"/>
      <c r="G35" s="348">
        <v>10</v>
      </c>
      <c r="H35" s="416"/>
      <c r="I35" s="416"/>
      <c r="J35" s="417"/>
    </row>
    <row r="36" spans="1:10" ht="15.75" x14ac:dyDescent="0.25">
      <c r="A36" s="334"/>
      <c r="B36" s="334"/>
      <c r="C36" s="334"/>
      <c r="D36" s="334"/>
      <c r="E36" s="334"/>
      <c r="F36" s="334"/>
      <c r="G36" s="334"/>
      <c r="H36" s="334"/>
      <c r="I36" s="334"/>
      <c r="J36" s="335"/>
    </row>
    <row r="37" spans="1:10" ht="15.75" x14ac:dyDescent="0.25">
      <c r="A37" s="334" t="s">
        <v>78</v>
      </c>
      <c r="B37" s="334"/>
      <c r="C37" s="334"/>
      <c r="D37" s="334"/>
      <c r="E37" s="334"/>
      <c r="F37" s="334"/>
      <c r="G37" s="334"/>
      <c r="H37" s="334"/>
      <c r="I37" s="334"/>
      <c r="J37" s="335"/>
    </row>
    <row r="38" spans="1:10" ht="15.75" x14ac:dyDescent="0.25">
      <c r="A38" s="334"/>
      <c r="B38" s="334"/>
      <c r="C38" s="334"/>
      <c r="D38" s="351"/>
      <c r="E38" s="351"/>
      <c r="F38" s="351"/>
      <c r="G38" s="351"/>
      <c r="H38" s="351"/>
      <c r="I38" s="334"/>
      <c r="J38" s="335"/>
    </row>
    <row r="39" spans="1:10" ht="15.75" x14ac:dyDescent="0.25">
      <c r="A39" s="334"/>
      <c r="B39" s="341" t="s">
        <v>79</v>
      </c>
      <c r="C39" s="334" t="s">
        <v>80</v>
      </c>
      <c r="D39" s="334"/>
      <c r="E39" s="334"/>
      <c r="F39" s="334"/>
      <c r="G39" s="334"/>
      <c r="H39" s="334"/>
      <c r="I39" s="334"/>
      <c r="J39" s="335"/>
    </row>
    <row r="40" spans="1:10" ht="15.75" x14ac:dyDescent="0.25">
      <c r="A40" s="334"/>
      <c r="B40" s="334"/>
      <c r="C40" s="334"/>
      <c r="D40" s="334"/>
      <c r="E40" s="334"/>
      <c r="F40" s="334"/>
      <c r="G40" s="334"/>
      <c r="H40" s="334"/>
      <c r="I40" s="334"/>
      <c r="J40" s="335"/>
    </row>
    <row r="41" spans="1:10" ht="15.75" x14ac:dyDescent="0.25">
      <c r="A41" s="334"/>
      <c r="B41" s="334"/>
      <c r="C41" s="334"/>
      <c r="D41" s="334"/>
      <c r="E41" s="334"/>
      <c r="G41" s="342"/>
      <c r="H41" s="342"/>
      <c r="I41" s="334" t="str">
        <f>I17</f>
        <v>И.В. Шуманский</v>
      </c>
      <c r="J41" s="334"/>
    </row>
    <row r="42" spans="1:10" ht="15.75" x14ac:dyDescent="0.25">
      <c r="A42" s="334"/>
      <c r="B42" s="334"/>
      <c r="C42" s="334"/>
      <c r="D42" s="334"/>
      <c r="E42" s="334"/>
      <c r="G42" s="334"/>
      <c r="H42" s="334"/>
      <c r="I42" s="334"/>
      <c r="J42" s="334"/>
    </row>
    <row r="43" spans="1:10" ht="15.75" x14ac:dyDescent="0.25">
      <c r="A43" s="334"/>
      <c r="B43" s="334"/>
      <c r="C43" s="334"/>
      <c r="D43" s="334"/>
      <c r="E43" s="334"/>
      <c r="G43" s="332"/>
      <c r="H43" s="332"/>
      <c r="I43" s="334" t="str">
        <f>I18</f>
        <v>А.Д. Гавриленко;</v>
      </c>
    </row>
    <row r="44" spans="1:10" ht="18" x14ac:dyDescent="0.25">
      <c r="A44" s="331"/>
      <c r="B44" s="331"/>
      <c r="C44" s="331"/>
      <c r="D44" s="331"/>
      <c r="E44" s="331"/>
    </row>
    <row r="45" spans="1:10" ht="18" x14ac:dyDescent="0.25">
      <c r="A45" s="331"/>
      <c r="B45" s="331"/>
      <c r="C45" s="331"/>
      <c r="D45" s="331"/>
      <c r="E45" s="331"/>
      <c r="G45" s="342"/>
      <c r="H45" s="342"/>
      <c r="I45" s="334" t="str">
        <f>I19</f>
        <v>В.П. Гринь</v>
      </c>
      <c r="J45" s="334"/>
    </row>
  </sheetData>
  <mergeCells count="44">
    <mergeCell ref="B35:D35"/>
    <mergeCell ref="E35:F35"/>
    <mergeCell ref="H35:J35"/>
    <mergeCell ref="A12:J12"/>
    <mergeCell ref="A11:J11"/>
    <mergeCell ref="A13:J13"/>
    <mergeCell ref="B33:D33"/>
    <mergeCell ref="E33:F33"/>
    <mergeCell ref="H33:J33"/>
    <mergeCell ref="B34:D34"/>
    <mergeCell ref="E34:F34"/>
    <mergeCell ref="H34:J34"/>
    <mergeCell ref="B31:D31"/>
    <mergeCell ref="E31:F31"/>
    <mergeCell ref="H31:J31"/>
    <mergeCell ref="B32:D32"/>
    <mergeCell ref="E32:F32"/>
    <mergeCell ref="H32:J32"/>
    <mergeCell ref="B29:D29"/>
    <mergeCell ref="E29:F29"/>
    <mergeCell ref="H29:J29"/>
    <mergeCell ref="B30:D30"/>
    <mergeCell ref="E30:F30"/>
    <mergeCell ref="H30:J30"/>
    <mergeCell ref="B27:D27"/>
    <mergeCell ref="E27:F27"/>
    <mergeCell ref="H27:J27"/>
    <mergeCell ref="B28:D28"/>
    <mergeCell ref="E28:F28"/>
    <mergeCell ref="H28:J28"/>
    <mergeCell ref="B25:D25"/>
    <mergeCell ref="E25:F25"/>
    <mergeCell ref="H25:J25"/>
    <mergeCell ref="B26:D26"/>
    <mergeCell ref="E26:F26"/>
    <mergeCell ref="H26:J26"/>
    <mergeCell ref="B24:D24"/>
    <mergeCell ref="E24:F24"/>
    <mergeCell ref="H24:J24"/>
    <mergeCell ref="A22:A23"/>
    <mergeCell ref="B22:D23"/>
    <mergeCell ref="E22:F23"/>
    <mergeCell ref="G22:G23"/>
    <mergeCell ref="H22:J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abSelected="1" view="pageBreakPreview" zoomScaleSheetLayoutView="100" workbookViewId="0">
      <selection activeCell="H15" sqref="H15"/>
    </sheetView>
  </sheetViews>
  <sheetFormatPr defaultRowHeight="15" x14ac:dyDescent="0.25"/>
  <cols>
    <col min="1" max="6" width="9.140625" style="330"/>
    <col min="7" max="7" width="9.140625" style="330" customWidth="1"/>
    <col min="8" max="8" width="14.140625" style="330" customWidth="1"/>
    <col min="9" max="16384" width="9.140625" style="330"/>
  </cols>
  <sheetData>
    <row r="2" spans="1:10" s="400" customFormat="1" ht="18" x14ac:dyDescent="0.25">
      <c r="E2" s="331" t="s">
        <v>60</v>
      </c>
    </row>
    <row r="3" spans="1:10" s="400" customFormat="1" ht="18" x14ac:dyDescent="0.25">
      <c r="E3" s="331" t="s">
        <v>97</v>
      </c>
    </row>
    <row r="4" spans="1:10" s="400" customFormat="1" ht="18" x14ac:dyDescent="0.25">
      <c r="E4" s="331" t="s">
        <v>61</v>
      </c>
    </row>
    <row r="5" spans="1:10" s="400" customFormat="1" x14ac:dyDescent="0.25"/>
    <row r="6" spans="1:10" s="400" customFormat="1" ht="18" x14ac:dyDescent="0.25">
      <c r="E6" s="401"/>
      <c r="F6" s="401"/>
      <c r="G6" s="331" t="s">
        <v>102</v>
      </c>
    </row>
    <row r="7" spans="1:10" s="400" customFormat="1" x14ac:dyDescent="0.25"/>
    <row r="8" spans="1:10" s="400" customFormat="1" ht="18" x14ac:dyDescent="0.25">
      <c r="E8" s="333" t="s">
        <v>62</v>
      </c>
      <c r="F8" s="333"/>
      <c r="G8" s="331" t="s">
        <v>98</v>
      </c>
    </row>
    <row r="11" spans="1:10" ht="15" customHeight="1" x14ac:dyDescent="0.25">
      <c r="A11" s="421" t="s">
        <v>63</v>
      </c>
      <c r="B11" s="421"/>
      <c r="C11" s="421"/>
      <c r="D11" s="421"/>
      <c r="E11" s="421"/>
      <c r="F11" s="421"/>
      <c r="G11" s="421"/>
      <c r="H11" s="421"/>
      <c r="I11" s="421"/>
      <c r="J11" s="421"/>
    </row>
    <row r="12" spans="1:10" ht="18" x14ac:dyDescent="0.25">
      <c r="A12" s="422" t="s">
        <v>69</v>
      </c>
      <c r="B12" s="422"/>
      <c r="C12" s="422"/>
      <c r="D12" s="422"/>
      <c r="E12" s="422"/>
      <c r="F12" s="422"/>
      <c r="G12" s="422"/>
      <c r="H12" s="422"/>
      <c r="I12" s="422"/>
      <c r="J12" s="422"/>
    </row>
    <row r="13" spans="1:10" ht="18" x14ac:dyDescent="0.25">
      <c r="A13" s="422" t="str">
        <f>'Акт приемки'!A13:J13</f>
        <v>Х-КПНн-500-34 (ALIVARIA 1864)</v>
      </c>
      <c r="B13" s="422"/>
      <c r="C13" s="422"/>
      <c r="D13" s="422"/>
      <c r="E13" s="422"/>
      <c r="F13" s="422"/>
      <c r="G13" s="422"/>
      <c r="H13" s="422"/>
      <c r="I13" s="422"/>
      <c r="J13" s="422"/>
    </row>
    <row r="15" spans="1:10" ht="15.75" x14ac:dyDescent="0.25">
      <c r="A15" s="334" t="s">
        <v>64</v>
      </c>
      <c r="B15" s="334"/>
      <c r="C15" s="334"/>
      <c r="D15" s="334"/>
      <c r="E15" s="334"/>
      <c r="F15" s="334"/>
      <c r="G15" s="335"/>
      <c r="H15" s="336">
        <f>'Акт приемки'!H15</f>
        <v>43420</v>
      </c>
      <c r="I15" s="334"/>
      <c r="J15" s="335"/>
    </row>
    <row r="16" spans="1:10" s="400" customFormat="1" ht="15.75" x14ac:dyDescent="0.25">
      <c r="A16" s="353" t="s">
        <v>113</v>
      </c>
      <c r="B16" s="334"/>
      <c r="C16" s="334"/>
      <c r="D16" s="334"/>
      <c r="E16" s="334"/>
      <c r="F16" s="334"/>
      <c r="G16" s="334"/>
      <c r="H16" s="334"/>
      <c r="I16" s="334"/>
      <c r="J16" s="335"/>
    </row>
    <row r="17" spans="1:11" s="400" customFormat="1" ht="15.75" x14ac:dyDescent="0.25">
      <c r="A17" s="352" t="s">
        <v>65</v>
      </c>
      <c r="B17" s="353" t="s">
        <v>66</v>
      </c>
      <c r="C17" s="353"/>
      <c r="D17" s="354" t="s">
        <v>112</v>
      </c>
      <c r="E17" s="353"/>
      <c r="F17" s="353"/>
      <c r="H17" s="353"/>
      <c r="I17" s="353" t="str">
        <f>'Акт приемки'!I17</f>
        <v>И.В. Шуманский</v>
      </c>
      <c r="J17" s="335"/>
    </row>
    <row r="18" spans="1:11" s="400" customFormat="1" ht="15.75" x14ac:dyDescent="0.25">
      <c r="A18" s="352" t="s">
        <v>65</v>
      </c>
      <c r="B18" s="353" t="s">
        <v>67</v>
      </c>
      <c r="C18" s="353"/>
      <c r="D18" s="354" t="s">
        <v>84</v>
      </c>
      <c r="E18" s="353"/>
      <c r="F18" s="353"/>
      <c r="G18" s="353"/>
      <c r="I18" s="353" t="str">
        <f>'Акт приемки'!I18</f>
        <v>А.Д. Гавриленко;</v>
      </c>
      <c r="J18" s="335"/>
    </row>
    <row r="19" spans="1:11" s="400" customFormat="1" ht="15.75" x14ac:dyDescent="0.25">
      <c r="A19" s="353"/>
      <c r="B19" s="353"/>
      <c r="C19" s="353"/>
      <c r="D19" s="353" t="s">
        <v>100</v>
      </c>
      <c r="E19" s="353"/>
      <c r="F19" s="353"/>
      <c r="G19" s="353"/>
      <c r="H19" s="353"/>
      <c r="I19" s="353" t="str">
        <f>'Акт приемки'!I19</f>
        <v>В.П. Гринь</v>
      </c>
      <c r="J19" s="335"/>
    </row>
    <row r="20" spans="1:11" ht="15.75" x14ac:dyDescent="0.25">
      <c r="A20" s="338"/>
      <c r="B20" s="338"/>
      <c r="C20" s="338"/>
      <c r="D20" s="338"/>
      <c r="E20" s="338"/>
      <c r="F20" s="338"/>
      <c r="G20" s="338"/>
      <c r="H20" s="338"/>
      <c r="I20" s="338"/>
      <c r="J20" s="339"/>
    </row>
    <row r="21" spans="1:11" ht="15.75" customHeight="1" x14ac:dyDescent="0.25">
      <c r="A21" s="420" t="s">
        <v>88</v>
      </c>
      <c r="B21" s="420"/>
      <c r="C21" s="420"/>
      <c r="D21" s="420"/>
      <c r="E21" s="420"/>
      <c r="F21" s="420"/>
      <c r="G21" s="420"/>
      <c r="H21" s="420"/>
      <c r="I21" s="420"/>
      <c r="J21" s="420"/>
      <c r="K21" s="340"/>
    </row>
    <row r="22" spans="1:11" ht="15" customHeight="1" x14ac:dyDescent="0.25">
      <c r="A22" s="420"/>
      <c r="B22" s="420"/>
      <c r="C22" s="420"/>
      <c r="D22" s="420"/>
      <c r="E22" s="420"/>
      <c r="F22" s="420"/>
      <c r="G22" s="420"/>
      <c r="H22" s="420"/>
      <c r="I22" s="420"/>
      <c r="J22" s="420"/>
      <c r="K22" s="340"/>
    </row>
    <row r="23" spans="1:11" ht="15" customHeight="1" x14ac:dyDescent="0.25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340"/>
    </row>
    <row r="24" spans="1:11" x14ac:dyDescent="0.25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340"/>
    </row>
    <row r="25" spans="1:11" x14ac:dyDescent="0.25">
      <c r="A25" s="420"/>
      <c r="B25" s="420"/>
      <c r="C25" s="420"/>
      <c r="D25" s="420"/>
      <c r="E25" s="420"/>
      <c r="F25" s="420"/>
      <c r="G25" s="420"/>
      <c r="H25" s="420"/>
      <c r="I25" s="420"/>
      <c r="J25" s="420"/>
      <c r="K25" s="340"/>
    </row>
    <row r="26" spans="1:11" x14ac:dyDescent="0.25">
      <c r="A26" s="420"/>
      <c r="B26" s="420"/>
      <c r="C26" s="420"/>
      <c r="D26" s="420"/>
      <c r="E26" s="420"/>
      <c r="F26" s="420"/>
      <c r="G26" s="420"/>
      <c r="H26" s="420"/>
      <c r="I26" s="420"/>
      <c r="J26" s="420"/>
      <c r="K26" s="340"/>
    </row>
    <row r="27" spans="1:11" x14ac:dyDescent="0.25">
      <c r="A27" s="340"/>
      <c r="B27" s="340"/>
      <c r="C27" s="340"/>
      <c r="D27" s="340"/>
      <c r="E27" s="340"/>
      <c r="F27" s="340"/>
      <c r="G27" s="340"/>
      <c r="H27" s="340"/>
      <c r="I27" s="340"/>
      <c r="J27" s="340"/>
      <c r="K27" s="340"/>
    </row>
    <row r="28" spans="1:11" ht="15.75" x14ac:dyDescent="0.25">
      <c r="A28" s="334"/>
      <c r="B28" s="334"/>
      <c r="C28" s="334"/>
      <c r="D28" s="334"/>
      <c r="E28" s="334"/>
      <c r="F28" s="334"/>
      <c r="G28" s="334"/>
      <c r="H28" s="334"/>
      <c r="I28" s="334"/>
      <c r="J28" s="335"/>
    </row>
    <row r="29" spans="1:11" ht="15.75" x14ac:dyDescent="0.25">
      <c r="A29" s="334"/>
      <c r="B29" s="334"/>
      <c r="C29" s="334"/>
      <c r="D29" s="334"/>
      <c r="E29" s="334"/>
      <c r="F29" s="334"/>
      <c r="G29" s="334"/>
      <c r="H29" s="334"/>
      <c r="I29" s="334"/>
      <c r="J29" s="335"/>
    </row>
    <row r="30" spans="1:11" ht="15.75" x14ac:dyDescent="0.25">
      <c r="A30" s="334"/>
      <c r="B30" s="334"/>
      <c r="C30" s="334"/>
      <c r="D30" s="334"/>
      <c r="E30" s="334"/>
      <c r="F30" s="334"/>
      <c r="G30" s="334"/>
      <c r="H30" s="334"/>
      <c r="I30" s="334"/>
      <c r="J30" s="335"/>
    </row>
    <row r="31" spans="1:11" ht="15.75" x14ac:dyDescent="0.25">
      <c r="A31" s="334"/>
      <c r="B31" s="341"/>
      <c r="C31" s="334"/>
      <c r="D31" s="334"/>
      <c r="E31" s="334"/>
      <c r="F31" s="334"/>
      <c r="G31" s="334"/>
      <c r="H31" s="334"/>
      <c r="I31" s="334"/>
      <c r="J31" s="335"/>
    </row>
    <row r="32" spans="1:11" ht="15.75" x14ac:dyDescent="0.25">
      <c r="A32" s="334"/>
      <c r="B32" s="334"/>
      <c r="C32" s="334"/>
      <c r="D32" s="334"/>
      <c r="E32" s="334"/>
      <c r="F32" s="334"/>
      <c r="G32" s="334"/>
      <c r="H32" s="334"/>
      <c r="I32" s="334"/>
      <c r="J32" s="335"/>
    </row>
    <row r="33" spans="1:11" s="400" customFormat="1" ht="15.75" x14ac:dyDescent="0.25">
      <c r="A33" s="334"/>
      <c r="B33" s="334"/>
      <c r="C33" s="334"/>
      <c r="D33" s="334"/>
      <c r="G33" s="342"/>
      <c r="H33" s="342"/>
      <c r="I33" s="337" t="str">
        <f>I17</f>
        <v>И.В. Шуманский</v>
      </c>
      <c r="J33" s="334"/>
    </row>
    <row r="34" spans="1:11" s="400" customFormat="1" ht="15.75" x14ac:dyDescent="0.25">
      <c r="A34" s="334"/>
      <c r="B34" s="334"/>
      <c r="C34" s="334"/>
      <c r="D34" s="334"/>
      <c r="G34" s="334"/>
      <c r="H34" s="334"/>
      <c r="I34" s="334"/>
      <c r="J34" s="334"/>
    </row>
    <row r="35" spans="1:11" s="400" customFormat="1" ht="15.75" x14ac:dyDescent="0.25">
      <c r="A35" s="334"/>
      <c r="B35" s="334"/>
      <c r="C35" s="334"/>
      <c r="D35" s="334"/>
      <c r="G35" s="401"/>
      <c r="H35" s="401"/>
      <c r="I35" s="337" t="str">
        <f>I18</f>
        <v>А.Д. Гавриленко;</v>
      </c>
    </row>
    <row r="36" spans="1:11" s="400" customFormat="1" ht="18" x14ac:dyDescent="0.25">
      <c r="A36" s="331"/>
      <c r="B36" s="331"/>
      <c r="C36" s="331"/>
      <c r="D36" s="331"/>
    </row>
    <row r="37" spans="1:11" s="400" customFormat="1" ht="15.75" x14ac:dyDescent="0.25">
      <c r="G37" s="400" t="s">
        <v>68</v>
      </c>
      <c r="H37" s="334"/>
      <c r="I37" s="334" t="str">
        <f>I19</f>
        <v>В.П. Гринь</v>
      </c>
      <c r="J37" s="334"/>
      <c r="K37" s="334"/>
    </row>
    <row r="38" spans="1:11" ht="15.75" x14ac:dyDescent="0.25">
      <c r="G38" s="334"/>
      <c r="H38" s="334"/>
      <c r="I38" s="334"/>
      <c r="J38" s="334"/>
      <c r="K38" s="334"/>
    </row>
    <row r="39" spans="1:11" x14ac:dyDescent="0.25">
      <c r="F39" s="343"/>
      <c r="G39" s="343"/>
      <c r="H39" s="343"/>
      <c r="I39" s="343"/>
    </row>
    <row r="40" spans="1:11" ht="18" x14ac:dyDescent="0.25">
      <c r="A40" s="331"/>
      <c r="B40" s="331"/>
      <c r="C40" s="331"/>
      <c r="D40" s="331"/>
      <c r="E40" s="331"/>
      <c r="F40" s="343"/>
      <c r="G40" s="343"/>
      <c r="H40" s="338"/>
      <c r="I40" s="338"/>
      <c r="J40" s="334"/>
    </row>
    <row r="41" spans="1:11" ht="18" x14ac:dyDescent="0.25">
      <c r="A41" s="331"/>
      <c r="B41" s="331"/>
      <c r="C41" s="331"/>
      <c r="D41" s="331"/>
      <c r="E41" s="331"/>
      <c r="F41" s="343"/>
      <c r="G41" s="344"/>
      <c r="H41" s="344"/>
      <c r="I41" s="344"/>
      <c r="J41" s="331"/>
    </row>
    <row r="42" spans="1:11" ht="18" x14ac:dyDescent="0.25">
      <c r="A42" s="331"/>
      <c r="B42" s="331"/>
      <c r="C42" s="331"/>
      <c r="D42" s="331"/>
      <c r="E42" s="331"/>
      <c r="F42" s="344"/>
      <c r="G42" s="343"/>
      <c r="H42" s="338"/>
      <c r="I42" s="338"/>
      <c r="J42" s="331"/>
    </row>
    <row r="43" spans="1:11" ht="18" x14ac:dyDescent="0.25">
      <c r="F43" s="343"/>
      <c r="G43" s="343"/>
      <c r="H43" s="344"/>
      <c r="I43" s="343"/>
    </row>
    <row r="44" spans="1:11" x14ac:dyDescent="0.25">
      <c r="F44" s="343"/>
      <c r="G44" s="343"/>
      <c r="H44" s="343"/>
      <c r="I44" s="343"/>
    </row>
  </sheetData>
  <mergeCells count="4">
    <mergeCell ref="A21:J26"/>
    <mergeCell ref="A11:J11"/>
    <mergeCell ref="A12:J12"/>
    <mergeCell ref="A13:J13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view="pageBreakPreview" zoomScale="110" zoomScaleSheetLayoutView="110" workbookViewId="0">
      <selection activeCell="K7" sqref="K7:L7"/>
    </sheetView>
  </sheetViews>
  <sheetFormatPr defaultRowHeight="12.75" x14ac:dyDescent="0.2"/>
  <cols>
    <col min="1" max="1" width="1.28515625" style="70" customWidth="1"/>
    <col min="2" max="2" width="5" style="70" customWidth="1"/>
    <col min="3" max="3" width="10.5703125" style="70" customWidth="1"/>
    <col min="4" max="5" width="6.28515625" style="70" customWidth="1"/>
    <col min="6" max="6" width="6.7109375" style="70" customWidth="1"/>
    <col min="7" max="7" width="11.42578125" style="70" customWidth="1"/>
    <col min="8" max="18" width="9" style="70" customWidth="1"/>
    <col min="19" max="19" width="0.85546875" style="70" customWidth="1"/>
    <col min="20" max="16384" width="9.140625" style="70"/>
  </cols>
  <sheetData>
    <row r="1" spans="1:19" ht="3" customHeight="1" thickTop="1" thickBot="1" x14ac:dyDescent="0.25">
      <c r="A1" s="66"/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</row>
    <row r="2" spans="1:19" ht="26.25" customHeight="1" x14ac:dyDescent="0.2">
      <c r="A2" s="71"/>
      <c r="B2" s="7"/>
      <c r="C2" s="8"/>
      <c r="D2" s="53"/>
      <c r="E2" s="423" t="s">
        <v>10</v>
      </c>
      <c r="F2" s="424"/>
      <c r="G2" s="424"/>
      <c r="H2" s="425"/>
      <c r="I2" s="486" t="s">
        <v>11</v>
      </c>
      <c r="J2" s="487"/>
      <c r="K2" s="490">
        <v>28</v>
      </c>
      <c r="L2" s="491"/>
      <c r="M2" s="72"/>
      <c r="N2" s="73"/>
      <c r="O2" s="74"/>
      <c r="P2" s="426"/>
      <c r="Q2" s="426"/>
      <c r="R2" s="75"/>
      <c r="S2" s="76"/>
    </row>
    <row r="3" spans="1:19" ht="20.25" customHeight="1" thickBot="1" x14ac:dyDescent="0.25">
      <c r="A3" s="71"/>
      <c r="B3" s="18"/>
      <c r="C3" s="16"/>
      <c r="D3" s="54"/>
      <c r="E3" s="427" t="s">
        <v>44</v>
      </c>
      <c r="F3" s="428"/>
      <c r="G3" s="428"/>
      <c r="H3" s="429"/>
      <c r="I3" s="488"/>
      <c r="J3" s="489"/>
      <c r="K3" s="492"/>
      <c r="L3" s="493"/>
      <c r="M3" s="78"/>
      <c r="N3" s="77"/>
      <c r="O3" s="77"/>
      <c r="P3" s="77"/>
      <c r="Q3" s="77"/>
      <c r="R3" s="79"/>
      <c r="S3" s="76"/>
    </row>
    <row r="4" spans="1:19" ht="16.5" customHeight="1" thickBot="1" x14ac:dyDescent="0.25">
      <c r="A4" s="71"/>
      <c r="B4" s="18"/>
      <c r="C4" s="21"/>
      <c r="D4" s="55"/>
      <c r="E4" s="19"/>
      <c r="F4" s="19"/>
      <c r="G4" s="19"/>
      <c r="H4" s="19"/>
      <c r="I4" s="20"/>
      <c r="J4" s="21"/>
      <c r="K4" s="22"/>
      <c r="L4" s="23"/>
      <c r="M4" s="78"/>
      <c r="N4" s="77"/>
      <c r="O4" s="77"/>
      <c r="P4" s="77"/>
      <c r="Q4" s="77"/>
      <c r="R4" s="79"/>
      <c r="S4" s="76"/>
    </row>
    <row r="5" spans="1:19" ht="24.95" customHeight="1" thickTop="1" thickBot="1" x14ac:dyDescent="0.25">
      <c r="A5" s="71"/>
      <c r="B5" s="433" t="s">
        <v>13</v>
      </c>
      <c r="C5" s="434"/>
      <c r="D5" s="435" t="str">
        <f>Данные!$A5</f>
        <v>UniMould</v>
      </c>
      <c r="E5" s="436"/>
      <c r="F5" s="436"/>
      <c r="G5" s="436"/>
      <c r="H5" s="437"/>
      <c r="I5" s="438"/>
      <c r="J5" s="439"/>
      <c r="K5" s="436"/>
      <c r="L5" s="437"/>
      <c r="M5" s="80"/>
      <c r="N5" s="77"/>
      <c r="O5" s="77"/>
      <c r="P5" s="77"/>
      <c r="Q5" s="77"/>
      <c r="R5" s="79"/>
      <c r="S5" s="76"/>
    </row>
    <row r="6" spans="1:19" ht="24.95" customHeight="1" thickTop="1" thickBot="1" x14ac:dyDescent="0.25">
      <c r="A6" s="71"/>
      <c r="B6" s="433" t="s">
        <v>12</v>
      </c>
      <c r="C6" s="440"/>
      <c r="D6" s="441" t="str">
        <f>Данные!$A2</f>
        <v>Х-П-29-Б-750-39 (Бордо Б)</v>
      </c>
      <c r="E6" s="478"/>
      <c r="F6" s="478"/>
      <c r="G6" s="478"/>
      <c r="H6" s="479"/>
      <c r="I6" s="438"/>
      <c r="J6" s="439"/>
      <c r="K6" s="436"/>
      <c r="L6" s="437"/>
      <c r="M6" s="80"/>
      <c r="N6" s="77"/>
      <c r="O6" s="77"/>
      <c r="P6" s="77"/>
      <c r="Q6" s="77"/>
      <c r="R6" s="79"/>
      <c r="S6" s="76"/>
    </row>
    <row r="7" spans="1:19" ht="78.75" customHeight="1" thickTop="1" thickBot="1" x14ac:dyDescent="0.25">
      <c r="A7" s="71"/>
      <c r="B7" s="444" t="s">
        <v>14</v>
      </c>
      <c r="C7" s="445"/>
      <c r="D7" s="446" t="str">
        <f>Данные!$A8</f>
        <v>Контракт №200117</v>
      </c>
      <c r="E7" s="495"/>
      <c r="F7" s="495"/>
      <c r="G7" s="495"/>
      <c r="H7" s="496"/>
      <c r="I7" s="444" t="s">
        <v>15</v>
      </c>
      <c r="J7" s="449"/>
      <c r="K7" s="450">
        <f>Данные!$A11</f>
        <v>42755</v>
      </c>
      <c r="L7" s="451"/>
      <c r="M7" s="81"/>
      <c r="N7" s="82"/>
      <c r="O7" s="82"/>
      <c r="P7" s="82"/>
      <c r="Q7" s="82"/>
      <c r="R7" s="83"/>
      <c r="S7" s="76"/>
    </row>
    <row r="8" spans="1:19" ht="2.25" customHeight="1" thickBot="1" x14ac:dyDescent="0.25">
      <c r="A8" s="84"/>
      <c r="B8" s="85"/>
      <c r="C8" s="86"/>
      <c r="D8" s="86"/>
      <c r="E8" s="87"/>
      <c r="F8" s="88"/>
      <c r="G8" s="87"/>
      <c r="H8" s="87"/>
      <c r="I8" s="87"/>
      <c r="J8" s="87"/>
      <c r="K8" s="87"/>
      <c r="L8" s="87"/>
      <c r="M8" s="88"/>
      <c r="N8" s="89"/>
      <c r="O8" s="90"/>
      <c r="P8" s="90"/>
      <c r="Q8" s="90"/>
      <c r="R8" s="91"/>
      <c r="S8" s="92"/>
    </row>
    <row r="9" spans="1:19" ht="34.5" thickBot="1" x14ac:dyDescent="0.25">
      <c r="A9" s="93"/>
      <c r="B9" s="37" t="s">
        <v>17</v>
      </c>
      <c r="C9" s="38" t="s">
        <v>18</v>
      </c>
      <c r="D9" s="39" t="s">
        <v>0</v>
      </c>
      <c r="E9" s="39" t="s">
        <v>1</v>
      </c>
      <c r="F9" s="40" t="s">
        <v>21</v>
      </c>
      <c r="G9" s="58" t="s">
        <v>20</v>
      </c>
      <c r="H9" s="140"/>
      <c r="I9" s="94"/>
      <c r="J9" s="94"/>
      <c r="K9" s="94"/>
      <c r="L9" s="357"/>
      <c r="M9" s="357"/>
      <c r="N9" s="357"/>
      <c r="O9" s="357"/>
      <c r="P9" s="357"/>
      <c r="Q9" s="357"/>
      <c r="R9" s="358"/>
      <c r="S9" s="205"/>
    </row>
    <row r="10" spans="1:19" ht="23.25" customHeight="1" x14ac:dyDescent="0.2">
      <c r="A10" s="84"/>
      <c r="B10" s="98" t="s">
        <v>25</v>
      </c>
      <c r="C10" s="99">
        <v>322.35000000000002</v>
      </c>
      <c r="D10" s="99">
        <v>0.08</v>
      </c>
      <c r="E10" s="99">
        <v>-7.0000000000000007E-2</v>
      </c>
      <c r="F10" s="57" t="s">
        <v>19</v>
      </c>
      <c r="G10" s="61" t="s">
        <v>22</v>
      </c>
      <c r="H10" s="101"/>
      <c r="I10" s="99"/>
      <c r="J10" s="99"/>
      <c r="K10" s="99"/>
      <c r="L10" s="359"/>
      <c r="M10" s="359"/>
      <c r="N10" s="359"/>
      <c r="O10" s="359"/>
      <c r="P10" s="359"/>
      <c r="Q10" s="359"/>
      <c r="R10" s="360"/>
      <c r="S10" s="92"/>
    </row>
    <row r="11" spans="1:19" ht="23.25" customHeight="1" x14ac:dyDescent="0.2">
      <c r="A11" s="84"/>
      <c r="B11" s="103" t="s">
        <v>26</v>
      </c>
      <c r="C11" s="355">
        <v>152</v>
      </c>
      <c r="D11" s="104">
        <v>0.1</v>
      </c>
      <c r="E11" s="104">
        <v>-0.1</v>
      </c>
      <c r="F11" s="57" t="s">
        <v>19</v>
      </c>
      <c r="G11" s="61" t="s">
        <v>22</v>
      </c>
      <c r="H11" s="105"/>
      <c r="I11" s="104"/>
      <c r="J11" s="104"/>
      <c r="K11" s="104"/>
      <c r="L11" s="361"/>
      <c r="M11" s="361"/>
      <c r="N11" s="361"/>
      <c r="O11" s="361"/>
      <c r="P11" s="361"/>
      <c r="Q11" s="361"/>
      <c r="R11" s="362"/>
      <c r="S11" s="92"/>
    </row>
    <row r="12" spans="1:19" ht="23.25" customHeight="1" x14ac:dyDescent="0.2">
      <c r="A12" s="84"/>
      <c r="B12" s="103" t="s">
        <v>2</v>
      </c>
      <c r="C12" s="104">
        <v>38.299999999999997</v>
      </c>
      <c r="D12" s="104">
        <v>0.05</v>
      </c>
      <c r="E12" s="104">
        <v>-0.05</v>
      </c>
      <c r="F12" s="57" t="s">
        <v>19</v>
      </c>
      <c r="G12" s="61" t="s">
        <v>22</v>
      </c>
      <c r="H12" s="105"/>
      <c r="I12" s="104"/>
      <c r="J12" s="104"/>
      <c r="K12" s="104"/>
      <c r="L12" s="361"/>
      <c r="M12" s="361"/>
      <c r="N12" s="361"/>
      <c r="O12" s="361"/>
      <c r="P12" s="361"/>
      <c r="Q12" s="361"/>
      <c r="R12" s="362"/>
      <c r="S12" s="92"/>
    </row>
    <row r="13" spans="1:19" ht="23.25" customHeight="1" x14ac:dyDescent="0.2">
      <c r="A13" s="84"/>
      <c r="B13" s="103" t="s">
        <v>3</v>
      </c>
      <c r="C13" s="355">
        <v>4.7</v>
      </c>
      <c r="D13" s="104">
        <v>0.1</v>
      </c>
      <c r="E13" s="104">
        <v>0</v>
      </c>
      <c r="F13" s="124" t="s">
        <v>16</v>
      </c>
      <c r="G13" s="61" t="s">
        <v>22</v>
      </c>
      <c r="H13" s="105"/>
      <c r="I13" s="104"/>
      <c r="J13" s="104"/>
      <c r="K13" s="104"/>
      <c r="L13" s="361"/>
      <c r="M13" s="361"/>
      <c r="N13" s="361"/>
      <c r="O13" s="361"/>
      <c r="P13" s="361"/>
      <c r="Q13" s="361"/>
      <c r="R13" s="362"/>
      <c r="S13" s="92"/>
    </row>
    <row r="14" spans="1:19" ht="23.25" customHeight="1" x14ac:dyDescent="0.2">
      <c r="A14" s="84"/>
      <c r="B14" s="103" t="s">
        <v>27</v>
      </c>
      <c r="C14" s="355">
        <v>13</v>
      </c>
      <c r="D14" s="104">
        <v>0.1</v>
      </c>
      <c r="E14" s="104">
        <v>0</v>
      </c>
      <c r="F14" s="124" t="s">
        <v>16</v>
      </c>
      <c r="G14" s="61" t="s">
        <v>22</v>
      </c>
      <c r="H14" s="105"/>
      <c r="I14" s="104"/>
      <c r="J14" s="104"/>
      <c r="K14" s="104"/>
      <c r="L14" s="361"/>
      <c r="M14" s="361"/>
      <c r="N14" s="361"/>
      <c r="O14" s="361"/>
      <c r="P14" s="361"/>
      <c r="Q14" s="361"/>
      <c r="R14" s="362"/>
      <c r="S14" s="92"/>
    </row>
    <row r="15" spans="1:19" ht="23.25" customHeight="1" x14ac:dyDescent="0.2">
      <c r="A15" s="84"/>
      <c r="B15" s="103" t="s">
        <v>9</v>
      </c>
      <c r="C15" s="355">
        <v>135.69999999999999</v>
      </c>
      <c r="D15" s="104">
        <v>0.1</v>
      </c>
      <c r="E15" s="104">
        <v>-0.1</v>
      </c>
      <c r="F15" s="57" t="s">
        <v>19</v>
      </c>
      <c r="G15" s="61" t="s">
        <v>22</v>
      </c>
      <c r="H15" s="105"/>
      <c r="I15" s="104"/>
      <c r="J15" s="104"/>
      <c r="K15" s="104"/>
      <c r="L15" s="361"/>
      <c r="M15" s="361"/>
      <c r="N15" s="361"/>
      <c r="O15" s="361"/>
      <c r="P15" s="361"/>
      <c r="Q15" s="361"/>
      <c r="R15" s="362"/>
      <c r="S15" s="92"/>
    </row>
    <row r="16" spans="1:19" ht="23.25" customHeight="1" x14ac:dyDescent="0.2">
      <c r="A16" s="84"/>
      <c r="B16" s="103" t="s">
        <v>5</v>
      </c>
      <c r="C16" s="104">
        <v>291.89999999999998</v>
      </c>
      <c r="D16" s="104">
        <v>0.05</v>
      </c>
      <c r="E16" s="109">
        <v>-0.05</v>
      </c>
      <c r="F16" s="57" t="s">
        <v>19</v>
      </c>
      <c r="G16" s="61" t="s">
        <v>22</v>
      </c>
      <c r="H16" s="105"/>
      <c r="I16" s="104"/>
      <c r="J16" s="104"/>
      <c r="K16" s="104"/>
      <c r="L16" s="361"/>
      <c r="M16" s="361"/>
      <c r="N16" s="361"/>
      <c r="O16" s="361"/>
      <c r="P16" s="361"/>
      <c r="Q16" s="361"/>
      <c r="R16" s="362"/>
      <c r="S16" s="92"/>
    </row>
    <row r="17" spans="1:19" ht="23.25" customHeight="1" x14ac:dyDescent="0.2">
      <c r="A17" s="84"/>
      <c r="B17" s="103" t="s">
        <v>30</v>
      </c>
      <c r="C17" s="355">
        <v>129.9</v>
      </c>
      <c r="D17" s="104">
        <v>0.05</v>
      </c>
      <c r="E17" s="104">
        <v>-0.05</v>
      </c>
      <c r="F17" s="57" t="s">
        <v>19</v>
      </c>
      <c r="G17" s="61" t="s">
        <v>22</v>
      </c>
      <c r="H17" s="105"/>
      <c r="I17" s="104"/>
      <c r="J17" s="104"/>
      <c r="K17" s="104"/>
      <c r="L17" s="361"/>
      <c r="M17" s="361"/>
      <c r="N17" s="361"/>
      <c r="O17" s="361"/>
      <c r="P17" s="361"/>
      <c r="Q17" s="361"/>
      <c r="R17" s="362"/>
      <c r="S17" s="92"/>
    </row>
    <row r="18" spans="1:19" ht="33.75" x14ac:dyDescent="0.2">
      <c r="A18" s="84"/>
      <c r="B18" s="111" t="s">
        <v>32</v>
      </c>
      <c r="C18" s="112">
        <v>70.150000000000006</v>
      </c>
      <c r="D18" s="112">
        <v>0.05</v>
      </c>
      <c r="E18" s="104">
        <v>0</v>
      </c>
      <c r="F18" s="124" t="s">
        <v>16</v>
      </c>
      <c r="G18" s="65" t="s">
        <v>36</v>
      </c>
      <c r="H18" s="113"/>
      <c r="I18" s="112"/>
      <c r="J18" s="112"/>
      <c r="K18" s="112"/>
      <c r="L18" s="363"/>
      <c r="M18" s="363"/>
      <c r="N18" s="363"/>
      <c r="O18" s="363"/>
      <c r="P18" s="363"/>
      <c r="Q18" s="363"/>
      <c r="R18" s="364"/>
      <c r="S18" s="92"/>
    </row>
    <row r="19" spans="1:19" ht="23.25" customHeight="1" x14ac:dyDescent="0.2">
      <c r="A19" s="84"/>
      <c r="B19" s="111" t="s">
        <v>33</v>
      </c>
      <c r="C19" s="112">
        <v>27.6</v>
      </c>
      <c r="D19" s="112">
        <v>0.02</v>
      </c>
      <c r="E19" s="104">
        <v>-0.02</v>
      </c>
      <c r="F19" s="57" t="s">
        <v>19</v>
      </c>
      <c r="G19" s="61" t="s">
        <v>22</v>
      </c>
      <c r="H19" s="113"/>
      <c r="I19" s="112"/>
      <c r="J19" s="112"/>
      <c r="K19" s="112"/>
      <c r="L19" s="363"/>
      <c r="M19" s="363"/>
      <c r="N19" s="363"/>
      <c r="O19" s="363"/>
      <c r="P19" s="363"/>
      <c r="Q19" s="363"/>
      <c r="R19" s="364"/>
      <c r="S19" s="92"/>
    </row>
    <row r="20" spans="1:19" ht="23.25" customHeight="1" x14ac:dyDescent="0.2">
      <c r="A20" s="84"/>
      <c r="B20" s="111" t="s">
        <v>35</v>
      </c>
      <c r="C20" s="112">
        <v>74.05</v>
      </c>
      <c r="D20" s="112">
        <v>0.05</v>
      </c>
      <c r="E20" s="104">
        <v>-0.05</v>
      </c>
      <c r="F20" s="57" t="s">
        <v>19</v>
      </c>
      <c r="G20" s="61" t="s">
        <v>22</v>
      </c>
      <c r="H20" s="113"/>
      <c r="I20" s="112"/>
      <c r="J20" s="112"/>
      <c r="K20" s="112"/>
      <c r="L20" s="363"/>
      <c r="M20" s="363"/>
      <c r="N20" s="363"/>
      <c r="O20" s="363"/>
      <c r="P20" s="363"/>
      <c r="Q20" s="363"/>
      <c r="R20" s="364"/>
      <c r="S20" s="92"/>
    </row>
    <row r="21" spans="1:19" ht="33.75" x14ac:dyDescent="0.2">
      <c r="A21" s="84"/>
      <c r="B21" s="111" t="s">
        <v>41</v>
      </c>
      <c r="C21" s="356">
        <v>0.2</v>
      </c>
      <c r="D21" s="112">
        <v>0.02</v>
      </c>
      <c r="E21" s="104">
        <v>-0.02</v>
      </c>
      <c r="F21" s="57" t="s">
        <v>19</v>
      </c>
      <c r="G21" s="264" t="s">
        <v>37</v>
      </c>
      <c r="H21" s="113"/>
      <c r="I21" s="112"/>
      <c r="J21" s="112"/>
      <c r="K21" s="112"/>
      <c r="L21" s="363"/>
      <c r="M21" s="363"/>
      <c r="N21" s="363"/>
      <c r="O21" s="363"/>
      <c r="P21" s="363"/>
      <c r="Q21" s="363"/>
      <c r="R21" s="364"/>
      <c r="S21" s="92"/>
    </row>
    <row r="22" spans="1:19" ht="33.75" x14ac:dyDescent="0.2">
      <c r="A22" s="84"/>
      <c r="B22" s="111" t="s">
        <v>42</v>
      </c>
      <c r="C22" s="356">
        <v>0.2</v>
      </c>
      <c r="D22" s="112">
        <v>0.02</v>
      </c>
      <c r="E22" s="104">
        <v>-0.02</v>
      </c>
      <c r="F22" s="57" t="s">
        <v>19</v>
      </c>
      <c r="G22" s="264" t="s">
        <v>37</v>
      </c>
      <c r="H22" s="113"/>
      <c r="I22" s="112"/>
      <c r="J22" s="112"/>
      <c r="K22" s="112"/>
      <c r="L22" s="363"/>
      <c r="M22" s="363"/>
      <c r="N22" s="363"/>
      <c r="O22" s="363"/>
      <c r="P22" s="363"/>
      <c r="Q22" s="363"/>
      <c r="R22" s="364"/>
      <c r="S22" s="92"/>
    </row>
    <row r="23" spans="1:19" ht="15" x14ac:dyDescent="0.2">
      <c r="A23" s="84"/>
      <c r="B23" s="452" t="s">
        <v>59</v>
      </c>
      <c r="C23" s="453"/>
      <c r="D23" s="453"/>
      <c r="E23" s="454"/>
      <c r="F23" s="124" t="s">
        <v>16</v>
      </c>
      <c r="G23" s="329" t="s">
        <v>47</v>
      </c>
      <c r="H23" s="113"/>
      <c r="I23" s="112"/>
      <c r="J23" s="112"/>
      <c r="K23" s="112"/>
      <c r="L23" s="363"/>
      <c r="M23" s="363"/>
      <c r="N23" s="363"/>
      <c r="O23" s="363"/>
      <c r="P23" s="363"/>
      <c r="Q23" s="363"/>
      <c r="R23" s="364"/>
      <c r="S23" s="92"/>
    </row>
    <row r="24" spans="1:19" ht="15.75" thickBot="1" x14ac:dyDescent="0.25">
      <c r="A24" s="84"/>
      <c r="B24" s="430" t="s">
        <v>46</v>
      </c>
      <c r="C24" s="431"/>
      <c r="D24" s="431"/>
      <c r="E24" s="432"/>
      <c r="F24" s="124" t="s">
        <v>16</v>
      </c>
      <c r="G24" s="57" t="s">
        <v>47</v>
      </c>
      <c r="H24" s="115"/>
      <c r="I24" s="116"/>
      <c r="J24" s="116"/>
      <c r="K24" s="116"/>
      <c r="L24" s="365"/>
      <c r="M24" s="365"/>
      <c r="N24" s="365"/>
      <c r="O24" s="365"/>
      <c r="P24" s="365"/>
      <c r="Q24" s="365"/>
      <c r="R24" s="366"/>
      <c r="S24" s="92"/>
    </row>
    <row r="25" spans="1:19" ht="3.75" customHeight="1" thickBot="1" x14ac:dyDescent="0.25">
      <c r="A25" s="118"/>
      <c r="B25" s="119"/>
      <c r="C25" s="119"/>
      <c r="D25" s="119"/>
      <c r="E25" s="120"/>
      <c r="F25" s="120"/>
      <c r="G25" s="119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2"/>
    </row>
    <row r="26" spans="1:19" ht="13.5" customHeight="1" thickTop="1" x14ac:dyDescent="0.2"/>
  </sheetData>
  <mergeCells count="19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110" zoomScaleSheetLayoutView="110" workbookViewId="0">
      <selection activeCell="K4" sqref="K4"/>
    </sheetView>
  </sheetViews>
  <sheetFormatPr defaultRowHeight="12.75" x14ac:dyDescent="0.2"/>
  <cols>
    <col min="1" max="1" width="1.28515625" style="70" customWidth="1"/>
    <col min="2" max="2" width="5.140625" style="70" customWidth="1"/>
    <col min="3" max="3" width="10.7109375" style="70" customWidth="1"/>
    <col min="4" max="5" width="6" style="70" customWidth="1"/>
    <col min="6" max="6" width="7" style="70" customWidth="1"/>
    <col min="7" max="7" width="10.85546875" style="70" customWidth="1"/>
    <col min="8" max="18" width="9" style="70" customWidth="1"/>
    <col min="19" max="19" width="1.42578125" style="70" customWidth="1"/>
    <col min="20" max="16384" width="9.140625" style="70"/>
  </cols>
  <sheetData>
    <row r="1" spans="1:19" ht="8.25" customHeight="1" thickTop="1" thickBot="1" x14ac:dyDescent="0.25">
      <c r="A1" s="66"/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</row>
    <row r="2" spans="1:19" ht="24" customHeight="1" x14ac:dyDescent="0.2">
      <c r="A2" s="71"/>
      <c r="B2" s="265"/>
      <c r="C2" s="266"/>
      <c r="D2" s="267"/>
      <c r="E2" s="455" t="s">
        <v>10</v>
      </c>
      <c r="F2" s="456"/>
      <c r="G2" s="456"/>
      <c r="H2" s="457"/>
      <c r="I2" s="497" t="s">
        <v>11</v>
      </c>
      <c r="J2" s="498"/>
      <c r="K2" s="501">
        <v>28</v>
      </c>
      <c r="L2" s="502"/>
      <c r="M2" s="72"/>
      <c r="N2" s="73"/>
      <c r="O2" s="74"/>
      <c r="P2" s="426"/>
      <c r="Q2" s="426"/>
      <c r="R2" s="75"/>
      <c r="S2" s="76"/>
    </row>
    <row r="3" spans="1:19" ht="17.25" customHeight="1" thickBot="1" x14ac:dyDescent="0.25">
      <c r="A3" s="71"/>
      <c r="B3" s="268"/>
      <c r="C3" s="269"/>
      <c r="D3" s="270"/>
      <c r="E3" s="458" t="s">
        <v>45</v>
      </c>
      <c r="F3" s="459"/>
      <c r="G3" s="459"/>
      <c r="H3" s="460"/>
      <c r="I3" s="499"/>
      <c r="J3" s="500"/>
      <c r="K3" s="503"/>
      <c r="L3" s="504"/>
      <c r="M3" s="78"/>
      <c r="N3" s="77"/>
      <c r="O3" s="77"/>
      <c r="P3" s="77"/>
      <c r="Q3" s="77"/>
      <c r="R3" s="79"/>
      <c r="S3" s="76"/>
    </row>
    <row r="4" spans="1:19" ht="17.100000000000001" customHeight="1" thickBot="1" x14ac:dyDescent="0.25">
      <c r="A4" s="71"/>
      <c r="B4" s="268"/>
      <c r="C4" s="271"/>
      <c r="D4" s="272"/>
      <c r="E4" s="273"/>
      <c r="F4" s="273"/>
      <c r="G4" s="273"/>
      <c r="H4" s="273"/>
      <c r="I4" s="274"/>
      <c r="J4" s="271"/>
      <c r="K4" s="275"/>
      <c r="L4" s="276"/>
      <c r="M4" s="78"/>
      <c r="N4" s="77"/>
      <c r="O4" s="77"/>
      <c r="P4" s="77"/>
      <c r="Q4" s="77"/>
      <c r="R4" s="79"/>
      <c r="S4" s="76"/>
    </row>
    <row r="5" spans="1:19" ht="24.75" customHeight="1" thickTop="1" thickBot="1" x14ac:dyDescent="0.25">
      <c r="A5" s="71"/>
      <c r="B5" s="433" t="s">
        <v>13</v>
      </c>
      <c r="C5" s="461"/>
      <c r="D5" s="435" t="str">
        <f>Данные!$A5</f>
        <v>UniMould</v>
      </c>
      <c r="E5" s="436"/>
      <c r="F5" s="436"/>
      <c r="G5" s="436"/>
      <c r="H5" s="437"/>
      <c r="I5" s="463"/>
      <c r="J5" s="464"/>
      <c r="K5" s="462"/>
      <c r="L5" s="437"/>
      <c r="M5" s="80"/>
      <c r="N5" s="77"/>
      <c r="O5" s="77"/>
      <c r="P5" s="77"/>
      <c r="Q5" s="77"/>
      <c r="R5" s="79"/>
      <c r="S5" s="76"/>
    </row>
    <row r="6" spans="1:19" ht="17.100000000000001" customHeight="1" thickTop="1" thickBot="1" x14ac:dyDescent="0.25">
      <c r="A6" s="71"/>
      <c r="B6" s="433" t="s">
        <v>12</v>
      </c>
      <c r="C6" s="461"/>
      <c r="D6" s="441" t="str">
        <f>Данные!$A2</f>
        <v>Х-П-29-Б-750-39 (Бордо Б)</v>
      </c>
      <c r="E6" s="478"/>
      <c r="F6" s="478"/>
      <c r="G6" s="478"/>
      <c r="H6" s="479"/>
      <c r="I6" s="463"/>
      <c r="J6" s="464"/>
      <c r="K6" s="462"/>
      <c r="L6" s="437"/>
      <c r="M6" s="78"/>
      <c r="N6" s="77"/>
      <c r="O6" s="77"/>
      <c r="P6" s="77"/>
      <c r="Q6" s="77"/>
      <c r="R6" s="79"/>
      <c r="S6" s="76"/>
    </row>
    <row r="7" spans="1:19" ht="69" customHeight="1" thickTop="1" thickBot="1" x14ac:dyDescent="0.25">
      <c r="A7" s="71"/>
      <c r="B7" s="444" t="s">
        <v>14</v>
      </c>
      <c r="C7" s="465"/>
      <c r="D7" s="446" t="str">
        <f>Данные!$A8</f>
        <v>Контракт №200117</v>
      </c>
      <c r="E7" s="495"/>
      <c r="F7" s="495"/>
      <c r="G7" s="495"/>
      <c r="H7" s="496"/>
      <c r="I7" s="466" t="s">
        <v>15</v>
      </c>
      <c r="J7" s="465"/>
      <c r="K7" s="450">
        <f>Данные!$A11</f>
        <v>42755</v>
      </c>
      <c r="L7" s="451"/>
      <c r="M7" s="80"/>
      <c r="N7" s="77"/>
      <c r="O7" s="77"/>
      <c r="P7" s="77"/>
      <c r="Q7" s="77"/>
      <c r="R7" s="79"/>
      <c r="S7" s="76"/>
    </row>
    <row r="8" spans="1:19" ht="3.75" customHeight="1" thickBot="1" x14ac:dyDescent="0.25">
      <c r="A8" s="84"/>
      <c r="B8" s="85"/>
      <c r="C8" s="86"/>
      <c r="D8" s="86"/>
      <c r="E8" s="87"/>
      <c r="F8" s="88"/>
      <c r="G8" s="87"/>
      <c r="H8" s="87"/>
      <c r="I8" s="87"/>
      <c r="J8" s="87"/>
      <c r="K8" s="87"/>
      <c r="L8" s="87"/>
      <c r="M8" s="88"/>
      <c r="N8" s="89"/>
      <c r="O8" s="90"/>
      <c r="P8" s="90"/>
      <c r="Q8" s="90"/>
      <c r="R8" s="91"/>
      <c r="S8" s="92"/>
    </row>
    <row r="9" spans="1:19" ht="34.5" thickBot="1" x14ac:dyDescent="0.25">
      <c r="A9" s="93"/>
      <c r="B9" s="37" t="s">
        <v>17</v>
      </c>
      <c r="C9" s="38" t="s">
        <v>18</v>
      </c>
      <c r="D9" s="39" t="s">
        <v>0</v>
      </c>
      <c r="E9" s="39" t="s">
        <v>1</v>
      </c>
      <c r="F9" s="40" t="s">
        <v>21</v>
      </c>
      <c r="G9" s="58" t="s">
        <v>20</v>
      </c>
      <c r="H9" s="94"/>
      <c r="I9" s="94"/>
      <c r="J9" s="94"/>
      <c r="K9" s="94"/>
      <c r="L9" s="357"/>
      <c r="M9" s="357"/>
      <c r="N9" s="357"/>
      <c r="O9" s="357"/>
      <c r="P9" s="357"/>
      <c r="Q9" s="357"/>
      <c r="R9" s="358"/>
      <c r="S9" s="96"/>
    </row>
    <row r="10" spans="1:19" ht="33.75" x14ac:dyDescent="0.2">
      <c r="A10" s="84"/>
      <c r="B10" s="98" t="s">
        <v>25</v>
      </c>
      <c r="C10" s="99">
        <v>70.5</v>
      </c>
      <c r="D10" s="99">
        <v>0.05</v>
      </c>
      <c r="E10" s="99">
        <v>0</v>
      </c>
      <c r="F10" s="124" t="s">
        <v>16</v>
      </c>
      <c r="G10" s="65" t="s">
        <v>24</v>
      </c>
      <c r="H10" s="101"/>
      <c r="I10" s="99"/>
      <c r="J10" s="99"/>
      <c r="K10" s="99"/>
      <c r="L10" s="359"/>
      <c r="M10" s="359"/>
      <c r="N10" s="359"/>
      <c r="O10" s="359"/>
      <c r="P10" s="359"/>
      <c r="Q10" s="359"/>
      <c r="R10" s="360"/>
      <c r="S10" s="92"/>
    </row>
    <row r="11" spans="1:19" ht="24.75" customHeight="1" x14ac:dyDescent="0.2">
      <c r="A11" s="84"/>
      <c r="B11" s="103" t="s">
        <v>28</v>
      </c>
      <c r="C11" s="355">
        <v>25.5</v>
      </c>
      <c r="D11" s="104">
        <v>0.1</v>
      </c>
      <c r="E11" s="109">
        <v>0</v>
      </c>
      <c r="F11" s="57" t="s">
        <v>19</v>
      </c>
      <c r="G11" s="61" t="s">
        <v>22</v>
      </c>
      <c r="H11" s="105"/>
      <c r="I11" s="104"/>
      <c r="J11" s="104"/>
      <c r="K11" s="104"/>
      <c r="L11" s="361"/>
      <c r="M11" s="361"/>
      <c r="N11" s="361"/>
      <c r="O11" s="361"/>
      <c r="P11" s="361"/>
      <c r="Q11" s="361"/>
      <c r="R11" s="362"/>
      <c r="S11" s="92"/>
    </row>
    <row r="12" spans="1:19" ht="24.75" customHeight="1" x14ac:dyDescent="0.2">
      <c r="A12" s="84"/>
      <c r="B12" s="103" t="s">
        <v>4</v>
      </c>
      <c r="C12" s="355">
        <v>20</v>
      </c>
      <c r="D12" s="104">
        <v>0.1</v>
      </c>
      <c r="E12" s="104">
        <v>-0.1</v>
      </c>
      <c r="F12" s="57" t="s">
        <v>19</v>
      </c>
      <c r="G12" s="61" t="s">
        <v>22</v>
      </c>
      <c r="H12" s="105"/>
      <c r="I12" s="104"/>
      <c r="J12" s="104"/>
      <c r="K12" s="104"/>
      <c r="L12" s="361"/>
      <c r="M12" s="361"/>
      <c r="N12" s="361"/>
      <c r="O12" s="361"/>
      <c r="P12" s="361"/>
      <c r="Q12" s="361"/>
      <c r="R12" s="362"/>
      <c r="S12" s="92"/>
    </row>
    <row r="13" spans="1:19" ht="24.75" customHeight="1" x14ac:dyDescent="0.2">
      <c r="A13" s="84"/>
      <c r="B13" s="103" t="s">
        <v>5</v>
      </c>
      <c r="C13" s="355">
        <v>50.4</v>
      </c>
      <c r="D13" s="104">
        <v>0.1</v>
      </c>
      <c r="E13" s="109">
        <v>-0.1</v>
      </c>
      <c r="F13" s="57" t="s">
        <v>19</v>
      </c>
      <c r="G13" s="62" t="s">
        <v>22</v>
      </c>
      <c r="H13" s="105"/>
      <c r="I13" s="104"/>
      <c r="J13" s="104"/>
      <c r="K13" s="104"/>
      <c r="L13" s="361"/>
      <c r="M13" s="361"/>
      <c r="N13" s="361"/>
      <c r="O13" s="361"/>
      <c r="P13" s="361"/>
      <c r="Q13" s="361"/>
      <c r="R13" s="362"/>
      <c r="S13" s="92"/>
    </row>
    <row r="14" spans="1:19" ht="24.75" customHeight="1" x14ac:dyDescent="0.2">
      <c r="A14" s="84"/>
      <c r="B14" s="452" t="s">
        <v>95</v>
      </c>
      <c r="C14" s="453"/>
      <c r="D14" s="453"/>
      <c r="E14" s="453"/>
      <c r="F14" s="467"/>
      <c r="G14" s="62" t="s">
        <v>96</v>
      </c>
      <c r="H14" s="113"/>
      <c r="I14" s="112"/>
      <c r="J14" s="112"/>
      <c r="K14" s="112"/>
      <c r="L14" s="363"/>
      <c r="M14" s="363"/>
      <c r="N14" s="363"/>
      <c r="O14" s="363"/>
      <c r="P14" s="363"/>
      <c r="Q14" s="363"/>
      <c r="R14" s="364"/>
      <c r="S14" s="92"/>
    </row>
    <row r="15" spans="1:19" ht="24.75" customHeight="1" thickBot="1" x14ac:dyDescent="0.25">
      <c r="A15" s="84"/>
      <c r="B15" s="430" t="s">
        <v>46</v>
      </c>
      <c r="C15" s="431"/>
      <c r="D15" s="431"/>
      <c r="E15" s="432"/>
      <c r="F15" s="124" t="s">
        <v>16</v>
      </c>
      <c r="G15" s="123" t="s">
        <v>47</v>
      </c>
      <c r="H15" s="115"/>
      <c r="I15" s="116"/>
      <c r="J15" s="116"/>
      <c r="K15" s="116"/>
      <c r="L15" s="365"/>
      <c r="M15" s="365"/>
      <c r="N15" s="365"/>
      <c r="O15" s="365"/>
      <c r="P15" s="365"/>
      <c r="Q15" s="365"/>
      <c r="R15" s="366"/>
      <c r="S15" s="92"/>
    </row>
    <row r="16" spans="1:19" ht="6" customHeight="1" thickBot="1" x14ac:dyDescent="0.25">
      <c r="A16" s="118"/>
      <c r="B16" s="119"/>
      <c r="C16" s="119"/>
      <c r="D16" s="119"/>
      <c r="E16" s="120"/>
      <c r="F16" s="120"/>
      <c r="G16" s="119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2"/>
    </row>
    <row r="17" spans="2:16" ht="13.5" customHeight="1" thickTop="1" x14ac:dyDescent="0.2">
      <c r="B17" s="131"/>
      <c r="P17" s="132"/>
    </row>
    <row r="18" spans="2:16" ht="12.75" customHeight="1" x14ac:dyDescent="0.2">
      <c r="B18" s="131"/>
      <c r="P18" s="97"/>
    </row>
  </sheetData>
  <mergeCells count="19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SheetLayoutView="100" workbookViewId="0">
      <selection activeCell="K2" sqref="K2:L3"/>
    </sheetView>
  </sheetViews>
  <sheetFormatPr defaultRowHeight="12.75" x14ac:dyDescent="0.2"/>
  <cols>
    <col min="1" max="1" width="0.85546875" style="70" customWidth="1"/>
    <col min="2" max="2" width="5.85546875" style="70" customWidth="1"/>
    <col min="3" max="3" width="10.28515625" style="70" customWidth="1"/>
    <col min="4" max="5" width="5.7109375" style="70" customWidth="1"/>
    <col min="6" max="6" width="6.42578125" style="70" customWidth="1"/>
    <col min="7" max="7" width="10.85546875" style="70" customWidth="1"/>
    <col min="8" max="18" width="9" style="70" customWidth="1"/>
    <col min="19" max="19" width="0.5703125" style="70" customWidth="1"/>
    <col min="20" max="16384" width="9.140625" style="70"/>
  </cols>
  <sheetData>
    <row r="1" spans="1:24" ht="6.75" customHeight="1" thickTop="1" thickBot="1" x14ac:dyDescent="0.25">
      <c r="A1" s="66"/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</row>
    <row r="2" spans="1:24" ht="21.75" customHeight="1" x14ac:dyDescent="0.2">
      <c r="A2" s="71"/>
      <c r="B2" s="7"/>
      <c r="C2" s="8"/>
      <c r="D2" s="53"/>
      <c r="E2" s="423" t="s">
        <v>10</v>
      </c>
      <c r="F2" s="424"/>
      <c r="G2" s="424"/>
      <c r="H2" s="425"/>
      <c r="I2" s="486" t="s">
        <v>11</v>
      </c>
      <c r="J2" s="487"/>
      <c r="K2" s="505" t="s">
        <v>91</v>
      </c>
      <c r="L2" s="506"/>
      <c r="M2" s="72"/>
      <c r="N2" s="73"/>
      <c r="O2" s="74"/>
      <c r="P2" s="426"/>
      <c r="Q2" s="426"/>
      <c r="R2" s="75"/>
      <c r="S2" s="76"/>
    </row>
    <row r="3" spans="1:24" ht="17.25" customHeight="1" thickBot="1" x14ac:dyDescent="0.25">
      <c r="A3" s="71"/>
      <c r="B3" s="18"/>
      <c r="C3" s="16"/>
      <c r="D3" s="54"/>
      <c r="E3" s="427" t="s">
        <v>38</v>
      </c>
      <c r="F3" s="428"/>
      <c r="G3" s="428"/>
      <c r="H3" s="429"/>
      <c r="I3" s="488"/>
      <c r="J3" s="489"/>
      <c r="K3" s="507"/>
      <c r="L3" s="508"/>
      <c r="M3" s="78"/>
      <c r="N3" s="77"/>
      <c r="O3" s="77"/>
      <c r="P3" s="77"/>
      <c r="Q3" s="77"/>
      <c r="R3" s="79"/>
      <c r="S3" s="76"/>
    </row>
    <row r="4" spans="1:24" ht="18.75" customHeight="1" thickBot="1" x14ac:dyDescent="0.25">
      <c r="A4" s="71"/>
      <c r="B4" s="18"/>
      <c r="C4" s="21"/>
      <c r="D4" s="55"/>
      <c r="E4" s="19"/>
      <c r="F4" s="19"/>
      <c r="G4" s="19"/>
      <c r="H4" s="19"/>
      <c r="I4" s="20"/>
      <c r="J4" s="21"/>
      <c r="K4" s="22"/>
      <c r="L4" s="23"/>
      <c r="M4" s="78"/>
      <c r="N4" s="77"/>
      <c r="O4" s="77"/>
      <c r="P4" s="77"/>
      <c r="Q4" s="77"/>
      <c r="R4" s="79"/>
      <c r="S4" s="76"/>
    </row>
    <row r="5" spans="1:24" ht="26.25" customHeight="1" thickTop="1" thickBot="1" x14ac:dyDescent="0.25">
      <c r="A5" s="71"/>
      <c r="B5" s="433" t="s">
        <v>13</v>
      </c>
      <c r="C5" s="434"/>
      <c r="D5" s="435" t="str">
        <f>Данные!$A5</f>
        <v>UniMould</v>
      </c>
      <c r="E5" s="436"/>
      <c r="F5" s="436"/>
      <c r="G5" s="436"/>
      <c r="H5" s="437"/>
      <c r="I5" s="438"/>
      <c r="J5" s="439"/>
      <c r="K5" s="436"/>
      <c r="L5" s="437"/>
      <c r="M5" s="80"/>
      <c r="N5" s="77"/>
      <c r="O5" s="77"/>
      <c r="P5" s="77"/>
      <c r="Q5" s="77"/>
      <c r="R5" s="79"/>
      <c r="S5" s="76"/>
    </row>
    <row r="6" spans="1:24" ht="26.25" customHeight="1" thickTop="1" thickBot="1" x14ac:dyDescent="0.25">
      <c r="A6" s="71"/>
      <c r="B6" s="433" t="s">
        <v>12</v>
      </c>
      <c r="C6" s="440"/>
      <c r="D6" s="441" t="str">
        <f>Данные!$A2</f>
        <v>Х-П-29-Б-750-39 (Бордо Б)</v>
      </c>
      <c r="E6" s="478"/>
      <c r="F6" s="478"/>
      <c r="G6" s="478"/>
      <c r="H6" s="479"/>
      <c r="I6" s="438"/>
      <c r="J6" s="439"/>
      <c r="K6" s="436"/>
      <c r="L6" s="437"/>
      <c r="M6" s="80"/>
      <c r="N6" s="77"/>
      <c r="O6" s="77"/>
      <c r="P6" s="77"/>
      <c r="Q6" s="77"/>
      <c r="R6" s="79"/>
      <c r="S6" s="76"/>
    </row>
    <row r="7" spans="1:24" ht="130.5" customHeight="1" thickTop="1" thickBot="1" x14ac:dyDescent="0.25">
      <c r="A7" s="71"/>
      <c r="B7" s="444" t="s">
        <v>14</v>
      </c>
      <c r="C7" s="445"/>
      <c r="D7" s="446" t="str">
        <f>Данные!$A8</f>
        <v>Контракт №200117</v>
      </c>
      <c r="E7" s="495"/>
      <c r="F7" s="495"/>
      <c r="G7" s="495"/>
      <c r="H7" s="496"/>
      <c r="I7" s="444" t="s">
        <v>15</v>
      </c>
      <c r="J7" s="449"/>
      <c r="K7" s="450">
        <f>Данные!$A11</f>
        <v>42755</v>
      </c>
      <c r="L7" s="451"/>
      <c r="M7" s="81"/>
      <c r="N7" s="82"/>
      <c r="O7" s="82"/>
      <c r="P7" s="82"/>
      <c r="Q7" s="82"/>
      <c r="R7" s="83"/>
      <c r="S7" s="76"/>
    </row>
    <row r="8" spans="1:24" ht="3.75" customHeight="1" thickBot="1" x14ac:dyDescent="0.25">
      <c r="A8" s="84"/>
      <c r="B8" s="85"/>
      <c r="C8" s="86"/>
      <c r="D8" s="86"/>
      <c r="E8" s="87"/>
      <c r="F8" s="88"/>
      <c r="G8" s="87"/>
      <c r="H8" s="87"/>
      <c r="I8" s="87"/>
      <c r="J8" s="87"/>
      <c r="K8" s="87"/>
      <c r="L8" s="87"/>
      <c r="M8" s="88"/>
      <c r="N8" s="89"/>
      <c r="O8" s="90"/>
      <c r="P8" s="90"/>
      <c r="Q8" s="90"/>
      <c r="R8" s="91"/>
      <c r="S8" s="92"/>
    </row>
    <row r="9" spans="1:24" ht="34.5" thickBot="1" x14ac:dyDescent="0.25">
      <c r="A9" s="93"/>
      <c r="B9" s="37" t="s">
        <v>17</v>
      </c>
      <c r="C9" s="38" t="s">
        <v>18</v>
      </c>
      <c r="D9" s="39" t="s">
        <v>0</v>
      </c>
      <c r="E9" s="39" t="s">
        <v>1</v>
      </c>
      <c r="F9" s="40" t="s">
        <v>21</v>
      </c>
      <c r="G9" s="58" t="s">
        <v>20</v>
      </c>
      <c r="H9" s="94"/>
      <c r="I9" s="94"/>
      <c r="J9" s="94"/>
      <c r="K9" s="94"/>
      <c r="L9" s="357"/>
      <c r="M9" s="357"/>
      <c r="N9" s="357"/>
      <c r="O9" s="357"/>
      <c r="P9" s="357"/>
      <c r="Q9" s="357"/>
      <c r="R9" s="358"/>
      <c r="S9" s="96"/>
      <c r="V9" s="97"/>
      <c r="W9" s="97"/>
      <c r="X9" s="97"/>
    </row>
    <row r="10" spans="1:24" ht="24.75" customHeight="1" x14ac:dyDescent="0.2">
      <c r="A10" s="84"/>
      <c r="B10" s="98" t="s">
        <v>25</v>
      </c>
      <c r="C10" s="99">
        <v>285.89999999999998</v>
      </c>
      <c r="D10" s="99">
        <v>0.05</v>
      </c>
      <c r="E10" s="99">
        <v>-0.05</v>
      </c>
      <c r="F10" s="100" t="s">
        <v>19</v>
      </c>
      <c r="G10" s="61" t="s">
        <v>22</v>
      </c>
      <c r="H10" s="101"/>
      <c r="I10" s="99"/>
      <c r="J10" s="99"/>
      <c r="K10" s="99"/>
      <c r="L10" s="359"/>
      <c r="M10" s="359"/>
      <c r="N10" s="359"/>
      <c r="O10" s="359"/>
      <c r="P10" s="359"/>
      <c r="Q10" s="359"/>
      <c r="R10" s="360"/>
      <c r="S10" s="92"/>
      <c r="V10" s="97"/>
      <c r="W10" s="97"/>
      <c r="X10" s="97"/>
    </row>
    <row r="11" spans="1:24" ht="24.75" customHeight="1" x14ac:dyDescent="0.2">
      <c r="A11" s="84"/>
      <c r="B11" s="103" t="s">
        <v>3</v>
      </c>
      <c r="C11" s="355">
        <v>4.7</v>
      </c>
      <c r="D11" s="104">
        <v>0.1</v>
      </c>
      <c r="E11" s="104">
        <v>0</v>
      </c>
      <c r="F11" s="127" t="s">
        <v>16</v>
      </c>
      <c r="G11" s="61" t="s">
        <v>22</v>
      </c>
      <c r="H11" s="105"/>
      <c r="I11" s="104"/>
      <c r="J11" s="104"/>
      <c r="K11" s="104"/>
      <c r="L11" s="361"/>
      <c r="M11" s="361"/>
      <c r="N11" s="361"/>
      <c r="O11" s="361"/>
      <c r="P11" s="361"/>
      <c r="Q11" s="361"/>
      <c r="R11" s="362"/>
      <c r="S11" s="92"/>
      <c r="V11" s="97"/>
      <c r="W11" s="107"/>
      <c r="X11" s="97"/>
    </row>
    <row r="12" spans="1:24" ht="24.75" customHeight="1" x14ac:dyDescent="0.2">
      <c r="A12" s="84"/>
      <c r="B12" s="103" t="s">
        <v>27</v>
      </c>
      <c r="C12" s="355">
        <v>13</v>
      </c>
      <c r="D12" s="104">
        <v>0.1</v>
      </c>
      <c r="E12" s="104">
        <v>0</v>
      </c>
      <c r="F12" s="126" t="s">
        <v>16</v>
      </c>
      <c r="G12" s="61" t="s">
        <v>22</v>
      </c>
      <c r="H12" s="105"/>
      <c r="I12" s="104"/>
      <c r="J12" s="104"/>
      <c r="K12" s="104"/>
      <c r="L12" s="361"/>
      <c r="M12" s="361"/>
      <c r="N12" s="361"/>
      <c r="O12" s="361"/>
      <c r="P12" s="361"/>
      <c r="Q12" s="361"/>
      <c r="R12" s="362"/>
      <c r="S12" s="92"/>
      <c r="V12" s="97"/>
      <c r="W12" s="108"/>
      <c r="X12" s="97"/>
    </row>
    <row r="13" spans="1:24" ht="24.75" customHeight="1" x14ac:dyDescent="0.2">
      <c r="A13" s="84"/>
      <c r="B13" s="103" t="s">
        <v>4</v>
      </c>
      <c r="C13" s="355">
        <v>135.69999999999999</v>
      </c>
      <c r="D13" s="104">
        <v>0.1</v>
      </c>
      <c r="E13" s="104">
        <v>-0.1</v>
      </c>
      <c r="F13" s="125" t="s">
        <v>19</v>
      </c>
      <c r="G13" s="61" t="s">
        <v>22</v>
      </c>
      <c r="H13" s="105"/>
      <c r="I13" s="104"/>
      <c r="J13" s="104"/>
      <c r="K13" s="104"/>
      <c r="L13" s="361"/>
      <c r="M13" s="361"/>
      <c r="N13" s="361"/>
      <c r="O13" s="361"/>
      <c r="P13" s="361"/>
      <c r="Q13" s="361"/>
      <c r="R13" s="362"/>
      <c r="S13" s="92"/>
      <c r="V13" s="97"/>
      <c r="W13" s="108"/>
      <c r="X13" s="97"/>
    </row>
    <row r="14" spans="1:24" ht="24.75" customHeight="1" x14ac:dyDescent="0.2">
      <c r="A14" s="84"/>
      <c r="B14" s="103" t="s">
        <v>5</v>
      </c>
      <c r="C14" s="104">
        <v>259</v>
      </c>
      <c r="D14" s="104">
        <v>0.05</v>
      </c>
      <c r="E14" s="109">
        <v>-0.05</v>
      </c>
      <c r="F14" s="100" t="s">
        <v>19</v>
      </c>
      <c r="G14" s="61" t="s">
        <v>22</v>
      </c>
      <c r="H14" s="105"/>
      <c r="I14" s="104"/>
      <c r="J14" s="104"/>
      <c r="K14" s="104"/>
      <c r="L14" s="361"/>
      <c r="M14" s="361"/>
      <c r="N14" s="361"/>
      <c r="O14" s="361"/>
      <c r="P14" s="361"/>
      <c r="Q14" s="361"/>
      <c r="R14" s="362"/>
      <c r="S14" s="92"/>
      <c r="V14" s="97"/>
      <c r="W14" s="108"/>
      <c r="X14" s="97"/>
    </row>
    <row r="15" spans="1:24" ht="24.75" customHeight="1" x14ac:dyDescent="0.2">
      <c r="A15" s="84"/>
      <c r="B15" s="103" t="s">
        <v>30</v>
      </c>
      <c r="C15" s="355">
        <v>152</v>
      </c>
      <c r="D15" s="104">
        <v>0.05</v>
      </c>
      <c r="E15" s="104">
        <v>-0.05</v>
      </c>
      <c r="F15" s="100" t="s">
        <v>19</v>
      </c>
      <c r="G15" s="61" t="s">
        <v>22</v>
      </c>
      <c r="H15" s="105"/>
      <c r="I15" s="104"/>
      <c r="J15" s="104"/>
      <c r="K15" s="104"/>
      <c r="L15" s="361"/>
      <c r="M15" s="361"/>
      <c r="N15" s="361"/>
      <c r="O15" s="361"/>
      <c r="P15" s="361"/>
      <c r="Q15" s="361"/>
      <c r="R15" s="362"/>
      <c r="S15" s="92"/>
      <c r="V15" s="97"/>
      <c r="W15" s="107"/>
      <c r="X15" s="97"/>
    </row>
    <row r="16" spans="1:24" ht="24.75" customHeight="1" x14ac:dyDescent="0.2">
      <c r="A16" s="84"/>
      <c r="B16" s="103" t="s">
        <v>31</v>
      </c>
      <c r="C16" s="355">
        <v>75.33</v>
      </c>
      <c r="D16" s="104">
        <v>0.03</v>
      </c>
      <c r="E16" s="104">
        <v>0</v>
      </c>
      <c r="F16" s="124" t="s">
        <v>16</v>
      </c>
      <c r="G16" s="61" t="s">
        <v>22</v>
      </c>
      <c r="H16" s="105"/>
      <c r="I16" s="104"/>
      <c r="J16" s="104"/>
      <c r="K16" s="104"/>
      <c r="L16" s="361"/>
      <c r="M16" s="361"/>
      <c r="N16" s="361"/>
      <c r="O16" s="361"/>
      <c r="P16" s="361"/>
      <c r="Q16" s="361"/>
      <c r="R16" s="362"/>
      <c r="S16" s="92"/>
      <c r="V16" s="97"/>
      <c r="W16" s="108"/>
      <c r="X16" s="97"/>
    </row>
    <row r="17" spans="1:24" ht="24.75" customHeight="1" x14ac:dyDescent="0.2">
      <c r="A17" s="84"/>
      <c r="B17" s="111" t="s">
        <v>32</v>
      </c>
      <c r="C17" s="112">
        <v>27.3</v>
      </c>
      <c r="D17" s="112">
        <v>0.05</v>
      </c>
      <c r="E17" s="104">
        <v>0</v>
      </c>
      <c r="F17" s="123" t="s">
        <v>19</v>
      </c>
      <c r="G17" s="61" t="s">
        <v>22</v>
      </c>
      <c r="H17" s="105"/>
      <c r="I17" s="104"/>
      <c r="J17" s="104"/>
      <c r="K17" s="104"/>
      <c r="L17" s="361"/>
      <c r="M17" s="361"/>
      <c r="N17" s="361"/>
      <c r="O17" s="361"/>
      <c r="P17" s="361"/>
      <c r="Q17" s="361"/>
      <c r="R17" s="362"/>
      <c r="S17" s="92"/>
      <c r="V17" s="97"/>
      <c r="W17" s="107"/>
      <c r="X17" s="97"/>
    </row>
    <row r="18" spans="1:24" ht="24.75" customHeight="1" x14ac:dyDescent="0.2">
      <c r="A18" s="84"/>
      <c r="B18" s="111" t="s">
        <v>33</v>
      </c>
      <c r="C18" s="112">
        <v>48</v>
      </c>
      <c r="D18" s="112">
        <v>0.05</v>
      </c>
      <c r="E18" s="104">
        <v>0</v>
      </c>
      <c r="F18" s="57" t="s">
        <v>19</v>
      </c>
      <c r="G18" s="62" t="s">
        <v>22</v>
      </c>
      <c r="H18" s="105"/>
      <c r="I18" s="104"/>
      <c r="J18" s="104"/>
      <c r="K18" s="104"/>
      <c r="L18" s="361"/>
      <c r="M18" s="361"/>
      <c r="N18" s="361"/>
      <c r="O18" s="361"/>
      <c r="P18" s="361"/>
      <c r="Q18" s="361"/>
      <c r="R18" s="362"/>
      <c r="S18" s="92"/>
      <c r="V18" s="97"/>
      <c r="W18" s="107"/>
      <c r="X18" s="97"/>
    </row>
    <row r="19" spans="1:24" ht="33.75" x14ac:dyDescent="0.2">
      <c r="A19" s="84"/>
      <c r="B19" s="111" t="s">
        <v>34</v>
      </c>
      <c r="C19" s="394">
        <v>80</v>
      </c>
      <c r="D19" s="112">
        <v>0.02</v>
      </c>
      <c r="E19" s="104">
        <v>-0.02</v>
      </c>
      <c r="F19" s="124" t="s">
        <v>16</v>
      </c>
      <c r="G19" s="65" t="s">
        <v>36</v>
      </c>
      <c r="H19" s="113"/>
      <c r="I19" s="112"/>
      <c r="J19" s="112"/>
      <c r="K19" s="112"/>
      <c r="L19" s="363"/>
      <c r="M19" s="363"/>
      <c r="N19" s="363"/>
      <c r="O19" s="363"/>
      <c r="P19" s="363"/>
      <c r="Q19" s="363"/>
      <c r="R19" s="364"/>
      <c r="S19" s="92"/>
      <c r="V19" s="97"/>
      <c r="W19" s="107"/>
      <c r="X19" s="97"/>
    </row>
    <row r="20" spans="1:24" ht="34.5" thickBot="1" x14ac:dyDescent="0.25">
      <c r="A20" s="84"/>
      <c r="B20" s="111" t="s">
        <v>35</v>
      </c>
      <c r="C20" s="356">
        <v>0.2</v>
      </c>
      <c r="D20" s="112">
        <v>0.02</v>
      </c>
      <c r="E20" s="104">
        <v>-0.02</v>
      </c>
      <c r="F20" s="57" t="s">
        <v>19</v>
      </c>
      <c r="G20" s="128" t="s">
        <v>37</v>
      </c>
      <c r="H20" s="115"/>
      <c r="I20" s="116"/>
      <c r="J20" s="116"/>
      <c r="K20" s="116"/>
      <c r="L20" s="365"/>
      <c r="M20" s="365"/>
      <c r="N20" s="365"/>
      <c r="O20" s="365"/>
      <c r="P20" s="365"/>
      <c r="Q20" s="365"/>
      <c r="R20" s="366"/>
      <c r="S20" s="92"/>
    </row>
    <row r="21" spans="1:24" ht="13.5" thickBot="1" x14ac:dyDescent="0.25">
      <c r="A21" s="118"/>
      <c r="B21" s="119"/>
      <c r="C21" s="119"/>
      <c r="D21" s="119"/>
      <c r="E21" s="120"/>
      <c r="F21" s="120"/>
      <c r="G21" s="119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2"/>
    </row>
    <row r="22" spans="1:24" ht="13.5" customHeight="1" thickTop="1" x14ac:dyDescent="0.2"/>
  </sheetData>
  <mergeCells count="17"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110" zoomScaleSheetLayoutView="110" workbookViewId="0">
      <selection activeCell="K2" sqref="K2:L3"/>
    </sheetView>
  </sheetViews>
  <sheetFormatPr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7"/>
      <c r="C2" s="8"/>
      <c r="D2" s="53"/>
      <c r="E2" s="423" t="s">
        <v>10</v>
      </c>
      <c r="F2" s="424"/>
      <c r="G2" s="424"/>
      <c r="H2" s="425"/>
      <c r="I2" s="486" t="s">
        <v>11</v>
      </c>
      <c r="J2" s="487"/>
      <c r="K2" s="505" t="s">
        <v>91</v>
      </c>
      <c r="L2" s="506"/>
      <c r="M2" s="9"/>
      <c r="N2" s="10"/>
      <c r="O2" s="11"/>
      <c r="P2" s="468"/>
      <c r="Q2" s="468"/>
      <c r="R2" s="12"/>
      <c r="S2" s="13"/>
    </row>
    <row r="3" spans="1:19" ht="17.25" customHeight="1" thickBot="1" x14ac:dyDescent="0.25">
      <c r="A3" s="6"/>
      <c r="B3" s="18"/>
      <c r="C3" s="16"/>
      <c r="D3" s="54"/>
      <c r="E3" s="427" t="s">
        <v>23</v>
      </c>
      <c r="F3" s="428"/>
      <c r="G3" s="428"/>
      <c r="H3" s="429"/>
      <c r="I3" s="488"/>
      <c r="J3" s="489"/>
      <c r="K3" s="507"/>
      <c r="L3" s="508"/>
      <c r="M3" s="15"/>
      <c r="N3" s="16"/>
      <c r="O3" s="16"/>
      <c r="P3" s="16"/>
      <c r="Q3" s="16"/>
      <c r="R3" s="17"/>
      <c r="S3" s="13"/>
    </row>
    <row r="4" spans="1:19" ht="17.100000000000001" customHeight="1" thickBot="1" x14ac:dyDescent="0.25">
      <c r="A4" s="6"/>
      <c r="B4" s="18"/>
      <c r="C4" s="21"/>
      <c r="D4" s="55"/>
      <c r="E4" s="19"/>
      <c r="F4" s="19"/>
      <c r="G4" s="19"/>
      <c r="H4" s="19"/>
      <c r="I4" s="20"/>
      <c r="J4" s="21"/>
      <c r="K4" s="22"/>
      <c r="L4" s="23"/>
      <c r="M4" s="15"/>
      <c r="N4" s="16"/>
      <c r="O4" s="16"/>
      <c r="P4" s="16"/>
      <c r="Q4" s="16"/>
      <c r="R4" s="17"/>
      <c r="S4" s="13"/>
    </row>
    <row r="5" spans="1:19" ht="24.75" customHeight="1" thickTop="1" thickBot="1" x14ac:dyDescent="0.25">
      <c r="A5" s="6"/>
      <c r="B5" s="433" t="s">
        <v>13</v>
      </c>
      <c r="C5" s="434"/>
      <c r="D5" s="435" t="str">
        <f>Данные!$A5</f>
        <v>UniMould</v>
      </c>
      <c r="E5" s="436"/>
      <c r="F5" s="436"/>
      <c r="G5" s="436"/>
      <c r="H5" s="437"/>
      <c r="I5" s="438"/>
      <c r="J5" s="439"/>
      <c r="K5" s="436"/>
      <c r="L5" s="437"/>
      <c r="M5" s="24"/>
      <c r="N5" s="16"/>
      <c r="O5" s="16"/>
      <c r="P5" s="16"/>
      <c r="Q5" s="16"/>
      <c r="R5" s="17"/>
      <c r="S5" s="13"/>
    </row>
    <row r="6" spans="1:19" ht="24.75" customHeight="1" thickTop="1" thickBot="1" x14ac:dyDescent="0.25">
      <c r="A6" s="6"/>
      <c r="B6" s="433" t="s">
        <v>12</v>
      </c>
      <c r="C6" s="440"/>
      <c r="D6" s="441" t="str">
        <f>Данные!$A2</f>
        <v>Х-П-29-Б-750-39 (Бордо Б)</v>
      </c>
      <c r="E6" s="478"/>
      <c r="F6" s="478"/>
      <c r="G6" s="478"/>
      <c r="H6" s="479"/>
      <c r="I6" s="438"/>
      <c r="J6" s="439"/>
      <c r="K6" s="436"/>
      <c r="L6" s="437"/>
      <c r="M6" s="24"/>
      <c r="N6" s="16"/>
      <c r="O6" s="16"/>
      <c r="P6" s="16"/>
      <c r="Q6" s="16"/>
      <c r="R6" s="17"/>
      <c r="S6" s="13"/>
    </row>
    <row r="7" spans="1:19" ht="57" customHeight="1" thickTop="1" thickBot="1" x14ac:dyDescent="0.25">
      <c r="A7" s="6"/>
      <c r="B7" s="444" t="s">
        <v>14</v>
      </c>
      <c r="C7" s="445"/>
      <c r="D7" s="446" t="str">
        <f>Данные!$A8</f>
        <v>Контракт №200117</v>
      </c>
      <c r="E7" s="495"/>
      <c r="F7" s="495"/>
      <c r="G7" s="495"/>
      <c r="H7" s="496"/>
      <c r="I7" s="444" t="s">
        <v>15</v>
      </c>
      <c r="J7" s="449"/>
      <c r="K7" s="450">
        <f>Данные!$A11</f>
        <v>42755</v>
      </c>
      <c r="L7" s="451"/>
      <c r="M7" s="25"/>
      <c r="N7" s="14"/>
      <c r="O7" s="14"/>
      <c r="P7" s="14"/>
      <c r="Q7" s="14"/>
      <c r="R7" s="26"/>
      <c r="S7" s="13"/>
    </row>
    <row r="8" spans="1:19" ht="3.75" customHeight="1" thickBot="1" x14ac:dyDescent="0.25">
      <c r="A8" s="27"/>
      <c r="B8" s="28"/>
      <c r="C8" s="29"/>
      <c r="D8" s="29"/>
      <c r="E8" s="30"/>
      <c r="F8" s="31"/>
      <c r="G8" s="30"/>
      <c r="H8" s="30"/>
      <c r="I8" s="30"/>
      <c r="J8" s="30"/>
      <c r="K8" s="30"/>
      <c r="L8" s="30"/>
      <c r="M8" s="31"/>
      <c r="N8" s="32"/>
      <c r="O8" s="33"/>
      <c r="P8" s="33"/>
      <c r="Q8" s="33"/>
      <c r="R8" s="34"/>
      <c r="S8" s="35"/>
    </row>
    <row r="9" spans="1:19" ht="34.5" thickBot="1" x14ac:dyDescent="0.25">
      <c r="A9" s="36"/>
      <c r="B9" s="37" t="s">
        <v>17</v>
      </c>
      <c r="C9" s="38" t="s">
        <v>18</v>
      </c>
      <c r="D9" s="39" t="s">
        <v>0</v>
      </c>
      <c r="E9" s="39" t="s">
        <v>1</v>
      </c>
      <c r="F9" s="40" t="s">
        <v>21</v>
      </c>
      <c r="G9" s="58" t="s">
        <v>20</v>
      </c>
      <c r="H9" s="48"/>
      <c r="I9" s="48"/>
      <c r="J9" s="48"/>
      <c r="K9" s="48"/>
      <c r="L9" s="367"/>
      <c r="M9" s="367"/>
      <c r="N9" s="367"/>
      <c r="O9" s="367"/>
      <c r="P9" s="367"/>
      <c r="Q9" s="367"/>
      <c r="R9" s="368"/>
      <c r="S9" s="41"/>
    </row>
    <row r="10" spans="1:19" ht="34.5" thickBot="1" x14ac:dyDescent="0.25">
      <c r="A10" s="27"/>
      <c r="B10" s="56" t="s">
        <v>6</v>
      </c>
      <c r="C10" s="47">
        <v>47.9</v>
      </c>
      <c r="D10" s="47">
        <v>0.05</v>
      </c>
      <c r="E10" s="47">
        <v>0</v>
      </c>
      <c r="F10" s="64" t="s">
        <v>16</v>
      </c>
      <c r="G10" s="65" t="s">
        <v>24</v>
      </c>
      <c r="H10" s="50"/>
      <c r="I10" s="47"/>
      <c r="J10" s="47"/>
      <c r="K10" s="47"/>
      <c r="L10" s="369"/>
      <c r="M10" s="369"/>
      <c r="N10" s="369"/>
      <c r="O10" s="369"/>
      <c r="P10" s="369"/>
      <c r="Q10" s="369"/>
      <c r="R10" s="370"/>
      <c r="S10" s="35"/>
    </row>
    <row r="11" spans="1:19" ht="23.1" customHeight="1" x14ac:dyDescent="0.2">
      <c r="A11" s="27"/>
      <c r="B11" s="56" t="s">
        <v>2</v>
      </c>
      <c r="C11" s="47">
        <v>5</v>
      </c>
      <c r="D11" s="47">
        <v>0.05</v>
      </c>
      <c r="E11" s="47">
        <v>-0.05</v>
      </c>
      <c r="F11" s="57" t="s">
        <v>19</v>
      </c>
      <c r="G11" s="61" t="s">
        <v>22</v>
      </c>
      <c r="H11" s="50"/>
      <c r="I11" s="47"/>
      <c r="J11" s="47"/>
      <c r="K11" s="47"/>
      <c r="L11" s="369"/>
      <c r="M11" s="369"/>
      <c r="N11" s="369"/>
      <c r="O11" s="369"/>
      <c r="P11" s="369"/>
      <c r="Q11" s="369"/>
      <c r="R11" s="370"/>
      <c r="S11" s="35"/>
    </row>
    <row r="12" spans="1:19" ht="23.1" customHeight="1" x14ac:dyDescent="0.2">
      <c r="A12" s="27"/>
      <c r="B12" s="56" t="s">
        <v>3</v>
      </c>
      <c r="C12" s="373">
        <v>57</v>
      </c>
      <c r="D12" s="47">
        <v>0.1</v>
      </c>
      <c r="E12" s="47">
        <v>-0.1</v>
      </c>
      <c r="F12" s="57" t="s">
        <v>19</v>
      </c>
      <c r="G12" s="61" t="s">
        <v>22</v>
      </c>
      <c r="H12" s="50"/>
      <c r="I12" s="47"/>
      <c r="J12" s="47"/>
      <c r="K12" s="47"/>
      <c r="L12" s="369"/>
      <c r="M12" s="369"/>
      <c r="N12" s="369"/>
      <c r="O12" s="369"/>
      <c r="P12" s="369"/>
      <c r="Q12" s="369"/>
      <c r="R12" s="370"/>
      <c r="S12" s="35"/>
    </row>
    <row r="13" spans="1:19" ht="23.1" customHeight="1" x14ac:dyDescent="0.2">
      <c r="A13" s="27"/>
      <c r="B13" s="56" t="s">
        <v>7</v>
      </c>
      <c r="C13" s="373">
        <v>50</v>
      </c>
      <c r="D13" s="47">
        <v>0</v>
      </c>
      <c r="E13" s="47">
        <v>-0.1</v>
      </c>
      <c r="F13" s="57" t="s">
        <v>19</v>
      </c>
      <c r="G13" s="62" t="s">
        <v>22</v>
      </c>
      <c r="H13" s="50"/>
      <c r="I13" s="47"/>
      <c r="J13" s="47"/>
      <c r="K13" s="47"/>
      <c r="L13" s="369"/>
      <c r="M13" s="369"/>
      <c r="N13" s="369"/>
      <c r="O13" s="369"/>
      <c r="P13" s="369"/>
      <c r="Q13" s="369"/>
      <c r="R13" s="370"/>
      <c r="S13" s="35"/>
    </row>
    <row r="14" spans="1:19" ht="23.1" customHeight="1" x14ac:dyDescent="0.2">
      <c r="A14" s="27"/>
      <c r="B14" s="56" t="s">
        <v>8</v>
      </c>
      <c r="C14" s="373">
        <v>62</v>
      </c>
      <c r="D14" s="47">
        <v>0</v>
      </c>
      <c r="E14" s="47">
        <v>-0.1</v>
      </c>
      <c r="F14" s="57" t="s">
        <v>19</v>
      </c>
      <c r="G14" s="59" t="s">
        <v>22</v>
      </c>
      <c r="H14" s="50"/>
      <c r="I14" s="47"/>
      <c r="J14" s="47"/>
      <c r="K14" s="47"/>
      <c r="L14" s="369"/>
      <c r="M14" s="369"/>
      <c r="N14" s="369"/>
      <c r="O14" s="369"/>
      <c r="P14" s="369"/>
      <c r="Q14" s="369"/>
      <c r="R14" s="370"/>
      <c r="S14" s="35"/>
    </row>
    <row r="15" spans="1:19" ht="23.1" customHeight="1" thickBot="1" x14ac:dyDescent="0.25">
      <c r="A15" s="27"/>
      <c r="B15" s="63" t="s">
        <v>4</v>
      </c>
      <c r="C15" s="374">
        <v>12.7</v>
      </c>
      <c r="D15" s="52">
        <v>0</v>
      </c>
      <c r="E15" s="52">
        <v>-7.0000000000000007E-2</v>
      </c>
      <c r="F15" s="64" t="s">
        <v>16</v>
      </c>
      <c r="G15" s="60" t="s">
        <v>22</v>
      </c>
      <c r="H15" s="51"/>
      <c r="I15" s="52"/>
      <c r="J15" s="52"/>
      <c r="K15" s="52"/>
      <c r="L15" s="371"/>
      <c r="M15" s="371"/>
      <c r="N15" s="371"/>
      <c r="O15" s="371"/>
      <c r="P15" s="371"/>
      <c r="Q15" s="371"/>
      <c r="R15" s="372"/>
      <c r="S15" s="35"/>
    </row>
    <row r="16" spans="1:19" ht="3.75" customHeight="1" thickBot="1" x14ac:dyDescent="0.25">
      <c r="A16" s="42"/>
      <c r="B16" s="43"/>
      <c r="C16" s="44"/>
      <c r="D16" s="44"/>
      <c r="E16" s="44"/>
      <c r="F16" s="45"/>
      <c r="G16" s="43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6"/>
    </row>
    <row r="17" ht="13.5" customHeight="1" thickTop="1" x14ac:dyDescent="0.2"/>
  </sheetData>
  <mergeCells count="17">
    <mergeCell ref="E3:H3"/>
    <mergeCell ref="B5:C5"/>
    <mergeCell ref="D5:H5"/>
    <mergeCell ref="E2:H2"/>
    <mergeCell ref="B7:C7"/>
    <mergeCell ref="D7:H7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SheetLayoutView="100" workbookViewId="0">
      <selection activeCell="K2" sqref="K2:L3"/>
    </sheetView>
  </sheetViews>
  <sheetFormatPr defaultRowHeight="12.75" x14ac:dyDescent="0.2"/>
  <cols>
    <col min="1" max="1" width="1.28515625" style="70" customWidth="1"/>
    <col min="2" max="2" width="5.85546875" style="70" customWidth="1"/>
    <col min="3" max="3" width="10.7109375" style="70" customWidth="1"/>
    <col min="4" max="5" width="6.28515625" style="70" customWidth="1"/>
    <col min="6" max="6" width="6.140625" style="70" customWidth="1"/>
    <col min="7" max="7" width="10.7109375" style="70" customWidth="1"/>
    <col min="8" max="18" width="8.85546875" style="70" customWidth="1"/>
    <col min="19" max="19" width="1.42578125" style="70" customWidth="1"/>
    <col min="20" max="16384" width="9.140625" style="70"/>
  </cols>
  <sheetData>
    <row r="1" spans="1:19" ht="8.25" customHeight="1" thickTop="1" thickBot="1" x14ac:dyDescent="0.25">
      <c r="A1" s="66"/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</row>
    <row r="2" spans="1:19" ht="24" customHeight="1" x14ac:dyDescent="0.2">
      <c r="A2" s="71"/>
      <c r="B2" s="265"/>
      <c r="C2" s="266"/>
      <c r="D2" s="267"/>
      <c r="E2" s="455" t="s">
        <v>10</v>
      </c>
      <c r="F2" s="456"/>
      <c r="G2" s="456"/>
      <c r="H2" s="457"/>
      <c r="I2" s="497" t="s">
        <v>11</v>
      </c>
      <c r="J2" s="498"/>
      <c r="K2" s="501">
        <v>50</v>
      </c>
      <c r="L2" s="502"/>
      <c r="M2" s="207"/>
      <c r="N2" s="208"/>
      <c r="O2" s="209"/>
      <c r="P2" s="469"/>
      <c r="Q2" s="469"/>
      <c r="R2" s="210"/>
      <c r="S2" s="76"/>
    </row>
    <row r="3" spans="1:19" ht="17.25" customHeight="1" thickBot="1" x14ac:dyDescent="0.25">
      <c r="A3" s="71"/>
      <c r="B3" s="268"/>
      <c r="C3" s="269"/>
      <c r="D3" s="270"/>
      <c r="E3" s="458" t="s">
        <v>48</v>
      </c>
      <c r="F3" s="459"/>
      <c r="G3" s="459"/>
      <c r="H3" s="460"/>
      <c r="I3" s="499"/>
      <c r="J3" s="500"/>
      <c r="K3" s="503"/>
      <c r="L3" s="504"/>
      <c r="M3" s="211"/>
      <c r="N3" s="212"/>
      <c r="O3" s="212"/>
      <c r="P3" s="212"/>
      <c r="Q3" s="212"/>
      <c r="R3" s="213"/>
      <c r="S3" s="76"/>
    </row>
    <row r="4" spans="1:19" ht="17.100000000000001" customHeight="1" thickBot="1" x14ac:dyDescent="0.25">
      <c r="A4" s="71"/>
      <c r="B4" s="268"/>
      <c r="C4" s="271"/>
      <c r="D4" s="272"/>
      <c r="E4" s="273"/>
      <c r="F4" s="273"/>
      <c r="G4" s="273"/>
      <c r="H4" s="273"/>
      <c r="I4" s="274"/>
      <c r="J4" s="271"/>
      <c r="K4" s="275"/>
      <c r="L4" s="276"/>
      <c r="M4" s="211"/>
      <c r="N4" s="212"/>
      <c r="O4" s="212"/>
      <c r="P4" s="212"/>
      <c r="Q4" s="212"/>
      <c r="R4" s="213"/>
      <c r="S4" s="76"/>
    </row>
    <row r="5" spans="1:19" ht="24.75" customHeight="1" thickTop="1" thickBot="1" x14ac:dyDescent="0.25">
      <c r="A5" s="71"/>
      <c r="B5" s="433" t="s">
        <v>13</v>
      </c>
      <c r="C5" s="461"/>
      <c r="D5" s="435" t="str">
        <f>Данные!$A5</f>
        <v>UniMould</v>
      </c>
      <c r="E5" s="436"/>
      <c r="F5" s="436"/>
      <c r="G5" s="436"/>
      <c r="H5" s="437"/>
      <c r="I5" s="463"/>
      <c r="J5" s="464"/>
      <c r="K5" s="462"/>
      <c r="L5" s="437"/>
      <c r="M5" s="214"/>
      <c r="N5" s="212"/>
      <c r="O5" s="212"/>
      <c r="P5" s="212"/>
      <c r="Q5" s="212"/>
      <c r="R5" s="213"/>
      <c r="S5" s="76"/>
    </row>
    <row r="6" spans="1:19" ht="17.100000000000001" customHeight="1" thickTop="1" thickBot="1" x14ac:dyDescent="0.25">
      <c r="A6" s="71"/>
      <c r="B6" s="433" t="s">
        <v>12</v>
      </c>
      <c r="C6" s="461"/>
      <c r="D6" s="441" t="str">
        <f>Данные!$A2</f>
        <v>Х-П-29-Б-750-39 (Бордо Б)</v>
      </c>
      <c r="E6" s="478"/>
      <c r="F6" s="478"/>
      <c r="G6" s="478"/>
      <c r="H6" s="479"/>
      <c r="I6" s="463"/>
      <c r="J6" s="464"/>
      <c r="K6" s="462"/>
      <c r="L6" s="437"/>
      <c r="M6" s="211"/>
      <c r="N6" s="212"/>
      <c r="O6" s="212"/>
      <c r="P6" s="212"/>
      <c r="Q6" s="212"/>
      <c r="R6" s="213"/>
      <c r="S6" s="76"/>
    </row>
    <row r="7" spans="1:19" ht="90.75" customHeight="1" thickTop="1" thickBot="1" x14ac:dyDescent="0.25">
      <c r="A7" s="71"/>
      <c r="B7" s="444" t="s">
        <v>14</v>
      </c>
      <c r="C7" s="465"/>
      <c r="D7" s="446" t="str">
        <f>Данные!$A8</f>
        <v>Контракт №200117</v>
      </c>
      <c r="E7" s="495"/>
      <c r="F7" s="495"/>
      <c r="G7" s="495"/>
      <c r="H7" s="496"/>
      <c r="I7" s="466" t="s">
        <v>15</v>
      </c>
      <c r="J7" s="465"/>
      <c r="K7" s="450">
        <f>Данные!$A11</f>
        <v>42755</v>
      </c>
      <c r="L7" s="451"/>
      <c r="M7" s="214"/>
      <c r="N7" s="212"/>
      <c r="O7" s="212"/>
      <c r="P7" s="212"/>
      <c r="Q7" s="212"/>
      <c r="R7" s="213"/>
      <c r="S7" s="76"/>
    </row>
    <row r="8" spans="1:19" ht="3.75" customHeight="1" thickBot="1" x14ac:dyDescent="0.25">
      <c r="A8" s="84"/>
      <c r="B8" s="85"/>
      <c r="C8" s="86"/>
      <c r="D8" s="86"/>
      <c r="E8" s="87"/>
      <c r="F8" s="88"/>
      <c r="G8" s="87"/>
      <c r="H8" s="87"/>
      <c r="I8" s="87"/>
      <c r="J8" s="87"/>
      <c r="K8" s="87"/>
      <c r="L8" s="87"/>
      <c r="M8" s="88"/>
      <c r="N8" s="89"/>
      <c r="O8" s="90"/>
      <c r="P8" s="90"/>
      <c r="Q8" s="90"/>
      <c r="R8" s="91"/>
      <c r="S8" s="92"/>
    </row>
    <row r="9" spans="1:19" ht="34.5" thickBot="1" x14ac:dyDescent="0.25">
      <c r="A9" s="93"/>
      <c r="B9" s="277" t="s">
        <v>17</v>
      </c>
      <c r="C9" s="278" t="s">
        <v>18</v>
      </c>
      <c r="D9" s="279" t="s">
        <v>0</v>
      </c>
      <c r="E9" s="279" t="s">
        <v>1</v>
      </c>
      <c r="F9" s="280" t="s">
        <v>21</v>
      </c>
      <c r="G9" s="281" t="s">
        <v>20</v>
      </c>
      <c r="H9" s="215"/>
      <c r="I9" s="215"/>
      <c r="J9" s="215"/>
      <c r="K9" s="215"/>
      <c r="L9" s="215"/>
      <c r="M9" s="94"/>
      <c r="N9" s="94"/>
      <c r="O9" s="94"/>
      <c r="P9" s="94"/>
      <c r="Q9" s="94"/>
      <c r="R9" s="95"/>
      <c r="S9" s="96"/>
    </row>
    <row r="10" spans="1:19" ht="24.2" customHeight="1" x14ac:dyDescent="0.2">
      <c r="A10" s="84"/>
      <c r="B10" s="98" t="s">
        <v>25</v>
      </c>
      <c r="C10" s="375">
        <v>75.400000000000006</v>
      </c>
      <c r="D10" s="99">
        <v>0.01</v>
      </c>
      <c r="E10" s="99">
        <v>-0.01</v>
      </c>
      <c r="F10" s="124" t="s">
        <v>16</v>
      </c>
      <c r="G10" s="61" t="s">
        <v>22</v>
      </c>
      <c r="H10" s="101"/>
      <c r="I10" s="99"/>
      <c r="J10" s="99"/>
      <c r="K10" s="99"/>
      <c r="L10" s="99"/>
      <c r="M10" s="99"/>
      <c r="N10" s="99"/>
      <c r="O10" s="99"/>
      <c r="P10" s="99"/>
      <c r="Q10" s="99"/>
      <c r="R10" s="102"/>
      <c r="S10" s="92"/>
    </row>
    <row r="11" spans="1:19" ht="24.2" customHeight="1" x14ac:dyDescent="0.2">
      <c r="A11" s="84"/>
      <c r="B11" s="216" t="s">
        <v>26</v>
      </c>
      <c r="C11" s="139">
        <v>27.5</v>
      </c>
      <c r="D11" s="139">
        <v>0.05</v>
      </c>
      <c r="E11" s="139">
        <v>0</v>
      </c>
      <c r="F11" s="57" t="s">
        <v>19</v>
      </c>
      <c r="G11" s="61" t="s">
        <v>22</v>
      </c>
      <c r="H11" s="105"/>
      <c r="I11" s="104"/>
      <c r="J11" s="104"/>
      <c r="K11" s="104"/>
      <c r="L11" s="104"/>
      <c r="M11" s="104"/>
      <c r="N11" s="104"/>
      <c r="O11" s="104"/>
      <c r="P11" s="104"/>
      <c r="Q11" s="104"/>
      <c r="R11" s="106"/>
      <c r="S11" s="92"/>
    </row>
    <row r="12" spans="1:19" ht="24.2" customHeight="1" x14ac:dyDescent="0.2">
      <c r="A12" s="84"/>
      <c r="B12" s="216" t="s">
        <v>2</v>
      </c>
      <c r="C12" s="139">
        <v>29.5</v>
      </c>
      <c r="D12" s="139">
        <v>0.05</v>
      </c>
      <c r="E12" s="139">
        <v>0</v>
      </c>
      <c r="F12" s="57" t="s">
        <v>19</v>
      </c>
      <c r="G12" s="61" t="s">
        <v>22</v>
      </c>
      <c r="H12" s="105"/>
      <c r="I12" s="104"/>
      <c r="J12" s="104"/>
      <c r="K12" s="104"/>
      <c r="L12" s="104"/>
      <c r="M12" s="104"/>
      <c r="N12" s="104"/>
      <c r="O12" s="104"/>
      <c r="P12" s="104"/>
      <c r="Q12" s="104"/>
      <c r="R12" s="106"/>
      <c r="S12" s="92"/>
    </row>
    <row r="13" spans="1:19" ht="24.2" customHeight="1" x14ac:dyDescent="0.2">
      <c r="A13" s="84"/>
      <c r="B13" s="216" t="s">
        <v>3</v>
      </c>
      <c r="C13" s="376">
        <v>38.1</v>
      </c>
      <c r="D13" s="139">
        <v>0.03</v>
      </c>
      <c r="E13" s="139">
        <v>0</v>
      </c>
      <c r="F13" s="124" t="s">
        <v>16</v>
      </c>
      <c r="G13" s="61" t="s">
        <v>22</v>
      </c>
      <c r="H13" s="105"/>
      <c r="I13" s="104"/>
      <c r="J13" s="104"/>
      <c r="K13" s="104"/>
      <c r="L13" s="104"/>
      <c r="M13" s="104"/>
      <c r="N13" s="104"/>
      <c r="O13" s="104"/>
      <c r="P13" s="104"/>
      <c r="Q13" s="104"/>
      <c r="R13" s="106"/>
      <c r="S13" s="92"/>
    </row>
    <row r="14" spans="1:19" ht="24.2" customHeight="1" x14ac:dyDescent="0.2">
      <c r="A14" s="84"/>
      <c r="B14" s="103" t="s">
        <v>27</v>
      </c>
      <c r="C14" s="355">
        <v>45.3</v>
      </c>
      <c r="D14" s="104">
        <v>0.03</v>
      </c>
      <c r="E14" s="104">
        <v>0</v>
      </c>
      <c r="F14" s="124" t="s">
        <v>16</v>
      </c>
      <c r="G14" s="61" t="s">
        <v>22</v>
      </c>
      <c r="H14" s="105"/>
      <c r="I14" s="104"/>
      <c r="J14" s="104"/>
      <c r="K14" s="104"/>
      <c r="L14" s="104"/>
      <c r="M14" s="104"/>
      <c r="N14" s="104"/>
      <c r="O14" s="104"/>
      <c r="P14" s="104"/>
      <c r="Q14" s="104"/>
      <c r="R14" s="106"/>
      <c r="S14" s="92"/>
    </row>
    <row r="15" spans="1:19" ht="24.2" customHeight="1" x14ac:dyDescent="0.2">
      <c r="A15" s="84"/>
      <c r="B15" s="103" t="s">
        <v>28</v>
      </c>
      <c r="C15" s="104">
        <v>8.6</v>
      </c>
      <c r="D15" s="104">
        <v>0.04</v>
      </c>
      <c r="E15" s="104">
        <v>0.01</v>
      </c>
      <c r="F15" s="57" t="s">
        <v>19</v>
      </c>
      <c r="G15" s="61" t="s">
        <v>22</v>
      </c>
      <c r="H15" s="105"/>
      <c r="I15" s="104"/>
      <c r="J15" s="104"/>
      <c r="K15" s="104"/>
      <c r="L15" s="104"/>
      <c r="M15" s="104"/>
      <c r="N15" s="104"/>
      <c r="O15" s="104"/>
      <c r="P15" s="104"/>
      <c r="Q15" s="104"/>
      <c r="R15" s="106"/>
      <c r="S15" s="92"/>
    </row>
    <row r="16" spans="1:19" ht="24.2" customHeight="1" x14ac:dyDescent="0.2">
      <c r="A16" s="84"/>
      <c r="B16" s="103" t="s">
        <v>9</v>
      </c>
      <c r="C16" s="104">
        <v>47.6</v>
      </c>
      <c r="D16" s="104">
        <v>0.1</v>
      </c>
      <c r="E16" s="104">
        <v>0</v>
      </c>
      <c r="F16" s="57" t="s">
        <v>19</v>
      </c>
      <c r="G16" s="61" t="s">
        <v>22</v>
      </c>
      <c r="H16" s="105"/>
      <c r="I16" s="104"/>
      <c r="J16" s="104"/>
      <c r="K16" s="104"/>
      <c r="L16" s="104"/>
      <c r="M16" s="104"/>
      <c r="N16" s="104"/>
      <c r="O16" s="104"/>
      <c r="P16" s="104"/>
      <c r="Q16" s="104"/>
      <c r="R16" s="106"/>
      <c r="S16" s="92"/>
    </row>
    <row r="17" spans="1:19" ht="24.2" customHeight="1" x14ac:dyDescent="0.2">
      <c r="A17" s="84"/>
      <c r="B17" s="103" t="s">
        <v>29</v>
      </c>
      <c r="C17" s="104">
        <v>14.5</v>
      </c>
      <c r="D17" s="104">
        <v>0.05</v>
      </c>
      <c r="E17" s="104">
        <v>-0.05</v>
      </c>
      <c r="F17" s="57" t="s">
        <v>19</v>
      </c>
      <c r="G17" s="61" t="s">
        <v>22</v>
      </c>
      <c r="H17" s="105"/>
      <c r="I17" s="104"/>
      <c r="J17" s="104"/>
      <c r="K17" s="104"/>
      <c r="L17" s="104"/>
      <c r="M17" s="104"/>
      <c r="N17" s="104"/>
      <c r="O17" s="104"/>
      <c r="P17" s="104"/>
      <c r="Q17" s="104"/>
      <c r="R17" s="106"/>
      <c r="S17" s="92"/>
    </row>
    <row r="18" spans="1:19" ht="24.2" customHeight="1" x14ac:dyDescent="0.2">
      <c r="A18" s="84"/>
      <c r="B18" s="103" t="s">
        <v>30</v>
      </c>
      <c r="C18" s="355">
        <v>9.52</v>
      </c>
      <c r="D18" s="104">
        <v>0.03</v>
      </c>
      <c r="E18" s="104">
        <v>0</v>
      </c>
      <c r="F18" s="124" t="s">
        <v>16</v>
      </c>
      <c r="G18" s="61" t="s">
        <v>22</v>
      </c>
      <c r="H18" s="105"/>
      <c r="I18" s="104"/>
      <c r="J18" s="104"/>
      <c r="K18" s="104"/>
      <c r="L18" s="104"/>
      <c r="M18" s="104"/>
      <c r="N18" s="104"/>
      <c r="O18" s="104"/>
      <c r="P18" s="104"/>
      <c r="Q18" s="104"/>
      <c r="R18" s="106"/>
      <c r="S18" s="92"/>
    </row>
    <row r="19" spans="1:19" ht="24.2" customHeight="1" x14ac:dyDescent="0.2">
      <c r="A19" s="84"/>
      <c r="B19" s="103" t="s">
        <v>35</v>
      </c>
      <c r="C19" s="104">
        <v>29.5</v>
      </c>
      <c r="D19" s="104">
        <v>0.05</v>
      </c>
      <c r="E19" s="109">
        <v>-0.05</v>
      </c>
      <c r="F19" s="57" t="s">
        <v>19</v>
      </c>
      <c r="G19" s="61" t="s">
        <v>22</v>
      </c>
      <c r="H19" s="105"/>
      <c r="I19" s="104"/>
      <c r="J19" s="104"/>
      <c r="K19" s="104"/>
      <c r="L19" s="104"/>
      <c r="M19" s="104"/>
      <c r="N19" s="104"/>
      <c r="O19" s="104"/>
      <c r="P19" s="104"/>
      <c r="Q19" s="104"/>
      <c r="R19" s="106"/>
      <c r="S19" s="92"/>
    </row>
    <row r="20" spans="1:19" ht="24.2" customHeight="1" x14ac:dyDescent="0.2">
      <c r="A20" s="84"/>
      <c r="B20" s="103" t="s">
        <v>39</v>
      </c>
      <c r="C20" s="104">
        <v>29.5</v>
      </c>
      <c r="D20" s="110">
        <v>0.05</v>
      </c>
      <c r="E20" s="110">
        <v>-0.05</v>
      </c>
      <c r="F20" s="57" t="s">
        <v>19</v>
      </c>
      <c r="G20" s="61" t="s">
        <v>22</v>
      </c>
      <c r="H20" s="113"/>
      <c r="I20" s="112"/>
      <c r="J20" s="112"/>
      <c r="K20" s="112"/>
      <c r="L20" s="112"/>
      <c r="M20" s="112"/>
      <c r="N20" s="112"/>
      <c r="O20" s="112"/>
      <c r="P20" s="112"/>
      <c r="Q20" s="112"/>
      <c r="R20" s="114"/>
      <c r="S20" s="92"/>
    </row>
    <row r="21" spans="1:19" ht="34.5" thickBot="1" x14ac:dyDescent="0.25">
      <c r="A21" s="84"/>
      <c r="B21" s="430" t="s">
        <v>49</v>
      </c>
      <c r="C21" s="431"/>
      <c r="D21" s="431"/>
      <c r="E21" s="432"/>
      <c r="F21" s="124" t="s">
        <v>16</v>
      </c>
      <c r="G21" s="65" t="s">
        <v>24</v>
      </c>
      <c r="H21" s="115"/>
      <c r="I21" s="116"/>
      <c r="J21" s="116"/>
      <c r="K21" s="116"/>
      <c r="L21" s="116"/>
      <c r="M21" s="116"/>
      <c r="N21" s="116"/>
      <c r="O21" s="116"/>
      <c r="P21" s="116"/>
      <c r="Q21" s="116"/>
      <c r="R21" s="117"/>
      <c r="S21" s="92"/>
    </row>
    <row r="22" spans="1:19" ht="6" customHeight="1" thickBot="1" x14ac:dyDescent="0.25">
      <c r="A22" s="118"/>
      <c r="B22" s="119"/>
      <c r="C22" s="119"/>
      <c r="D22" s="119"/>
      <c r="E22" s="120"/>
      <c r="F22" s="120"/>
      <c r="G22" s="119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2"/>
    </row>
    <row r="23" spans="1:19" ht="13.5" customHeight="1" thickTop="1" x14ac:dyDescent="0.2">
      <c r="B23" s="131"/>
    </row>
  </sheetData>
  <mergeCells count="18">
    <mergeCell ref="B5:C5"/>
    <mergeCell ref="D5:H5"/>
    <mergeCell ref="I5:J5"/>
    <mergeCell ref="K5:L5"/>
    <mergeCell ref="B21:E21"/>
    <mergeCell ref="B6:C6"/>
    <mergeCell ref="D6:H6"/>
    <mergeCell ref="I6:J6"/>
    <mergeCell ref="B7:C7"/>
    <mergeCell ref="D7:H7"/>
    <mergeCell ref="I7:J7"/>
    <mergeCell ref="K7:L7"/>
    <mergeCell ref="K6:L6"/>
    <mergeCell ref="E2:H2"/>
    <mergeCell ref="P2:Q2"/>
    <mergeCell ref="E3:H3"/>
    <mergeCell ref="I2:J3"/>
    <mergeCell ref="K2:L3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SheetLayoutView="100" workbookViewId="0">
      <selection activeCell="K2" sqref="K2:L3"/>
    </sheetView>
  </sheetViews>
  <sheetFormatPr defaultRowHeight="12.75" x14ac:dyDescent="0.2"/>
  <cols>
    <col min="1" max="1" width="1.28515625" style="70" customWidth="1"/>
    <col min="2" max="2" width="5.85546875" style="70" customWidth="1"/>
    <col min="3" max="3" width="10.5703125" style="70" customWidth="1"/>
    <col min="4" max="6" width="5.7109375" style="70" customWidth="1"/>
    <col min="7" max="7" width="10.42578125" style="70" customWidth="1"/>
    <col min="8" max="18" width="9" style="70" customWidth="1"/>
    <col min="19" max="19" width="1.140625" style="70" customWidth="1"/>
    <col min="20" max="16384" width="9.140625" style="70"/>
  </cols>
  <sheetData>
    <row r="1" spans="1:19" ht="8.25" customHeight="1" thickTop="1" thickBot="1" x14ac:dyDescent="0.25">
      <c r="A1" s="66"/>
      <c r="B1" s="67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</row>
    <row r="2" spans="1:19" ht="24" customHeight="1" x14ac:dyDescent="0.2">
      <c r="A2" s="71"/>
      <c r="B2" s="265"/>
      <c r="C2" s="266"/>
      <c r="D2" s="267"/>
      <c r="E2" s="455" t="s">
        <v>10</v>
      </c>
      <c r="F2" s="456"/>
      <c r="G2" s="456"/>
      <c r="H2" s="457"/>
      <c r="I2" s="497" t="s">
        <v>11</v>
      </c>
      <c r="J2" s="498"/>
      <c r="K2" s="501">
        <v>70</v>
      </c>
      <c r="L2" s="502"/>
      <c r="M2" s="72"/>
      <c r="N2" s="73"/>
      <c r="O2" s="74"/>
      <c r="P2" s="470"/>
      <c r="Q2" s="470"/>
      <c r="R2" s="75"/>
      <c r="S2" s="76"/>
    </row>
    <row r="3" spans="1:19" ht="17.25" customHeight="1" thickBot="1" x14ac:dyDescent="0.25">
      <c r="A3" s="71"/>
      <c r="B3" s="268"/>
      <c r="C3" s="269"/>
      <c r="D3" s="270"/>
      <c r="E3" s="458" t="s">
        <v>52</v>
      </c>
      <c r="F3" s="459"/>
      <c r="G3" s="459"/>
      <c r="H3" s="460"/>
      <c r="I3" s="499"/>
      <c r="J3" s="500"/>
      <c r="K3" s="503"/>
      <c r="L3" s="504"/>
      <c r="M3" s="78"/>
      <c r="N3" s="77"/>
      <c r="O3" s="77"/>
      <c r="P3" s="77"/>
      <c r="Q3" s="77"/>
      <c r="R3" s="79"/>
      <c r="S3" s="76"/>
    </row>
    <row r="4" spans="1:19" ht="17.100000000000001" customHeight="1" thickBot="1" x14ac:dyDescent="0.25">
      <c r="A4" s="71"/>
      <c r="B4" s="268"/>
      <c r="C4" s="271"/>
      <c r="D4" s="272"/>
      <c r="E4" s="273"/>
      <c r="F4" s="273"/>
      <c r="G4" s="273"/>
      <c r="H4" s="273"/>
      <c r="I4" s="274"/>
      <c r="J4" s="271"/>
      <c r="K4" s="275"/>
      <c r="L4" s="276"/>
      <c r="M4" s="78"/>
      <c r="N4" s="77"/>
      <c r="O4" s="77"/>
      <c r="P4" s="77"/>
      <c r="Q4" s="77"/>
      <c r="R4" s="79"/>
      <c r="S4" s="76"/>
    </row>
    <row r="5" spans="1:19" ht="24.75" customHeight="1" thickTop="1" thickBot="1" x14ac:dyDescent="0.25">
      <c r="A5" s="71"/>
      <c r="B5" s="433" t="s">
        <v>13</v>
      </c>
      <c r="C5" s="461"/>
      <c r="D5" s="435" t="str">
        <f>Данные!$A5</f>
        <v>UniMould</v>
      </c>
      <c r="E5" s="436"/>
      <c r="F5" s="436"/>
      <c r="G5" s="436"/>
      <c r="H5" s="437"/>
      <c r="I5" s="463"/>
      <c r="J5" s="464"/>
      <c r="K5" s="462"/>
      <c r="L5" s="437"/>
      <c r="M5" s="80"/>
      <c r="N5" s="77"/>
      <c r="O5" s="77"/>
      <c r="P5" s="77"/>
      <c r="Q5" s="77"/>
      <c r="R5" s="79"/>
      <c r="S5" s="76"/>
    </row>
    <row r="6" spans="1:19" ht="17.100000000000001" customHeight="1" thickTop="1" thickBot="1" x14ac:dyDescent="0.25">
      <c r="A6" s="71"/>
      <c r="B6" s="433" t="s">
        <v>12</v>
      </c>
      <c r="C6" s="461"/>
      <c r="D6" s="441" t="str">
        <f>Данные!$A2</f>
        <v>Х-П-29-Б-750-39 (Бордо Б)</v>
      </c>
      <c r="E6" s="478"/>
      <c r="F6" s="478"/>
      <c r="G6" s="478"/>
      <c r="H6" s="479"/>
      <c r="I6" s="463"/>
      <c r="J6" s="464"/>
      <c r="K6" s="462"/>
      <c r="L6" s="437"/>
      <c r="M6" s="78"/>
      <c r="N6" s="77"/>
      <c r="O6" s="77"/>
      <c r="P6" s="77"/>
      <c r="Q6" s="77"/>
      <c r="R6" s="79"/>
      <c r="S6" s="76"/>
    </row>
    <row r="7" spans="1:19" ht="71.25" customHeight="1" thickTop="1" thickBot="1" x14ac:dyDescent="0.25">
      <c r="A7" s="71"/>
      <c r="B7" s="444" t="s">
        <v>14</v>
      </c>
      <c r="C7" s="465"/>
      <c r="D7" s="446" t="str">
        <f>Данные!$A8</f>
        <v>Контракт №200117</v>
      </c>
      <c r="E7" s="495"/>
      <c r="F7" s="495"/>
      <c r="G7" s="495"/>
      <c r="H7" s="496"/>
      <c r="I7" s="466" t="s">
        <v>15</v>
      </c>
      <c r="J7" s="465"/>
      <c r="K7" s="450">
        <f>Данные!$A11</f>
        <v>42755</v>
      </c>
      <c r="L7" s="451"/>
      <c r="M7" s="80"/>
      <c r="N7" s="77"/>
      <c r="O7" s="77"/>
      <c r="P7" s="77"/>
      <c r="Q7" s="77"/>
      <c r="R7" s="79"/>
      <c r="S7" s="76"/>
    </row>
    <row r="8" spans="1:19" ht="2.25" customHeight="1" thickBot="1" x14ac:dyDescent="0.25">
      <c r="A8" s="84"/>
      <c r="B8" s="85"/>
      <c r="C8" s="86"/>
      <c r="D8" s="86"/>
      <c r="E8" s="87"/>
      <c r="F8" s="88"/>
      <c r="G8" s="87"/>
      <c r="H8" s="87"/>
      <c r="I8" s="87"/>
      <c r="J8" s="87"/>
      <c r="K8" s="87"/>
      <c r="L8" s="87"/>
      <c r="M8" s="88"/>
      <c r="N8" s="89"/>
      <c r="O8" s="90"/>
      <c r="P8" s="90"/>
      <c r="Q8" s="90"/>
      <c r="R8" s="91"/>
      <c r="S8" s="92"/>
    </row>
    <row r="9" spans="1:19" ht="34.5" thickBot="1" x14ac:dyDescent="0.25">
      <c r="A9" s="93"/>
      <c r="B9" s="277" t="s">
        <v>17</v>
      </c>
      <c r="C9" s="278" t="s">
        <v>18</v>
      </c>
      <c r="D9" s="279" t="s">
        <v>0</v>
      </c>
      <c r="E9" s="279" t="s">
        <v>1</v>
      </c>
      <c r="F9" s="280" t="s">
        <v>21</v>
      </c>
      <c r="G9" s="281" t="s">
        <v>20</v>
      </c>
      <c r="H9" s="140"/>
      <c r="I9" s="94"/>
      <c r="J9" s="94"/>
      <c r="K9" s="94"/>
      <c r="L9" s="94"/>
      <c r="M9" s="94"/>
      <c r="N9" s="94"/>
      <c r="O9" s="94"/>
      <c r="P9" s="94"/>
      <c r="Q9" s="94"/>
      <c r="R9" s="95"/>
      <c r="S9" s="96"/>
    </row>
    <row r="10" spans="1:19" ht="45" x14ac:dyDescent="0.2">
      <c r="A10" s="84"/>
      <c r="B10" s="137" t="s">
        <v>26</v>
      </c>
      <c r="C10" s="104">
        <v>29.4</v>
      </c>
      <c r="D10" s="104">
        <v>0.05</v>
      </c>
      <c r="E10" s="104">
        <v>0</v>
      </c>
      <c r="F10" s="124" t="s">
        <v>16</v>
      </c>
      <c r="G10" s="65" t="s">
        <v>50</v>
      </c>
      <c r="H10" s="105"/>
      <c r="I10" s="104"/>
      <c r="J10" s="104"/>
      <c r="K10" s="104"/>
      <c r="L10" s="104"/>
      <c r="M10" s="104"/>
      <c r="N10" s="104"/>
      <c r="O10" s="104"/>
      <c r="P10" s="104"/>
      <c r="Q10" s="104"/>
      <c r="R10" s="106"/>
      <c r="S10" s="92"/>
    </row>
    <row r="11" spans="1:19" ht="23.1" customHeight="1" x14ac:dyDescent="0.2">
      <c r="A11" s="84"/>
      <c r="B11" s="137" t="s">
        <v>2</v>
      </c>
      <c r="C11" s="104">
        <v>20.5</v>
      </c>
      <c r="D11" s="104">
        <v>0.02</v>
      </c>
      <c r="E11" s="104">
        <v>0</v>
      </c>
      <c r="F11" s="57" t="s">
        <v>19</v>
      </c>
      <c r="G11" s="61" t="s">
        <v>22</v>
      </c>
      <c r="H11" s="105"/>
      <c r="I11" s="104"/>
      <c r="J11" s="104"/>
      <c r="K11" s="104"/>
      <c r="L11" s="104"/>
      <c r="M11" s="104"/>
      <c r="N11" s="104"/>
      <c r="O11" s="104"/>
      <c r="P11" s="104"/>
      <c r="Q11" s="104"/>
      <c r="R11" s="106"/>
      <c r="S11" s="92"/>
    </row>
    <row r="12" spans="1:19" ht="23.1" customHeight="1" x14ac:dyDescent="0.2">
      <c r="A12" s="84"/>
      <c r="B12" s="137" t="s">
        <v>3</v>
      </c>
      <c r="C12" s="355">
        <v>28.6</v>
      </c>
      <c r="D12" s="104">
        <v>0</v>
      </c>
      <c r="E12" s="104">
        <v>-0.03</v>
      </c>
      <c r="F12" s="124" t="s">
        <v>16</v>
      </c>
      <c r="G12" s="61" t="s">
        <v>22</v>
      </c>
      <c r="H12" s="138"/>
      <c r="I12" s="104"/>
      <c r="J12" s="104"/>
      <c r="K12" s="104"/>
      <c r="L12" s="104"/>
      <c r="M12" s="104"/>
      <c r="N12" s="104"/>
      <c r="O12" s="104"/>
      <c r="P12" s="104"/>
      <c r="Q12" s="104"/>
      <c r="R12" s="106"/>
      <c r="S12" s="92"/>
    </row>
    <row r="13" spans="1:19" ht="23.1" customHeight="1" x14ac:dyDescent="0.2">
      <c r="A13" s="84"/>
      <c r="B13" s="137" t="s">
        <v>27</v>
      </c>
      <c r="C13" s="355">
        <v>62</v>
      </c>
      <c r="D13" s="104">
        <v>0.1</v>
      </c>
      <c r="E13" s="104">
        <v>-0.1</v>
      </c>
      <c r="F13" s="57" t="s">
        <v>19</v>
      </c>
      <c r="G13" s="61" t="s">
        <v>22</v>
      </c>
      <c r="H13" s="105"/>
      <c r="I13" s="104"/>
      <c r="J13" s="104"/>
      <c r="K13" s="104"/>
      <c r="L13" s="104"/>
      <c r="M13" s="104"/>
      <c r="N13" s="104"/>
      <c r="O13" s="104"/>
      <c r="P13" s="104"/>
      <c r="Q13" s="104"/>
      <c r="R13" s="106"/>
      <c r="S13" s="92"/>
    </row>
    <row r="14" spans="1:19" ht="23.1" customHeight="1" x14ac:dyDescent="0.2">
      <c r="A14" s="84"/>
      <c r="B14" s="137" t="s">
        <v>9</v>
      </c>
      <c r="C14" s="104">
        <v>18.8</v>
      </c>
      <c r="D14" s="104">
        <v>0</v>
      </c>
      <c r="E14" s="104">
        <v>-0.03</v>
      </c>
      <c r="F14" s="57" t="s">
        <v>19</v>
      </c>
      <c r="G14" s="61" t="s">
        <v>22</v>
      </c>
      <c r="H14" s="105"/>
      <c r="I14" s="104"/>
      <c r="J14" s="104"/>
      <c r="K14" s="104"/>
      <c r="L14" s="104"/>
      <c r="M14" s="104"/>
      <c r="N14" s="104"/>
      <c r="O14" s="104"/>
      <c r="P14" s="104"/>
      <c r="Q14" s="104"/>
      <c r="R14" s="106"/>
      <c r="S14" s="92"/>
    </row>
    <row r="15" spans="1:19" ht="23.1" customHeight="1" x14ac:dyDescent="0.2">
      <c r="A15" s="84"/>
      <c r="B15" s="137" t="s">
        <v>5</v>
      </c>
      <c r="C15" s="355">
        <v>9.5</v>
      </c>
      <c r="D15" s="104">
        <v>0</v>
      </c>
      <c r="E15" s="104">
        <v>-0.02</v>
      </c>
      <c r="F15" s="57" t="s">
        <v>19</v>
      </c>
      <c r="G15" s="61" t="s">
        <v>22</v>
      </c>
      <c r="H15" s="105"/>
      <c r="I15" s="104"/>
      <c r="J15" s="104"/>
      <c r="K15" s="104"/>
      <c r="L15" s="104"/>
      <c r="M15" s="104"/>
      <c r="N15" s="104"/>
      <c r="O15" s="104"/>
      <c r="P15" s="104"/>
      <c r="Q15" s="104"/>
      <c r="R15" s="106"/>
      <c r="S15" s="92"/>
    </row>
    <row r="16" spans="1:19" ht="23.1" customHeight="1" thickBot="1" x14ac:dyDescent="0.25">
      <c r="A16" s="84"/>
      <c r="B16" s="430" t="s">
        <v>51</v>
      </c>
      <c r="C16" s="431"/>
      <c r="D16" s="431"/>
      <c r="E16" s="432"/>
      <c r="F16" s="282" t="s">
        <v>16</v>
      </c>
      <c r="G16" s="206" t="s">
        <v>47</v>
      </c>
      <c r="H16" s="115"/>
      <c r="I16" s="116"/>
      <c r="J16" s="116"/>
      <c r="K16" s="116"/>
      <c r="L16" s="116"/>
      <c r="M16" s="116"/>
      <c r="N16" s="116"/>
      <c r="O16" s="116"/>
      <c r="P16" s="116"/>
      <c r="Q16" s="129"/>
      <c r="R16" s="130"/>
      <c r="S16" s="92"/>
    </row>
    <row r="17" spans="1:19" ht="10.5" customHeight="1" thickBot="1" x14ac:dyDescent="0.25">
      <c r="A17" s="118"/>
      <c r="B17" s="136"/>
      <c r="C17" s="135"/>
      <c r="D17" s="135"/>
      <c r="E17" s="135"/>
      <c r="F17" s="134"/>
      <c r="G17" s="133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2"/>
    </row>
    <row r="18" spans="1:19" ht="13.5" customHeight="1" thickTop="1" x14ac:dyDescent="0.2">
      <c r="B18" s="131"/>
    </row>
  </sheetData>
  <mergeCells count="18">
    <mergeCell ref="B16:E16"/>
    <mergeCell ref="B6:C6"/>
    <mergeCell ref="D6:H6"/>
    <mergeCell ref="I6:J6"/>
    <mergeCell ref="K6:L6"/>
    <mergeCell ref="P2:Q2"/>
    <mergeCell ref="E2:H2"/>
    <mergeCell ref="E3:H3"/>
    <mergeCell ref="I2:J3"/>
    <mergeCell ref="K2:L3"/>
    <mergeCell ref="B5:C5"/>
    <mergeCell ref="B7:C7"/>
    <mergeCell ref="D7:H7"/>
    <mergeCell ref="I7:J7"/>
    <mergeCell ref="K7:L7"/>
    <mergeCell ref="D5:H5"/>
    <mergeCell ref="I5:J5"/>
    <mergeCell ref="K5:L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Акт приемки</vt:lpstr>
      <vt:lpstr>Ресурс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Ресурс!Область_печати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user</cp:lastModifiedBy>
  <cp:lastPrinted>2019-03-22T12:22:05Z</cp:lastPrinted>
  <dcterms:created xsi:type="dcterms:W3CDTF">2004-01-21T15:24:02Z</dcterms:created>
  <dcterms:modified xsi:type="dcterms:W3CDTF">2019-07-12T09:43:47Z</dcterms:modified>
</cp:coreProperties>
</file>