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Формокомплекты\Паспорта\Банки\"/>
    </mc:Choice>
  </mc:AlternateContent>
  <bookViews>
    <workbookView xWindow="360" yWindow="12" windowWidth="18780" windowHeight="13296"/>
  </bookViews>
  <sheets>
    <sheet name="Лист1" sheetId="1" r:id="rId1"/>
    <sheet name="Лист2" sheetId="2" r:id="rId2"/>
    <sheet name="Лист3" sheetId="3" r:id="rId3"/>
  </sheets>
  <definedNames>
    <definedName name="_xlnm.Print_Area" localSheetId="0">Лист1!$A$1:$L$36</definedName>
  </definedNames>
  <calcPr calcId="152511"/>
</workbook>
</file>

<file path=xl/calcChain.xml><?xml version="1.0" encoding="utf-8"?>
<calcChain xmlns="http://schemas.openxmlformats.org/spreadsheetml/2006/main">
  <c r="G22" i="1" l="1"/>
  <c r="H22" i="1"/>
  <c r="I22" i="1"/>
  <c r="G21" i="1" l="1"/>
  <c r="H21" i="1"/>
  <c r="I21" i="1"/>
  <c r="G12" i="1" l="1"/>
  <c r="A19" i="1" l="1"/>
  <c r="G19" i="1" s="1"/>
  <c r="I19" i="1" s="1"/>
  <c r="G11" i="1"/>
  <c r="G15" i="1"/>
  <c r="G10" i="1"/>
  <c r="G14" i="1"/>
  <c r="G9" i="1"/>
  <c r="G13" i="1"/>
  <c r="G8" i="1"/>
  <c r="G7" i="1"/>
  <c r="G6" i="1"/>
  <c r="G5" i="1"/>
  <c r="A6" i="1"/>
  <c r="A7" i="1" s="1"/>
  <c r="A8" i="1" s="1"/>
  <c r="A9" i="1" s="1"/>
  <c r="A10" i="1" s="1"/>
  <c r="A11" i="1" s="1"/>
  <c r="A12" i="1" s="1"/>
  <c r="A13" i="1" s="1"/>
  <c r="A14" i="1" s="1"/>
  <c r="A15" i="1" s="1"/>
  <c r="E30" i="1"/>
  <c r="F30" i="1"/>
  <c r="G20" i="1" l="1"/>
  <c r="I20" i="1" s="1"/>
  <c r="H19" i="1"/>
  <c r="H20" i="1" s="1"/>
  <c r="A36" i="1"/>
  <c r="H30" i="1"/>
  <c r="G30" i="1"/>
  <c r="C36" i="1" s="1"/>
  <c r="D36" i="1" s="1"/>
  <c r="I30" i="1" l="1"/>
</calcChain>
</file>

<file path=xl/sharedStrings.xml><?xml version="1.0" encoding="utf-8"?>
<sst xmlns="http://schemas.openxmlformats.org/spreadsheetml/2006/main" count="56" uniqueCount="44">
  <si>
    <t>№Поз</t>
  </si>
  <si>
    <t>Наименование деталей</t>
  </si>
  <si>
    <t>Маркировка</t>
  </si>
  <si>
    <t>Кол-во,  шт</t>
  </si>
  <si>
    <t>Остаток, шт</t>
  </si>
  <si>
    <t>Черновая форма</t>
  </si>
  <si>
    <t>Черновые поддоны</t>
  </si>
  <si>
    <t>Чистовые поддоны</t>
  </si>
  <si>
    <t>Плунжер</t>
  </si>
  <si>
    <t>Горловое кольцо</t>
  </si>
  <si>
    <t>Процесс эксплуатации формокомплекта</t>
  </si>
  <si>
    <t>Пресс-кольцо</t>
  </si>
  <si>
    <t>Дутьевая головка</t>
  </si>
  <si>
    <t>Хватки</t>
  </si>
  <si>
    <t>Плита охлаждения</t>
  </si>
  <si>
    <t>Чистовые формы</t>
  </si>
  <si>
    <t>Остаточный ресурс формокомплекта</t>
  </si>
  <si>
    <t>шт</t>
  </si>
  <si>
    <t>%</t>
  </si>
  <si>
    <t>сутки</t>
  </si>
  <si>
    <t>Дата установки формо-комплекта</t>
  </si>
  <si>
    <t>Дата      снятия формо-комплекта</t>
  </si>
  <si>
    <t>Дата текущего контроля</t>
  </si>
  <si>
    <t>Начальный ресурс формо-комплекта, шт.</t>
  </si>
  <si>
    <t>Количество выпущеной продукции, шт.</t>
  </si>
  <si>
    <t>Остаточный ресурс формо-комплекта, шт.</t>
  </si>
  <si>
    <t>Марки-ровка</t>
  </si>
  <si>
    <t>Остаточный ресурс формо-комплекта, %.</t>
  </si>
  <si>
    <t>Итого:</t>
  </si>
  <si>
    <t xml:space="preserve"> </t>
  </si>
  <si>
    <t>Количество капель, прошедших через формы, шт.</t>
  </si>
  <si>
    <t xml:space="preserve">Выработка формо-комплекта            в ,% </t>
  </si>
  <si>
    <t>Кол-во         непригодных,      шт</t>
  </si>
  <si>
    <t>Фактически пригодных деталей,    шт</t>
  </si>
  <si>
    <t>Остаточный ресурс детали,              %</t>
  </si>
  <si>
    <t>Кол-во по ТТН,  шт</t>
  </si>
  <si>
    <t>Фактическое количество деталей по акту приемки, шт.</t>
  </si>
  <si>
    <t>Кол-во брака, шт</t>
  </si>
  <si>
    <t>Охладитель плунжера</t>
  </si>
  <si>
    <t>Формокомплект банки 0,5 л тип I-82-500 (владелец ООО "ВЕДАТРАНЗИТ" Договор аренды имущества №3 от 23.01.2019 г.)</t>
  </si>
  <si>
    <t>Дата поставки  24.01.19 (c остаточным ресурсом 100 %)</t>
  </si>
  <si>
    <t>I-82-500 S</t>
  </si>
  <si>
    <t>Начальник УРФ                                            А.Д. Гавриленко</t>
  </si>
  <si>
    <t>стоит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</si>
</sst>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-* #,##0.00_р_._-;\-* #,##0.00_р_._-;_-* &quot;-&quot;??_р_._-;_-@_-"/>
    <numFmt numFmtId="165" formatCode="_-* #,##0_р_._-;\-* #,##0_р_._-;_-* &quot;-&quot;??_р_._-;_-@_-"/>
    <numFmt numFmtId="166" formatCode="dd/mm/yy"/>
    <numFmt numFmtId="167" formatCode="0.0%"/>
    <numFmt numFmtId="168" formatCode="#,##0_ ;\-#,##0\ "/>
  </numFmts>
  <fonts count="16">
    <font>
      <sz val="10"/>
      <name val="Arial Cyr"/>
      <charset val="204"/>
    </font>
    <font>
      <sz val="10"/>
      <name val="Arial Cyr"/>
      <charset val="204"/>
    </font>
    <font>
      <b/>
      <sz val="12"/>
      <color indexed="12"/>
      <name val="Arial"/>
      <family val="2"/>
    </font>
    <font>
      <b/>
      <sz val="10"/>
      <color indexed="8"/>
      <name val="Arial"/>
      <family val="2"/>
      <charset val="204"/>
    </font>
    <font>
      <b/>
      <sz val="10"/>
      <name val="Arial Cyr"/>
      <family val="2"/>
      <charset val="204"/>
    </font>
    <font>
      <b/>
      <sz val="10"/>
      <color indexed="61"/>
      <name val="Arial CYR"/>
      <family val="2"/>
      <charset val="204"/>
    </font>
    <font>
      <sz val="12"/>
      <name val="Times New Roman"/>
      <family val="1"/>
    </font>
    <font>
      <b/>
      <sz val="12"/>
      <color indexed="10"/>
      <name val="Arial Cyr"/>
      <family val="2"/>
      <charset val="204"/>
    </font>
    <font>
      <b/>
      <sz val="12"/>
      <color indexed="12"/>
      <name val="Arial CYR"/>
      <family val="2"/>
      <charset val="204"/>
    </font>
    <font>
      <b/>
      <sz val="10"/>
      <color indexed="14"/>
      <name val="Arial CYR"/>
      <family val="2"/>
      <charset val="204"/>
    </font>
    <font>
      <sz val="10"/>
      <name val="Arial Cyr"/>
      <family val="2"/>
      <charset val="204"/>
    </font>
    <font>
      <b/>
      <sz val="10"/>
      <color indexed="15"/>
      <name val="Arial Cyr"/>
      <family val="2"/>
      <charset val="204"/>
    </font>
    <font>
      <b/>
      <sz val="10"/>
      <name val="Arial Cyr"/>
      <charset val="204"/>
    </font>
    <font>
      <sz val="10"/>
      <color indexed="10"/>
      <name val="Arial Cyr"/>
      <charset val="204"/>
    </font>
    <font>
      <b/>
      <sz val="10"/>
      <color rgb="FFFF0000"/>
      <name val="Arial Cyr"/>
      <charset val="204"/>
    </font>
    <font>
      <b/>
      <sz val="12"/>
      <color theme="3"/>
      <name val="Arial Cyr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05">
    <xf numFmtId="0" fontId="0" fillId="0" borderId="0" xfId="0"/>
    <xf numFmtId="0" fontId="0" fillId="0" borderId="0" xfId="0" applyBorder="1"/>
    <xf numFmtId="0" fontId="3" fillId="0" borderId="0" xfId="0" applyFont="1" applyBorder="1"/>
    <xf numFmtId="0" fontId="3" fillId="0" borderId="0" xfId="0" applyFont="1" applyBorder="1" applyAlignment="1">
      <alignment wrapText="1"/>
    </xf>
    <xf numFmtId="0" fontId="4" fillId="0" borderId="0" xfId="0" applyFont="1" applyBorder="1"/>
    <xf numFmtId="14" fontId="0" fillId="0" borderId="0" xfId="0" applyNumberFormat="1" applyBorder="1"/>
    <xf numFmtId="0" fontId="6" fillId="0" borderId="0" xfId="0" applyFont="1"/>
    <xf numFmtId="0" fontId="8" fillId="0" borderId="0" xfId="0" applyFont="1" applyBorder="1"/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/>
    </xf>
    <xf numFmtId="165" fontId="0" fillId="0" borderId="1" xfId="2" applyNumberFormat="1" applyFont="1" applyBorder="1"/>
    <xf numFmtId="0" fontId="4" fillId="2" borderId="1" xfId="0" applyFont="1" applyFill="1" applyBorder="1" applyAlignment="1">
      <alignment horizontal="center"/>
    </xf>
    <xf numFmtId="0" fontId="0" fillId="0" borderId="1" xfId="0" quotePrefix="1" applyBorder="1" applyAlignment="1">
      <alignment horizontal="center" vertical="center" wrapText="1"/>
    </xf>
    <xf numFmtId="0" fontId="0" fillId="0" borderId="0" xfId="0" applyAlignment="1"/>
    <xf numFmtId="1" fontId="0" fillId="0" borderId="3" xfId="2" applyNumberFormat="1" applyFont="1" applyBorder="1" applyAlignment="1">
      <alignment horizontal="center" vertical="center"/>
    </xf>
    <xf numFmtId="1" fontId="0" fillId="0" borderId="5" xfId="2" applyNumberFormat="1" applyFont="1" applyBorder="1" applyAlignment="1">
      <alignment horizontal="center" vertical="center"/>
    </xf>
    <xf numFmtId="0" fontId="4" fillId="0" borderId="7" xfId="0" applyFont="1" applyBorder="1"/>
    <xf numFmtId="0" fontId="4" fillId="0" borderId="8" xfId="0" applyFont="1" applyBorder="1"/>
    <xf numFmtId="0" fontId="0" fillId="0" borderId="8" xfId="0" applyBorder="1"/>
    <xf numFmtId="165" fontId="0" fillId="0" borderId="10" xfId="2" applyNumberFormat="1" applyFont="1" applyBorder="1" applyAlignment="1">
      <alignment horizontal="center"/>
    </xf>
    <xf numFmtId="1" fontId="4" fillId="3" borderId="1" xfId="0" applyNumberFormat="1" applyFont="1" applyFill="1" applyBorder="1" applyAlignment="1">
      <alignment horizontal="center" vertical="center"/>
    </xf>
    <xf numFmtId="10" fontId="0" fillId="0" borderId="12" xfId="0" applyNumberFormat="1" applyBorder="1" applyAlignment="1">
      <alignment horizontal="center"/>
    </xf>
    <xf numFmtId="0" fontId="13" fillId="0" borderId="0" xfId="0" applyFont="1"/>
    <xf numFmtId="167" fontId="0" fillId="0" borderId="10" xfId="1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12" fillId="0" borderId="7" xfId="0" applyFont="1" applyBorder="1" applyAlignment="1">
      <alignment horizontal="center" vertical="justify" wrapText="1"/>
    </xf>
    <xf numFmtId="0" fontId="4" fillId="0" borderId="8" xfId="0" applyFont="1" applyBorder="1" applyAlignment="1">
      <alignment horizontal="center" vertical="top" wrapText="1"/>
    </xf>
    <xf numFmtId="0" fontId="4" fillId="0" borderId="11" xfId="0" applyFont="1" applyBorder="1" applyAlignment="1">
      <alignment horizontal="center" vertical="top" wrapText="1"/>
    </xf>
    <xf numFmtId="0" fontId="4" fillId="0" borderId="9" xfId="0" applyFont="1" applyBorder="1" applyAlignment="1">
      <alignment horizontal="center" vertical="top" wrapText="1"/>
    </xf>
    <xf numFmtId="14" fontId="0" fillId="0" borderId="15" xfId="0" applyNumberFormat="1" applyBorder="1" applyAlignment="1">
      <alignment horizontal="center"/>
    </xf>
    <xf numFmtId="10" fontId="0" fillId="0" borderId="17" xfId="0" applyNumberFormat="1" applyBorder="1" applyAlignment="1">
      <alignment horizontal="center"/>
    </xf>
    <xf numFmtId="0" fontId="12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12" fillId="0" borderId="19" xfId="0" applyFont="1" applyBorder="1" applyAlignment="1">
      <alignment horizontal="center" vertical="center" wrapText="1"/>
    </xf>
    <xf numFmtId="0" fontId="0" fillId="0" borderId="20" xfId="0" applyBorder="1" applyAlignment="1">
      <alignment horizontal="center"/>
    </xf>
    <xf numFmtId="0" fontId="0" fillId="0" borderId="21" xfId="0" applyBorder="1"/>
    <xf numFmtId="0" fontId="0" fillId="0" borderId="21" xfId="0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14" xfId="0" applyBorder="1" applyAlignment="1">
      <alignment horizontal="center" vertical="center" wrapText="1"/>
    </xf>
    <xf numFmtId="0" fontId="0" fillId="0" borderId="2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center" vertical="center" wrapText="1"/>
    </xf>
    <xf numFmtId="165" fontId="0" fillId="0" borderId="22" xfId="0" applyNumberFormat="1" applyBorder="1" applyAlignment="1">
      <alignment horizontal="center" vertical="center" wrapText="1"/>
    </xf>
    <xf numFmtId="165" fontId="0" fillId="0" borderId="2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3" fontId="12" fillId="3" borderId="8" xfId="0" applyNumberFormat="1" applyFont="1" applyFill="1" applyBorder="1"/>
    <xf numFmtId="3" fontId="12" fillId="4" borderId="8" xfId="0" applyNumberFormat="1" applyFont="1" applyFill="1" applyBorder="1"/>
    <xf numFmtId="0" fontId="9" fillId="0" borderId="0" xfId="0" applyFont="1" applyBorder="1"/>
    <xf numFmtId="166" fontId="0" fillId="0" borderId="0" xfId="0" applyNumberFormat="1" applyBorder="1" applyAlignment="1">
      <alignment vertical="center"/>
    </xf>
    <xf numFmtId="0" fontId="10" fillId="0" borderId="0" xfId="0" applyFont="1" applyBorder="1" applyAlignment="1">
      <alignment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quotePrefix="1" applyBorder="1" applyAlignment="1">
      <alignment horizontal="center" vertical="center" wrapText="1"/>
    </xf>
    <xf numFmtId="0" fontId="0" fillId="0" borderId="0" xfId="0" applyBorder="1" applyAlignment="1"/>
    <xf numFmtId="0" fontId="0" fillId="0" borderId="0" xfId="0" applyFill="1" applyBorder="1"/>
    <xf numFmtId="0" fontId="15" fillId="0" borderId="0" xfId="0" applyFont="1" applyBorder="1" applyAlignment="1"/>
    <xf numFmtId="0" fontId="8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 vertical="center" wrapText="1"/>
    </xf>
    <xf numFmtId="165" fontId="0" fillId="0" borderId="0" xfId="2" applyNumberFormat="1" applyFont="1" applyBorder="1" applyAlignment="1">
      <alignment horizontal="center" vertical="center"/>
    </xf>
    <xf numFmtId="165" fontId="0" fillId="0" borderId="0" xfId="2" applyNumberFormat="1" applyFont="1" applyBorder="1" applyAlignment="1">
      <alignment vertical="center"/>
    </xf>
    <xf numFmtId="165" fontId="11" fillId="0" borderId="0" xfId="0" applyNumberFormat="1" applyFont="1" applyFill="1" applyBorder="1"/>
    <xf numFmtId="0" fontId="0" fillId="0" borderId="22" xfId="0" applyBorder="1" applyAlignment="1">
      <alignment horizontal="center"/>
    </xf>
    <xf numFmtId="0" fontId="0" fillId="0" borderId="2" xfId="0" applyBorder="1" applyAlignment="1">
      <alignment horizontal="center"/>
    </xf>
    <xf numFmtId="3" fontId="0" fillId="0" borderId="16" xfId="2" applyNumberFormat="1" applyFont="1" applyBorder="1" applyAlignment="1">
      <alignment horizontal="center" vertical="center"/>
    </xf>
    <xf numFmtId="10" fontId="4" fillId="3" borderId="1" xfId="0" applyNumberFormat="1" applyFont="1" applyFill="1" applyBorder="1" applyAlignment="1">
      <alignment horizontal="center" vertical="center" wrapText="1"/>
    </xf>
    <xf numFmtId="0" fontId="0" fillId="0" borderId="24" xfId="0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14" fontId="0" fillId="0" borderId="15" xfId="0" applyNumberFormat="1" applyFont="1" applyBorder="1" applyAlignment="1">
      <alignment horizontal="center"/>
    </xf>
    <xf numFmtId="165" fontId="0" fillId="0" borderId="15" xfId="2" applyNumberFormat="1" applyFont="1" applyBorder="1" applyAlignment="1">
      <alignment horizontal="center"/>
    </xf>
    <xf numFmtId="10" fontId="0" fillId="0" borderId="18" xfId="1" applyNumberFormat="1" applyFont="1" applyBorder="1" applyAlignment="1">
      <alignment horizontal="center" vertical="center" wrapText="1"/>
    </xf>
    <xf numFmtId="14" fontId="0" fillId="0" borderId="1" xfId="0" applyNumberFormat="1" applyFont="1" applyFill="1" applyBorder="1" applyAlignment="1">
      <alignment horizontal="center"/>
    </xf>
    <xf numFmtId="0" fontId="0" fillId="0" borderId="26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26" xfId="0" applyBorder="1" applyAlignment="1">
      <alignment horizontal="center"/>
    </xf>
    <xf numFmtId="0" fontId="0" fillId="0" borderId="0" xfId="0" applyBorder="1" applyAlignment="1"/>
    <xf numFmtId="0" fontId="0" fillId="0" borderId="13" xfId="0" applyBorder="1"/>
    <xf numFmtId="0" fontId="0" fillId="0" borderId="13" xfId="0" applyFill="1" applyBorder="1"/>
    <xf numFmtId="0" fontId="0" fillId="0" borderId="27" xfId="0" applyFill="1" applyBorder="1"/>
    <xf numFmtId="0" fontId="0" fillId="0" borderId="4" xfId="0" quotePrefix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8" xfId="0" applyBorder="1"/>
    <xf numFmtId="0" fontId="0" fillId="0" borderId="29" xfId="0" applyBorder="1" applyAlignment="1">
      <alignment horizontal="center"/>
    </xf>
    <xf numFmtId="0" fontId="14" fillId="0" borderId="28" xfId="0" applyFont="1" applyBorder="1"/>
    <xf numFmtId="168" fontId="0" fillId="0" borderId="15" xfId="2" applyNumberFormat="1" applyFont="1" applyBorder="1" applyAlignment="1">
      <alignment horizontal="center" vertical="center"/>
    </xf>
    <xf numFmtId="168" fontId="0" fillId="0" borderId="1" xfId="2" applyNumberFormat="1" applyFont="1" applyFill="1" applyBorder="1" applyAlignment="1">
      <alignment horizontal="center" vertical="center"/>
    </xf>
    <xf numFmtId="168" fontId="0" fillId="0" borderId="1" xfId="2" applyNumberFormat="1" applyFont="1" applyBorder="1" applyAlignment="1">
      <alignment horizontal="center" vertical="center"/>
    </xf>
    <xf numFmtId="3" fontId="0" fillId="0" borderId="15" xfId="2" applyNumberFormat="1" applyFont="1" applyBorder="1" applyAlignment="1">
      <alignment horizontal="center" vertical="center"/>
    </xf>
    <xf numFmtId="0" fontId="9" fillId="0" borderId="0" xfId="0" applyFont="1" applyBorder="1" applyAlignment="1"/>
    <xf numFmtId="0" fontId="0" fillId="0" borderId="0" xfId="0" applyAlignment="1"/>
    <xf numFmtId="168" fontId="4" fillId="3" borderId="13" xfId="2" applyNumberFormat="1" applyFont="1" applyFill="1" applyBorder="1" applyAlignment="1">
      <alignment horizontal="center" vertical="center"/>
    </xf>
    <xf numFmtId="168" fontId="0" fillId="3" borderId="4" xfId="2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10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8" fillId="0" borderId="0" xfId="0" applyFont="1" applyBorder="1" applyAlignment="1"/>
    <xf numFmtId="0" fontId="0" fillId="0" borderId="0" xfId="0" applyBorder="1" applyAlignment="1"/>
    <xf numFmtId="0" fontId="3" fillId="0" borderId="0" xfId="0" applyFont="1" applyBorder="1" applyAlignment="1">
      <alignment horizontal="center"/>
    </xf>
  </cellXfs>
  <cellStyles count="3">
    <cellStyle name="Обычный" xfId="0" builtinId="0"/>
    <cellStyle name="Процентный" xfId="1" builtinId="5"/>
    <cellStyle name="Финансовый" xfId="2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6"/>
  <sheetViews>
    <sheetView tabSelected="1" view="pageBreakPreview" zoomScaleSheetLayoutView="100" workbookViewId="0">
      <selection activeCell="F13" sqref="F13"/>
    </sheetView>
  </sheetViews>
  <sheetFormatPr defaultRowHeight="13.2"/>
  <cols>
    <col min="1" max="1" width="12.109375" customWidth="1"/>
    <col min="2" max="2" width="20" customWidth="1"/>
    <col min="3" max="3" width="16" customWidth="1"/>
    <col min="4" max="4" width="10.88671875" customWidth="1"/>
    <col min="5" max="5" width="13.6640625" customWidth="1"/>
    <col min="6" max="6" width="14.88671875" customWidth="1"/>
    <col min="7" max="7" width="12.5546875" customWidth="1"/>
    <col min="8" max="8" width="13.44140625" customWidth="1"/>
    <col min="9" max="9" width="12.5546875" customWidth="1"/>
    <col min="10" max="10" width="10.44140625" customWidth="1"/>
    <col min="11" max="11" width="11.6640625" customWidth="1"/>
    <col min="12" max="12" width="9.33203125" customWidth="1"/>
  </cols>
  <sheetData>
    <row r="1" spans="1:13" ht="15.6">
      <c r="A1" s="100" t="s">
        <v>39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</row>
    <row r="2" spans="1:13">
      <c r="A2" s="104" t="s">
        <v>40</v>
      </c>
      <c r="B2" s="104"/>
      <c r="C2" s="104"/>
      <c r="D2" s="104"/>
      <c r="E2" s="104"/>
      <c r="F2" s="25"/>
      <c r="G2" s="3"/>
      <c r="H2" s="4"/>
      <c r="K2" s="26"/>
      <c r="L2" s="26"/>
      <c r="M2" s="1"/>
    </row>
    <row r="3" spans="1:13" ht="16.2" thickBot="1">
      <c r="A3" s="1"/>
      <c r="B3" s="2"/>
      <c r="C3" s="2"/>
      <c r="F3" s="5"/>
      <c r="G3" s="6"/>
      <c r="H3" s="5"/>
      <c r="I3" s="5"/>
      <c r="J3" s="26"/>
      <c r="K3" s="26"/>
      <c r="M3" s="14"/>
    </row>
    <row r="4" spans="1:13" ht="66.599999999999994" thickBot="1">
      <c r="A4" s="27" t="s">
        <v>0</v>
      </c>
      <c r="B4" s="28" t="s">
        <v>1</v>
      </c>
      <c r="C4" s="28" t="s">
        <v>2</v>
      </c>
      <c r="D4" s="28" t="s">
        <v>35</v>
      </c>
      <c r="E4" s="28" t="s">
        <v>36</v>
      </c>
      <c r="F4" s="28" t="s">
        <v>32</v>
      </c>
      <c r="G4" s="28" t="s">
        <v>33</v>
      </c>
      <c r="H4" s="29" t="s">
        <v>34</v>
      </c>
      <c r="I4" s="30" t="s">
        <v>3</v>
      </c>
      <c r="J4" s="28" t="s">
        <v>26</v>
      </c>
      <c r="K4" s="28" t="s">
        <v>37</v>
      </c>
      <c r="L4" s="29" t="s">
        <v>4</v>
      </c>
    </row>
    <row r="5" spans="1:13">
      <c r="A5" s="38">
        <v>1</v>
      </c>
      <c r="B5" s="39" t="s">
        <v>15</v>
      </c>
      <c r="C5" s="69" t="s">
        <v>41</v>
      </c>
      <c r="D5" s="40">
        <v>27</v>
      </c>
      <c r="E5" s="40">
        <v>27</v>
      </c>
      <c r="F5" s="70"/>
      <c r="G5" s="40">
        <f>E5-F5</f>
        <v>27</v>
      </c>
      <c r="H5" s="46"/>
      <c r="I5" s="43"/>
      <c r="J5" s="39"/>
      <c r="K5" s="39"/>
      <c r="L5" s="65"/>
    </row>
    <row r="6" spans="1:13">
      <c r="A6" s="41">
        <f>A5+1</f>
        <v>2</v>
      </c>
      <c r="B6" s="81" t="s">
        <v>7</v>
      </c>
      <c r="C6" s="85" t="s">
        <v>41</v>
      </c>
      <c r="D6" s="45">
        <v>27</v>
      </c>
      <c r="E6" s="9">
        <v>27</v>
      </c>
      <c r="F6" s="71"/>
      <c r="G6" s="9">
        <f t="shared" ref="G6:G8" si="0">E6-F6</f>
        <v>27</v>
      </c>
      <c r="H6" s="47"/>
      <c r="I6" s="44"/>
      <c r="J6" s="8"/>
      <c r="K6" s="8"/>
      <c r="L6" s="66"/>
    </row>
    <row r="7" spans="1:13">
      <c r="A7" s="41">
        <f t="shared" ref="A7:A15" si="1">A6+1</f>
        <v>3</v>
      </c>
      <c r="B7" s="81" t="s">
        <v>5</v>
      </c>
      <c r="C7" s="85" t="s">
        <v>41</v>
      </c>
      <c r="D7" s="45">
        <v>34</v>
      </c>
      <c r="E7" s="9">
        <v>34</v>
      </c>
      <c r="F7" s="71"/>
      <c r="G7" s="9">
        <f t="shared" si="0"/>
        <v>34</v>
      </c>
      <c r="H7" s="48"/>
      <c r="I7" s="44"/>
      <c r="J7" s="8"/>
      <c r="K7" s="8"/>
      <c r="L7" s="66"/>
    </row>
    <row r="8" spans="1:13">
      <c r="A8" s="41">
        <f t="shared" si="1"/>
        <v>4</v>
      </c>
      <c r="B8" s="81" t="s">
        <v>6</v>
      </c>
      <c r="C8" s="85" t="s">
        <v>41</v>
      </c>
      <c r="D8" s="45">
        <v>34</v>
      </c>
      <c r="E8" s="9">
        <v>34</v>
      </c>
      <c r="F8" s="71"/>
      <c r="G8" s="9">
        <f t="shared" si="0"/>
        <v>34</v>
      </c>
      <c r="H8" s="48"/>
      <c r="I8" s="44"/>
      <c r="J8" s="9"/>
      <c r="K8" s="8"/>
      <c r="L8" s="66"/>
    </row>
    <row r="9" spans="1:13">
      <c r="A9" s="41">
        <f t="shared" si="1"/>
        <v>5</v>
      </c>
      <c r="B9" s="81" t="s">
        <v>9</v>
      </c>
      <c r="C9" s="85" t="s">
        <v>41</v>
      </c>
      <c r="D9" s="45">
        <v>120</v>
      </c>
      <c r="E9" s="9">
        <v>120</v>
      </c>
      <c r="F9" s="71">
        <v>7</v>
      </c>
      <c r="G9" s="9">
        <f t="shared" ref="G9:G15" si="2">E9-F9</f>
        <v>113</v>
      </c>
      <c r="H9" s="48"/>
      <c r="I9" s="45"/>
      <c r="J9" s="9"/>
      <c r="K9" s="9"/>
      <c r="L9" s="66"/>
    </row>
    <row r="10" spans="1:13">
      <c r="A10" s="41">
        <f t="shared" si="1"/>
        <v>6</v>
      </c>
      <c r="B10" s="82" t="s">
        <v>12</v>
      </c>
      <c r="C10" s="85" t="s">
        <v>41</v>
      </c>
      <c r="D10" s="45">
        <v>24</v>
      </c>
      <c r="E10" s="9">
        <v>24</v>
      </c>
      <c r="F10" s="71"/>
      <c r="G10" s="9">
        <f t="shared" si="2"/>
        <v>24</v>
      </c>
      <c r="H10" s="48"/>
      <c r="I10" s="44"/>
      <c r="J10" s="9"/>
      <c r="K10" s="8"/>
      <c r="L10" s="66"/>
    </row>
    <row r="11" spans="1:13">
      <c r="A11" s="41">
        <f t="shared" si="1"/>
        <v>7</v>
      </c>
      <c r="B11" s="82" t="s">
        <v>38</v>
      </c>
      <c r="C11" s="85" t="s">
        <v>41</v>
      </c>
      <c r="D11" s="45">
        <v>25</v>
      </c>
      <c r="E11" s="9">
        <v>25</v>
      </c>
      <c r="F11" s="71"/>
      <c r="G11" s="9">
        <f t="shared" si="2"/>
        <v>25</v>
      </c>
      <c r="H11" s="48"/>
      <c r="I11" s="45"/>
      <c r="J11" s="9"/>
      <c r="K11" s="9"/>
      <c r="L11" s="66"/>
      <c r="M11" s="23"/>
    </row>
    <row r="12" spans="1:13" ht="14.25" customHeight="1">
      <c r="A12" s="41">
        <f t="shared" si="1"/>
        <v>8</v>
      </c>
      <c r="B12" s="82" t="s">
        <v>14</v>
      </c>
      <c r="C12" s="85" t="s">
        <v>41</v>
      </c>
      <c r="D12" s="84">
        <v>8</v>
      </c>
      <c r="E12" s="13">
        <v>8</v>
      </c>
      <c r="F12" s="71"/>
      <c r="G12" s="9">
        <f t="shared" si="2"/>
        <v>8</v>
      </c>
      <c r="H12" s="48"/>
      <c r="I12" s="45"/>
      <c r="J12" s="9"/>
      <c r="K12" s="9"/>
      <c r="L12" s="66"/>
      <c r="M12" s="23"/>
    </row>
    <row r="13" spans="1:13" ht="14.25" customHeight="1">
      <c r="A13" s="41">
        <f t="shared" si="1"/>
        <v>9</v>
      </c>
      <c r="B13" s="81" t="s">
        <v>8</v>
      </c>
      <c r="C13" s="85" t="s">
        <v>41</v>
      </c>
      <c r="D13" s="45">
        <v>80</v>
      </c>
      <c r="E13" s="9">
        <v>80</v>
      </c>
      <c r="F13" s="71">
        <v>10</v>
      </c>
      <c r="G13" s="9">
        <f t="shared" si="2"/>
        <v>70</v>
      </c>
      <c r="H13" s="48" t="s">
        <v>29</v>
      </c>
      <c r="I13" s="45"/>
      <c r="J13" s="9"/>
      <c r="K13" s="9"/>
      <c r="L13" s="66"/>
    </row>
    <row r="14" spans="1:13" ht="14.25" customHeight="1">
      <c r="A14" s="41">
        <f t="shared" si="1"/>
        <v>10</v>
      </c>
      <c r="B14" s="81" t="s">
        <v>11</v>
      </c>
      <c r="C14" s="85" t="s">
        <v>41</v>
      </c>
      <c r="D14" s="45">
        <v>240</v>
      </c>
      <c r="E14" s="9">
        <v>240</v>
      </c>
      <c r="F14" s="71">
        <v>19</v>
      </c>
      <c r="G14" s="9">
        <f t="shared" si="2"/>
        <v>221</v>
      </c>
      <c r="H14" s="48"/>
      <c r="I14" s="45"/>
      <c r="J14" s="9"/>
      <c r="K14" s="9"/>
      <c r="L14" s="66"/>
    </row>
    <row r="15" spans="1:13" ht="14.25" customHeight="1" thickBot="1">
      <c r="A15" s="88">
        <f t="shared" si="1"/>
        <v>11</v>
      </c>
      <c r="B15" s="83" t="s">
        <v>13</v>
      </c>
      <c r="C15" s="86" t="s">
        <v>41</v>
      </c>
      <c r="D15" s="78">
        <v>40</v>
      </c>
      <c r="E15" s="42">
        <v>40</v>
      </c>
      <c r="F15" s="72">
        <v>4</v>
      </c>
      <c r="G15" s="42">
        <f t="shared" si="2"/>
        <v>36</v>
      </c>
      <c r="H15" s="77"/>
      <c r="I15" s="78"/>
      <c r="J15" s="42"/>
      <c r="K15" s="42"/>
      <c r="L15" s="79"/>
    </row>
    <row r="16" spans="1:13">
      <c r="A16" s="89"/>
      <c r="B16" s="58"/>
      <c r="C16" s="87"/>
      <c r="D16" s="1"/>
      <c r="E16" s="1"/>
      <c r="F16" s="1"/>
      <c r="G16" s="1"/>
      <c r="H16" s="1"/>
      <c r="I16" s="1"/>
      <c r="J16" s="1"/>
    </row>
    <row r="17" spans="1:12" ht="16.2" thickBot="1">
      <c r="A17" s="1"/>
      <c r="B17" s="59" t="s">
        <v>10</v>
      </c>
      <c r="C17" s="14"/>
      <c r="D17" s="14"/>
      <c r="E17" s="14"/>
      <c r="F17" s="14"/>
      <c r="G17" s="1"/>
      <c r="H17" s="1"/>
      <c r="I17" s="1"/>
      <c r="J17" s="60"/>
      <c r="K17" s="60"/>
      <c r="L17" s="60"/>
    </row>
    <row r="18" spans="1:12" ht="66.599999999999994" thickBot="1">
      <c r="A18" s="33" t="s">
        <v>23</v>
      </c>
      <c r="B18" s="34" t="s">
        <v>20</v>
      </c>
      <c r="C18" s="34" t="s">
        <v>21</v>
      </c>
      <c r="D18" s="34" t="s">
        <v>22</v>
      </c>
      <c r="E18" s="34" t="s">
        <v>24</v>
      </c>
      <c r="F18" s="34" t="s">
        <v>30</v>
      </c>
      <c r="G18" s="35" t="s">
        <v>31</v>
      </c>
      <c r="H18" s="36" t="s">
        <v>25</v>
      </c>
      <c r="I18" s="37" t="s">
        <v>27</v>
      </c>
      <c r="J18" s="61"/>
      <c r="K18" s="61"/>
      <c r="L18" s="61"/>
    </row>
    <row r="19" spans="1:12">
      <c r="A19" s="67">
        <f>E5*700000</f>
        <v>18900000</v>
      </c>
      <c r="B19" s="31">
        <v>43546</v>
      </c>
      <c r="C19" s="73">
        <v>43550</v>
      </c>
      <c r="D19" s="31">
        <v>43553</v>
      </c>
      <c r="E19" s="90">
        <v>778583</v>
      </c>
      <c r="F19" s="90">
        <v>896083</v>
      </c>
      <c r="G19" s="32">
        <f>F19/A$19</f>
        <v>4.7411798941798942E-2</v>
      </c>
      <c r="H19" s="93">
        <f>A19-F19</f>
        <v>18003917</v>
      </c>
      <c r="I19" s="75">
        <f>1-G19</f>
        <v>0.95258820105820108</v>
      </c>
      <c r="J19" s="62"/>
      <c r="K19" s="55"/>
      <c r="L19" s="55"/>
    </row>
    <row r="20" spans="1:12" ht="12.75" customHeight="1">
      <c r="A20" s="41"/>
      <c r="B20" s="76">
        <v>43593</v>
      </c>
      <c r="C20" s="76">
        <v>43600</v>
      </c>
      <c r="D20" s="76">
        <v>43605</v>
      </c>
      <c r="E20" s="91">
        <v>1425057</v>
      </c>
      <c r="F20" s="91">
        <v>1528010</v>
      </c>
      <c r="G20" s="32">
        <f>F20/A$19</f>
        <v>8.0847089947089945E-2</v>
      </c>
      <c r="H20" s="93">
        <f>H19-F20</f>
        <v>16475907</v>
      </c>
      <c r="I20" s="75">
        <f>I19-G20</f>
        <v>0.87174111111111108</v>
      </c>
      <c r="J20" s="1"/>
      <c r="K20" s="1"/>
      <c r="L20" s="1"/>
    </row>
    <row r="21" spans="1:12" ht="12.75" customHeight="1">
      <c r="A21" s="15"/>
      <c r="B21" s="10">
        <v>43705</v>
      </c>
      <c r="C21" s="10" t="s">
        <v>43</v>
      </c>
      <c r="D21" s="10">
        <v>43711</v>
      </c>
      <c r="E21" s="92">
        <v>832370</v>
      </c>
      <c r="F21" s="92">
        <v>904320</v>
      </c>
      <c r="G21" s="32">
        <f>F21/A$19</f>
        <v>4.7847619047619049E-2</v>
      </c>
      <c r="H21" s="93">
        <f>H20-F21</f>
        <v>15571587</v>
      </c>
      <c r="I21" s="75">
        <f>I20-G21</f>
        <v>0.82389349206349205</v>
      </c>
      <c r="J21" s="62"/>
      <c r="K21" s="55"/>
      <c r="L21" s="55"/>
    </row>
    <row r="22" spans="1:12">
      <c r="A22" s="15"/>
      <c r="B22" s="10" t="s">
        <v>43</v>
      </c>
      <c r="C22" s="10">
        <v>43713</v>
      </c>
      <c r="D22" s="10">
        <v>43718</v>
      </c>
      <c r="E22" s="11">
        <v>1090954</v>
      </c>
      <c r="F22" s="11">
        <v>1125850</v>
      </c>
      <c r="G22" s="32">
        <f>F22/A$19</f>
        <v>5.956878306878307E-2</v>
      </c>
      <c r="H22" s="93">
        <f>H21-F22</f>
        <v>14445737</v>
      </c>
      <c r="I22" s="75">
        <f>I21-G22</f>
        <v>0.76432470899470895</v>
      </c>
      <c r="J22" s="62"/>
      <c r="K22" s="62"/>
      <c r="L22" s="1"/>
    </row>
    <row r="23" spans="1:12">
      <c r="A23" s="15"/>
      <c r="B23" s="10"/>
      <c r="C23" s="10"/>
      <c r="D23" s="10"/>
      <c r="E23" s="11"/>
      <c r="F23" s="11"/>
      <c r="G23" s="32"/>
      <c r="H23" s="74"/>
      <c r="I23" s="75"/>
      <c r="J23" s="62"/>
      <c r="K23" s="63"/>
      <c r="L23" s="1"/>
    </row>
    <row r="24" spans="1:12">
      <c r="A24" s="15"/>
      <c r="B24" s="10"/>
      <c r="C24" s="10"/>
      <c r="D24" s="10"/>
      <c r="E24" s="11"/>
      <c r="F24" s="11"/>
      <c r="G24" s="32"/>
      <c r="H24" s="74"/>
      <c r="I24" s="75"/>
      <c r="J24" s="62"/>
      <c r="K24" s="62"/>
      <c r="L24" s="1"/>
    </row>
    <row r="25" spans="1:12">
      <c r="A25" s="15"/>
      <c r="B25" s="10"/>
      <c r="C25" s="10"/>
      <c r="D25" s="10"/>
      <c r="E25" s="11"/>
      <c r="F25" s="11"/>
      <c r="G25" s="32"/>
      <c r="H25" s="74"/>
      <c r="I25" s="75"/>
      <c r="J25" s="62"/>
      <c r="K25" s="62"/>
      <c r="L25" s="1"/>
    </row>
    <row r="26" spans="1:12">
      <c r="A26" s="15"/>
      <c r="B26" s="10"/>
      <c r="C26" s="10"/>
      <c r="D26" s="10"/>
      <c r="E26" s="11"/>
      <c r="F26" s="11"/>
      <c r="G26" s="32"/>
      <c r="H26" s="74"/>
      <c r="I26" s="75"/>
      <c r="J26" s="62"/>
      <c r="K26" s="62"/>
      <c r="L26" s="1"/>
    </row>
    <row r="27" spans="1:12">
      <c r="A27" s="15"/>
      <c r="B27" s="10"/>
      <c r="C27" s="10"/>
      <c r="D27" s="10"/>
      <c r="E27" s="11"/>
      <c r="F27" s="11"/>
      <c r="G27" s="32"/>
      <c r="H27" s="74"/>
      <c r="I27" s="75"/>
      <c r="J27" s="62"/>
      <c r="K27" s="62"/>
      <c r="L27" s="1"/>
    </row>
    <row r="28" spans="1:12">
      <c r="A28" s="15"/>
      <c r="B28" s="10"/>
      <c r="C28" s="10"/>
      <c r="D28" s="10"/>
      <c r="E28" s="11"/>
      <c r="F28" s="11"/>
      <c r="G28" s="32"/>
      <c r="H28" s="74"/>
      <c r="I28" s="75"/>
      <c r="J28" s="62"/>
      <c r="K28" s="62"/>
      <c r="L28" s="1"/>
    </row>
    <row r="29" spans="1:12" ht="13.8" thickBot="1">
      <c r="A29" s="16"/>
      <c r="B29" s="10"/>
      <c r="C29" s="10"/>
      <c r="D29" s="10"/>
      <c r="E29" s="11"/>
      <c r="F29" s="11"/>
      <c r="G29" s="32"/>
      <c r="H29" s="74"/>
      <c r="I29" s="75"/>
      <c r="J29" s="1"/>
      <c r="K29" s="1"/>
      <c r="L29" s="1"/>
    </row>
    <row r="30" spans="1:12" ht="13.8" thickBot="1">
      <c r="A30" s="17" t="s">
        <v>28</v>
      </c>
      <c r="B30" s="18"/>
      <c r="C30" s="18"/>
      <c r="D30" s="19"/>
      <c r="E30" s="50">
        <f>SUM(E19:E29)</f>
        <v>4126964</v>
      </c>
      <c r="F30" s="49">
        <f>SUM(F19:F29)</f>
        <v>4454263</v>
      </c>
      <c r="G30" s="22">
        <f>SUM(G19:G29)</f>
        <v>0.23567529100529103</v>
      </c>
      <c r="H30" s="20">
        <f>A19-F30</f>
        <v>14445737</v>
      </c>
      <c r="I30" s="24">
        <f>1-G30</f>
        <v>0.76432470899470895</v>
      </c>
      <c r="J30" s="64"/>
      <c r="K30" s="64"/>
      <c r="L30" s="64"/>
    </row>
    <row r="33" spans="1:11">
      <c r="A33" s="1"/>
      <c r="B33" s="1"/>
      <c r="C33" s="1"/>
      <c r="D33" s="1"/>
      <c r="E33" s="1"/>
      <c r="F33" s="1"/>
      <c r="G33" s="1"/>
      <c r="H33" s="1"/>
      <c r="I33" s="1"/>
      <c r="J33" s="1"/>
    </row>
    <row r="34" spans="1:11" ht="12.75" customHeight="1">
      <c r="A34" s="101" t="s">
        <v>16</v>
      </c>
      <c r="B34" s="101"/>
      <c r="C34" s="101"/>
      <c r="D34" s="101"/>
      <c r="E34" s="1"/>
      <c r="F34" s="1"/>
      <c r="G34" s="1"/>
      <c r="H34" s="1"/>
      <c r="I34" s="1"/>
      <c r="J34" s="1"/>
    </row>
    <row r="35" spans="1:11">
      <c r="A35" s="98" t="s">
        <v>17</v>
      </c>
      <c r="B35" s="98"/>
      <c r="C35" s="12" t="s">
        <v>18</v>
      </c>
      <c r="D35" s="12" t="s">
        <v>19</v>
      </c>
      <c r="E35" s="1"/>
      <c r="F35" s="1"/>
      <c r="G35" s="1"/>
      <c r="H35" s="1"/>
      <c r="I35" s="1"/>
      <c r="J35" s="1"/>
    </row>
    <row r="36" spans="1:11">
      <c r="A36" s="96">
        <f>A19-F30</f>
        <v>14445737</v>
      </c>
      <c r="B36" s="97"/>
      <c r="C36" s="68">
        <f>1-G30</f>
        <v>0.76432470899470895</v>
      </c>
      <c r="D36" s="21">
        <f>(C36/0.8)*100</f>
        <v>95.540588624338625</v>
      </c>
      <c r="E36" s="80" t="s">
        <v>42</v>
      </c>
      <c r="F36" s="80"/>
      <c r="G36" s="80"/>
      <c r="H36" s="80"/>
      <c r="I36" s="80"/>
      <c r="J36" s="80"/>
    </row>
    <row r="37" spans="1:11">
      <c r="A37" s="1"/>
      <c r="B37" s="1"/>
      <c r="C37" s="1"/>
      <c r="D37" s="1"/>
      <c r="E37" s="1"/>
      <c r="F37" s="1"/>
    </row>
    <row r="38" spans="1:11">
      <c r="A38" s="1"/>
      <c r="B38" s="1"/>
      <c r="C38" s="1"/>
      <c r="D38" s="1"/>
      <c r="E38" s="1"/>
      <c r="F38" s="1"/>
      <c r="G38" s="1"/>
      <c r="H38" s="1"/>
      <c r="I38" s="1"/>
      <c r="J38" s="1"/>
      <c r="K38" t="s">
        <v>29</v>
      </c>
    </row>
    <row r="39" spans="1:11" ht="15.6">
      <c r="A39" s="1"/>
      <c r="B39" s="7"/>
      <c r="C39" s="7"/>
      <c r="D39" s="1"/>
      <c r="E39" s="1"/>
      <c r="F39" s="1"/>
      <c r="G39" s="1"/>
      <c r="H39" s="1"/>
      <c r="I39" s="1"/>
      <c r="J39" s="1"/>
    </row>
    <row r="40" spans="1:11">
      <c r="A40" s="51"/>
      <c r="B40" s="51"/>
      <c r="C40" s="51"/>
      <c r="D40" s="51"/>
      <c r="E40" s="51"/>
      <c r="F40" s="51"/>
      <c r="G40" s="51"/>
      <c r="H40" s="51"/>
      <c r="I40" s="94"/>
      <c r="J40" s="95"/>
    </row>
    <row r="41" spans="1:11">
      <c r="A41" s="52"/>
      <c r="B41" s="53"/>
      <c r="C41" s="53"/>
      <c r="D41" s="1"/>
      <c r="E41" s="1"/>
      <c r="F41" s="53"/>
      <c r="G41" s="54"/>
      <c r="H41" s="53"/>
    </row>
    <row r="42" spans="1:11">
      <c r="A42" s="52"/>
      <c r="B42" s="53"/>
      <c r="C42" s="53"/>
      <c r="D42" s="53"/>
      <c r="E42" s="53"/>
      <c r="F42" s="53"/>
      <c r="G42" s="54"/>
      <c r="H42" s="53"/>
    </row>
    <row r="43" spans="1:11">
      <c r="A43" s="52"/>
      <c r="B43" s="53"/>
      <c r="C43" s="53"/>
      <c r="D43" s="1"/>
      <c r="E43" s="1"/>
      <c r="F43" s="53"/>
      <c r="G43" s="54"/>
      <c r="H43" s="53"/>
    </row>
    <row r="44" spans="1:11">
      <c r="A44" s="52"/>
      <c r="B44" s="53"/>
      <c r="C44" s="53"/>
      <c r="D44" s="53"/>
      <c r="E44" s="53"/>
      <c r="F44" s="53"/>
      <c r="G44" s="54"/>
      <c r="H44" s="53"/>
    </row>
    <row r="45" spans="1:11">
      <c r="A45" s="52"/>
      <c r="B45" s="53"/>
      <c r="C45" s="53"/>
      <c r="D45" s="1"/>
      <c r="E45" s="1"/>
      <c r="F45" s="53"/>
      <c r="G45" s="54"/>
      <c r="H45" s="53"/>
    </row>
    <row r="46" spans="1:11">
      <c r="A46" s="52"/>
      <c r="B46" s="53"/>
      <c r="C46" s="55"/>
      <c r="D46" s="56"/>
      <c r="E46" s="56"/>
      <c r="F46" s="55"/>
      <c r="G46" s="55"/>
      <c r="H46" s="55"/>
    </row>
    <row r="47" spans="1:11">
      <c r="A47" s="52"/>
      <c r="B47" s="53"/>
      <c r="C47" s="53"/>
      <c r="D47" s="53"/>
      <c r="E47" s="53"/>
      <c r="F47" s="53"/>
      <c r="G47" s="54"/>
      <c r="H47" s="53"/>
    </row>
    <row r="48" spans="1:11">
      <c r="A48" s="52"/>
      <c r="B48" s="53"/>
      <c r="C48" s="53"/>
      <c r="D48" s="53"/>
      <c r="E48" s="53"/>
      <c r="F48" s="53"/>
      <c r="G48" s="54"/>
      <c r="H48" s="53"/>
    </row>
    <row r="49" spans="1:10">
      <c r="A49" s="52"/>
      <c r="B49" s="53"/>
      <c r="C49" s="53"/>
      <c r="D49" s="1"/>
      <c r="E49" s="1"/>
      <c r="F49" s="53"/>
      <c r="G49" s="54"/>
      <c r="H49" s="53"/>
    </row>
    <row r="50" spans="1:10" ht="15.6">
      <c r="A50" s="1"/>
      <c r="B50" s="102"/>
      <c r="C50" s="102"/>
      <c r="D50" s="103"/>
      <c r="E50" s="57"/>
      <c r="F50" s="1"/>
      <c r="G50" s="1"/>
      <c r="H50" s="1"/>
      <c r="I50" s="1"/>
      <c r="J50" s="1"/>
    </row>
    <row r="51" spans="1:10">
      <c r="A51" s="51"/>
      <c r="B51" s="51"/>
      <c r="C51" s="51"/>
      <c r="D51" s="51"/>
      <c r="E51" s="51"/>
      <c r="F51" s="51"/>
      <c r="G51" s="51"/>
      <c r="H51" s="51"/>
      <c r="I51" s="94"/>
      <c r="J51" s="95"/>
    </row>
    <row r="52" spans="1:10">
      <c r="A52" s="52"/>
      <c r="B52" s="1"/>
      <c r="C52" s="1"/>
      <c r="D52" s="1"/>
      <c r="E52" s="1"/>
      <c r="F52" s="54"/>
      <c r="G52" s="54"/>
      <c r="H52" s="53"/>
      <c r="I52" s="99"/>
      <c r="J52" s="99"/>
    </row>
    <row r="53" spans="1:10">
      <c r="A53" s="52"/>
      <c r="B53" s="1"/>
      <c r="C53" s="1"/>
      <c r="D53" s="55"/>
      <c r="E53" s="55"/>
      <c r="F53" s="55"/>
      <c r="G53" s="55"/>
      <c r="H53" s="55"/>
      <c r="I53" s="99"/>
      <c r="J53" s="99"/>
    </row>
    <row r="54" spans="1:10">
      <c r="A54" s="1"/>
      <c r="B54" s="1"/>
      <c r="C54" s="1"/>
      <c r="D54" s="1"/>
      <c r="E54" s="1"/>
      <c r="F54" s="1"/>
      <c r="G54" s="1"/>
      <c r="H54" s="1"/>
    </row>
    <row r="59" spans="1:10">
      <c r="B59" s="94"/>
      <c r="C59" s="95"/>
    </row>
    <row r="66" spans="2:3">
      <c r="B66" s="94"/>
      <c r="C66" s="95"/>
    </row>
  </sheetData>
  <sortState ref="B9:G15">
    <sortCondition ref="B9"/>
  </sortState>
  <mergeCells count="12">
    <mergeCell ref="A1:L1"/>
    <mergeCell ref="A34:D34"/>
    <mergeCell ref="I53:J53"/>
    <mergeCell ref="B50:D50"/>
    <mergeCell ref="A2:E2"/>
    <mergeCell ref="B66:C66"/>
    <mergeCell ref="A36:B36"/>
    <mergeCell ref="A35:B35"/>
    <mergeCell ref="B59:C59"/>
    <mergeCell ref="I40:J40"/>
    <mergeCell ref="I51:J51"/>
    <mergeCell ref="I52:J52"/>
  </mergeCells>
  <phoneticPr fontId="0" type="noConversion"/>
  <printOptions horizontalCentered="1" verticalCentered="1"/>
  <pageMargins left="0.19685039370078741" right="0.19685039370078741" top="0.19685039370078741" bottom="0.19685039370078741" header="0.51181102362204722" footer="0.51181102362204722"/>
  <pageSetup paperSize="9" scale="85" orientation="landscape" horizontalDpi="300" verticalDpi="300" r:id="rId1"/>
  <headerFooter alignWithMargins="0"/>
  <rowBreaks count="1" manualBreakCount="1">
    <brk id="36" max="12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J18"/>
    </sheetView>
  </sheetViews>
  <sheetFormatPr defaultRowHeight="13.2"/>
  <cols>
    <col min="1" max="1" width="4.88671875" customWidth="1"/>
    <col min="2" max="2" width="22" customWidth="1"/>
    <col min="3" max="3" width="11.88671875" customWidth="1"/>
    <col min="4" max="4" width="10.44140625" customWidth="1"/>
    <col min="5" max="5" width="11.5546875" customWidth="1"/>
    <col min="6" max="6" width="11" customWidth="1"/>
    <col min="7" max="7" width="14" customWidth="1"/>
    <col min="8" max="8" width="11.44140625" customWidth="1"/>
    <col min="9" max="9" width="11.88671875" customWidth="1"/>
  </cols>
  <sheetData/>
  <phoneticPr fontId="0" type="noConversion"/>
  <pageMargins left="0.75" right="0.75" top="1" bottom="1" header="0.5" footer="0.5"/>
  <pageSetup paperSize="9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Лист2</vt:lpstr>
      <vt:lpstr>Лист3</vt:lpstr>
      <vt:lpstr>Лист1!Область_печати</vt:lpstr>
    </vt:vector>
  </TitlesOfParts>
  <Company>Work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Base</cp:lastModifiedBy>
  <cp:lastPrinted>2019-09-10T07:09:33Z</cp:lastPrinted>
  <dcterms:created xsi:type="dcterms:W3CDTF">2004-08-05T11:03:05Z</dcterms:created>
  <dcterms:modified xsi:type="dcterms:W3CDTF">2019-09-10T08:00:56Z</dcterms:modified>
</cp:coreProperties>
</file>