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<sst xmlns="http://schemas.openxmlformats.org/spreadsheetml/2006/main" count="56" uniqueCount="44">
  <si>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</si>
  <si>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</si>
  <si>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</si>
  <si>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</si>
  <si>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</si>
  <si>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</si>
  <si>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</si>
  <si>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</si>
  <si>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</si>
  <si>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</si>
  <si>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</si>
  <si>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</si>
  <si>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</si>
  <si>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</si>
  <si>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</si>
  <si>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</si>
  <si>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</si>
  <si>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</si>
  <si>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</si>
  <si>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</si>
  <si>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</si>
  <si>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</si>
  <si>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</si>
  <si>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</si>
  <si>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</si>
  <si>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</si>
  <si>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</si>
  <si>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</si>
  <si>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</si>
  <si>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</si>
  <si>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</si>
  <si>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</si>
  <si>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</si>
  <si>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</si>
  <si>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</si>
  <si>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</si>
  <si>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</si>
  <si>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</si>
  <si>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</si>
  <si>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</si>
  <si>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500 Беларуская келекцыя (AS)</t>
  </si>
  <si>
    <t>Дата поставки  14.01.19 (c остаточным ресурсом 87 %)</t>
  </si>
  <si>
    <t>Формокомплект бутылки «Беларуская калекцыя»  тип XXI-П-25-500-1 (владелец ООО "ВЕДАТРАНЗИТ" Договор аренды имущества №3 от 23.01.2019 г.)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</si>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</sst>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6" zoomScaleSheetLayoutView="100" workbookViewId="0">
      <selection activeCell="E22" sqref="E2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41</v>
      </c>
      <c r="B2" s="113"/>
      <c r="C2" s="113"/>
      <c r="D2" s="113"/>
      <c r="E2" s="113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36</v>
      </c>
      <c r="E4" s="43" t="s">
        <v>38</v>
      </c>
      <c r="F4" s="43" t="s">
        <v>33</v>
      </c>
      <c r="G4" s="43" t="s">
        <v>34</v>
      </c>
      <c r="H4" s="44" t="s">
        <v>35</v>
      </c>
      <c r="I4" s="45" t="s">
        <v>3</v>
      </c>
      <c r="J4" s="43" t="s">
        <v>26</v>
      </c>
      <c r="K4" s="43" t="s">
        <v>39</v>
      </c>
      <c r="L4" s="44" t="s">
        <v>4</v>
      </c>
    </row>
    <row r="5" spans="1:13" ht="26.4">
      <c r="A5" s="53">
        <v>1</v>
      </c>
      <c r="B5" s="71" t="s">
        <v>15</v>
      </c>
      <c r="C5" s="9" t="s">
        <v>40</v>
      </c>
      <c r="D5" s="56"/>
      <c r="E5" s="56">
        <v>24</v>
      </c>
      <c r="F5" s="55"/>
      <c r="G5" s="56">
        <f>E5-F5</f>
        <v>24</v>
      </c>
      <c r="H5" s="65"/>
      <c r="I5" s="61"/>
      <c r="J5" s="54"/>
      <c r="K5" s="54"/>
      <c r="L5" s="91"/>
    </row>
    <row r="6" spans="1:13" ht="26.4">
      <c r="A6" s="57">
        <f>A5+1</f>
        <v>2</v>
      </c>
      <c r="B6" s="72" t="s">
        <v>7</v>
      </c>
      <c r="C6" s="9" t="s">
        <v>40</v>
      </c>
      <c r="D6" s="9"/>
      <c r="E6" s="9">
        <v>24</v>
      </c>
      <c r="F6" s="26"/>
      <c r="G6" s="9">
        <f t="shared" ref="G6:G16" si="0">E6-F6</f>
        <v>24</v>
      </c>
      <c r="H6" s="66"/>
      <c r="I6" s="62"/>
      <c r="J6" s="8"/>
      <c r="K6" s="8"/>
      <c r="L6" s="92"/>
    </row>
    <row r="7" spans="1:13" ht="26.4">
      <c r="A7" s="57">
        <f t="shared" ref="A7:A16" si="1">A6+1</f>
        <v>3</v>
      </c>
      <c r="B7" s="72" t="s">
        <v>5</v>
      </c>
      <c r="C7" s="9" t="s">
        <v>40</v>
      </c>
      <c r="D7" s="9"/>
      <c r="E7" s="9">
        <v>26</v>
      </c>
      <c r="F7" s="26"/>
      <c r="G7" s="9">
        <f t="shared" si="0"/>
        <v>26</v>
      </c>
      <c r="H7" s="67"/>
      <c r="I7" s="62"/>
      <c r="J7" s="8"/>
      <c r="K7" s="8"/>
      <c r="L7" s="92"/>
    </row>
    <row r="8" spans="1:13" ht="26.4">
      <c r="A8" s="57">
        <f t="shared" si="1"/>
        <v>4</v>
      </c>
      <c r="B8" s="72" t="s">
        <v>6</v>
      </c>
      <c r="C8" s="9" t="s">
        <v>40</v>
      </c>
      <c r="D8" s="9"/>
      <c r="E8" s="9">
        <v>26</v>
      </c>
      <c r="F8" s="26"/>
      <c r="G8" s="9">
        <f t="shared" si="0"/>
        <v>26</v>
      </c>
      <c r="H8" s="67"/>
      <c r="I8" s="62"/>
      <c r="J8" s="9"/>
      <c r="K8" s="8"/>
      <c r="L8" s="92"/>
    </row>
    <row r="9" spans="1:13" ht="26.4">
      <c r="A9" s="57">
        <f t="shared" si="1"/>
        <v>5</v>
      </c>
      <c r="B9" s="73" t="s">
        <v>32</v>
      </c>
      <c r="C9" s="9" t="s">
        <v>40</v>
      </c>
      <c r="D9" s="9"/>
      <c r="E9" s="9">
        <v>24</v>
      </c>
      <c r="F9" s="26"/>
      <c r="G9" s="9">
        <f t="shared" si="0"/>
        <v>24</v>
      </c>
      <c r="H9" s="67"/>
      <c r="I9" s="63"/>
      <c r="J9" s="9"/>
      <c r="K9" s="9"/>
      <c r="L9" s="92"/>
    </row>
    <row r="10" spans="1:13" ht="26.4">
      <c r="A10" s="57">
        <f t="shared" si="1"/>
        <v>6</v>
      </c>
      <c r="B10" s="72" t="s">
        <v>37</v>
      </c>
      <c r="C10" s="9" t="s">
        <v>40</v>
      </c>
      <c r="D10" s="9"/>
      <c r="E10" s="9">
        <v>24</v>
      </c>
      <c r="F10" s="26"/>
      <c r="G10" s="9">
        <f t="shared" si="0"/>
        <v>24</v>
      </c>
      <c r="H10" s="67"/>
      <c r="I10" s="62"/>
      <c r="J10" s="9"/>
      <c r="K10" s="8"/>
      <c r="L10" s="92"/>
    </row>
    <row r="11" spans="1:13" ht="26.4">
      <c r="A11" s="57">
        <f t="shared" si="1"/>
        <v>7</v>
      </c>
      <c r="B11" s="72" t="s">
        <v>9</v>
      </c>
      <c r="C11" s="9" t="s">
        <v>40</v>
      </c>
      <c r="D11" s="9"/>
      <c r="E11" s="9">
        <v>60</v>
      </c>
      <c r="F11" s="38">
        <v>11</v>
      </c>
      <c r="G11" s="9">
        <f t="shared" si="0"/>
        <v>49</v>
      </c>
      <c r="H11" s="67"/>
      <c r="I11" s="63"/>
      <c r="J11" s="9"/>
      <c r="K11" s="9"/>
      <c r="L11" s="92"/>
      <c r="M11" s="36"/>
    </row>
    <row r="12" spans="1:13" ht="24.6" customHeight="1">
      <c r="A12" s="57">
        <f t="shared" si="1"/>
        <v>8</v>
      </c>
      <c r="B12" s="73" t="s">
        <v>12</v>
      </c>
      <c r="C12" s="9" t="s">
        <v>40</v>
      </c>
      <c r="D12" s="9"/>
      <c r="E12" s="9">
        <v>20</v>
      </c>
      <c r="F12" s="39"/>
      <c r="G12" s="9">
        <f t="shared" si="0"/>
        <v>20</v>
      </c>
      <c r="H12" s="67"/>
      <c r="I12" s="63"/>
      <c r="J12" s="9"/>
      <c r="K12" s="9"/>
      <c r="L12" s="92"/>
      <c r="M12" s="36"/>
    </row>
    <row r="13" spans="1:13" ht="26.4" customHeight="1">
      <c r="A13" s="57">
        <f t="shared" si="1"/>
        <v>9</v>
      </c>
      <c r="B13" s="73" t="s">
        <v>14</v>
      </c>
      <c r="C13" s="9" t="s">
        <v>40</v>
      </c>
      <c r="D13" s="9"/>
      <c r="E13" s="9">
        <v>9</v>
      </c>
      <c r="F13" s="26"/>
      <c r="G13" s="9">
        <f t="shared" si="0"/>
        <v>9</v>
      </c>
      <c r="H13" s="67" t="s">
        <v>29</v>
      </c>
      <c r="I13" s="63"/>
      <c r="J13" s="9"/>
      <c r="K13" s="9"/>
      <c r="L13" s="92"/>
    </row>
    <row r="14" spans="1:13" ht="24.6" customHeight="1">
      <c r="A14" s="57">
        <f t="shared" si="1"/>
        <v>10</v>
      </c>
      <c r="B14" s="72" t="s">
        <v>8</v>
      </c>
      <c r="C14" s="9" t="s">
        <v>40</v>
      </c>
      <c r="D14" s="9"/>
      <c r="E14" s="9">
        <v>120</v>
      </c>
      <c r="F14" s="38">
        <v>60</v>
      </c>
      <c r="G14" s="9">
        <f t="shared" si="0"/>
        <v>60</v>
      </c>
      <c r="H14" s="67"/>
      <c r="I14" s="63"/>
      <c r="J14" s="9"/>
      <c r="K14" s="9"/>
      <c r="L14" s="92"/>
    </row>
    <row r="15" spans="1:13" ht="25.8" customHeight="1">
      <c r="A15" s="57">
        <f t="shared" si="1"/>
        <v>11</v>
      </c>
      <c r="B15" s="72" t="s">
        <v>11</v>
      </c>
      <c r="C15" s="9" t="s">
        <v>40</v>
      </c>
      <c r="D15" s="9"/>
      <c r="E15" s="13">
        <v>60</v>
      </c>
      <c r="F15" s="26"/>
      <c r="G15" s="9">
        <f t="shared" si="0"/>
        <v>60</v>
      </c>
      <c r="H15" s="67"/>
      <c r="I15" s="63"/>
      <c r="J15" s="9"/>
      <c r="K15" s="9"/>
      <c r="L15" s="92"/>
    </row>
    <row r="16" spans="1:13" ht="23.4" customHeight="1" thickBot="1">
      <c r="A16" s="58">
        <f t="shared" si="1"/>
        <v>12</v>
      </c>
      <c r="B16" s="74" t="s">
        <v>13</v>
      </c>
      <c r="C16" s="9" t="s">
        <v>40</v>
      </c>
      <c r="D16" s="60"/>
      <c r="E16" s="60">
        <v>24</v>
      </c>
      <c r="F16" s="59"/>
      <c r="G16" s="60">
        <f t="shared" si="0"/>
        <v>24</v>
      </c>
      <c r="H16" s="68"/>
      <c r="I16" s="64"/>
      <c r="J16" s="85"/>
      <c r="K16" s="60"/>
      <c r="L16" s="92"/>
    </row>
    <row r="17" spans="1:12">
      <c r="A17" s="83"/>
      <c r="B17" s="82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84" t="s">
        <v>10</v>
      </c>
      <c r="C18" s="14"/>
      <c r="D18" s="14"/>
      <c r="E18" s="14"/>
      <c r="F18" s="14"/>
      <c r="G18" s="1"/>
      <c r="H18" s="1"/>
      <c r="I18" s="1"/>
      <c r="J18" s="86"/>
      <c r="K18" s="86"/>
      <c r="L18" s="86"/>
    </row>
    <row r="19" spans="1:12" ht="66.599999999999994" thickBot="1">
      <c r="A19" s="47" t="s">
        <v>23</v>
      </c>
      <c r="B19" s="48" t="s">
        <v>20</v>
      </c>
      <c r="C19" s="48" t="s">
        <v>21</v>
      </c>
      <c r="D19" s="48" t="s">
        <v>22</v>
      </c>
      <c r="E19" s="48" t="s">
        <v>24</v>
      </c>
      <c r="F19" s="48" t="s">
        <v>30</v>
      </c>
      <c r="G19" s="49" t="s">
        <v>31</v>
      </c>
      <c r="H19" s="50" t="s">
        <v>25</v>
      </c>
      <c r="I19" s="51" t="s">
        <v>27</v>
      </c>
      <c r="J19" s="87"/>
      <c r="K19" s="87"/>
      <c r="L19" s="87"/>
    </row>
    <row r="20" spans="1:12">
      <c r="A20" s="93">
        <f>E5*700000</f>
        <v>16800000</v>
      </c>
      <c r="B20" s="95"/>
      <c r="C20" s="99"/>
      <c r="D20" s="95"/>
      <c r="E20" s="96"/>
      <c r="F20" s="96">
        <v>2180000</v>
      </c>
      <c r="G20" s="46">
        <f>F20/A$20</f>
        <v>0.12976190476190477</v>
      </c>
      <c r="H20" s="100">
        <f>A20-F20</f>
        <v>14620000</v>
      </c>
      <c r="I20" s="101">
        <f>1-G20</f>
        <v>0.87023809523809526</v>
      </c>
      <c r="J20" s="88"/>
      <c r="K20" s="79"/>
      <c r="L20" s="79"/>
    </row>
    <row r="21" spans="1:12" ht="12.75" customHeight="1">
      <c r="A21" s="52"/>
      <c r="B21" s="97">
        <v>43685</v>
      </c>
      <c r="C21" s="97">
        <v>43688</v>
      </c>
      <c r="D21" s="97">
        <v>43711</v>
      </c>
      <c r="E21" s="98">
        <v>629376</v>
      </c>
      <c r="F21" s="98">
        <v>678476</v>
      </c>
      <c r="G21" s="46">
        <f>F21/A$20</f>
        <v>4.0385476190476194E-2</v>
      </c>
      <c r="H21" s="100">
        <f>H20-F21</f>
        <v>13941524</v>
      </c>
      <c r="I21" s="101">
        <f>I20-G21</f>
        <v>0.82985261904761909</v>
      </c>
      <c r="J21" s="1"/>
      <c r="K21" s="1"/>
      <c r="L21" s="1"/>
    </row>
    <row r="22" spans="1:12" ht="12.75" customHeight="1">
      <c r="A22" s="16"/>
      <c r="B22" s="10"/>
      <c r="C22" s="10"/>
      <c r="D22" s="10"/>
      <c r="E22" s="11"/>
      <c r="F22" s="11"/>
      <c r="G22" s="46"/>
      <c r="H22" s="34"/>
      <c r="I22" s="31"/>
      <c r="J22" s="88"/>
      <c r="K22" s="79"/>
      <c r="L22" s="79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88"/>
      <c r="K23" s="88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88"/>
      <c r="K24" s="89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8"/>
      <c r="K25" s="88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88"/>
      <c r="K26" s="88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8"/>
      <c r="K27" s="88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88"/>
      <c r="K28" s="88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88"/>
      <c r="K29" s="88"/>
      <c r="L29" s="1"/>
    </row>
    <row r="30" spans="1:12" ht="13.8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8" thickBot="1">
      <c r="A31" s="21" t="s">
        <v>28</v>
      </c>
      <c r="B31" s="22"/>
      <c r="C31" s="22"/>
      <c r="D31" s="23"/>
      <c r="E31" s="70">
        <f>SUM(E20:E30)</f>
        <v>629376</v>
      </c>
      <c r="F31" s="69">
        <f>SUM(F20:F30)</f>
        <v>2858476</v>
      </c>
      <c r="G31" s="28">
        <f>SUM(G20:G30)</f>
        <v>0.17014738095238097</v>
      </c>
      <c r="H31" s="24">
        <f>A20-F31</f>
        <v>13941524</v>
      </c>
      <c r="I31" s="37">
        <f>1-G31</f>
        <v>0.82985261904761898</v>
      </c>
      <c r="J31" s="90"/>
      <c r="K31" s="90"/>
      <c r="L31" s="90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16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17</v>
      </c>
      <c r="B36" s="107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>
      <c r="A37" s="105">
        <f>A20-F31</f>
        <v>13941524</v>
      </c>
      <c r="B37" s="106"/>
      <c r="C37" s="94">
        <f>1-G31</f>
        <v>0.82985261904761898</v>
      </c>
      <c r="D37" s="25">
        <f>(C37/0.8)*100</f>
        <v>103.73157738095236</v>
      </c>
      <c r="E37" s="102" t="s">
        <v>43</v>
      </c>
      <c r="F37" s="102"/>
      <c r="G37" s="102"/>
      <c r="H37" s="102"/>
      <c r="I37" s="102"/>
      <c r="J37" s="102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5"/>
      <c r="B41" s="75"/>
      <c r="C41" s="75"/>
      <c r="D41" s="75"/>
      <c r="E41" s="75"/>
      <c r="F41" s="75"/>
      <c r="G41" s="75"/>
      <c r="H41" s="75"/>
      <c r="I41" s="103"/>
      <c r="J41" s="104"/>
    </row>
    <row r="42" spans="1:11">
      <c r="A42" s="76"/>
      <c r="B42" s="77"/>
      <c r="C42" s="77"/>
      <c r="D42" s="1"/>
      <c r="E42" s="1"/>
      <c r="F42" s="77"/>
      <c r="G42" s="78"/>
      <c r="H42" s="77"/>
    </row>
    <row r="43" spans="1:11">
      <c r="A43" s="76"/>
      <c r="B43" s="77"/>
      <c r="C43" s="77"/>
      <c r="D43" s="77"/>
      <c r="E43" s="77"/>
      <c r="F43" s="77"/>
      <c r="G43" s="78"/>
      <c r="H43" s="77"/>
    </row>
    <row r="44" spans="1:11">
      <c r="A44" s="76"/>
      <c r="B44" s="77"/>
      <c r="C44" s="77"/>
      <c r="D44" s="1"/>
      <c r="E44" s="1"/>
      <c r="F44" s="77"/>
      <c r="G44" s="78"/>
      <c r="H44" s="77"/>
    </row>
    <row r="45" spans="1:11">
      <c r="A45" s="76"/>
      <c r="B45" s="77"/>
      <c r="C45" s="77"/>
      <c r="D45" s="77"/>
      <c r="E45" s="77"/>
      <c r="F45" s="77"/>
      <c r="G45" s="78"/>
      <c r="H45" s="77"/>
    </row>
    <row r="46" spans="1:11">
      <c r="A46" s="76"/>
      <c r="B46" s="77"/>
      <c r="C46" s="77"/>
      <c r="D46" s="1"/>
      <c r="E46" s="1"/>
      <c r="F46" s="77"/>
      <c r="G46" s="78"/>
      <c r="H46" s="77"/>
    </row>
    <row r="47" spans="1:11">
      <c r="A47" s="76"/>
      <c r="B47" s="77"/>
      <c r="C47" s="79"/>
      <c r="D47" s="80"/>
      <c r="E47" s="80"/>
      <c r="F47" s="79"/>
      <c r="G47" s="79"/>
      <c r="H47" s="79"/>
    </row>
    <row r="48" spans="1:11">
      <c r="A48" s="76"/>
      <c r="B48" s="77"/>
      <c r="C48" s="77"/>
      <c r="D48" s="77"/>
      <c r="E48" s="77"/>
      <c r="F48" s="77"/>
      <c r="G48" s="78"/>
      <c r="H48" s="77"/>
    </row>
    <row r="49" spans="1:10">
      <c r="A49" s="76"/>
      <c r="B49" s="77"/>
      <c r="C49" s="77"/>
      <c r="D49" s="77"/>
      <c r="E49" s="77"/>
      <c r="F49" s="77"/>
      <c r="G49" s="78"/>
      <c r="H49" s="77"/>
    </row>
    <row r="50" spans="1:10">
      <c r="A50" s="76"/>
      <c r="B50" s="77"/>
      <c r="C50" s="77"/>
      <c r="D50" s="1"/>
      <c r="E50" s="1"/>
      <c r="F50" s="77"/>
      <c r="G50" s="78"/>
      <c r="H50" s="77"/>
    </row>
    <row r="51" spans="1:10" ht="15.6">
      <c r="A51" s="1"/>
      <c r="B51" s="111"/>
      <c r="C51" s="111"/>
      <c r="D51" s="112"/>
      <c r="E51" s="81"/>
      <c r="F51" s="1"/>
      <c r="G51" s="1"/>
      <c r="H51" s="1"/>
      <c r="I51" s="1"/>
      <c r="J51" s="1"/>
    </row>
    <row r="52" spans="1:10">
      <c r="A52" s="75"/>
      <c r="B52" s="75"/>
      <c r="C52" s="75"/>
      <c r="D52" s="75"/>
      <c r="E52" s="75"/>
      <c r="F52" s="75"/>
      <c r="G52" s="75"/>
      <c r="H52" s="75"/>
      <c r="I52" s="103"/>
      <c r="J52" s="104"/>
    </row>
    <row r="53" spans="1:10">
      <c r="A53" s="76"/>
      <c r="B53" s="1"/>
      <c r="C53" s="1"/>
      <c r="D53" s="1"/>
      <c r="E53" s="1"/>
      <c r="F53" s="78"/>
      <c r="G53" s="78"/>
      <c r="H53" s="77"/>
      <c r="I53" s="108"/>
      <c r="J53" s="108"/>
    </row>
    <row r="54" spans="1:10">
      <c r="A54" s="76"/>
      <c r="B54" s="1"/>
      <c r="C54" s="1"/>
      <c r="D54" s="79"/>
      <c r="E54" s="79"/>
      <c r="F54" s="79"/>
      <c r="G54" s="79"/>
      <c r="H54" s="79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0" fitToWidth="0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2019-03-05T11:47:48Z</cp:lastPrinted>
  <dcterms:created xsi:type="dcterms:W3CDTF">2004-08-05T11:03:05Z</dcterms:created>
  <dcterms:modified xsi:type="dcterms:W3CDTF">2019-09-03T13:28:05Z</dcterms:modified>
</cp:coreProperties>
</file>