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30A83D3D-C32D-4E2E-8C72-F2A28D81225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" l="1"/>
  <c r="I25" i="1"/>
  <c r="G25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22" i="1"/>
  <c r="G31" i="1" s="1"/>
  <c r="C37" i="1" s="1"/>
  <c r="D37" i="1" s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<sst xmlns="http://schemas.openxmlformats.org/spreadsheetml/2006/main" count="58" uniqueCount="46">
  <si>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</si>
  <si>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</si>
  <si>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</si>
  <si>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</si>
  <si>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</si>
  <si>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</si>
  <si>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</si>
  <si>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</si>
  <si>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</si>
  <si>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</si>
  <si>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</si>
  <si>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</si>
  <si>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</si>
  <si>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</si>
  <si>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</si>
  <si>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</si>
  <si>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</si>
  <si>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</si>
  <si>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</si>
  <si>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</si>
  <si>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</si>
  <si>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</si>
  <si>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</si>
  <si>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</si>
  <si>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</si>
  <si>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</si>
  <si>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</si>
  <si>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</si>
  <si>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</si>
  <si>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</si>
  <si>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</si>
  <si>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</si>
  <si>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</si>
  <si>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</si>
  <si>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</si>
  <si>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</si>
  <si>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</si>
  <si>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</si>
  <si>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</si>
  <si>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</si>
  <si>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FS-873 U</t>
  </si>
  <si>
    <t>Формокомплект бутылки «Сябры»  тип XXI-В-28-2,1-500-16 (владелец ООО "ВЕДАТРАНЗИТ" Дог. аренды имущества №3 от 23.01.2019 г.)</t>
  </si>
  <si>
    <t>Дата поставки  14.01.19 (c остаточным ресурсом 74 %)</t>
  </si>
  <si>
    <t>Вес, гр. (ном. 430 гр.)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</si>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</sst>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8" xfId="0" applyFont="1" applyBorder="1"/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topLeftCell="A4" zoomScale="120" zoomScaleSheetLayoutView="120" workbookViewId="0">
      <selection activeCell="K25" sqref="K25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x14ac:dyDescent="0.2">
      <c r="A2" s="115" t="s">
        <v>42</v>
      </c>
      <c r="B2" s="115"/>
      <c r="C2" s="115"/>
      <c r="D2" s="115"/>
      <c r="E2" s="115"/>
      <c r="F2" s="32"/>
      <c r="G2" s="3"/>
      <c r="H2" s="4"/>
      <c r="K2" s="33"/>
      <c r="L2" s="33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3"/>
      <c r="K3" s="33"/>
      <c r="M3" s="14"/>
    </row>
    <row r="4" spans="1:13" ht="64.5" thickBot="1" x14ac:dyDescent="0.25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 x14ac:dyDescent="0.2">
      <c r="A5" s="45">
        <v>1</v>
      </c>
      <c r="B5" s="55" t="s">
        <v>15</v>
      </c>
      <c r="C5" s="87" t="s">
        <v>40</v>
      </c>
      <c r="D5" s="47"/>
      <c r="E5" s="47">
        <v>24</v>
      </c>
      <c r="F5" s="93"/>
      <c r="G5" s="47">
        <f>E5-F5</f>
        <v>24</v>
      </c>
      <c r="H5" s="52"/>
      <c r="I5" s="49"/>
      <c r="J5" s="46"/>
      <c r="K5" s="46"/>
      <c r="L5" s="73"/>
    </row>
    <row r="6" spans="1:13" x14ac:dyDescent="0.2">
      <c r="A6" s="48">
        <f>A5+1</f>
        <v>2</v>
      </c>
      <c r="B6" s="56" t="s">
        <v>7</v>
      </c>
      <c r="C6" s="88" t="s">
        <v>40</v>
      </c>
      <c r="D6" s="9"/>
      <c r="E6" s="9">
        <v>24</v>
      </c>
      <c r="F6" s="94"/>
      <c r="G6" s="9">
        <f t="shared" ref="G6:G16" si="0">E6-F6</f>
        <v>24</v>
      </c>
      <c r="H6" s="53"/>
      <c r="I6" s="50"/>
      <c r="J6" s="8"/>
      <c r="K6" s="8"/>
      <c r="L6" s="74"/>
    </row>
    <row r="7" spans="1:13" x14ac:dyDescent="0.2">
      <c r="A7" s="48">
        <f t="shared" ref="A7:A16" si="1">A6+1</f>
        <v>3</v>
      </c>
      <c r="B7" s="56" t="s">
        <v>5</v>
      </c>
      <c r="C7" s="88" t="s">
        <v>40</v>
      </c>
      <c r="D7" s="9"/>
      <c r="E7" s="9">
        <v>32</v>
      </c>
      <c r="F7" s="94"/>
      <c r="G7" s="9">
        <f t="shared" si="0"/>
        <v>32</v>
      </c>
      <c r="H7" s="54"/>
      <c r="I7" s="50"/>
      <c r="J7" s="8"/>
      <c r="K7" s="8"/>
      <c r="L7" s="74"/>
    </row>
    <row r="8" spans="1:13" x14ac:dyDescent="0.2">
      <c r="A8" s="48">
        <f t="shared" si="1"/>
        <v>4</v>
      </c>
      <c r="B8" s="56" t="s">
        <v>6</v>
      </c>
      <c r="C8" s="88" t="s">
        <v>40</v>
      </c>
      <c r="D8" s="9"/>
      <c r="E8" s="9">
        <v>32</v>
      </c>
      <c r="F8" s="94"/>
      <c r="G8" s="9">
        <f t="shared" si="0"/>
        <v>32</v>
      </c>
      <c r="H8" s="54"/>
      <c r="I8" s="50"/>
      <c r="J8" s="9"/>
      <c r="K8" s="8"/>
      <c r="L8" s="74"/>
    </row>
    <row r="9" spans="1:13" x14ac:dyDescent="0.2">
      <c r="A9" s="48">
        <f t="shared" si="1"/>
        <v>5</v>
      </c>
      <c r="B9" s="57" t="s">
        <v>32</v>
      </c>
      <c r="C9" s="88" t="s">
        <v>40</v>
      </c>
      <c r="D9" s="9"/>
      <c r="E9" s="9">
        <v>20</v>
      </c>
      <c r="F9" s="94"/>
      <c r="G9" s="9">
        <f t="shared" si="0"/>
        <v>20</v>
      </c>
      <c r="H9" s="54"/>
      <c r="I9" s="51"/>
      <c r="J9" s="9"/>
      <c r="K9" s="9"/>
      <c r="L9" s="74"/>
    </row>
    <row r="10" spans="1:13" x14ac:dyDescent="0.2">
      <c r="A10" s="48">
        <f t="shared" si="1"/>
        <v>6</v>
      </c>
      <c r="B10" s="56" t="s">
        <v>37</v>
      </c>
      <c r="C10" s="88" t="s">
        <v>40</v>
      </c>
      <c r="D10" s="9"/>
      <c r="E10" s="9">
        <v>24</v>
      </c>
      <c r="F10" s="94"/>
      <c r="G10" s="9">
        <f t="shared" si="0"/>
        <v>24</v>
      </c>
      <c r="H10" s="54"/>
      <c r="I10" s="50"/>
      <c r="J10" s="9"/>
      <c r="K10" s="8"/>
      <c r="L10" s="74"/>
    </row>
    <row r="11" spans="1:13" x14ac:dyDescent="0.2">
      <c r="A11" s="48">
        <f t="shared" si="1"/>
        <v>7</v>
      </c>
      <c r="B11" s="56" t="s">
        <v>9</v>
      </c>
      <c r="C11" s="88" t="s">
        <v>40</v>
      </c>
      <c r="D11" s="9"/>
      <c r="E11" s="9">
        <v>60</v>
      </c>
      <c r="F11" s="94"/>
      <c r="G11" s="9">
        <f t="shared" si="0"/>
        <v>60</v>
      </c>
      <c r="H11" s="54"/>
      <c r="I11" s="51"/>
      <c r="J11" s="9"/>
      <c r="K11" s="9"/>
      <c r="L11" s="74"/>
      <c r="M11" s="30"/>
    </row>
    <row r="12" spans="1:13" x14ac:dyDescent="0.2">
      <c r="A12" s="48">
        <f t="shared" si="1"/>
        <v>8</v>
      </c>
      <c r="B12" s="57" t="s">
        <v>12</v>
      </c>
      <c r="C12" s="88" t="s">
        <v>40</v>
      </c>
      <c r="D12" s="9"/>
      <c r="E12" s="9">
        <v>21</v>
      </c>
      <c r="F12" s="94"/>
      <c r="G12" s="9">
        <f t="shared" si="0"/>
        <v>21</v>
      </c>
      <c r="H12" s="54"/>
      <c r="I12" s="51"/>
      <c r="J12" s="9"/>
      <c r="K12" s="9"/>
      <c r="L12" s="74"/>
      <c r="M12" s="30"/>
    </row>
    <row r="13" spans="1:13" ht="18.75" customHeight="1" x14ac:dyDescent="0.2">
      <c r="A13" s="48">
        <f t="shared" si="1"/>
        <v>9</v>
      </c>
      <c r="B13" s="57" t="s">
        <v>14</v>
      </c>
      <c r="C13" s="88" t="s">
        <v>40</v>
      </c>
      <c r="D13" s="9"/>
      <c r="E13" s="9">
        <v>8</v>
      </c>
      <c r="F13" s="94"/>
      <c r="G13" s="9">
        <f t="shared" si="0"/>
        <v>8</v>
      </c>
      <c r="H13" s="54" t="s">
        <v>29</v>
      </c>
      <c r="I13" s="51"/>
      <c r="J13" s="9"/>
      <c r="K13" s="9"/>
      <c r="L13" s="74"/>
    </row>
    <row r="14" spans="1:13" x14ac:dyDescent="0.2">
      <c r="A14" s="48">
        <f t="shared" si="1"/>
        <v>10</v>
      </c>
      <c r="B14" s="56" t="s">
        <v>8</v>
      </c>
      <c r="C14" s="88" t="s">
        <v>40</v>
      </c>
      <c r="D14" s="9"/>
      <c r="E14" s="9">
        <v>50</v>
      </c>
      <c r="F14" s="94">
        <v>5</v>
      </c>
      <c r="G14" s="9">
        <f t="shared" si="0"/>
        <v>45</v>
      </c>
      <c r="H14" s="54"/>
      <c r="I14" s="51"/>
      <c r="J14" s="9"/>
      <c r="K14" s="9"/>
      <c r="L14" s="74"/>
    </row>
    <row r="15" spans="1:13" x14ac:dyDescent="0.2">
      <c r="A15" s="48">
        <f t="shared" si="1"/>
        <v>11</v>
      </c>
      <c r="B15" s="56" t="s">
        <v>11</v>
      </c>
      <c r="C15" s="88" t="s">
        <v>40</v>
      </c>
      <c r="D15" s="9"/>
      <c r="E15" s="13">
        <v>60</v>
      </c>
      <c r="F15" s="94"/>
      <c r="G15" s="9">
        <f t="shared" si="0"/>
        <v>60</v>
      </c>
      <c r="H15" s="54"/>
      <c r="I15" s="51"/>
      <c r="J15" s="9"/>
      <c r="K15" s="9"/>
      <c r="L15" s="74"/>
    </row>
    <row r="16" spans="1:13" x14ac:dyDescent="0.2">
      <c r="A16" s="48">
        <f t="shared" si="1"/>
        <v>12</v>
      </c>
      <c r="B16" s="85" t="s">
        <v>13</v>
      </c>
      <c r="C16" s="86"/>
      <c r="D16" s="9"/>
      <c r="E16" s="13"/>
      <c r="F16" s="94"/>
      <c r="G16" s="9">
        <f t="shared" si="0"/>
        <v>0</v>
      </c>
      <c r="H16" s="54"/>
      <c r="I16" s="84"/>
      <c r="J16" s="9"/>
      <c r="K16" s="9"/>
      <c r="L16" s="74"/>
    </row>
    <row r="17" spans="1:12" x14ac:dyDescent="0.2">
      <c r="A17" s="66"/>
      <c r="B17" s="6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7" t="s">
        <v>10</v>
      </c>
      <c r="C18" s="14"/>
      <c r="D18" s="14"/>
      <c r="E18" s="14"/>
      <c r="F18" s="14"/>
      <c r="G18" s="1"/>
      <c r="H18" s="1"/>
      <c r="I18" s="1"/>
      <c r="J18" s="68"/>
      <c r="K18" s="68"/>
      <c r="L18" s="68"/>
    </row>
    <row r="19" spans="1:12" ht="64.5" thickBot="1" x14ac:dyDescent="0.25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43" t="s">
        <v>43</v>
      </c>
      <c r="K19" s="69"/>
      <c r="L19" s="69"/>
    </row>
    <row r="20" spans="1:12" x14ac:dyDescent="0.2">
      <c r="A20" s="75">
        <f>E5*700000</f>
        <v>16800000</v>
      </c>
      <c r="B20" s="77"/>
      <c r="C20" s="81"/>
      <c r="D20" s="77"/>
      <c r="E20" s="78"/>
      <c r="F20" s="78">
        <v>4360000</v>
      </c>
      <c r="G20" s="38">
        <f>F20/A$20</f>
        <v>0.25952380952380955</v>
      </c>
      <c r="H20" s="82">
        <f>A20-F20</f>
        <v>12440000</v>
      </c>
      <c r="I20" s="83">
        <f>1-G20</f>
        <v>0.74047619047619051</v>
      </c>
      <c r="J20" s="90"/>
      <c r="K20" s="62"/>
      <c r="L20" s="62"/>
    </row>
    <row r="21" spans="1:12" ht="12.75" customHeight="1" x14ac:dyDescent="0.2">
      <c r="A21" s="44"/>
      <c r="B21" s="79">
        <v>43572</v>
      </c>
      <c r="C21" s="79">
        <v>43579</v>
      </c>
      <c r="D21" s="79">
        <v>43581</v>
      </c>
      <c r="E21" s="80">
        <v>1016652</v>
      </c>
      <c r="F21" s="80">
        <v>1151547</v>
      </c>
      <c r="G21" s="38">
        <f>F21/A$20</f>
        <v>6.8544464285714285E-2</v>
      </c>
      <c r="H21" s="82">
        <f t="shared" ref="H21:I23" si="2">H20-F21</f>
        <v>11288453</v>
      </c>
      <c r="I21" s="83">
        <f t="shared" si="2"/>
        <v>0.67193172619047625</v>
      </c>
      <c r="J21" s="90"/>
      <c r="K21" s="1"/>
      <c r="L21" s="1"/>
    </row>
    <row r="22" spans="1:12" ht="12.75" customHeight="1" x14ac:dyDescent="0.2">
      <c r="A22" s="15"/>
      <c r="B22" s="10">
        <v>43834</v>
      </c>
      <c r="C22" s="10">
        <v>43839</v>
      </c>
      <c r="D22" s="10">
        <v>43857</v>
      </c>
      <c r="E22" s="11">
        <v>893760</v>
      </c>
      <c r="F22" s="11">
        <v>941633</v>
      </c>
      <c r="G22" s="38">
        <f>F22/A$20</f>
        <v>5.6049583333333333E-2</v>
      </c>
      <c r="H22" s="82">
        <f t="shared" si="2"/>
        <v>10346820</v>
      </c>
      <c r="I22" s="83">
        <f t="shared" si="2"/>
        <v>0.61588214285714293</v>
      </c>
      <c r="J22" s="91">
        <v>429</v>
      </c>
      <c r="K22" s="62"/>
      <c r="L22" s="62"/>
    </row>
    <row r="23" spans="1:12" x14ac:dyDescent="0.2">
      <c r="A23" s="15"/>
      <c r="B23" s="10">
        <v>43920</v>
      </c>
      <c r="C23" s="97" t="s">
        <v>45</v>
      </c>
      <c r="D23" s="10">
        <v>43922</v>
      </c>
      <c r="E23" s="28">
        <v>277438</v>
      </c>
      <c r="F23" s="28">
        <v>304900</v>
      </c>
      <c r="G23" s="38">
        <f>F23/A$20</f>
        <v>1.8148809523809525E-2</v>
      </c>
      <c r="H23" s="82">
        <f t="shared" si="2"/>
        <v>10041920</v>
      </c>
      <c r="I23" s="83">
        <f t="shared" si="2"/>
        <v>0.59773333333333345</v>
      </c>
      <c r="J23" s="98">
        <v>429</v>
      </c>
      <c r="K23" s="70"/>
      <c r="L23" s="1"/>
    </row>
    <row r="24" spans="1:12" x14ac:dyDescent="0.2">
      <c r="A24" s="15"/>
      <c r="B24" s="10" t="s">
        <v>45</v>
      </c>
      <c r="C24" s="10">
        <v>43923</v>
      </c>
      <c r="D24" s="10">
        <v>43930</v>
      </c>
      <c r="E24" s="28">
        <v>316540</v>
      </c>
      <c r="F24" s="28">
        <v>322237</v>
      </c>
      <c r="G24" s="25">
        <f>F24/A$20</f>
        <v>1.9180773809523811E-2</v>
      </c>
      <c r="H24" s="82">
        <f t="shared" ref="H24" si="3">H23-F24</f>
        <v>9719683</v>
      </c>
      <c r="I24" s="83">
        <f t="shared" ref="I24" si="4">I23-G24</f>
        <v>0.57855255952380968</v>
      </c>
      <c r="J24" s="91">
        <v>429</v>
      </c>
      <c r="K24" s="71"/>
      <c r="L24" s="1"/>
    </row>
    <row r="25" spans="1:12" x14ac:dyDescent="0.2">
      <c r="A25" s="15"/>
      <c r="B25" s="10">
        <v>44001</v>
      </c>
      <c r="C25" s="10">
        <v>44004</v>
      </c>
      <c r="D25" s="10">
        <v>44006</v>
      </c>
      <c r="E25" s="28">
        <v>593978</v>
      </c>
      <c r="F25" s="28">
        <v>623589</v>
      </c>
      <c r="G25" s="25">
        <f>F25/A$20</f>
        <v>3.7118392857142857E-2</v>
      </c>
      <c r="H25" s="82">
        <f t="shared" ref="H25" si="5">H24-F25</f>
        <v>9096094</v>
      </c>
      <c r="I25" s="83">
        <f t="shared" ref="I25" si="6">I24-G25</f>
        <v>0.54143416666666688</v>
      </c>
      <c r="J25" s="91">
        <v>429</v>
      </c>
      <c r="K25" s="70"/>
      <c r="L25" s="1"/>
    </row>
    <row r="26" spans="1:12" x14ac:dyDescent="0.2">
      <c r="A26" s="15"/>
      <c r="B26" s="10"/>
      <c r="C26" s="10"/>
      <c r="D26" s="10"/>
      <c r="E26" s="28"/>
      <c r="F26" s="28"/>
      <c r="G26" s="25"/>
      <c r="H26" s="28"/>
      <c r="I26" s="27"/>
      <c r="J26" s="91"/>
      <c r="K26" s="70"/>
      <c r="L26" s="1"/>
    </row>
    <row r="27" spans="1:12" x14ac:dyDescent="0.2">
      <c r="A27" s="15"/>
      <c r="B27" s="10"/>
      <c r="C27" s="10"/>
      <c r="D27" s="10"/>
      <c r="E27" s="28"/>
      <c r="F27" s="28"/>
      <c r="G27" s="25"/>
      <c r="H27" s="28"/>
      <c r="I27" s="27"/>
      <c r="J27" s="91"/>
      <c r="K27" s="70"/>
      <c r="L27" s="1"/>
    </row>
    <row r="28" spans="1:12" x14ac:dyDescent="0.2">
      <c r="A28" s="15"/>
      <c r="B28" s="10"/>
      <c r="C28" s="10"/>
      <c r="D28" s="97"/>
      <c r="E28" s="28"/>
      <c r="F28" s="28"/>
      <c r="G28" s="26"/>
      <c r="H28" s="28"/>
      <c r="I28" s="99"/>
      <c r="J28" s="100"/>
      <c r="K28" s="70"/>
      <c r="L28" s="1"/>
    </row>
    <row r="29" spans="1:12" x14ac:dyDescent="0.2">
      <c r="A29" s="15"/>
      <c r="B29" s="10"/>
      <c r="C29" s="10"/>
      <c r="D29" s="97"/>
      <c r="E29" s="28"/>
      <c r="F29" s="28"/>
      <c r="G29" s="25"/>
      <c r="H29" s="28"/>
      <c r="I29" s="99"/>
      <c r="J29" s="100"/>
      <c r="K29" s="70"/>
      <c r="L29" s="1"/>
    </row>
    <row r="30" spans="1:12" ht="13.5" thickBot="1" x14ac:dyDescent="0.25">
      <c r="A30" s="16"/>
      <c r="B30" s="17"/>
      <c r="C30" s="17"/>
      <c r="D30" s="101"/>
      <c r="E30" s="102"/>
      <c r="F30" s="102"/>
      <c r="G30" s="23"/>
      <c r="H30" s="29"/>
      <c r="I30" s="103"/>
      <c r="J30" s="104"/>
      <c r="K30" s="1"/>
      <c r="L30" s="1"/>
    </row>
    <row r="31" spans="1:12" ht="13.5" thickBot="1" x14ac:dyDescent="0.25">
      <c r="A31" s="18" t="s">
        <v>28</v>
      </c>
      <c r="B31" s="19"/>
      <c r="C31" s="19"/>
      <c r="D31" s="20"/>
      <c r="E31" s="95">
        <f>SUM(E20:E30)</f>
        <v>3098368</v>
      </c>
      <c r="F31" s="96">
        <f>SUM(F20:F30)</f>
        <v>7703906</v>
      </c>
      <c r="G31" s="24">
        <f>SUM(G20:G30)</f>
        <v>0.45856583333333339</v>
      </c>
      <c r="H31" s="21">
        <f>A20-F31</f>
        <v>9096094</v>
      </c>
      <c r="I31" s="31">
        <f>1-G31</f>
        <v>0.54143416666666666</v>
      </c>
      <c r="J31" s="92"/>
      <c r="K31" s="72"/>
      <c r="L31" s="72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12" t="s">
        <v>16</v>
      </c>
      <c r="B35" s="112"/>
      <c r="C35" s="112"/>
      <c r="D35" s="112"/>
      <c r="E35" s="1"/>
      <c r="F35" s="1"/>
      <c r="G35" s="1"/>
      <c r="H35" s="1"/>
      <c r="I35" s="1"/>
      <c r="J35" s="1"/>
    </row>
    <row r="36" spans="1:11" x14ac:dyDescent="0.2">
      <c r="A36" s="109" t="s">
        <v>17</v>
      </c>
      <c r="B36" s="109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 x14ac:dyDescent="0.2">
      <c r="A37" s="107">
        <f>A20-F31</f>
        <v>9096094</v>
      </c>
      <c r="B37" s="108"/>
      <c r="C37" s="76">
        <f>1-G31</f>
        <v>0.54143416666666666</v>
      </c>
      <c r="D37" s="22">
        <f>(C37/0.8)*100</f>
        <v>67.679270833333334</v>
      </c>
      <c r="E37" s="89" t="s">
        <v>44</v>
      </c>
      <c r="F37" s="89"/>
      <c r="G37" s="89"/>
      <c r="H37" s="89"/>
      <c r="I37" s="89"/>
      <c r="J37" s="89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8"/>
      <c r="B41" s="58"/>
      <c r="C41" s="58"/>
      <c r="D41" s="58"/>
      <c r="E41" s="58"/>
      <c r="F41" s="58"/>
      <c r="G41" s="58"/>
      <c r="H41" s="58"/>
      <c r="I41" s="105"/>
      <c r="J41" s="106"/>
    </row>
    <row r="42" spans="1:11" x14ac:dyDescent="0.2">
      <c r="A42" s="59"/>
      <c r="B42" s="60"/>
      <c r="C42" s="60"/>
      <c r="D42" s="1"/>
      <c r="E42" s="1"/>
      <c r="F42" s="60"/>
      <c r="G42" s="61"/>
      <c r="H42" s="60"/>
    </row>
    <row r="43" spans="1:11" x14ac:dyDescent="0.2">
      <c r="A43" s="59"/>
      <c r="B43" s="60"/>
      <c r="C43" s="60"/>
      <c r="D43" s="60"/>
      <c r="E43" s="60"/>
      <c r="F43" s="60"/>
      <c r="G43" s="61"/>
      <c r="H43" s="60"/>
    </row>
    <row r="44" spans="1:11" x14ac:dyDescent="0.2">
      <c r="A44" s="59"/>
      <c r="B44" s="60"/>
      <c r="C44" s="60"/>
      <c r="D44" s="1"/>
      <c r="E44" s="1"/>
      <c r="F44" s="60"/>
      <c r="G44" s="61"/>
      <c r="H44" s="60"/>
    </row>
    <row r="45" spans="1:11" x14ac:dyDescent="0.2">
      <c r="A45" s="59"/>
      <c r="B45" s="60"/>
      <c r="C45" s="60"/>
      <c r="D45" s="60"/>
      <c r="E45" s="60"/>
      <c r="F45" s="60"/>
      <c r="G45" s="61"/>
      <c r="H45" s="60"/>
    </row>
    <row r="46" spans="1:11" x14ac:dyDescent="0.2">
      <c r="A46" s="59"/>
      <c r="B46" s="60"/>
      <c r="C46" s="60"/>
      <c r="D46" s="1"/>
      <c r="E46" s="1"/>
      <c r="F46" s="60"/>
      <c r="G46" s="61"/>
      <c r="H46" s="60"/>
    </row>
    <row r="47" spans="1:11" x14ac:dyDescent="0.2">
      <c r="A47" s="59"/>
      <c r="B47" s="60"/>
      <c r="C47" s="62"/>
      <c r="D47" s="63"/>
      <c r="E47" s="63"/>
      <c r="F47" s="62"/>
      <c r="G47" s="62"/>
      <c r="H47" s="62"/>
    </row>
    <row r="48" spans="1:11" x14ac:dyDescent="0.2">
      <c r="A48" s="59"/>
      <c r="B48" s="60"/>
      <c r="C48" s="60"/>
      <c r="D48" s="60"/>
      <c r="E48" s="60"/>
      <c r="F48" s="60"/>
      <c r="G48" s="61"/>
      <c r="H48" s="60"/>
    </row>
    <row r="49" spans="1:10" x14ac:dyDescent="0.2">
      <c r="A49" s="59"/>
      <c r="B49" s="60"/>
      <c r="C49" s="60"/>
      <c r="D49" s="60"/>
      <c r="E49" s="60"/>
      <c r="F49" s="60"/>
      <c r="G49" s="61"/>
      <c r="H49" s="60"/>
    </row>
    <row r="50" spans="1:10" x14ac:dyDescent="0.2">
      <c r="A50" s="59"/>
      <c r="B50" s="60"/>
      <c r="C50" s="60"/>
      <c r="D50" s="1"/>
      <c r="E50" s="1"/>
      <c r="F50" s="60"/>
      <c r="G50" s="61"/>
      <c r="H50" s="60"/>
    </row>
    <row r="51" spans="1:10" ht="15.75" x14ac:dyDescent="0.25">
      <c r="A51" s="1"/>
      <c r="B51" s="113"/>
      <c r="C51" s="113"/>
      <c r="D51" s="114"/>
      <c r="E51" s="64"/>
      <c r="F51" s="1"/>
      <c r="G51" s="1"/>
      <c r="H51" s="1"/>
      <c r="I51" s="1"/>
      <c r="J51" s="1"/>
    </row>
    <row r="52" spans="1:10" x14ac:dyDescent="0.2">
      <c r="A52" s="58"/>
      <c r="B52" s="58"/>
      <c r="C52" s="58"/>
      <c r="D52" s="58"/>
      <c r="E52" s="58"/>
      <c r="F52" s="58"/>
      <c r="G52" s="58"/>
      <c r="H52" s="58"/>
      <c r="I52" s="105"/>
      <c r="J52" s="106"/>
    </row>
    <row r="53" spans="1:10" x14ac:dyDescent="0.2">
      <c r="A53" s="59"/>
      <c r="B53" s="1"/>
      <c r="C53" s="1"/>
      <c r="D53" s="1"/>
      <c r="E53" s="1"/>
      <c r="F53" s="61"/>
      <c r="G53" s="61"/>
      <c r="H53" s="60"/>
      <c r="I53" s="110"/>
      <c r="J53" s="110"/>
    </row>
    <row r="54" spans="1:10" x14ac:dyDescent="0.2">
      <c r="A54" s="59"/>
      <c r="B54" s="1"/>
      <c r="C54" s="1"/>
      <c r="D54" s="62"/>
      <c r="E54" s="62"/>
      <c r="F54" s="62"/>
      <c r="G54" s="62"/>
      <c r="H54" s="62"/>
      <c r="I54" s="110"/>
      <c r="J54" s="110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5"/>
      <c r="C60" s="106"/>
    </row>
    <row r="67" spans="2:3" x14ac:dyDescent="0.2">
      <c r="B67" s="105"/>
      <c r="C67" s="106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2020-01-27T13:06:52Z</cp:lastPrinted>
  <dcterms:created xsi:type="dcterms:W3CDTF">2004-08-05T11:03:05Z</dcterms:created>
  <dcterms:modified xsi:type="dcterms:W3CDTF">2020-06-24T06:38:15Z</dcterms:modified>
</cp:coreProperties>
</file>