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XI-КПМ-30-1-500-7 (Каласы)\"/>
    </mc:Choice>
  </mc:AlternateContent>
  <bookViews>
    <workbookView xWindow="14400" yWindow="-12" windowWidth="14448" windowHeight="12432" firstSheet="7" activeTab="11"/>
  </bookViews>
  <sheets>
    <sheet name="Данные" sheetId="15" r:id="rId1"/>
    <sheet name="Акт приемки" sheetId="14" r:id="rId2"/>
    <sheet name="Чист. форма" sheetId="8" r:id="rId3"/>
    <sheet name="Чист.  поддон" sheetId="4" r:id="rId4"/>
    <sheet name="Черн. форма" sheetId="3" r:id="rId5"/>
    <sheet name="Черн. поддон" sheetId="1" r:id="rId6"/>
    <sheet name="Горл. кольцо" sheetId="9" r:id="rId7"/>
    <sheet name="Финиш. кольцо" sheetId="5" r:id="rId8"/>
    <sheet name="Плунжер" sheetId="10" r:id="rId9"/>
    <sheet name="Втулка" sheetId="11" r:id="rId10"/>
    <sheet name="Дут. головка" sheetId="6" r:id="rId11"/>
    <sheet name="Воронка" sheetId="12" r:id="rId12"/>
  </sheets>
  <definedNames>
    <definedName name="_xlnm.Print_Area" localSheetId="1">'Акт приемки'!$A$1:$J$57</definedName>
    <definedName name="_xlnm.Print_Area" localSheetId="6">'Горл. кольцо'!$A$1:$S$21</definedName>
    <definedName name="_xlnm.Print_Area" localSheetId="8">Плунжер!$A$1:$S$19</definedName>
    <definedName name="_xlnm.Print_Area" localSheetId="5">'Черн. поддон'!$A$1:$S$16</definedName>
    <definedName name="_xlnm.Print_Area" localSheetId="4">'Черн. форма'!$A$1:$R$21</definedName>
    <definedName name="_xlnm.Print_Area" localSheetId="3">'Чист.  поддон'!$A$1:$S$16</definedName>
    <definedName name="_xlnm.Print_Area" localSheetId="2">'Чист. форма'!$A$1:$S$25</definedName>
  </definedNames>
  <calcPr calcId="152511"/>
</workbook>
</file>

<file path=xl/calcChain.xml><?xml version="1.0" encoding="utf-8"?>
<calcChain xmlns="http://schemas.openxmlformats.org/spreadsheetml/2006/main">
  <c r="G46" i="14" l="1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E24" i="14" l="1"/>
  <c r="G24" i="14" l="1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<sst xmlns="http://schemas.openxmlformats.org/spreadsheetml/2006/main" count="476" uniqueCount="114">
  <si>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</si>
  <si>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</si>
  <si>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</si>
  <si>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</si>
  <si>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</si>
  <si>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</si>
  <si>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</si>
  <si>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</si>
  <si>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</si>
  <si>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</si>
  <si>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</si>
  <si>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</si>
  <si>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</si>
  <si>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</si>
  <si>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</si>
  <si>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</si>
  <si>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</si>
  <si>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</si>
  <si>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</si>
  <si>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</si>
  <si>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</si>
  <si>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</si>
  <si>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</si>
  <si>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</si>
  <si>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</si>
  <si>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</si>
  <si>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</si>
  <si>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</si>
  <si>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</si>
  <si>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</si>
  <si>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</si>
  <si>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</si>
  <si>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</si>
  <si>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</si>
  <si>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</si>
  <si>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</si>
  <si>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</si>
  <si>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</si>
  <si>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</si>
  <si>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</si>
  <si>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</si>
  <si>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</si>
  <si>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</si>
  <si>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</si>
  <si>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</si>
  <si>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</si>
  <si>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</si>
  <si>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</si>
  <si>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</si>
  <si>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</si>
  <si>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</si>
  <si>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</si>
  <si>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</si>
  <si>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</si>
  <si>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</si>
  <si>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</si>
  <si>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</si>
  <si>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</si>
  <si>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</si>
  <si>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</si>
  <si>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</si>
  <si>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</si>
  <si>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</si>
  <si>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</si>
  <si>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</si>
  <si>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</si>
  <si>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</si>
  <si>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</si>
  <si>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</si>
  <si>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</si>
  <si>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</si>
  <si>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</si>
  <si>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</si>
  <si>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</si>
  <si>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</si>
  <si>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</si>
  <si>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</si>
  <si>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</si>
  <si>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</si>
  <si>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</si>
  <si>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</si>
  <si>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</si>
  <si>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</si>
  <si>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</si>
  <si>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</si>
  <si>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</si>
  <si>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</si>
  <si>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</si>
  <si>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</si>
  <si>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</si>
  <si>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</si>
  <si>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</si>
  <si>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</si>
  <si>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нет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</si>
  <si>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</si>
  <si>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</si>
  <si>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</si>
  <si>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</si>
  <si>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</si>
  <si>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</si>
  <si>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</si>
  <si>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</si>
  <si>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</si>
  <si>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</si>
  <si>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</si>
  <si>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</si>
  <si>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</si>
  <si>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</si>
  <si>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(к серийному формокомплекту Бутылка В-30-4А-500 БАЙРОН)</t>
  </si>
  <si>
    <t>Поддон</t>
  </si>
  <si>
    <t>Пресс головка</t>
  </si>
  <si>
    <t>ХXI-КПМ-30-1-500-7 (Каласы 0.5 л.)</t>
  </si>
  <si>
    <t>ХXI-КПМ-30-1-500-7</t>
  </si>
  <si>
    <t>Полная высота 55,4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</si>
</sst>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93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7" fillId="0" borderId="0"/>
    <xf numFmtId="0" fontId="3" fillId="0" borderId="0"/>
  </cellStyleXfs>
  <cellXfs count="528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2" fontId="17" fillId="0" borderId="31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2" fontId="17" fillId="0" borderId="34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3" fillId="0" borderId="21" xfId="1" applyNumberFormat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32" xfId="1" applyFont="1" applyBorder="1" applyAlignment="1">
      <alignment horizontal="center" vertical="center" shrinkToFit="1"/>
    </xf>
    <xf numFmtId="2" fontId="17" fillId="0" borderId="37" xfId="1" applyNumberFormat="1" applyBorder="1" applyAlignment="1">
      <alignment horizontal="center" vertical="center" shrinkToFit="1"/>
    </xf>
    <xf numFmtId="0" fontId="25" fillId="0" borderId="56" xfId="1" applyFont="1" applyBorder="1" applyAlignment="1">
      <alignment horizontal="center" vertical="center" shrinkToFit="1"/>
    </xf>
    <xf numFmtId="2" fontId="17" fillId="0" borderId="51" xfId="1" applyNumberFormat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2" fontId="39" fillId="0" borderId="35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39" fillId="0" borderId="26" xfId="0" applyFont="1" applyBorder="1" applyAlignment="1"/>
    <xf numFmtId="0" fontId="39" fillId="0" borderId="26" xfId="0" applyFont="1" applyBorder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 wrapText="1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0" fillId="0" borderId="35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65" xfId="1" applyBorder="1" applyAlignment="1">
      <alignment horizontal="center"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</cellXfs>
  <cellStyles count="3">
    <cellStyle name="Обычный" xfId="0" builtinId="0"/>
    <cellStyle name="Обычный 2" xfId="1"/>
    <cellStyle name="Обычный 3" xfId="2"/>
  </cellStyles>
  <dxfs count="20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jpeg"/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jpeg"/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19051</xdr:colOff>
      <xdr:row>8</xdr:row>
      <xdr:rowOff>19050</xdr:rowOff>
    </xdr:from>
    <xdr:to>
      <xdr:col>17</xdr:col>
      <xdr:colOff>590551</xdr:colOff>
      <xdr:row>23</xdr:row>
      <xdr:rowOff>390525</xdr:rowOff>
    </xdr:to>
    <xdr:cxnSp macro="">
      <xdr:nvCxnSpPr>
        <xdr:cNvPr id="8" name="Прямая соединительная линия 7"/>
        <xdr:cNvCxnSpPr/>
      </xdr:nvCxnSpPr>
      <xdr:spPr>
        <a:xfrm rot="5400000" flipH="1" flipV="1">
          <a:off x="5300663" y="2738438"/>
          <a:ext cx="4619625" cy="417195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8</xdr:row>
      <xdr:rowOff>19050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/>
        <xdr:cNvCxnSpPr/>
      </xdr:nvCxnSpPr>
      <xdr:spPr>
        <a:xfrm rot="16200000" flipH="1">
          <a:off x="5276850" y="2771775"/>
          <a:ext cx="4667250" cy="4152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47625</xdr:colOff>
      <xdr:row>8</xdr:row>
      <xdr:rowOff>47625</xdr:rowOff>
    </xdr:from>
    <xdr:to>
      <xdr:col>17</xdr:col>
      <xdr:colOff>590550</xdr:colOff>
      <xdr:row>14</xdr:row>
      <xdr:rowOff>266700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62525" y="2457450"/>
          <a:ext cx="4743450" cy="23431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/>
        <xdr:cNvCxnSpPr/>
      </xdr:nvCxnSpPr>
      <xdr:spPr>
        <a:xfrm>
          <a:off x="4962525" y="2447925"/>
          <a:ext cx="4743450" cy="2333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34636</xdr:colOff>
      <xdr:row>8</xdr:row>
      <xdr:rowOff>17318</xdr:rowOff>
    </xdr:from>
    <xdr:to>
      <xdr:col>17</xdr:col>
      <xdr:colOff>554182</xdr:colOff>
      <xdr:row>14</xdr:row>
      <xdr:rowOff>268432</xdr:rowOff>
    </xdr:to>
    <xdr:cxnSp macro="">
      <xdr:nvCxnSpPr>
        <xdr:cNvPr id="6" name="Прямая соединительная линия 5"/>
        <xdr:cNvCxnSpPr/>
      </xdr:nvCxnSpPr>
      <xdr:spPr>
        <a:xfrm flipV="1">
          <a:off x="5567795" y="2294659"/>
          <a:ext cx="4104410" cy="206086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17318</xdr:colOff>
      <xdr:row>8</xdr:row>
      <xdr:rowOff>17318</xdr:rowOff>
    </xdr:from>
    <xdr:to>
      <xdr:col>17</xdr:col>
      <xdr:colOff>562841</xdr:colOff>
      <xdr:row>14</xdr:row>
      <xdr:rowOff>285750</xdr:rowOff>
    </xdr:to>
    <xdr:cxnSp macro="">
      <xdr:nvCxnSpPr>
        <xdr:cNvPr id="9" name="Прямая соединительная линия 8"/>
        <xdr:cNvCxnSpPr/>
      </xdr:nvCxnSpPr>
      <xdr:spPr>
        <a:xfrm>
          <a:off x="5550477" y="2294659"/>
          <a:ext cx="4130387" cy="20781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19050</xdr:colOff>
      <xdr:row>8</xdr:row>
      <xdr:rowOff>28575</xdr:rowOff>
    </xdr:from>
    <xdr:to>
      <xdr:col>17</xdr:col>
      <xdr:colOff>590550</xdr:colOff>
      <xdr:row>19</xdr:row>
      <xdr:rowOff>400050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67350" y="3219450"/>
          <a:ext cx="4171950" cy="40671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8</xdr:row>
      <xdr:rowOff>9525</xdr:rowOff>
    </xdr:from>
    <xdr:to>
      <xdr:col>17</xdr:col>
      <xdr:colOff>590550</xdr:colOff>
      <xdr:row>19</xdr:row>
      <xdr:rowOff>419100</xdr:rowOff>
    </xdr:to>
    <xdr:cxnSp macro="">
      <xdr:nvCxnSpPr>
        <xdr:cNvPr id="9" name="Прямая соединительная линия 8"/>
        <xdr:cNvCxnSpPr/>
      </xdr:nvCxnSpPr>
      <xdr:spPr>
        <a:xfrm>
          <a:off x="5457825" y="3200400"/>
          <a:ext cx="4181475" cy="4105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17318</xdr:colOff>
      <xdr:row>8</xdr:row>
      <xdr:rowOff>51955</xdr:rowOff>
    </xdr:from>
    <xdr:to>
      <xdr:col>18</xdr:col>
      <xdr:colOff>8660</xdr:colOff>
      <xdr:row>14</xdr:row>
      <xdr:rowOff>259772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98523" y="2286000"/>
          <a:ext cx="4173682" cy="223404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580159</xdr:colOff>
      <xdr:row>8</xdr:row>
      <xdr:rowOff>17319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/>
        <xdr:cNvCxnSpPr/>
      </xdr:nvCxnSpPr>
      <xdr:spPr>
        <a:xfrm>
          <a:off x="5463886" y="2251364"/>
          <a:ext cx="4165023" cy="225136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23283</xdr:colOff>
      <xdr:row>1</xdr:row>
      <xdr:rowOff>158750</xdr:rowOff>
    </xdr:from>
    <xdr:to>
      <xdr:col>17</xdr:col>
      <xdr:colOff>565150</xdr:colOff>
      <xdr:row>6</xdr:row>
      <xdr:rowOff>968375</xdr:rowOff>
    </xdr:to>
    <xdr:pic>
      <xdr:nvPicPr>
        <xdr:cNvPr id="3" name="Picture 4" descr="NR-02.TIF"/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6314016" y="260350"/>
          <a:ext cx="3589867" cy="20626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/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19050</xdr:colOff>
      <xdr:row>8</xdr:row>
      <xdr:rowOff>19050</xdr:rowOff>
    </xdr:from>
    <xdr:to>
      <xdr:col>17</xdr:col>
      <xdr:colOff>571500</xdr:colOff>
      <xdr:row>17</xdr:row>
      <xdr:rowOff>285750</xdr:rowOff>
    </xdr:to>
    <xdr:cxnSp macro="">
      <xdr:nvCxnSpPr>
        <xdr:cNvPr id="6" name="Прямая соединительная линия 5"/>
        <xdr:cNvCxnSpPr/>
      </xdr:nvCxnSpPr>
      <xdr:spPr>
        <a:xfrm rot="5400000" flipH="1" flipV="1">
          <a:off x="6677025" y="2466975"/>
          <a:ext cx="3333750" cy="29527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600074</xdr:colOff>
      <xdr:row>8</xdr:row>
      <xdr:rowOff>28575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/>
        <xdr:cNvCxnSpPr/>
      </xdr:nvCxnSpPr>
      <xdr:spPr>
        <a:xfrm rot="16200000" flipH="1">
          <a:off x="6672262" y="2462212"/>
          <a:ext cx="3314700" cy="2962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581025</xdr:colOff>
      <xdr:row>17</xdr:row>
      <xdr:rowOff>276225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05375" y="2343150"/>
          <a:ext cx="4752975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8</xdr:row>
      <xdr:rowOff>19050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/>
        <xdr:cNvCxnSpPr/>
      </xdr:nvCxnSpPr>
      <xdr:spPr>
        <a:xfrm>
          <a:off x="4905375" y="2333625"/>
          <a:ext cx="4743450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561975</xdr:colOff>
      <xdr:row>18</xdr:row>
      <xdr:rowOff>257175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24425" y="2266950"/>
          <a:ext cx="4733925" cy="34956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542925</xdr:colOff>
      <xdr:row>18</xdr:row>
      <xdr:rowOff>228600</xdr:rowOff>
    </xdr:to>
    <xdr:cxnSp macro="">
      <xdr:nvCxnSpPr>
        <xdr:cNvPr id="8" name="Прямая соединительная линия 7"/>
        <xdr:cNvCxnSpPr/>
      </xdr:nvCxnSpPr>
      <xdr:spPr>
        <a:xfrm>
          <a:off x="4943475" y="2276475"/>
          <a:ext cx="4695825" cy="34575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2" sqref="D12"/>
    </sheetView>
  </sheetViews>
  <sheetFormatPr defaultRowHeight="13.2" x14ac:dyDescent="0.25"/>
  <cols>
    <col min="1" max="1" width="24.77734375" bestFit="1" customWidth="1"/>
    <col min="2" max="2" width="16" bestFit="1" customWidth="1"/>
    <col min="3" max="3" width="20.21875" bestFit="1" customWidth="1"/>
    <col min="4" max="4" width="15.33203125" bestFit="1" customWidth="1"/>
  </cols>
  <sheetData>
    <row r="1" spans="1:11" ht="13.8" thickBot="1" x14ac:dyDescent="0.3">
      <c r="A1" s="392" t="s">
        <v>82</v>
      </c>
      <c r="B1" s="396"/>
      <c r="C1" s="396"/>
      <c r="D1" s="396"/>
      <c r="E1" s="396"/>
      <c r="G1" s="371" t="s">
        <v>81</v>
      </c>
    </row>
    <row r="2" spans="1:11" ht="17.399999999999999" thickTop="1" thickBot="1" x14ac:dyDescent="0.35">
      <c r="A2" s="393" t="s">
        <v>111</v>
      </c>
      <c r="B2" s="394"/>
      <c r="C2" s="394"/>
      <c r="D2" s="394"/>
      <c r="E2" s="395"/>
      <c r="G2" s="370" t="s">
        <v>79</v>
      </c>
    </row>
    <row r="3" spans="1:11" ht="16.8" thickTop="1" x14ac:dyDescent="0.3">
      <c r="G3" s="370" t="s">
        <v>80</v>
      </c>
    </row>
    <row r="4" spans="1:11" ht="13.8" thickBot="1" x14ac:dyDescent="0.3">
      <c r="A4" s="397" t="s">
        <v>83</v>
      </c>
      <c r="B4" s="398"/>
      <c r="C4" s="398"/>
      <c r="D4" s="398"/>
      <c r="E4" s="398"/>
    </row>
    <row r="5" spans="1:11" ht="16.8" thickTop="1" thickBot="1" x14ac:dyDescent="0.3">
      <c r="A5" s="399" t="s">
        <v>87</v>
      </c>
      <c r="B5" s="400"/>
      <c r="C5" s="400"/>
      <c r="D5" s="400"/>
      <c r="E5" s="401"/>
    </row>
    <row r="6" spans="1:11" ht="13.8" thickTop="1" x14ac:dyDescent="0.25"/>
    <row r="7" spans="1:11" ht="13.8" thickBot="1" x14ac:dyDescent="0.3">
      <c r="A7" s="392" t="s">
        <v>84</v>
      </c>
      <c r="B7" s="396"/>
      <c r="C7" s="396"/>
      <c r="D7" s="396"/>
      <c r="E7" s="396"/>
    </row>
    <row r="8" spans="1:11" ht="16.8" thickTop="1" thickBot="1" x14ac:dyDescent="0.3">
      <c r="A8" s="402"/>
      <c r="B8" s="403"/>
      <c r="C8" s="403"/>
      <c r="D8" s="403"/>
      <c r="E8" s="404"/>
    </row>
    <row r="10" spans="1:11" ht="13.8" thickBot="1" x14ac:dyDescent="0.3">
      <c r="A10" s="392" t="s">
        <v>85</v>
      </c>
      <c r="B10" s="392"/>
      <c r="C10" s="372"/>
      <c r="D10" s="380" t="s">
        <v>94</v>
      </c>
      <c r="E10" s="372"/>
      <c r="F10" t="s">
        <v>95</v>
      </c>
    </row>
    <row r="11" spans="1:11" ht="16.8" thickTop="1" thickBot="1" x14ac:dyDescent="0.3">
      <c r="A11" s="390"/>
      <c r="B11" s="391"/>
      <c r="D11" s="379">
        <v>43761</v>
      </c>
      <c r="F11" s="405" t="s">
        <v>97</v>
      </c>
      <c r="G11" s="405"/>
      <c r="H11" s="405"/>
      <c r="I11" s="405"/>
      <c r="J11" s="406" t="s">
        <v>99</v>
      </c>
      <c r="K11" s="406"/>
    </row>
    <row r="12" spans="1:11" x14ac:dyDescent="0.25">
      <c r="F12" s="405" t="s">
        <v>86</v>
      </c>
      <c r="G12" s="405"/>
      <c r="H12" s="405"/>
      <c r="I12" s="405"/>
      <c r="J12" s="406" t="s">
        <v>100</v>
      </c>
      <c r="K12" s="406"/>
    </row>
    <row r="13" spans="1:11" x14ac:dyDescent="0.25">
      <c r="A13" s="373" t="s">
        <v>88</v>
      </c>
      <c r="B13" s="374" t="s">
        <v>89</v>
      </c>
      <c r="C13" s="384" t="s">
        <v>104</v>
      </c>
      <c r="F13" s="405" t="s">
        <v>98</v>
      </c>
      <c r="G13" s="405"/>
      <c r="H13" s="405"/>
      <c r="I13" s="405"/>
      <c r="J13" s="406" t="s">
        <v>101</v>
      </c>
      <c r="K13" s="406"/>
    </row>
    <row r="14" spans="1:11" x14ac:dyDescent="0.25">
      <c r="A14" s="375" t="s">
        <v>43</v>
      </c>
      <c r="B14" s="376">
        <v>26</v>
      </c>
      <c r="C14" s="382" t="s">
        <v>112</v>
      </c>
    </row>
    <row r="15" spans="1:11" x14ac:dyDescent="0.25">
      <c r="A15" s="375" t="s">
        <v>44</v>
      </c>
      <c r="B15" s="376">
        <v>26</v>
      </c>
      <c r="C15" s="382" t="s">
        <v>112</v>
      </c>
    </row>
    <row r="16" spans="1:11" x14ac:dyDescent="0.25">
      <c r="A16" s="375" t="s">
        <v>38</v>
      </c>
      <c r="B16" s="376">
        <v>30</v>
      </c>
      <c r="C16" s="382" t="s">
        <v>112</v>
      </c>
    </row>
    <row r="17" spans="1:3" x14ac:dyDescent="0.25">
      <c r="A17" s="375" t="s">
        <v>23</v>
      </c>
      <c r="B17" s="376">
        <v>30</v>
      </c>
      <c r="C17" s="382" t="s">
        <v>112</v>
      </c>
    </row>
    <row r="18" spans="1:3" x14ac:dyDescent="0.25">
      <c r="A18" s="375" t="s">
        <v>47</v>
      </c>
      <c r="B18" s="376">
        <v>70</v>
      </c>
      <c r="C18" s="382" t="s">
        <v>112</v>
      </c>
    </row>
    <row r="19" spans="1:3" x14ac:dyDescent="0.25">
      <c r="A19" s="375" t="s">
        <v>90</v>
      </c>
      <c r="B19" s="376">
        <v>70</v>
      </c>
      <c r="C19" s="382" t="s">
        <v>112</v>
      </c>
    </row>
    <row r="20" spans="1:3" x14ac:dyDescent="0.25">
      <c r="A20" s="375" t="s">
        <v>51</v>
      </c>
      <c r="B20" s="376">
        <v>50</v>
      </c>
      <c r="C20" s="382" t="s">
        <v>112</v>
      </c>
    </row>
    <row r="21" spans="1:3" x14ac:dyDescent="0.25">
      <c r="A21" s="375" t="s">
        <v>53</v>
      </c>
      <c r="B21" s="376">
        <v>24</v>
      </c>
      <c r="C21" s="382" t="s">
        <v>112</v>
      </c>
    </row>
    <row r="22" spans="1:3" x14ac:dyDescent="0.25">
      <c r="A22" s="375" t="s">
        <v>91</v>
      </c>
      <c r="B22" s="382" t="s">
        <v>93</v>
      </c>
      <c r="C22" s="382"/>
    </row>
    <row r="23" spans="1:3" x14ac:dyDescent="0.25">
      <c r="A23" s="375" t="s">
        <v>56</v>
      </c>
      <c r="B23" s="376">
        <v>24</v>
      </c>
      <c r="C23" s="382" t="s">
        <v>112</v>
      </c>
    </row>
    <row r="24" spans="1:3" x14ac:dyDescent="0.25">
      <c r="A24" s="375" t="s">
        <v>70</v>
      </c>
      <c r="B24" s="376">
        <v>9</v>
      </c>
      <c r="C24" s="382" t="s">
        <v>112</v>
      </c>
    </row>
    <row r="25" spans="1:3" x14ac:dyDescent="0.25">
      <c r="A25" s="375" t="s">
        <v>92</v>
      </c>
      <c r="B25" s="382" t="s">
        <v>61</v>
      </c>
      <c r="C25" s="382"/>
    </row>
    <row r="26" spans="1:3" x14ac:dyDescent="0.25">
      <c r="A26" s="377" t="s">
        <v>55</v>
      </c>
      <c r="B26" s="378">
        <v>24</v>
      </c>
      <c r="C26" s="382" t="s">
        <v>112</v>
      </c>
    </row>
    <row r="27" spans="1:3" x14ac:dyDescent="0.25">
      <c r="A27" s="377" t="s">
        <v>106</v>
      </c>
      <c r="B27" s="383">
        <v>24</v>
      </c>
      <c r="C27" s="385"/>
    </row>
    <row r="28" spans="1:3" x14ac:dyDescent="0.25">
      <c r="A28" s="381"/>
    </row>
    <row r="29" spans="1:3" x14ac:dyDescent="0.25">
      <c r="A29" s="389" t="s">
        <v>107</v>
      </c>
      <c r="B29" s="389"/>
      <c r="C29" s="389"/>
    </row>
    <row r="30" spans="1:3" x14ac:dyDescent="0.25">
      <c r="A30" t="s">
        <v>108</v>
      </c>
    </row>
  </sheetData>
  <mergeCells count="15">
    <mergeCell ref="F11:I11"/>
    <mergeCell ref="F12:I12"/>
    <mergeCell ref="F13:I13"/>
    <mergeCell ref="J11:K11"/>
    <mergeCell ref="J12:K12"/>
    <mergeCell ref="J13:K13"/>
    <mergeCell ref="A29:C29"/>
    <mergeCell ref="A11:B11"/>
    <mergeCell ref="A10:B10"/>
    <mergeCell ref="A2:E2"/>
    <mergeCell ref="A1:E1"/>
    <mergeCell ref="A4:E4"/>
    <mergeCell ref="A5:E5"/>
    <mergeCell ref="A8:E8"/>
    <mergeCell ref="A7:E7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9" sqref="H9"/>
    </sheetView>
  </sheetViews>
  <sheetFormatPr defaultColWidth="9.109375" defaultRowHeight="13.2" x14ac:dyDescent="0.25"/>
  <cols>
    <col min="1" max="1" width="1.33203125" style="208" customWidth="1"/>
    <col min="2" max="2" width="5.88671875" style="208" customWidth="1"/>
    <col min="3" max="3" width="10.33203125" style="208" customWidth="1"/>
    <col min="4" max="5" width="6.33203125" style="208" customWidth="1"/>
    <col min="6" max="6" width="5.6640625" style="208" customWidth="1"/>
    <col min="7" max="7" width="10.44140625" style="208" customWidth="1"/>
    <col min="8" max="18" width="9" style="208" customWidth="1"/>
    <col min="19" max="19" width="1.44140625" style="208" customWidth="1"/>
    <col min="20" max="16384" width="9.109375" style="208"/>
  </cols>
  <sheetData>
    <row r="1" spans="1:19" ht="8.25" customHeight="1" thickTop="1" thickBot="1" x14ac:dyDescent="0.3">
      <c r="A1" s="204"/>
      <c r="B1" s="205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7"/>
    </row>
    <row r="2" spans="1:19" ht="22.8" x14ac:dyDescent="0.25">
      <c r="A2" s="209"/>
      <c r="B2" s="486"/>
      <c r="C2" s="487"/>
      <c r="D2" s="488"/>
      <c r="E2" s="495" t="s">
        <v>10</v>
      </c>
      <c r="F2" s="496"/>
      <c r="G2" s="496"/>
      <c r="H2" s="497"/>
      <c r="I2" s="501" t="s">
        <v>11</v>
      </c>
      <c r="J2" s="502"/>
      <c r="K2" s="505">
        <f>Данные!B21</f>
        <v>24</v>
      </c>
      <c r="L2" s="506"/>
      <c r="M2" s="210"/>
      <c r="N2" s="211"/>
      <c r="O2" s="212"/>
      <c r="P2" s="521"/>
      <c r="Q2" s="521"/>
      <c r="R2" s="213"/>
      <c r="S2" s="214"/>
    </row>
    <row r="3" spans="1:19" ht="17.25" customHeight="1" thickBot="1" x14ac:dyDescent="0.3">
      <c r="A3" s="209"/>
      <c r="B3" s="489"/>
      <c r="C3" s="490"/>
      <c r="D3" s="491"/>
      <c r="E3" s="498" t="s">
        <v>53</v>
      </c>
      <c r="F3" s="499"/>
      <c r="G3" s="499"/>
      <c r="H3" s="500"/>
      <c r="I3" s="503"/>
      <c r="J3" s="504"/>
      <c r="K3" s="507"/>
      <c r="L3" s="508"/>
      <c r="M3" s="215"/>
      <c r="N3" s="216"/>
      <c r="O3" s="216"/>
      <c r="P3" s="216"/>
      <c r="Q3" s="216"/>
      <c r="R3" s="217"/>
      <c r="S3" s="214"/>
    </row>
    <row r="4" spans="1:19" ht="17.100000000000001" customHeight="1" thickBot="1" x14ac:dyDescent="0.3">
      <c r="A4" s="209"/>
      <c r="B4" s="492"/>
      <c r="C4" s="493"/>
      <c r="D4" s="494"/>
      <c r="E4" s="250"/>
      <c r="F4" s="250"/>
      <c r="G4" s="250"/>
      <c r="H4" s="250"/>
      <c r="I4" s="251"/>
      <c r="J4" s="249"/>
      <c r="K4" s="252"/>
      <c r="L4" s="253"/>
      <c r="M4" s="215"/>
      <c r="N4" s="216"/>
      <c r="O4" s="216"/>
      <c r="P4" s="216"/>
      <c r="Q4" s="216"/>
      <c r="R4" s="217"/>
      <c r="S4" s="214"/>
    </row>
    <row r="5" spans="1:19" ht="24" thickTop="1" thickBot="1" x14ac:dyDescent="0.3">
      <c r="A5" s="209"/>
      <c r="B5" s="440" t="s">
        <v>13</v>
      </c>
      <c r="C5" s="479"/>
      <c r="D5" s="399" t="str">
        <f>Данные!$A5</f>
        <v>PCI</v>
      </c>
      <c r="E5" s="400"/>
      <c r="F5" s="400"/>
      <c r="G5" s="400"/>
      <c r="H5" s="401"/>
      <c r="I5" s="480"/>
      <c r="J5" s="481"/>
      <c r="K5" s="482"/>
      <c r="L5" s="401"/>
      <c r="M5" s="218"/>
      <c r="N5" s="216"/>
      <c r="O5" s="216"/>
      <c r="P5" s="216"/>
      <c r="Q5" s="216"/>
      <c r="R5" s="217"/>
      <c r="S5" s="214"/>
    </row>
    <row r="6" spans="1:19" ht="17.100000000000001" customHeight="1" thickTop="1" thickBot="1" x14ac:dyDescent="0.3">
      <c r="A6" s="209"/>
      <c r="B6" s="440" t="s">
        <v>12</v>
      </c>
      <c r="C6" s="479"/>
      <c r="D6" s="393" t="str">
        <f>Данные!$A2</f>
        <v>ХXI-КПМ-30-1-500-7 (Каласы 0.5 л.)</v>
      </c>
      <c r="E6" s="445"/>
      <c r="F6" s="445"/>
      <c r="G6" s="445"/>
      <c r="H6" s="446"/>
      <c r="I6" s="480"/>
      <c r="J6" s="481"/>
      <c r="K6" s="482"/>
      <c r="L6" s="401"/>
      <c r="M6" s="215"/>
      <c r="N6" s="216"/>
      <c r="O6" s="216"/>
      <c r="P6" s="216"/>
      <c r="Q6" s="216"/>
      <c r="R6" s="217"/>
      <c r="S6" s="214"/>
    </row>
    <row r="7" spans="1:19" ht="69.75" customHeight="1" thickTop="1" thickBot="1" x14ac:dyDescent="0.3">
      <c r="A7" s="209"/>
      <c r="B7" s="447" t="s">
        <v>14</v>
      </c>
      <c r="C7" s="483"/>
      <c r="D7" s="402">
        <f>Данные!$A8</f>
        <v>0</v>
      </c>
      <c r="E7" s="449"/>
      <c r="F7" s="449"/>
      <c r="G7" s="449"/>
      <c r="H7" s="450"/>
      <c r="I7" s="484" t="s">
        <v>15</v>
      </c>
      <c r="J7" s="483"/>
      <c r="K7" s="390">
        <f>Данные!$A11</f>
        <v>0</v>
      </c>
      <c r="L7" s="391"/>
      <c r="M7" s="218"/>
      <c r="N7" s="216"/>
      <c r="O7" s="216"/>
      <c r="P7" s="216"/>
      <c r="Q7" s="216"/>
      <c r="R7" s="217"/>
      <c r="S7" s="214"/>
    </row>
    <row r="8" spans="1:19" ht="5.25" customHeight="1" thickBot="1" x14ac:dyDescent="0.3">
      <c r="A8" s="219"/>
      <c r="B8" s="220"/>
      <c r="C8" s="221"/>
      <c r="D8" s="221"/>
      <c r="E8" s="222"/>
      <c r="F8" s="223"/>
      <c r="G8" s="222"/>
      <c r="H8" s="222"/>
      <c r="I8" s="222"/>
      <c r="J8" s="222"/>
      <c r="K8" s="222"/>
      <c r="L8" s="222"/>
      <c r="M8" s="223"/>
      <c r="N8" s="223"/>
      <c r="O8" s="222"/>
      <c r="P8" s="222"/>
      <c r="Q8" s="222"/>
      <c r="R8" s="224"/>
      <c r="S8" s="225"/>
    </row>
    <row r="9" spans="1:19" ht="31.2" thickBot="1" x14ac:dyDescent="0.3">
      <c r="A9" s="226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88"/>
      <c r="I9" s="188"/>
      <c r="J9" s="188"/>
      <c r="K9" s="188"/>
      <c r="L9" s="188"/>
      <c r="M9" s="227"/>
      <c r="N9" s="227"/>
      <c r="O9" s="227"/>
      <c r="P9" s="227"/>
      <c r="Q9" s="227"/>
      <c r="R9" s="228"/>
      <c r="S9" s="229"/>
    </row>
    <row r="10" spans="1:19" ht="24.75" customHeight="1" x14ac:dyDescent="0.25">
      <c r="A10" s="219"/>
      <c r="B10" s="230" t="s">
        <v>25</v>
      </c>
      <c r="C10" s="362">
        <v>58.6</v>
      </c>
      <c r="D10" s="231">
        <v>0</v>
      </c>
      <c r="E10" s="231">
        <v>-0.2</v>
      </c>
      <c r="F10" s="51" t="s">
        <v>19</v>
      </c>
      <c r="G10" s="55" t="s">
        <v>22</v>
      </c>
      <c r="H10" s="232"/>
      <c r="I10" s="231"/>
      <c r="J10" s="233"/>
      <c r="K10" s="233"/>
      <c r="L10" s="233"/>
      <c r="M10" s="233"/>
      <c r="N10" s="233"/>
      <c r="O10" s="233"/>
      <c r="P10" s="233"/>
      <c r="Q10" s="233"/>
      <c r="R10" s="234"/>
      <c r="S10" s="225"/>
    </row>
    <row r="11" spans="1:19" ht="24.75" customHeight="1" x14ac:dyDescent="0.25">
      <c r="A11" s="219"/>
      <c r="B11" s="235" t="s">
        <v>26</v>
      </c>
      <c r="C11" s="363">
        <v>45.2</v>
      </c>
      <c r="D11" s="236">
        <v>0.03</v>
      </c>
      <c r="E11" s="236">
        <v>-0.03</v>
      </c>
      <c r="F11" s="51" t="s">
        <v>19</v>
      </c>
      <c r="G11" s="55" t="s">
        <v>22</v>
      </c>
      <c r="H11" s="237"/>
      <c r="I11" s="238"/>
      <c r="J11" s="238"/>
      <c r="K11" s="238"/>
      <c r="L11" s="238"/>
      <c r="M11" s="238"/>
      <c r="N11" s="238"/>
      <c r="O11" s="238"/>
      <c r="P11" s="238"/>
      <c r="Q11" s="238"/>
      <c r="R11" s="239"/>
      <c r="S11" s="225"/>
    </row>
    <row r="12" spans="1:19" ht="24.75" customHeight="1" x14ac:dyDescent="0.25">
      <c r="A12" s="219"/>
      <c r="B12" s="235" t="s">
        <v>2</v>
      </c>
      <c r="C12" s="363">
        <v>28.6</v>
      </c>
      <c r="D12" s="236">
        <v>0</v>
      </c>
      <c r="E12" s="236">
        <v>-0.03</v>
      </c>
      <c r="F12" s="116" t="s">
        <v>16</v>
      </c>
      <c r="G12" s="55" t="s">
        <v>22</v>
      </c>
      <c r="H12" s="237"/>
      <c r="I12" s="238"/>
      <c r="J12" s="238"/>
      <c r="K12" s="238"/>
      <c r="L12" s="238"/>
      <c r="M12" s="238"/>
      <c r="N12" s="238"/>
      <c r="O12" s="238"/>
      <c r="P12" s="238"/>
      <c r="Q12" s="238"/>
      <c r="R12" s="239"/>
      <c r="S12" s="225"/>
    </row>
    <row r="13" spans="1:19" ht="24.75" customHeight="1" x14ac:dyDescent="0.25">
      <c r="A13" s="219"/>
      <c r="B13" s="235" t="s">
        <v>3</v>
      </c>
      <c r="C13" s="363">
        <v>45.3</v>
      </c>
      <c r="D13" s="236">
        <v>0.05</v>
      </c>
      <c r="E13" s="236">
        <v>-0.05</v>
      </c>
      <c r="F13" s="116" t="s">
        <v>16</v>
      </c>
      <c r="G13" s="55" t="s">
        <v>22</v>
      </c>
      <c r="H13" s="237"/>
      <c r="I13" s="238"/>
      <c r="J13" s="238"/>
      <c r="K13" s="238"/>
      <c r="L13" s="238"/>
      <c r="M13" s="238"/>
      <c r="N13" s="238"/>
      <c r="O13" s="238"/>
      <c r="P13" s="238"/>
      <c r="Q13" s="238"/>
      <c r="R13" s="239"/>
      <c r="S13" s="225"/>
    </row>
    <row r="14" spans="1:19" ht="24.75" customHeight="1" x14ac:dyDescent="0.25">
      <c r="A14" s="219"/>
      <c r="B14" s="235" t="s">
        <v>27</v>
      </c>
      <c r="C14" s="363">
        <v>70</v>
      </c>
      <c r="D14" s="236">
        <v>0.1</v>
      </c>
      <c r="E14" s="236">
        <v>-0.1</v>
      </c>
      <c r="F14" s="51" t="s">
        <v>19</v>
      </c>
      <c r="G14" s="55" t="s">
        <v>22</v>
      </c>
      <c r="H14" s="237"/>
      <c r="I14" s="238"/>
      <c r="J14" s="236"/>
      <c r="K14" s="236"/>
      <c r="L14" s="236"/>
      <c r="M14" s="236"/>
      <c r="N14" s="238"/>
      <c r="O14" s="238"/>
      <c r="P14" s="238"/>
      <c r="Q14" s="238"/>
      <c r="R14" s="239"/>
      <c r="S14" s="225"/>
    </row>
    <row r="15" spans="1:19" ht="24.75" customHeight="1" x14ac:dyDescent="0.25">
      <c r="A15" s="219"/>
      <c r="B15" s="235" t="s">
        <v>28</v>
      </c>
      <c r="C15" s="363">
        <v>9.1</v>
      </c>
      <c r="D15" s="236">
        <v>0.05</v>
      </c>
      <c r="E15" s="236">
        <v>-0.05</v>
      </c>
      <c r="F15" s="51" t="s">
        <v>19</v>
      </c>
      <c r="G15" s="55" t="s">
        <v>22</v>
      </c>
      <c r="H15" s="240"/>
      <c r="I15" s="238"/>
      <c r="J15" s="238"/>
      <c r="K15" s="238"/>
      <c r="L15" s="238"/>
      <c r="M15" s="238"/>
      <c r="N15" s="238"/>
      <c r="O15" s="238"/>
      <c r="P15" s="238"/>
      <c r="Q15" s="238"/>
      <c r="R15" s="239"/>
      <c r="S15" s="225"/>
    </row>
    <row r="16" spans="1:19" ht="24.75" customHeight="1" x14ac:dyDescent="0.25">
      <c r="A16" s="219"/>
      <c r="B16" s="235" t="s">
        <v>9</v>
      </c>
      <c r="C16" s="363">
        <v>46</v>
      </c>
      <c r="D16" s="236">
        <v>0.05</v>
      </c>
      <c r="E16" s="236">
        <v>-0.05</v>
      </c>
      <c r="F16" s="51" t="s">
        <v>19</v>
      </c>
      <c r="G16" s="55" t="s">
        <v>22</v>
      </c>
      <c r="H16" s="237"/>
      <c r="I16" s="236"/>
      <c r="J16" s="236"/>
      <c r="K16" s="236"/>
      <c r="L16" s="236"/>
      <c r="M16" s="236"/>
      <c r="N16" s="238"/>
      <c r="O16" s="238"/>
      <c r="P16" s="238"/>
      <c r="Q16" s="238"/>
      <c r="R16" s="239"/>
      <c r="S16" s="225"/>
    </row>
    <row r="17" spans="1:19" ht="24.75" customHeight="1" x14ac:dyDescent="0.25">
      <c r="A17" s="219"/>
      <c r="B17" s="235" t="s">
        <v>5</v>
      </c>
      <c r="C17" s="363">
        <v>57.9</v>
      </c>
      <c r="D17" s="236">
        <v>0.05</v>
      </c>
      <c r="E17" s="236">
        <v>-0.05</v>
      </c>
      <c r="F17" s="51" t="s">
        <v>19</v>
      </c>
      <c r="G17" s="55" t="s">
        <v>22</v>
      </c>
      <c r="H17" s="237"/>
      <c r="I17" s="238"/>
      <c r="J17" s="238"/>
      <c r="K17" s="238"/>
      <c r="L17" s="238"/>
      <c r="M17" s="238"/>
      <c r="N17" s="238"/>
      <c r="O17" s="238"/>
      <c r="P17" s="238"/>
      <c r="Q17" s="238"/>
      <c r="R17" s="239"/>
      <c r="S17" s="225"/>
    </row>
    <row r="18" spans="1:19" ht="24.75" customHeight="1" thickBot="1" x14ac:dyDescent="0.3">
      <c r="A18" s="219"/>
      <c r="B18" s="518" t="s">
        <v>54</v>
      </c>
      <c r="C18" s="519"/>
      <c r="D18" s="519"/>
      <c r="E18" s="520"/>
      <c r="F18" s="116" t="s">
        <v>16</v>
      </c>
      <c r="G18" s="260" t="s">
        <v>46</v>
      </c>
      <c r="H18" s="241"/>
      <c r="I18" s="242"/>
      <c r="J18" s="242"/>
      <c r="K18" s="242"/>
      <c r="L18" s="242"/>
      <c r="M18" s="242"/>
      <c r="N18" s="242"/>
      <c r="O18" s="242"/>
      <c r="P18" s="242"/>
      <c r="Q18" s="242"/>
      <c r="R18" s="243"/>
      <c r="S18" s="225"/>
    </row>
    <row r="19" spans="1:19" ht="6" customHeight="1" thickBot="1" x14ac:dyDescent="0.3">
      <c r="A19" s="244"/>
      <c r="B19" s="245"/>
      <c r="C19" s="245"/>
      <c r="D19" s="245"/>
      <c r="E19" s="246"/>
      <c r="F19" s="246"/>
      <c r="G19" s="245"/>
      <c r="H19" s="245"/>
      <c r="I19" s="245"/>
      <c r="J19" s="245"/>
      <c r="K19" s="245"/>
      <c r="L19" s="245"/>
      <c r="M19" s="245"/>
      <c r="N19" s="245"/>
      <c r="O19" s="245"/>
      <c r="P19" s="245"/>
      <c r="Q19" s="245"/>
      <c r="R19" s="245"/>
      <c r="S19" s="247"/>
    </row>
    <row r="20" spans="1:19" ht="13.8" thickTop="1" x14ac:dyDescent="0.25"/>
  </sheetData>
  <mergeCells count="19">
    <mergeCell ref="P2:Q2"/>
    <mergeCell ref="E3:H3"/>
    <mergeCell ref="I2:J3"/>
    <mergeCell ref="K2:L3"/>
    <mergeCell ref="B5:C5"/>
    <mergeCell ref="D5:H5"/>
    <mergeCell ref="I5:J5"/>
    <mergeCell ref="K5:L5"/>
    <mergeCell ref="I6:J6"/>
    <mergeCell ref="K6:L6"/>
    <mergeCell ref="B2:D4"/>
    <mergeCell ref="B18:E18"/>
    <mergeCell ref="E2:H2"/>
    <mergeCell ref="B7:C7"/>
    <mergeCell ref="D7:H7"/>
    <mergeCell ref="I7:J7"/>
    <mergeCell ref="K7:L7"/>
    <mergeCell ref="B6:C6"/>
    <mergeCell ref="D6:H6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27" manualBreakCount="27">
    <brk id="75" min="40" max="77" man="1"/>
    <brk id="75" min="60" max="73" man="1"/>
    <brk id="65" min="61" max="78" man="1"/>
    <brk id="78" min="40" max="72" man="1"/>
    <brk id="65" min="61" max="63" man="1"/>
    <brk id="84" min="12" max="68" man="1"/>
    <brk id="75" min="40" max="72" man="1"/>
    <brk id="69" min="70" max="70" man="1"/>
    <brk id="67" min="63" max="72" man="1"/>
    <brk id="79" min="40" max="62" man="1"/>
    <brk id="78" min="59" max="76" man="1"/>
    <brk id="65" min="62" max="62" man="1"/>
    <brk id="87" min="15" max="80" man="1"/>
    <brk id="78" min="59" max="76" man="1"/>
    <brk id="89" min="15" max="77" man="1"/>
    <brk id="84" min="40" max="78" man="1"/>
    <brk id="69" min="40" max="81" man="1"/>
    <brk id="83" min="9" max="78" man="1"/>
    <brk id="84" min="40" max="64" man="1"/>
    <brk id="68" min="8" max="78" man="1"/>
    <brk id="72" min="40" max="78" man="1"/>
    <brk id="66" min="59" max="76" man="1"/>
    <brk id="66" min="59" max="59" man="1"/>
    <brk id="118" min="91" max="110" man="1"/>
    <brk id="46" min="61" max="66" man="1"/>
    <brk id="46" min="67" max="72" man="1"/>
    <brk id="84" min="40" max="64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33203125" style="64" customWidth="1"/>
    <col min="4" max="5" width="6.33203125" style="64" customWidth="1"/>
    <col min="6" max="6" width="5.6640625" style="64" customWidth="1"/>
    <col min="7" max="7" width="10.664062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133"/>
      <c r="B2" s="486"/>
      <c r="C2" s="487"/>
      <c r="D2" s="488"/>
      <c r="E2" s="495" t="s">
        <v>10</v>
      </c>
      <c r="F2" s="496"/>
      <c r="G2" s="496"/>
      <c r="H2" s="497"/>
      <c r="I2" s="501" t="s">
        <v>11</v>
      </c>
      <c r="J2" s="502"/>
      <c r="K2" s="505">
        <f>Данные!B26</f>
        <v>24</v>
      </c>
      <c r="L2" s="506"/>
      <c r="M2" s="134"/>
      <c r="N2" s="135"/>
      <c r="O2" s="136"/>
      <c r="P2" s="522"/>
      <c r="Q2" s="522"/>
      <c r="R2" s="137"/>
      <c r="S2" s="138"/>
    </row>
    <row r="3" spans="1:19" ht="17.25" customHeight="1" thickBot="1" x14ac:dyDescent="0.3">
      <c r="A3" s="133"/>
      <c r="B3" s="489"/>
      <c r="C3" s="490"/>
      <c r="D3" s="491"/>
      <c r="E3" s="498" t="s">
        <v>55</v>
      </c>
      <c r="F3" s="499"/>
      <c r="G3" s="499"/>
      <c r="H3" s="500"/>
      <c r="I3" s="503"/>
      <c r="J3" s="504"/>
      <c r="K3" s="507"/>
      <c r="L3" s="508"/>
      <c r="M3" s="139"/>
      <c r="N3" s="140"/>
      <c r="O3" s="140"/>
      <c r="P3" s="140"/>
      <c r="Q3" s="140"/>
      <c r="R3" s="141"/>
      <c r="S3" s="138"/>
    </row>
    <row r="4" spans="1:19" ht="17.100000000000001" customHeight="1" thickBot="1" x14ac:dyDescent="0.3">
      <c r="A4" s="133"/>
      <c r="B4" s="492"/>
      <c r="C4" s="493"/>
      <c r="D4" s="494"/>
      <c r="E4" s="250"/>
      <c r="F4" s="250"/>
      <c r="G4" s="250"/>
      <c r="H4" s="250"/>
      <c r="I4" s="251"/>
      <c r="J4" s="249"/>
      <c r="K4" s="252"/>
      <c r="L4" s="253"/>
      <c r="M4" s="139"/>
      <c r="N4" s="140"/>
      <c r="O4" s="140"/>
      <c r="P4" s="140"/>
      <c r="Q4" s="140"/>
      <c r="R4" s="141"/>
      <c r="S4" s="138"/>
    </row>
    <row r="5" spans="1:19" ht="24" thickTop="1" thickBot="1" x14ac:dyDescent="0.3">
      <c r="A5" s="133"/>
      <c r="B5" s="440" t="s">
        <v>13</v>
      </c>
      <c r="C5" s="479"/>
      <c r="D5" s="399" t="str">
        <f>Данные!$A5</f>
        <v>PCI</v>
      </c>
      <c r="E5" s="400"/>
      <c r="F5" s="400"/>
      <c r="G5" s="400"/>
      <c r="H5" s="401"/>
      <c r="I5" s="480"/>
      <c r="J5" s="481"/>
      <c r="K5" s="482"/>
      <c r="L5" s="401"/>
      <c r="M5" s="142"/>
      <c r="N5" s="140"/>
      <c r="O5" s="140"/>
      <c r="P5" s="140"/>
      <c r="Q5" s="140"/>
      <c r="R5" s="141"/>
      <c r="S5" s="138"/>
    </row>
    <row r="6" spans="1:19" ht="17.100000000000001" customHeight="1" thickTop="1" thickBot="1" x14ac:dyDescent="0.3">
      <c r="A6" s="133"/>
      <c r="B6" s="440" t="s">
        <v>12</v>
      </c>
      <c r="C6" s="479"/>
      <c r="D6" s="393" t="str">
        <f>Данные!$A2</f>
        <v>ХXI-КПМ-30-1-500-7 (Каласы 0.5 л.)</v>
      </c>
      <c r="E6" s="445"/>
      <c r="F6" s="445"/>
      <c r="G6" s="445"/>
      <c r="H6" s="446"/>
      <c r="I6" s="480"/>
      <c r="J6" s="481"/>
      <c r="K6" s="482"/>
      <c r="L6" s="401"/>
      <c r="M6" s="139"/>
      <c r="N6" s="140"/>
      <c r="O6" s="140"/>
      <c r="P6" s="140"/>
      <c r="Q6" s="140"/>
      <c r="R6" s="141"/>
      <c r="S6" s="138"/>
    </row>
    <row r="7" spans="1:19" ht="65.25" customHeight="1" thickTop="1" thickBot="1" x14ac:dyDescent="0.3">
      <c r="A7" s="133"/>
      <c r="B7" s="447" t="s">
        <v>14</v>
      </c>
      <c r="C7" s="483"/>
      <c r="D7" s="402">
        <f>Данные!$A8</f>
        <v>0</v>
      </c>
      <c r="E7" s="449"/>
      <c r="F7" s="449"/>
      <c r="G7" s="449"/>
      <c r="H7" s="450"/>
      <c r="I7" s="484" t="s">
        <v>15</v>
      </c>
      <c r="J7" s="483"/>
      <c r="K7" s="390">
        <f>Данные!$A11</f>
        <v>0</v>
      </c>
      <c r="L7" s="391"/>
      <c r="M7" s="142"/>
      <c r="N7" s="140"/>
      <c r="O7" s="140"/>
      <c r="P7" s="140"/>
      <c r="Q7" s="140"/>
      <c r="R7" s="141"/>
      <c r="S7" s="138"/>
    </row>
    <row r="8" spans="1:19" ht="3.75" customHeight="1" thickBot="1" x14ac:dyDescent="0.3">
      <c r="A8" s="78"/>
      <c r="B8" s="143"/>
      <c r="C8" s="144"/>
      <c r="D8" s="144"/>
      <c r="E8" s="145"/>
      <c r="F8" s="82"/>
      <c r="G8" s="145"/>
      <c r="H8" s="145"/>
      <c r="I8" s="145"/>
      <c r="J8" s="145"/>
      <c r="K8" s="145"/>
      <c r="L8" s="145"/>
      <c r="M8" s="82"/>
      <c r="N8" s="83"/>
      <c r="O8" s="146"/>
      <c r="P8" s="146"/>
      <c r="Q8" s="146"/>
      <c r="R8" s="147"/>
      <c r="S8" s="86"/>
    </row>
    <row r="9" spans="1:19" ht="31.2" thickBot="1" x14ac:dyDescent="0.3">
      <c r="A9" s="148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49"/>
      <c r="I9" s="149"/>
      <c r="J9" s="149"/>
      <c r="K9" s="149"/>
      <c r="L9" s="149"/>
      <c r="M9" s="150"/>
      <c r="N9" s="150"/>
      <c r="O9" s="150"/>
      <c r="P9" s="150"/>
      <c r="Q9" s="150"/>
      <c r="R9" s="151"/>
      <c r="S9" s="152"/>
    </row>
    <row r="10" spans="1:19" ht="24.75" customHeight="1" x14ac:dyDescent="0.25">
      <c r="A10" s="153"/>
      <c r="B10" s="154" t="s">
        <v>25</v>
      </c>
      <c r="C10" s="365">
        <v>42</v>
      </c>
      <c r="D10" s="155" t="s">
        <v>39</v>
      </c>
      <c r="E10" s="155">
        <v>-0.1</v>
      </c>
      <c r="F10" s="51" t="s">
        <v>19</v>
      </c>
      <c r="G10" s="55" t="s">
        <v>22</v>
      </c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6"/>
      <c r="S10" s="157"/>
    </row>
    <row r="11" spans="1:19" ht="24.75" customHeight="1" x14ac:dyDescent="0.25">
      <c r="A11" s="153"/>
      <c r="B11" s="154" t="s">
        <v>26</v>
      </c>
      <c r="C11" s="365">
        <v>17.149999999999999</v>
      </c>
      <c r="D11" s="155" t="s">
        <v>39</v>
      </c>
      <c r="E11" s="155">
        <v>0</v>
      </c>
      <c r="F11" s="51" t="s">
        <v>19</v>
      </c>
      <c r="G11" s="55" t="s">
        <v>22</v>
      </c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6"/>
      <c r="S11" s="157"/>
    </row>
    <row r="12" spans="1:19" ht="24.75" customHeight="1" x14ac:dyDescent="0.25">
      <c r="A12" s="153"/>
      <c r="B12" s="154" t="s">
        <v>2</v>
      </c>
      <c r="C12" s="364">
        <v>60</v>
      </c>
      <c r="D12" s="155" t="s">
        <v>39</v>
      </c>
      <c r="E12" s="155">
        <v>-0.1</v>
      </c>
      <c r="F12" s="51" t="s">
        <v>19</v>
      </c>
      <c r="G12" s="55" t="s">
        <v>22</v>
      </c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6"/>
      <c r="S12" s="157"/>
    </row>
    <row r="13" spans="1:19" ht="24.75" customHeight="1" x14ac:dyDescent="0.25">
      <c r="A13" s="153"/>
      <c r="B13" s="154" t="s">
        <v>3</v>
      </c>
      <c r="C13" s="365">
        <v>65</v>
      </c>
      <c r="D13" s="155">
        <v>0.1</v>
      </c>
      <c r="E13" s="155">
        <v>-0.1</v>
      </c>
      <c r="F13" s="51" t="s">
        <v>19</v>
      </c>
      <c r="G13" s="55" t="s">
        <v>22</v>
      </c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6"/>
      <c r="S13" s="157"/>
    </row>
    <row r="14" spans="1:19" ht="24.75" customHeight="1" x14ac:dyDescent="0.25">
      <c r="A14" s="153"/>
      <c r="B14" s="154" t="s">
        <v>27</v>
      </c>
      <c r="C14" s="364">
        <v>12.7</v>
      </c>
      <c r="D14" s="155">
        <v>0</v>
      </c>
      <c r="E14" s="155">
        <v>-7.0000000000000007E-2</v>
      </c>
      <c r="F14" s="116" t="s">
        <v>16</v>
      </c>
      <c r="G14" s="55" t="s">
        <v>22</v>
      </c>
      <c r="H14" s="158"/>
      <c r="I14" s="158"/>
      <c r="J14" s="158"/>
      <c r="K14" s="155"/>
      <c r="L14" s="155"/>
      <c r="M14" s="155"/>
      <c r="N14" s="155"/>
      <c r="O14" s="155"/>
      <c r="P14" s="155"/>
      <c r="Q14" s="155"/>
      <c r="R14" s="156"/>
      <c r="S14" s="157"/>
    </row>
    <row r="15" spans="1:19" ht="24.75" customHeight="1" x14ac:dyDescent="0.25">
      <c r="A15" s="153"/>
      <c r="B15" s="154" t="s">
        <v>28</v>
      </c>
      <c r="C15" s="364">
        <v>50.6</v>
      </c>
      <c r="D15" s="155">
        <v>0.05</v>
      </c>
      <c r="E15" s="159">
        <v>-0.05</v>
      </c>
      <c r="F15" s="116" t="s">
        <v>16</v>
      </c>
      <c r="G15" s="55" t="s">
        <v>22</v>
      </c>
      <c r="H15" s="155"/>
      <c r="I15" s="155"/>
      <c r="J15" s="155"/>
      <c r="K15" s="155"/>
      <c r="L15" s="155"/>
      <c r="M15" s="155"/>
      <c r="N15" s="155"/>
      <c r="O15" s="155"/>
      <c r="P15" s="155"/>
      <c r="Q15" s="155"/>
      <c r="R15" s="156"/>
      <c r="S15" s="157"/>
    </row>
    <row r="16" spans="1:19" ht="24.75" customHeight="1" x14ac:dyDescent="0.25">
      <c r="A16" s="153"/>
      <c r="B16" s="154" t="s">
        <v>4</v>
      </c>
      <c r="C16" s="364">
        <v>62</v>
      </c>
      <c r="D16" s="155">
        <v>0.1</v>
      </c>
      <c r="E16" s="155">
        <v>-0.1</v>
      </c>
      <c r="F16" s="51" t="s">
        <v>19</v>
      </c>
      <c r="G16" s="55" t="s">
        <v>22</v>
      </c>
      <c r="H16" s="155"/>
      <c r="I16" s="155"/>
      <c r="J16" s="155"/>
      <c r="K16" s="155"/>
      <c r="L16" s="155"/>
      <c r="M16" s="155"/>
      <c r="N16" s="155"/>
      <c r="O16" s="155"/>
      <c r="P16" s="155"/>
      <c r="Q16" s="155"/>
      <c r="R16" s="156"/>
      <c r="S16" s="157"/>
    </row>
    <row r="17" spans="1:19" ht="24.75" customHeight="1" x14ac:dyDescent="0.25">
      <c r="A17" s="78"/>
      <c r="B17" s="97"/>
      <c r="C17" s="98"/>
      <c r="D17" s="98"/>
      <c r="E17" s="98"/>
      <c r="F17" s="160"/>
      <c r="G17" s="161"/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75" customHeight="1" x14ac:dyDescent="0.25">
      <c r="A18" s="78"/>
      <c r="B18" s="97"/>
      <c r="C18" s="98"/>
      <c r="D18" s="98"/>
      <c r="E18" s="98"/>
      <c r="F18" s="160"/>
      <c r="G18" s="161"/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75" customHeight="1" thickBot="1" x14ac:dyDescent="0.3">
      <c r="A19" s="78"/>
      <c r="B19" s="104"/>
      <c r="C19" s="105"/>
      <c r="D19" s="105"/>
      <c r="E19" s="98"/>
      <c r="F19" s="162"/>
      <c r="G19" s="163"/>
      <c r="H19" s="107"/>
      <c r="I19" s="108"/>
      <c r="J19" s="108"/>
      <c r="K19" s="108"/>
      <c r="L19" s="108"/>
      <c r="M19" s="108"/>
      <c r="N19" s="108"/>
      <c r="O19" s="108"/>
      <c r="P19" s="108"/>
      <c r="Q19" s="108"/>
      <c r="R19" s="109"/>
      <c r="S19" s="86"/>
    </row>
    <row r="20" spans="1:19" ht="6" customHeight="1" thickBot="1" x14ac:dyDescent="0.3">
      <c r="A20" s="110"/>
      <c r="B20" s="111"/>
      <c r="C20" s="111"/>
      <c r="D20" s="111"/>
      <c r="E20" s="164"/>
      <c r="F20" s="164"/>
      <c r="G20" s="111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4"/>
    </row>
    <row r="21" spans="1:19" ht="13.8" thickTop="1" x14ac:dyDescent="0.25"/>
  </sheetData>
  <mergeCells count="18">
    <mergeCell ref="B2:D4"/>
    <mergeCell ref="B5:C5"/>
    <mergeCell ref="D5:H5"/>
    <mergeCell ref="I5:J5"/>
    <mergeCell ref="B7:C7"/>
    <mergeCell ref="D7:H7"/>
    <mergeCell ref="I7:J7"/>
    <mergeCell ref="K7:L7"/>
    <mergeCell ref="B6:C6"/>
    <mergeCell ref="D6:H6"/>
    <mergeCell ref="I6:J6"/>
    <mergeCell ref="K6:L6"/>
    <mergeCell ref="K5:L5"/>
    <mergeCell ref="E2:H2"/>
    <mergeCell ref="P2:Q2"/>
    <mergeCell ref="E3:H3"/>
    <mergeCell ref="I2:J3"/>
    <mergeCell ref="K2:L3"/>
  </mergeCells>
  <conditionalFormatting sqref="H17:R19">
    <cfRule type="cellIs" dxfId="4" priority="1" stopIfTrue="1" operator="equal">
      <formula>"ok"</formula>
    </cfRule>
    <cfRule type="cellIs" dxfId="3" priority="2" stopIfTrue="1" operator="notBetween">
      <formula>$C17+$D17</formula>
      <formula>$C17+$E17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tabSelected="1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09375" defaultRowHeight="13.2" x14ac:dyDescent="0.25"/>
  <cols>
    <col min="1" max="1" width="1.33203125" style="265" customWidth="1"/>
    <col min="2" max="2" width="5" style="265" customWidth="1"/>
    <col min="3" max="3" width="11" style="265" customWidth="1"/>
    <col min="4" max="5" width="6.33203125" style="265" customWidth="1"/>
    <col min="6" max="6" width="5.6640625" style="265" customWidth="1"/>
    <col min="7" max="7" width="11.109375" style="265" customWidth="1"/>
    <col min="8" max="18" width="9" style="265" customWidth="1"/>
    <col min="19" max="19" width="1.44140625" style="265" customWidth="1"/>
    <col min="20" max="16384" width="9.109375" style="265"/>
  </cols>
  <sheetData>
    <row r="1" spans="1:19" ht="8.25" customHeight="1" thickTop="1" thickBot="1" x14ac:dyDescent="0.3">
      <c r="A1" s="261"/>
      <c r="B1" s="262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4"/>
    </row>
    <row r="2" spans="1:19" ht="22.8" x14ac:dyDescent="0.25">
      <c r="A2" s="266"/>
      <c r="B2" s="486"/>
      <c r="C2" s="487"/>
      <c r="D2" s="488"/>
      <c r="E2" s="495" t="s">
        <v>10</v>
      </c>
      <c r="F2" s="496"/>
      <c r="G2" s="496"/>
      <c r="H2" s="497"/>
      <c r="I2" s="501" t="s">
        <v>11</v>
      </c>
      <c r="J2" s="502"/>
      <c r="K2" s="524">
        <f>Данные!B23</f>
        <v>24</v>
      </c>
      <c r="L2" s="525"/>
      <c r="M2" s="267"/>
      <c r="N2" s="268"/>
      <c r="O2" s="269"/>
      <c r="P2" s="523"/>
      <c r="Q2" s="523"/>
      <c r="R2" s="270"/>
      <c r="S2" s="271"/>
    </row>
    <row r="3" spans="1:19" ht="17.25" customHeight="1" thickBot="1" x14ac:dyDescent="0.3">
      <c r="A3" s="266"/>
      <c r="B3" s="489"/>
      <c r="C3" s="490"/>
      <c r="D3" s="491"/>
      <c r="E3" s="498" t="s">
        <v>56</v>
      </c>
      <c r="F3" s="499"/>
      <c r="G3" s="499"/>
      <c r="H3" s="500"/>
      <c r="I3" s="503"/>
      <c r="J3" s="504"/>
      <c r="K3" s="526"/>
      <c r="L3" s="527"/>
      <c r="M3" s="272"/>
      <c r="N3" s="273"/>
      <c r="O3" s="273"/>
      <c r="P3" s="273"/>
      <c r="Q3" s="273"/>
      <c r="R3" s="274"/>
      <c r="S3" s="271"/>
    </row>
    <row r="4" spans="1:19" ht="17.100000000000001" customHeight="1" thickBot="1" x14ac:dyDescent="0.3">
      <c r="A4" s="266"/>
      <c r="B4" s="492"/>
      <c r="C4" s="493"/>
      <c r="D4" s="494"/>
      <c r="E4" s="250"/>
      <c r="F4" s="250"/>
      <c r="G4" s="250"/>
      <c r="H4" s="250"/>
      <c r="I4" s="251"/>
      <c r="J4" s="249"/>
      <c r="K4" s="252"/>
      <c r="L4" s="253"/>
      <c r="M4" s="272"/>
      <c r="N4" s="273"/>
      <c r="O4" s="273"/>
      <c r="P4" s="273"/>
      <c r="Q4" s="273"/>
      <c r="R4" s="274"/>
      <c r="S4" s="271"/>
    </row>
    <row r="5" spans="1:19" ht="24" thickTop="1" thickBot="1" x14ac:dyDescent="0.3">
      <c r="A5" s="266"/>
      <c r="B5" s="440" t="s">
        <v>13</v>
      </c>
      <c r="C5" s="479"/>
      <c r="D5" s="399" t="str">
        <f>Данные!$A5</f>
        <v>PCI</v>
      </c>
      <c r="E5" s="400"/>
      <c r="F5" s="400"/>
      <c r="G5" s="400"/>
      <c r="H5" s="401"/>
      <c r="I5" s="480"/>
      <c r="J5" s="481"/>
      <c r="K5" s="482"/>
      <c r="L5" s="401"/>
      <c r="M5" s="275"/>
      <c r="N5" s="273"/>
      <c r="O5" s="273"/>
      <c r="P5" s="273"/>
      <c r="Q5" s="273"/>
      <c r="R5" s="274"/>
      <c r="S5" s="271"/>
    </row>
    <row r="6" spans="1:19" ht="17.100000000000001" customHeight="1" thickTop="1" thickBot="1" x14ac:dyDescent="0.3">
      <c r="A6" s="266"/>
      <c r="B6" s="440" t="s">
        <v>12</v>
      </c>
      <c r="C6" s="479"/>
      <c r="D6" s="393" t="str">
        <f>Данные!$A2</f>
        <v>ХXI-КПМ-30-1-500-7 (Каласы 0.5 л.)</v>
      </c>
      <c r="E6" s="445"/>
      <c r="F6" s="445"/>
      <c r="G6" s="445"/>
      <c r="H6" s="446"/>
      <c r="I6" s="480"/>
      <c r="J6" s="481"/>
      <c r="K6" s="482"/>
      <c r="L6" s="401"/>
      <c r="M6" s="272"/>
      <c r="N6" s="273"/>
      <c r="O6" s="273"/>
      <c r="P6" s="273"/>
      <c r="Q6" s="273"/>
      <c r="R6" s="274"/>
      <c r="S6" s="271"/>
    </row>
    <row r="7" spans="1:19" ht="78.75" customHeight="1" thickTop="1" thickBot="1" x14ac:dyDescent="0.3">
      <c r="A7" s="266"/>
      <c r="B7" s="447" t="s">
        <v>14</v>
      </c>
      <c r="C7" s="483"/>
      <c r="D7" s="402">
        <f>Данные!$A8</f>
        <v>0</v>
      </c>
      <c r="E7" s="449"/>
      <c r="F7" s="449"/>
      <c r="G7" s="449"/>
      <c r="H7" s="450"/>
      <c r="I7" s="484" t="s">
        <v>15</v>
      </c>
      <c r="J7" s="483"/>
      <c r="K7" s="390">
        <f>Данные!$A11</f>
        <v>0</v>
      </c>
      <c r="L7" s="391"/>
      <c r="M7" s="275"/>
      <c r="N7" s="273"/>
      <c r="O7" s="273"/>
      <c r="P7" s="273"/>
      <c r="Q7" s="273"/>
      <c r="R7" s="274"/>
      <c r="S7" s="271"/>
    </row>
    <row r="8" spans="1:19" ht="3.75" customHeight="1" thickBot="1" x14ac:dyDescent="0.3">
      <c r="A8" s="276"/>
      <c r="B8" s="277"/>
      <c r="C8" s="278"/>
      <c r="D8" s="278"/>
      <c r="E8" s="279"/>
      <c r="F8" s="280"/>
      <c r="G8" s="279"/>
      <c r="H8" s="279"/>
      <c r="I8" s="279"/>
      <c r="J8" s="279"/>
      <c r="K8" s="279"/>
      <c r="L8" s="279"/>
      <c r="M8" s="280"/>
      <c r="N8" s="280"/>
      <c r="O8" s="279"/>
      <c r="P8" s="279"/>
      <c r="Q8" s="279"/>
      <c r="R8" s="281"/>
      <c r="S8" s="282"/>
    </row>
    <row r="9" spans="1:19" ht="31.2" thickBot="1" x14ac:dyDescent="0.3">
      <c r="A9" s="283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284"/>
      <c r="I9" s="284"/>
      <c r="J9" s="284"/>
      <c r="K9" s="351"/>
      <c r="L9" s="351"/>
      <c r="M9" s="351"/>
      <c r="N9" s="351"/>
      <c r="O9" s="351"/>
      <c r="P9" s="351"/>
      <c r="Q9" s="351"/>
      <c r="R9" s="352"/>
      <c r="S9" s="285"/>
    </row>
    <row r="10" spans="1:19" ht="24.75" customHeight="1" x14ac:dyDescent="0.25">
      <c r="A10" s="276"/>
      <c r="B10" s="286" t="s">
        <v>25</v>
      </c>
      <c r="C10" s="388">
        <v>40</v>
      </c>
      <c r="D10" s="287">
        <v>0.1</v>
      </c>
      <c r="E10" s="287">
        <v>-0.1</v>
      </c>
      <c r="F10" s="51" t="s">
        <v>19</v>
      </c>
      <c r="G10" s="303" t="s">
        <v>22</v>
      </c>
      <c r="H10" s="288"/>
      <c r="I10" s="287"/>
      <c r="J10" s="287"/>
      <c r="K10" s="353"/>
      <c r="L10" s="353"/>
      <c r="M10" s="353"/>
      <c r="N10" s="353"/>
      <c r="O10" s="353"/>
      <c r="P10" s="353"/>
      <c r="Q10" s="353"/>
      <c r="R10" s="354"/>
      <c r="S10" s="282"/>
    </row>
    <row r="11" spans="1:19" ht="30.6" x14ac:dyDescent="0.25">
      <c r="A11" s="276"/>
      <c r="B11" s="290" t="s">
        <v>26</v>
      </c>
      <c r="C11" s="366">
        <v>77.8</v>
      </c>
      <c r="D11" s="291">
        <v>0</v>
      </c>
      <c r="E11" s="291">
        <v>-0.05</v>
      </c>
      <c r="F11" s="116" t="s">
        <v>16</v>
      </c>
      <c r="G11" s="304" t="s">
        <v>48</v>
      </c>
      <c r="H11" s="292"/>
      <c r="I11" s="289"/>
      <c r="J11" s="289"/>
      <c r="K11" s="353"/>
      <c r="L11" s="353"/>
      <c r="M11" s="353"/>
      <c r="N11" s="353"/>
      <c r="O11" s="353"/>
      <c r="P11" s="353"/>
      <c r="Q11" s="353"/>
      <c r="R11" s="355"/>
      <c r="S11" s="282"/>
    </row>
    <row r="12" spans="1:19" ht="24.75" customHeight="1" x14ac:dyDescent="0.25">
      <c r="A12" s="276"/>
      <c r="B12" s="290" t="s">
        <v>2</v>
      </c>
      <c r="C12" s="360">
        <v>89</v>
      </c>
      <c r="D12" s="291">
        <v>0.1</v>
      </c>
      <c r="E12" s="291">
        <v>-0.1</v>
      </c>
      <c r="F12" s="51" t="s">
        <v>19</v>
      </c>
      <c r="G12" s="55" t="s">
        <v>22</v>
      </c>
      <c r="H12" s="293"/>
      <c r="I12" s="291"/>
      <c r="J12" s="291"/>
      <c r="K12" s="356"/>
      <c r="L12" s="356"/>
      <c r="M12" s="356"/>
      <c r="N12" s="356"/>
      <c r="O12" s="356"/>
      <c r="P12" s="356"/>
      <c r="Q12" s="356"/>
      <c r="R12" s="357"/>
      <c r="S12" s="282"/>
    </row>
    <row r="13" spans="1:19" ht="24.75" customHeight="1" x14ac:dyDescent="0.25">
      <c r="A13" s="276"/>
      <c r="B13" s="290" t="s">
        <v>28</v>
      </c>
      <c r="C13" s="360">
        <v>12</v>
      </c>
      <c r="D13" s="291">
        <v>0.1</v>
      </c>
      <c r="E13" s="294">
        <v>-0.1</v>
      </c>
      <c r="F13" s="51" t="s">
        <v>19</v>
      </c>
      <c r="G13" s="55" t="s">
        <v>22</v>
      </c>
      <c r="H13" s="293"/>
      <c r="I13" s="291"/>
      <c r="J13" s="291"/>
      <c r="K13" s="356"/>
      <c r="L13" s="356"/>
      <c r="M13" s="356"/>
      <c r="N13" s="356"/>
      <c r="O13" s="356"/>
      <c r="P13" s="356"/>
      <c r="Q13" s="356"/>
      <c r="R13" s="357"/>
      <c r="S13" s="282"/>
    </row>
    <row r="14" spans="1:19" ht="24.75" customHeight="1" x14ac:dyDescent="0.25">
      <c r="A14" s="276"/>
      <c r="B14" s="290" t="s">
        <v>4</v>
      </c>
      <c r="C14" s="366">
        <v>52</v>
      </c>
      <c r="D14" s="291">
        <v>0.1</v>
      </c>
      <c r="E14" s="291">
        <v>-0.1</v>
      </c>
      <c r="F14" s="51" t="s">
        <v>19</v>
      </c>
      <c r="G14" s="55" t="s">
        <v>22</v>
      </c>
      <c r="H14" s="293"/>
      <c r="I14" s="291"/>
      <c r="J14" s="291"/>
      <c r="K14" s="356"/>
      <c r="L14" s="356"/>
      <c r="M14" s="356"/>
      <c r="N14" s="356"/>
      <c r="O14" s="356"/>
      <c r="P14" s="356"/>
      <c r="Q14" s="356"/>
      <c r="R14" s="357"/>
      <c r="S14" s="282"/>
    </row>
    <row r="15" spans="1:19" ht="24.75" customHeight="1" thickBot="1" x14ac:dyDescent="0.3">
      <c r="A15" s="276"/>
      <c r="B15" s="296"/>
      <c r="C15" s="297"/>
      <c r="D15" s="297"/>
      <c r="E15" s="295"/>
      <c r="F15" s="298"/>
      <c r="G15" s="305"/>
      <c r="H15" s="297"/>
      <c r="I15" s="297"/>
      <c r="J15" s="297"/>
      <c r="K15" s="358"/>
      <c r="L15" s="358"/>
      <c r="M15" s="358"/>
      <c r="N15" s="358"/>
      <c r="O15" s="358"/>
      <c r="P15" s="358"/>
      <c r="Q15" s="358"/>
      <c r="R15" s="339"/>
      <c r="S15" s="282"/>
    </row>
    <row r="16" spans="1:19" ht="6" customHeight="1" thickBot="1" x14ac:dyDescent="0.3">
      <c r="A16" s="299"/>
      <c r="B16" s="300"/>
      <c r="C16" s="300"/>
      <c r="D16" s="300"/>
      <c r="E16" s="301"/>
      <c r="F16" s="301"/>
      <c r="G16" s="300"/>
      <c r="H16" s="300"/>
      <c r="I16" s="300"/>
      <c r="J16" s="300"/>
      <c r="K16" s="300"/>
      <c r="L16" s="300"/>
      <c r="M16" s="300"/>
      <c r="N16" s="300"/>
      <c r="O16" s="300"/>
      <c r="P16" s="300"/>
      <c r="Q16" s="300"/>
      <c r="R16" s="300"/>
      <c r="S16" s="302"/>
    </row>
    <row r="17" ht="13.8" thickTop="1" x14ac:dyDescent="0.25"/>
  </sheetData>
  <mergeCells count="18">
    <mergeCell ref="I5:J5"/>
    <mergeCell ref="K5:L5"/>
    <mergeCell ref="B2:D4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7"/>
  <sheetViews>
    <sheetView showZeros="0" view="pageBreakPreview" topLeftCell="A19" zoomScaleSheetLayoutView="100" workbookViewId="0">
      <selection activeCell="E9" sqref="E9"/>
    </sheetView>
  </sheetViews>
  <sheetFormatPr defaultColWidth="9.109375" defaultRowHeight="14.4" x14ac:dyDescent="0.3"/>
  <cols>
    <col min="1" max="3" width="9.109375" style="307"/>
    <col min="4" max="4" width="8" style="307" customWidth="1"/>
    <col min="5" max="6" width="9.109375" style="307"/>
    <col min="7" max="7" width="9.109375" style="307" customWidth="1"/>
    <col min="8" max="8" width="16.5546875" style="307" bestFit="1" customWidth="1"/>
    <col min="9" max="9" width="12.6640625" style="307" bestFit="1" customWidth="1"/>
    <col min="10" max="16384" width="9.109375" style="307"/>
  </cols>
  <sheetData>
    <row r="2" spans="1:11" s="367" customFormat="1" ht="17.399999999999999" x14ac:dyDescent="0.35">
      <c r="G2" s="316" t="s">
        <v>58</v>
      </c>
      <c r="H2" s="317"/>
      <c r="I2" s="317"/>
      <c r="J2" s="317"/>
      <c r="K2" s="317"/>
    </row>
    <row r="3" spans="1:11" s="367" customFormat="1" ht="17.399999999999999" x14ac:dyDescent="0.35">
      <c r="G3" s="316" t="s">
        <v>102</v>
      </c>
      <c r="H3" s="317"/>
      <c r="I3" s="317"/>
      <c r="J3" s="317"/>
      <c r="K3" s="317"/>
    </row>
    <row r="4" spans="1:11" s="367" customFormat="1" ht="17.399999999999999" x14ac:dyDescent="0.35">
      <c r="G4" s="316" t="s">
        <v>105</v>
      </c>
      <c r="H4" s="317"/>
      <c r="I4" s="317"/>
      <c r="J4" s="317"/>
      <c r="K4" s="317"/>
    </row>
    <row r="5" spans="1:11" s="367" customFormat="1" x14ac:dyDescent="0.3"/>
    <row r="6" spans="1:11" s="367" customFormat="1" ht="17.399999999999999" x14ac:dyDescent="0.35">
      <c r="G6" s="368"/>
      <c r="H6" s="316" t="s">
        <v>103</v>
      </c>
      <c r="I6" s="317"/>
      <c r="J6" s="317"/>
    </row>
    <row r="7" spans="1:11" s="367" customFormat="1" ht="17.399999999999999" x14ac:dyDescent="0.35">
      <c r="H7" s="317"/>
      <c r="I7" s="317"/>
      <c r="J7" s="317"/>
    </row>
    <row r="8" spans="1:11" s="367" customFormat="1" ht="18" x14ac:dyDescent="0.35">
      <c r="G8" s="310" t="s">
        <v>59</v>
      </c>
      <c r="H8" s="368"/>
      <c r="I8" s="316" t="s">
        <v>78</v>
      </c>
      <c r="J8" s="317"/>
    </row>
    <row r="11" spans="1:11" ht="15" customHeight="1" x14ac:dyDescent="0.3">
      <c r="A11" s="408" t="s">
        <v>64</v>
      </c>
      <c r="B11" s="408"/>
      <c r="C11" s="408"/>
      <c r="D11" s="408"/>
      <c r="E11" s="408"/>
      <c r="F11" s="408"/>
      <c r="G11" s="408"/>
      <c r="H11" s="408"/>
      <c r="I11" s="408"/>
      <c r="J11" s="408"/>
    </row>
    <row r="12" spans="1:11" ht="15" customHeight="1" x14ac:dyDescent="0.3">
      <c r="A12" s="407" t="s">
        <v>74</v>
      </c>
      <c r="B12" s="407"/>
      <c r="C12" s="407"/>
      <c r="D12" s="407"/>
      <c r="E12" s="407"/>
      <c r="F12" s="407"/>
      <c r="G12" s="407"/>
      <c r="H12" s="407"/>
      <c r="I12" s="407"/>
      <c r="J12" s="407"/>
    </row>
    <row r="13" spans="1:11" ht="18" customHeight="1" x14ac:dyDescent="0.3">
      <c r="A13" s="409" t="str">
        <f>Данные!A2</f>
        <v>ХXI-КПМ-30-1-500-7 (Каласы 0.5 л.)</v>
      </c>
      <c r="B13" s="408"/>
      <c r="C13" s="408"/>
      <c r="D13" s="408"/>
      <c r="E13" s="408"/>
      <c r="F13" s="408"/>
      <c r="G13" s="408"/>
      <c r="H13" s="408"/>
      <c r="I13" s="408"/>
      <c r="J13" s="408"/>
    </row>
    <row r="15" spans="1:11" ht="15.6" x14ac:dyDescent="0.3">
      <c r="A15" s="311" t="s">
        <v>60</v>
      </c>
      <c r="B15" s="311"/>
      <c r="C15" s="311"/>
      <c r="D15" s="311"/>
      <c r="E15" s="311"/>
      <c r="F15" s="311"/>
      <c r="G15" s="312"/>
      <c r="H15" s="313">
        <f>Данные!D11</f>
        <v>43761</v>
      </c>
      <c r="I15" s="311"/>
      <c r="J15" s="312"/>
    </row>
    <row r="16" spans="1:11" ht="15.6" x14ac:dyDescent="0.3">
      <c r="A16" s="311" t="s">
        <v>96</v>
      </c>
      <c r="B16" s="311"/>
      <c r="C16" s="311"/>
      <c r="D16" s="311"/>
      <c r="E16" s="311"/>
      <c r="F16" s="311"/>
      <c r="G16" s="311"/>
      <c r="H16" s="311"/>
      <c r="I16" s="311"/>
      <c r="J16" s="312"/>
    </row>
    <row r="17" spans="1:10" s="369" customFormat="1" ht="15.6" x14ac:dyDescent="0.3">
      <c r="A17" s="319" t="s">
        <v>61</v>
      </c>
      <c r="B17" s="320" t="s">
        <v>62</v>
      </c>
      <c r="C17" s="320"/>
      <c r="D17" s="321" t="str">
        <f>Данные!F11</f>
        <v>начальник производства</v>
      </c>
      <c r="E17" s="320"/>
      <c r="F17" s="320"/>
      <c r="H17" s="320"/>
      <c r="I17" s="320" t="str">
        <f>Данные!J11</f>
        <v>Я.В. Карчмит</v>
      </c>
      <c r="J17" s="312"/>
    </row>
    <row r="18" spans="1:10" s="369" customFormat="1" ht="15.6" x14ac:dyDescent="0.3">
      <c r="A18" s="319" t="s">
        <v>61</v>
      </c>
      <c r="B18" s="320" t="s">
        <v>63</v>
      </c>
      <c r="C18" s="320"/>
      <c r="D18" s="321" t="str">
        <f>Данные!F12</f>
        <v>начальник производственного участка</v>
      </c>
      <c r="E18" s="320"/>
      <c r="F18" s="320"/>
      <c r="G18" s="320"/>
      <c r="I18" s="320" t="str">
        <f>Данные!J12</f>
        <v>Д.Е. Серков</v>
      </c>
      <c r="J18" s="312"/>
    </row>
    <row r="19" spans="1:10" s="369" customFormat="1" ht="15.6" x14ac:dyDescent="0.3">
      <c r="A19" s="320"/>
      <c r="B19" s="320"/>
      <c r="C19" s="320"/>
      <c r="D19" s="320" t="str">
        <f>Данные!F13</f>
        <v>начальник участка ремонта форм</v>
      </c>
      <c r="E19" s="320"/>
      <c r="F19" s="320"/>
      <c r="G19" s="320"/>
      <c r="H19" s="320"/>
      <c r="I19" s="320" t="str">
        <f>Данные!J13</f>
        <v>А.Д. Гавриленко</v>
      </c>
      <c r="J19" s="312"/>
    </row>
    <row r="20" spans="1:10" ht="15.6" x14ac:dyDescent="0.3">
      <c r="A20" s="311" t="s">
        <v>75</v>
      </c>
      <c r="B20" s="311"/>
      <c r="C20" s="311"/>
      <c r="D20" s="311"/>
      <c r="E20" s="311"/>
      <c r="F20" s="311"/>
      <c r="G20" s="311"/>
      <c r="H20" s="311"/>
      <c r="I20" s="313">
        <f>H15</f>
        <v>43761</v>
      </c>
      <c r="J20" s="312"/>
    </row>
    <row r="21" spans="1:10" ht="15.6" x14ac:dyDescent="0.3">
      <c r="A21" s="311" t="s">
        <v>76</v>
      </c>
      <c r="B21" s="311"/>
      <c r="C21" s="311"/>
      <c r="D21" s="311"/>
      <c r="E21" s="311"/>
      <c r="F21" s="311"/>
      <c r="G21" s="311"/>
      <c r="H21" s="311"/>
      <c r="I21" s="311"/>
      <c r="J21" s="312"/>
    </row>
    <row r="22" spans="1:10" ht="15.75" customHeight="1" x14ac:dyDescent="0.3">
      <c r="A22" s="413" t="s">
        <v>65</v>
      </c>
      <c r="B22" s="413" t="s">
        <v>66</v>
      </c>
      <c r="C22" s="413"/>
      <c r="D22" s="413"/>
      <c r="E22" s="413" t="s">
        <v>67</v>
      </c>
      <c r="F22" s="413"/>
      <c r="G22" s="431" t="s">
        <v>68</v>
      </c>
      <c r="H22" s="413" t="s">
        <v>69</v>
      </c>
      <c r="I22" s="413"/>
      <c r="J22" s="413"/>
    </row>
    <row r="23" spans="1:10" x14ac:dyDescent="0.3">
      <c r="A23" s="413"/>
      <c r="B23" s="413"/>
      <c r="C23" s="413"/>
      <c r="D23" s="413"/>
      <c r="E23" s="413"/>
      <c r="F23" s="413"/>
      <c r="G23" s="431"/>
      <c r="H23" s="413"/>
      <c r="I23" s="413"/>
      <c r="J23" s="413"/>
    </row>
    <row r="24" spans="1:10" x14ac:dyDescent="0.3">
      <c r="A24" s="414">
        <v>1</v>
      </c>
      <c r="B24" s="428" t="s">
        <v>43</v>
      </c>
      <c r="C24" s="429"/>
      <c r="D24" s="430"/>
      <c r="E24" s="416" t="str">
        <f>Данные!C14</f>
        <v>ХXI-КПМ-30-1-500-7</v>
      </c>
      <c r="F24" s="417"/>
      <c r="G24" s="420">
        <f>Данные!B14</f>
        <v>26</v>
      </c>
      <c r="H24" s="422"/>
      <c r="I24" s="423"/>
      <c r="J24" s="424"/>
    </row>
    <row r="25" spans="1:10" ht="40.049999999999997" customHeight="1" x14ac:dyDescent="0.3">
      <c r="A25" s="415"/>
      <c r="B25" s="410" t="str">
        <f>Данные!$A$30</f>
        <v>(к серийному формокомплекту Бутылка В-30-4А-500 БАЙРОН)</v>
      </c>
      <c r="C25" s="411"/>
      <c r="D25" s="412"/>
      <c r="E25" s="418"/>
      <c r="F25" s="419"/>
      <c r="G25" s="421"/>
      <c r="H25" s="425"/>
      <c r="I25" s="426"/>
      <c r="J25" s="427"/>
    </row>
    <row r="26" spans="1:10" x14ac:dyDescent="0.3">
      <c r="A26" s="414">
        <v>1</v>
      </c>
      <c r="B26" s="432" t="s">
        <v>109</v>
      </c>
      <c r="C26" s="433"/>
      <c r="D26" s="434"/>
      <c r="E26" s="416" t="str">
        <f>Данные!C15</f>
        <v>ХXI-КПМ-30-1-500-7</v>
      </c>
      <c r="F26" s="417"/>
      <c r="G26" s="420">
        <f>Данные!B15</f>
        <v>26</v>
      </c>
      <c r="H26" s="422"/>
      <c r="I26" s="423"/>
      <c r="J26" s="424"/>
    </row>
    <row r="27" spans="1:10" ht="40.049999999999997" customHeight="1" x14ac:dyDescent="0.3">
      <c r="A27" s="415"/>
      <c r="B27" s="410" t="str">
        <f>Данные!$A$30</f>
        <v>(к серийному формокомплекту Бутылка В-30-4А-500 БАЙРОН)</v>
      </c>
      <c r="C27" s="411"/>
      <c r="D27" s="412"/>
      <c r="E27" s="418"/>
      <c r="F27" s="419"/>
      <c r="G27" s="421"/>
      <c r="H27" s="425"/>
      <c r="I27" s="426"/>
      <c r="J27" s="427"/>
    </row>
    <row r="28" spans="1:10" x14ac:dyDescent="0.3">
      <c r="A28" s="414">
        <v>1</v>
      </c>
      <c r="B28" s="432" t="s">
        <v>38</v>
      </c>
      <c r="C28" s="433"/>
      <c r="D28" s="434"/>
      <c r="E28" s="416" t="str">
        <f>Данные!C16</f>
        <v>ХXI-КПМ-30-1-500-7</v>
      </c>
      <c r="F28" s="417"/>
      <c r="G28" s="420">
        <f>Данные!B16</f>
        <v>30</v>
      </c>
      <c r="H28" s="422"/>
      <c r="I28" s="423"/>
      <c r="J28" s="424"/>
    </row>
    <row r="29" spans="1:10" ht="40.049999999999997" customHeight="1" x14ac:dyDescent="0.3">
      <c r="A29" s="415"/>
      <c r="B29" s="410" t="str">
        <f>Данные!$A$30</f>
        <v>(к серийному формокомплекту Бутылка В-30-4А-500 БАЙРОН)</v>
      </c>
      <c r="C29" s="411"/>
      <c r="D29" s="412"/>
      <c r="E29" s="418"/>
      <c r="F29" s="419"/>
      <c r="G29" s="421"/>
      <c r="H29" s="425"/>
      <c r="I29" s="426"/>
      <c r="J29" s="427"/>
    </row>
    <row r="30" spans="1:10" ht="14.4" customHeight="1" x14ac:dyDescent="0.3">
      <c r="A30" s="414">
        <v>1</v>
      </c>
      <c r="B30" s="432" t="s">
        <v>110</v>
      </c>
      <c r="C30" s="433"/>
      <c r="D30" s="434"/>
      <c r="E30" s="416" t="str">
        <f>Данные!C17</f>
        <v>ХXI-КПМ-30-1-500-7</v>
      </c>
      <c r="F30" s="417"/>
      <c r="G30" s="420">
        <f>Данные!B17</f>
        <v>30</v>
      </c>
      <c r="H30" s="422"/>
      <c r="I30" s="423"/>
      <c r="J30" s="424"/>
    </row>
    <row r="31" spans="1:10" ht="40.049999999999997" customHeight="1" x14ac:dyDescent="0.3">
      <c r="A31" s="435"/>
      <c r="B31" s="410" t="str">
        <f>Данные!$A$30</f>
        <v>(к серийному формокомплекту Бутылка В-30-4А-500 БАЙРОН)</v>
      </c>
      <c r="C31" s="411"/>
      <c r="D31" s="412"/>
      <c r="E31" s="436"/>
      <c r="F31" s="419"/>
      <c r="G31" s="421"/>
      <c r="H31" s="425"/>
      <c r="I31" s="426"/>
      <c r="J31" s="427"/>
    </row>
    <row r="32" spans="1:10" ht="14.4" customHeight="1" x14ac:dyDescent="0.3">
      <c r="A32" s="414">
        <v>1</v>
      </c>
      <c r="B32" s="432" t="s">
        <v>47</v>
      </c>
      <c r="C32" s="433"/>
      <c r="D32" s="434"/>
      <c r="E32" s="416" t="str">
        <f>Данные!C18</f>
        <v>ХXI-КПМ-30-1-500-7</v>
      </c>
      <c r="F32" s="417"/>
      <c r="G32" s="420">
        <f>Данные!B18</f>
        <v>70</v>
      </c>
      <c r="H32" s="422"/>
      <c r="I32" s="423"/>
      <c r="J32" s="424"/>
    </row>
    <row r="33" spans="1:10" ht="40.049999999999997" customHeight="1" x14ac:dyDescent="0.3">
      <c r="A33" s="435"/>
      <c r="B33" s="410" t="str">
        <f>Данные!$A$30</f>
        <v>(к серийному формокомплекту Бутылка В-30-4А-500 БАЙРОН)</v>
      </c>
      <c r="C33" s="411"/>
      <c r="D33" s="412"/>
      <c r="E33" s="436"/>
      <c r="F33" s="419"/>
      <c r="G33" s="421"/>
      <c r="H33" s="425"/>
      <c r="I33" s="426"/>
      <c r="J33" s="427"/>
    </row>
    <row r="34" spans="1:10" ht="14.4" customHeight="1" x14ac:dyDescent="0.3">
      <c r="A34" s="414">
        <v>1</v>
      </c>
      <c r="B34" s="432" t="s">
        <v>90</v>
      </c>
      <c r="C34" s="433"/>
      <c r="D34" s="434"/>
      <c r="E34" s="416" t="str">
        <f>Данные!C19</f>
        <v>ХXI-КПМ-30-1-500-7</v>
      </c>
      <c r="F34" s="417"/>
      <c r="G34" s="420">
        <f>Данные!B19</f>
        <v>70</v>
      </c>
      <c r="H34" s="422"/>
      <c r="I34" s="423"/>
      <c r="J34" s="424"/>
    </row>
    <row r="35" spans="1:10" ht="40.049999999999997" customHeight="1" x14ac:dyDescent="0.3">
      <c r="A35" s="435"/>
      <c r="B35" s="410" t="str">
        <f>Данные!$A$30</f>
        <v>(к серийному формокомплекту Бутылка В-30-4А-500 БАЙРОН)</v>
      </c>
      <c r="C35" s="411"/>
      <c r="D35" s="412"/>
      <c r="E35" s="436"/>
      <c r="F35" s="419"/>
      <c r="G35" s="421"/>
      <c r="H35" s="425"/>
      <c r="I35" s="426"/>
      <c r="J35" s="427"/>
    </row>
    <row r="36" spans="1:10" ht="14.4" customHeight="1" x14ac:dyDescent="0.3">
      <c r="A36" s="414">
        <v>1</v>
      </c>
      <c r="B36" s="432" t="s">
        <v>51</v>
      </c>
      <c r="C36" s="433"/>
      <c r="D36" s="434"/>
      <c r="E36" s="416" t="str">
        <f>Данные!C20</f>
        <v>ХXI-КПМ-30-1-500-7</v>
      </c>
      <c r="F36" s="417"/>
      <c r="G36" s="420">
        <f>Данные!B20</f>
        <v>50</v>
      </c>
      <c r="H36" s="422"/>
      <c r="I36" s="423"/>
      <c r="J36" s="424"/>
    </row>
    <row r="37" spans="1:10" ht="40.049999999999997" customHeight="1" x14ac:dyDescent="0.3">
      <c r="A37" s="435"/>
      <c r="B37" s="410" t="str">
        <f>Данные!$A$30</f>
        <v>(к серийному формокомплекту Бутылка В-30-4А-500 БАЙРОН)</v>
      </c>
      <c r="C37" s="411"/>
      <c r="D37" s="412"/>
      <c r="E37" s="436"/>
      <c r="F37" s="419"/>
      <c r="G37" s="421"/>
      <c r="H37" s="425"/>
      <c r="I37" s="426"/>
      <c r="J37" s="427"/>
    </row>
    <row r="38" spans="1:10" ht="14.4" customHeight="1" x14ac:dyDescent="0.3">
      <c r="A38" s="414">
        <v>1</v>
      </c>
      <c r="B38" s="432" t="s">
        <v>53</v>
      </c>
      <c r="C38" s="433"/>
      <c r="D38" s="434"/>
      <c r="E38" s="416" t="str">
        <f>Данные!C21</f>
        <v>ХXI-КПМ-30-1-500-7</v>
      </c>
      <c r="F38" s="417"/>
      <c r="G38" s="420">
        <f>Данные!B21</f>
        <v>24</v>
      </c>
      <c r="H38" s="422"/>
      <c r="I38" s="423"/>
      <c r="J38" s="424"/>
    </row>
    <row r="39" spans="1:10" ht="40.049999999999997" customHeight="1" x14ac:dyDescent="0.3">
      <c r="A39" s="435"/>
      <c r="B39" s="410" t="str">
        <f>Данные!$A$30</f>
        <v>(к серийному формокомплекту Бутылка В-30-4А-500 БАЙРОН)</v>
      </c>
      <c r="C39" s="411"/>
      <c r="D39" s="412"/>
      <c r="E39" s="436"/>
      <c r="F39" s="419"/>
      <c r="G39" s="421"/>
      <c r="H39" s="425"/>
      <c r="I39" s="426"/>
      <c r="J39" s="427"/>
    </row>
    <row r="40" spans="1:10" ht="14.4" customHeight="1" x14ac:dyDescent="0.3">
      <c r="A40" s="414">
        <v>1</v>
      </c>
      <c r="B40" s="432" t="s">
        <v>56</v>
      </c>
      <c r="C40" s="433"/>
      <c r="D40" s="434"/>
      <c r="E40" s="416" t="str">
        <f>Данные!C23</f>
        <v>ХXI-КПМ-30-1-500-7</v>
      </c>
      <c r="F40" s="417"/>
      <c r="G40" s="420">
        <f>Данные!B23</f>
        <v>24</v>
      </c>
      <c r="H40" s="422"/>
      <c r="I40" s="423"/>
      <c r="J40" s="424"/>
    </row>
    <row r="41" spans="1:10" ht="40.049999999999997" customHeight="1" x14ac:dyDescent="0.3">
      <c r="A41" s="435"/>
      <c r="B41" s="410" t="str">
        <f>Данные!$A$30</f>
        <v>(к серийному формокомплекту Бутылка В-30-4А-500 БАЙРОН)</v>
      </c>
      <c r="C41" s="411"/>
      <c r="D41" s="412"/>
      <c r="E41" s="436"/>
      <c r="F41" s="419"/>
      <c r="G41" s="421"/>
      <c r="H41" s="425"/>
      <c r="I41" s="426"/>
      <c r="J41" s="427"/>
    </row>
    <row r="42" spans="1:10" ht="14.4" customHeight="1" x14ac:dyDescent="0.3">
      <c r="A42" s="414">
        <v>1</v>
      </c>
      <c r="B42" s="432" t="s">
        <v>55</v>
      </c>
      <c r="C42" s="433"/>
      <c r="D42" s="434"/>
      <c r="E42" s="416" t="str">
        <f>Данные!C26</f>
        <v>ХXI-КПМ-30-1-500-7</v>
      </c>
      <c r="F42" s="417"/>
      <c r="G42" s="420">
        <f>Данные!B26</f>
        <v>24</v>
      </c>
      <c r="H42" s="422"/>
      <c r="I42" s="423"/>
      <c r="J42" s="424"/>
    </row>
    <row r="43" spans="1:10" ht="40.049999999999997" customHeight="1" x14ac:dyDescent="0.3">
      <c r="A43" s="435"/>
      <c r="B43" s="410" t="str">
        <f>Данные!$A$30</f>
        <v>(к серийному формокомплекту Бутылка В-30-4А-500 БАЙРОН)</v>
      </c>
      <c r="C43" s="411"/>
      <c r="D43" s="412"/>
      <c r="E43" s="436"/>
      <c r="F43" s="419"/>
      <c r="G43" s="421"/>
      <c r="H43" s="425"/>
      <c r="I43" s="426"/>
      <c r="J43" s="427"/>
    </row>
    <row r="44" spans="1:10" ht="14.4" customHeight="1" x14ac:dyDescent="0.3">
      <c r="A44" s="414">
        <v>1</v>
      </c>
      <c r="B44" s="432" t="s">
        <v>106</v>
      </c>
      <c r="C44" s="433"/>
      <c r="D44" s="434"/>
      <c r="E44" s="416">
        <f>Данные!C27</f>
        <v>0</v>
      </c>
      <c r="F44" s="417"/>
      <c r="G44" s="420">
        <f>Данные!B27</f>
        <v>24</v>
      </c>
      <c r="H44" s="422"/>
      <c r="I44" s="423"/>
      <c r="J44" s="424"/>
    </row>
    <row r="45" spans="1:10" ht="40.049999999999997" customHeight="1" x14ac:dyDescent="0.3">
      <c r="A45" s="435"/>
      <c r="B45" s="410" t="str">
        <f>Данные!$A$30</f>
        <v>(к серийному формокомплекту Бутылка В-30-4А-500 БАЙРОН)</v>
      </c>
      <c r="C45" s="411"/>
      <c r="D45" s="412"/>
      <c r="E45" s="436"/>
      <c r="F45" s="419"/>
      <c r="G45" s="421"/>
      <c r="H45" s="425"/>
      <c r="I45" s="426"/>
      <c r="J45" s="427"/>
    </row>
    <row r="46" spans="1:10" ht="14.4" customHeight="1" x14ac:dyDescent="0.3">
      <c r="A46" s="414">
        <v>1</v>
      </c>
      <c r="B46" s="432" t="s">
        <v>70</v>
      </c>
      <c r="C46" s="433"/>
      <c r="D46" s="434"/>
      <c r="E46" s="416" t="str">
        <f>Данные!C24</f>
        <v>ХXI-КПМ-30-1-500-7</v>
      </c>
      <c r="F46" s="417"/>
      <c r="G46" s="420">
        <f>Данные!B24</f>
        <v>9</v>
      </c>
      <c r="H46" s="422"/>
      <c r="I46" s="423"/>
      <c r="J46" s="424"/>
    </row>
    <row r="47" spans="1:10" ht="40.049999999999997" customHeight="1" x14ac:dyDescent="0.3">
      <c r="A47" s="435"/>
      <c r="B47" s="410" t="str">
        <f>Данные!$A$30</f>
        <v>(к серийному формокомплекту Бутылка В-30-4А-500 БАЙРОН)</v>
      </c>
      <c r="C47" s="411"/>
      <c r="D47" s="412"/>
      <c r="E47" s="436"/>
      <c r="F47" s="419"/>
      <c r="G47" s="421"/>
      <c r="H47" s="425"/>
      <c r="I47" s="426"/>
      <c r="J47" s="427"/>
    </row>
    <row r="48" spans="1:10" ht="15.6" x14ac:dyDescent="0.3">
      <c r="A48" s="311"/>
      <c r="B48" s="311"/>
      <c r="C48" s="311"/>
      <c r="D48" s="311"/>
      <c r="E48" s="311"/>
      <c r="F48" s="311"/>
      <c r="G48" s="311"/>
      <c r="H48" s="311"/>
      <c r="I48" s="311"/>
      <c r="J48" s="312"/>
    </row>
    <row r="49" spans="1:10" ht="15.6" x14ac:dyDescent="0.3">
      <c r="A49" s="311" t="s">
        <v>71</v>
      </c>
      <c r="B49" s="311"/>
      <c r="C49" s="311"/>
      <c r="D49" s="311"/>
      <c r="E49" s="311"/>
      <c r="F49" s="311"/>
      <c r="G49" s="311"/>
      <c r="H49" s="311"/>
      <c r="I49" s="311"/>
      <c r="J49" s="312"/>
    </row>
    <row r="50" spans="1:10" ht="15.6" x14ac:dyDescent="0.3">
      <c r="A50" s="311"/>
      <c r="B50" s="311"/>
      <c r="C50" s="311"/>
      <c r="D50" s="318"/>
      <c r="E50" s="318"/>
      <c r="F50" s="318"/>
      <c r="G50" s="318"/>
      <c r="H50" s="318"/>
      <c r="I50" s="311"/>
      <c r="J50" s="312"/>
    </row>
    <row r="51" spans="1:10" ht="15.6" x14ac:dyDescent="0.3">
      <c r="A51" s="311"/>
      <c r="B51" s="314" t="s">
        <v>72</v>
      </c>
      <c r="C51" s="311" t="s">
        <v>73</v>
      </c>
      <c r="D51" s="311"/>
      <c r="E51" s="311"/>
      <c r="F51" s="311"/>
      <c r="G51" s="311"/>
      <c r="H51" s="311"/>
      <c r="I51" s="311"/>
      <c r="J51" s="312"/>
    </row>
    <row r="52" spans="1:10" ht="15.6" x14ac:dyDescent="0.3">
      <c r="A52" s="311"/>
      <c r="B52" s="311"/>
      <c r="C52" s="311"/>
      <c r="D52" s="311"/>
      <c r="E52" s="311"/>
      <c r="F52" s="311"/>
      <c r="G52" s="311"/>
      <c r="H52" s="311"/>
      <c r="I52" s="311"/>
      <c r="J52" s="312"/>
    </row>
    <row r="53" spans="1:10" ht="15.6" x14ac:dyDescent="0.3">
      <c r="A53" s="311"/>
      <c r="B53" s="311"/>
      <c r="C53" s="311"/>
      <c r="D53" s="311"/>
      <c r="E53" s="311"/>
      <c r="G53" s="315"/>
      <c r="H53" s="315"/>
      <c r="I53" s="311" t="str">
        <f>I17</f>
        <v>Я.В. Карчмит</v>
      </c>
      <c r="J53" s="311"/>
    </row>
    <row r="54" spans="1:10" ht="15.6" x14ac:dyDescent="0.3">
      <c r="A54" s="311"/>
      <c r="B54" s="311"/>
      <c r="C54" s="311"/>
      <c r="D54" s="311"/>
      <c r="E54" s="311"/>
      <c r="G54" s="311"/>
      <c r="H54" s="311"/>
      <c r="I54" s="311"/>
      <c r="J54" s="311"/>
    </row>
    <row r="55" spans="1:10" ht="15.6" x14ac:dyDescent="0.3">
      <c r="A55" s="311"/>
      <c r="B55" s="311"/>
      <c r="C55" s="311"/>
      <c r="D55" s="311"/>
      <c r="E55" s="311"/>
      <c r="G55" s="309"/>
      <c r="H55" s="309"/>
      <c r="I55" s="311" t="str">
        <f>I18</f>
        <v>Д.Е. Серков</v>
      </c>
    </row>
    <row r="56" spans="1:10" ht="17.399999999999999" x14ac:dyDescent="0.3">
      <c r="A56" s="308"/>
      <c r="B56" s="308"/>
      <c r="C56" s="308"/>
      <c r="D56" s="308"/>
      <c r="E56" s="308"/>
    </row>
    <row r="57" spans="1:10" ht="17.399999999999999" x14ac:dyDescent="0.3">
      <c r="A57" s="308"/>
      <c r="B57" s="308"/>
      <c r="C57" s="308"/>
      <c r="D57" s="308"/>
      <c r="E57" s="308"/>
      <c r="G57" s="315"/>
      <c r="H57" s="315"/>
      <c r="I57" s="311" t="str">
        <f>I19</f>
        <v>А.Д. Гавриленко</v>
      </c>
      <c r="J57" s="311"/>
    </row>
  </sheetData>
  <mergeCells count="80">
    <mergeCell ref="A46:A47"/>
    <mergeCell ref="B46:D46"/>
    <mergeCell ref="E46:F47"/>
    <mergeCell ref="G46:G47"/>
    <mergeCell ref="H46:J47"/>
    <mergeCell ref="B47:D47"/>
    <mergeCell ref="A44:A45"/>
    <mergeCell ref="B44:D44"/>
    <mergeCell ref="E44:F45"/>
    <mergeCell ref="G44:G45"/>
    <mergeCell ref="H44:J45"/>
    <mergeCell ref="B45:D45"/>
    <mergeCell ref="A42:A43"/>
    <mergeCell ref="B42:D42"/>
    <mergeCell ref="E42:F43"/>
    <mergeCell ref="G42:G43"/>
    <mergeCell ref="H42:J43"/>
    <mergeCell ref="A40:A41"/>
    <mergeCell ref="B40:D40"/>
    <mergeCell ref="E40:F41"/>
    <mergeCell ref="G40:G41"/>
    <mergeCell ref="H40:J41"/>
    <mergeCell ref="A38:A39"/>
    <mergeCell ref="B38:D38"/>
    <mergeCell ref="E38:F39"/>
    <mergeCell ref="G38:G39"/>
    <mergeCell ref="H38:J39"/>
    <mergeCell ref="A36:A37"/>
    <mergeCell ref="B36:D36"/>
    <mergeCell ref="E36:F37"/>
    <mergeCell ref="G36:G37"/>
    <mergeCell ref="H36:J37"/>
    <mergeCell ref="A34:A35"/>
    <mergeCell ref="B34:D34"/>
    <mergeCell ref="E34:F35"/>
    <mergeCell ref="G34:G35"/>
    <mergeCell ref="H34:J35"/>
    <mergeCell ref="A32:A33"/>
    <mergeCell ref="B32:D32"/>
    <mergeCell ref="E32:F33"/>
    <mergeCell ref="G32:G33"/>
    <mergeCell ref="H32:J33"/>
    <mergeCell ref="B33:D33"/>
    <mergeCell ref="A30:A31"/>
    <mergeCell ref="B30:D30"/>
    <mergeCell ref="E30:F31"/>
    <mergeCell ref="G30:G31"/>
    <mergeCell ref="H30:J31"/>
    <mergeCell ref="B31:D31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B22:D23"/>
    <mergeCell ref="E22:F23"/>
    <mergeCell ref="G22:G23"/>
    <mergeCell ref="A26:A27"/>
    <mergeCell ref="E26:F27"/>
    <mergeCell ref="G26:G27"/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showZeros="0" view="pageBreakPreview" zoomScale="90" zoomScaleSheetLayoutView="90" workbookViewId="0">
      <pane xSplit="7" ySplit="8" topLeftCell="H18" activePane="bottomRight" state="frozen"/>
      <selection pane="topRight" activeCell="H1" sqref="H1"/>
      <selection pane="bottomLeft" activeCell="A9" sqref="A9"/>
      <selection pane="bottomRight" activeCell="C21" sqref="C21:C22"/>
    </sheetView>
  </sheetViews>
  <sheetFormatPr defaultColWidth="9.109375" defaultRowHeight="13.2" x14ac:dyDescent="0.25"/>
  <cols>
    <col min="1" max="1" width="1.33203125" style="64" customWidth="1"/>
    <col min="2" max="2" width="5" style="64" customWidth="1"/>
    <col min="3" max="3" width="10.5546875" style="64" customWidth="1"/>
    <col min="4" max="5" width="6.33203125" style="64" customWidth="1"/>
    <col min="6" max="6" width="6.6640625" style="64" customWidth="1"/>
    <col min="7" max="7" width="11.44140625" style="64" customWidth="1"/>
    <col min="8" max="18" width="9" style="64" customWidth="1"/>
    <col min="19" max="19" width="0.88671875" style="64" customWidth="1"/>
    <col min="20" max="16384" width="9.109375" style="64"/>
  </cols>
  <sheetData>
    <row r="1" spans="1:19" ht="3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65"/>
      <c r="B2" s="455"/>
      <c r="C2" s="456"/>
      <c r="D2" s="457"/>
      <c r="E2" s="464" t="s">
        <v>10</v>
      </c>
      <c r="F2" s="465"/>
      <c r="G2" s="465"/>
      <c r="H2" s="466"/>
      <c r="I2" s="471" t="s">
        <v>11</v>
      </c>
      <c r="J2" s="472"/>
      <c r="K2" s="475">
        <f>Данные!B14</f>
        <v>26</v>
      </c>
      <c r="L2" s="476"/>
      <c r="M2" s="66"/>
      <c r="N2" s="67"/>
      <c r="O2" s="68"/>
      <c r="P2" s="467"/>
      <c r="Q2" s="467"/>
      <c r="R2" s="69"/>
      <c r="S2" s="70"/>
    </row>
    <row r="3" spans="1:19" ht="23.4" thickBot="1" x14ac:dyDescent="0.3">
      <c r="A3" s="65"/>
      <c r="B3" s="458"/>
      <c r="C3" s="459"/>
      <c r="D3" s="460"/>
      <c r="E3" s="468" t="s">
        <v>43</v>
      </c>
      <c r="F3" s="469"/>
      <c r="G3" s="469"/>
      <c r="H3" s="470"/>
      <c r="I3" s="473"/>
      <c r="J3" s="474"/>
      <c r="K3" s="477"/>
      <c r="L3" s="478"/>
      <c r="M3" s="72"/>
      <c r="N3" s="71"/>
      <c r="O3" s="71"/>
      <c r="P3" s="71"/>
      <c r="Q3" s="71"/>
      <c r="R3" s="73"/>
      <c r="S3" s="70"/>
    </row>
    <row r="4" spans="1:19" ht="23.4" thickBot="1" x14ac:dyDescent="0.3">
      <c r="A4" s="65"/>
      <c r="B4" s="461"/>
      <c r="C4" s="462"/>
      <c r="D4" s="463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" thickTop="1" thickBot="1" x14ac:dyDescent="0.3">
      <c r="A5" s="65"/>
      <c r="B5" s="440" t="s">
        <v>13</v>
      </c>
      <c r="C5" s="441"/>
      <c r="D5" s="399" t="str">
        <f>Данные!$A5</f>
        <v>PCI</v>
      </c>
      <c r="E5" s="400"/>
      <c r="F5" s="400"/>
      <c r="G5" s="400"/>
      <c r="H5" s="401"/>
      <c r="I5" s="442"/>
      <c r="J5" s="443"/>
      <c r="K5" s="400"/>
      <c r="L5" s="401"/>
      <c r="M5" s="74"/>
      <c r="N5" s="71"/>
      <c r="O5" s="71"/>
      <c r="P5" s="71"/>
      <c r="Q5" s="71"/>
      <c r="R5" s="73"/>
      <c r="S5" s="70"/>
    </row>
    <row r="6" spans="1:19" ht="24" thickTop="1" thickBot="1" x14ac:dyDescent="0.3">
      <c r="A6" s="65"/>
      <c r="B6" s="440" t="s">
        <v>12</v>
      </c>
      <c r="C6" s="444"/>
      <c r="D6" s="393" t="str">
        <f>Данные!$A2</f>
        <v>ХXI-КПМ-30-1-500-7 (Каласы 0.5 л.)</v>
      </c>
      <c r="E6" s="445"/>
      <c r="F6" s="445"/>
      <c r="G6" s="445"/>
      <c r="H6" s="446"/>
      <c r="I6" s="442"/>
      <c r="J6" s="443"/>
      <c r="K6" s="400"/>
      <c r="L6" s="401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3">
      <c r="A7" s="65"/>
      <c r="B7" s="447" t="s">
        <v>14</v>
      </c>
      <c r="C7" s="448"/>
      <c r="D7" s="402">
        <f>Данные!$A8</f>
        <v>0</v>
      </c>
      <c r="E7" s="449"/>
      <c r="F7" s="449"/>
      <c r="G7" s="449"/>
      <c r="H7" s="450"/>
      <c r="I7" s="447" t="s">
        <v>15</v>
      </c>
      <c r="J7" s="451"/>
      <c r="K7" s="390">
        <f>Данные!$A11</f>
        <v>0</v>
      </c>
      <c r="L7" s="391"/>
      <c r="M7" s="75"/>
      <c r="N7" s="76"/>
      <c r="O7" s="76"/>
      <c r="P7" s="76"/>
      <c r="Q7" s="76"/>
      <c r="R7" s="77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32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197"/>
    </row>
    <row r="10" spans="1:19" ht="23.25" customHeight="1" x14ac:dyDescent="0.25">
      <c r="A10" s="78"/>
      <c r="B10" s="92" t="s">
        <v>25</v>
      </c>
      <c r="C10" s="93">
        <v>279.60000000000002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</row>
    <row r="11" spans="1:19" ht="23.25" customHeight="1" x14ac:dyDescent="0.25">
      <c r="A11" s="78"/>
      <c r="B11" s="97" t="s">
        <v>26</v>
      </c>
      <c r="C11" s="322">
        <v>152.4</v>
      </c>
      <c r="D11" s="98">
        <v>0.1</v>
      </c>
      <c r="E11" s="98">
        <v>-0.1</v>
      </c>
      <c r="F11" s="51" t="s">
        <v>19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</row>
    <row r="12" spans="1:19" ht="23.25" customHeight="1" x14ac:dyDescent="0.25">
      <c r="A12" s="78"/>
      <c r="B12" s="97" t="s">
        <v>2</v>
      </c>
      <c r="C12" s="98">
        <v>32.799999999999997</v>
      </c>
      <c r="D12" s="98">
        <v>0.05</v>
      </c>
      <c r="E12" s="98">
        <v>-0.05</v>
      </c>
      <c r="F12" s="51" t="s">
        <v>19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</row>
    <row r="13" spans="1:19" ht="23.25" customHeight="1" x14ac:dyDescent="0.25">
      <c r="A13" s="78"/>
      <c r="B13" s="97" t="s">
        <v>3</v>
      </c>
      <c r="C13" s="322">
        <v>5</v>
      </c>
      <c r="D13" s="98">
        <v>0.1</v>
      </c>
      <c r="E13" s="98">
        <v>0</v>
      </c>
      <c r="F13" s="116" t="s">
        <v>16</v>
      </c>
      <c r="G13" s="55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</row>
    <row r="14" spans="1:19" ht="23.25" customHeight="1" x14ac:dyDescent="0.25">
      <c r="A14" s="78"/>
      <c r="B14" s="97" t="s">
        <v>27</v>
      </c>
      <c r="C14" s="322">
        <v>10</v>
      </c>
      <c r="D14" s="98">
        <v>0.1</v>
      </c>
      <c r="E14" s="98">
        <v>0</v>
      </c>
      <c r="F14" s="116" t="s">
        <v>16</v>
      </c>
      <c r="G14" s="55" t="s">
        <v>22</v>
      </c>
      <c r="H14" s="99"/>
      <c r="I14" s="98"/>
      <c r="J14" s="98"/>
      <c r="K14" s="98"/>
      <c r="L14" s="328"/>
      <c r="M14" s="328"/>
      <c r="N14" s="328"/>
      <c r="O14" s="328"/>
      <c r="P14" s="328"/>
      <c r="Q14" s="328"/>
      <c r="R14" s="329"/>
      <c r="S14" s="86"/>
    </row>
    <row r="15" spans="1:19" ht="23.25" customHeight="1" x14ac:dyDescent="0.25">
      <c r="A15" s="78"/>
      <c r="B15" s="97" t="s">
        <v>9</v>
      </c>
      <c r="C15" s="386">
        <v>157</v>
      </c>
      <c r="D15" s="98">
        <v>0.1</v>
      </c>
      <c r="E15" s="98">
        <v>-0.1</v>
      </c>
      <c r="F15" s="51" t="s">
        <v>19</v>
      </c>
      <c r="G15" s="55" t="s">
        <v>22</v>
      </c>
      <c r="H15" s="99"/>
      <c r="I15" s="98"/>
      <c r="J15" s="98"/>
      <c r="K15" s="98"/>
      <c r="L15" s="328"/>
      <c r="M15" s="328"/>
      <c r="N15" s="328"/>
      <c r="O15" s="328"/>
      <c r="P15" s="328"/>
      <c r="Q15" s="328"/>
      <c r="R15" s="329"/>
      <c r="S15" s="86"/>
    </row>
    <row r="16" spans="1:19" ht="23.25" customHeight="1" x14ac:dyDescent="0.25">
      <c r="A16" s="78"/>
      <c r="B16" s="97" t="s">
        <v>5</v>
      </c>
      <c r="C16" s="98">
        <v>254.2</v>
      </c>
      <c r="D16" s="98">
        <v>0.05</v>
      </c>
      <c r="E16" s="103">
        <v>-0.05</v>
      </c>
      <c r="F16" s="51" t="s">
        <v>19</v>
      </c>
      <c r="G16" s="55" t="s">
        <v>22</v>
      </c>
      <c r="H16" s="99"/>
      <c r="I16" s="98"/>
      <c r="J16" s="98"/>
      <c r="K16" s="98"/>
      <c r="L16" s="328"/>
      <c r="M16" s="328"/>
      <c r="N16" s="328"/>
      <c r="O16" s="328"/>
      <c r="P16" s="328"/>
      <c r="Q16" s="328"/>
      <c r="R16" s="329"/>
      <c r="S16" s="86"/>
    </row>
    <row r="17" spans="1:19" ht="23.25" customHeight="1" x14ac:dyDescent="0.25">
      <c r="A17" s="78"/>
      <c r="B17" s="97" t="s">
        <v>30</v>
      </c>
      <c r="C17" s="322">
        <v>138</v>
      </c>
      <c r="D17" s="98">
        <v>0.05</v>
      </c>
      <c r="E17" s="98">
        <v>-0.05</v>
      </c>
      <c r="F17" s="51" t="s">
        <v>19</v>
      </c>
      <c r="G17" s="56" t="s">
        <v>22</v>
      </c>
      <c r="H17" s="99"/>
      <c r="I17" s="98"/>
      <c r="J17" s="98"/>
      <c r="K17" s="98"/>
      <c r="L17" s="328"/>
      <c r="M17" s="328"/>
      <c r="N17" s="328"/>
      <c r="O17" s="328"/>
      <c r="P17" s="328"/>
      <c r="Q17" s="328"/>
      <c r="R17" s="329"/>
      <c r="S17" s="86"/>
    </row>
    <row r="18" spans="1:19" ht="30.6" x14ac:dyDescent="0.25">
      <c r="A18" s="78"/>
      <c r="B18" s="104" t="s">
        <v>32</v>
      </c>
      <c r="C18" s="105">
        <v>66.400000000000006</v>
      </c>
      <c r="D18" s="105">
        <v>0.05</v>
      </c>
      <c r="E18" s="98">
        <v>0</v>
      </c>
      <c r="F18" s="116" t="s">
        <v>16</v>
      </c>
      <c r="G18" s="59" t="s">
        <v>36</v>
      </c>
      <c r="H18" s="106"/>
      <c r="I18" s="105"/>
      <c r="J18" s="105"/>
      <c r="K18" s="105"/>
      <c r="L18" s="330"/>
      <c r="M18" s="330"/>
      <c r="N18" s="330"/>
      <c r="O18" s="330"/>
      <c r="P18" s="330"/>
      <c r="Q18" s="330"/>
      <c r="R18" s="331"/>
      <c r="S18" s="86"/>
    </row>
    <row r="19" spans="1:19" ht="23.25" customHeight="1" x14ac:dyDescent="0.25">
      <c r="A19" s="78"/>
      <c r="B19" s="104" t="s">
        <v>33</v>
      </c>
      <c r="C19" s="105">
        <v>25.7</v>
      </c>
      <c r="D19" s="105">
        <v>0.02</v>
      </c>
      <c r="E19" s="98">
        <v>-0.02</v>
      </c>
      <c r="F19" s="51" t="s">
        <v>19</v>
      </c>
      <c r="G19" s="55" t="s">
        <v>22</v>
      </c>
      <c r="H19" s="106"/>
      <c r="I19" s="105"/>
      <c r="J19" s="105"/>
      <c r="K19" s="105"/>
      <c r="L19" s="330"/>
      <c r="M19" s="330"/>
      <c r="N19" s="330"/>
      <c r="O19" s="330"/>
      <c r="P19" s="330"/>
      <c r="Q19" s="330"/>
      <c r="R19" s="331"/>
      <c r="S19" s="86"/>
    </row>
    <row r="20" spans="1:19" ht="23.25" customHeight="1" x14ac:dyDescent="0.25">
      <c r="A20" s="78"/>
      <c r="B20" s="104" t="s">
        <v>35</v>
      </c>
      <c r="C20" s="105">
        <v>66.400000000000006</v>
      </c>
      <c r="D20" s="105">
        <v>0.05</v>
      </c>
      <c r="E20" s="98">
        <v>-0.05</v>
      </c>
      <c r="F20" s="51" t="s">
        <v>19</v>
      </c>
      <c r="G20" s="55" t="s">
        <v>22</v>
      </c>
      <c r="H20" s="106"/>
      <c r="I20" s="105"/>
      <c r="J20" s="105"/>
      <c r="K20" s="105"/>
      <c r="L20" s="330"/>
      <c r="M20" s="330"/>
      <c r="N20" s="330"/>
      <c r="O20" s="330"/>
      <c r="P20" s="330"/>
      <c r="Q20" s="330"/>
      <c r="R20" s="331"/>
      <c r="S20" s="86"/>
    </row>
    <row r="21" spans="1:19" ht="32.4" customHeight="1" x14ac:dyDescent="0.25">
      <c r="A21" s="78"/>
      <c r="B21" s="104" t="s">
        <v>40</v>
      </c>
      <c r="C21" s="361">
        <v>0.3</v>
      </c>
      <c r="D21" s="105">
        <v>0.02</v>
      </c>
      <c r="E21" s="98">
        <v>-0.02</v>
      </c>
      <c r="F21" s="51" t="s">
        <v>19</v>
      </c>
      <c r="G21" s="248" t="s">
        <v>37</v>
      </c>
      <c r="H21" s="106"/>
      <c r="I21" s="105"/>
      <c r="J21" s="105"/>
      <c r="K21" s="105"/>
      <c r="L21" s="330"/>
      <c r="M21" s="330"/>
      <c r="N21" s="330"/>
      <c r="O21" s="330"/>
      <c r="P21" s="330"/>
      <c r="Q21" s="330"/>
      <c r="R21" s="331"/>
      <c r="S21" s="86"/>
    </row>
    <row r="22" spans="1:19" ht="28.2" customHeight="1" x14ac:dyDescent="0.25">
      <c r="A22" s="78"/>
      <c r="B22" s="104" t="s">
        <v>41</v>
      </c>
      <c r="C22" s="361">
        <v>0.3</v>
      </c>
      <c r="D22" s="105">
        <v>0.02</v>
      </c>
      <c r="E22" s="98">
        <v>-0.02</v>
      </c>
      <c r="F22" s="51" t="s">
        <v>19</v>
      </c>
      <c r="G22" s="248" t="s">
        <v>37</v>
      </c>
      <c r="H22" s="106"/>
      <c r="I22" s="105"/>
      <c r="J22" s="105"/>
      <c r="K22" s="105"/>
      <c r="L22" s="330"/>
      <c r="M22" s="330"/>
      <c r="N22" s="330"/>
      <c r="O22" s="330"/>
      <c r="P22" s="330"/>
      <c r="Q22" s="330"/>
      <c r="R22" s="331"/>
      <c r="S22" s="86"/>
    </row>
    <row r="23" spans="1:19" ht="14.4" x14ac:dyDescent="0.25">
      <c r="A23" s="78"/>
      <c r="B23" s="452" t="s">
        <v>57</v>
      </c>
      <c r="C23" s="453"/>
      <c r="D23" s="453"/>
      <c r="E23" s="454"/>
      <c r="F23" s="116" t="s">
        <v>16</v>
      </c>
      <c r="G23" s="306" t="s">
        <v>46</v>
      </c>
      <c r="H23" s="106"/>
      <c r="I23" s="105"/>
      <c r="J23" s="105"/>
      <c r="K23" s="105"/>
      <c r="L23" s="330"/>
      <c r="M23" s="330"/>
      <c r="N23" s="330"/>
      <c r="O23" s="330"/>
      <c r="P23" s="330"/>
      <c r="Q23" s="330"/>
      <c r="R23" s="331"/>
      <c r="S23" s="86"/>
    </row>
    <row r="24" spans="1:19" ht="15" thickBot="1" x14ac:dyDescent="0.3">
      <c r="A24" s="78"/>
      <c r="B24" s="437" t="s">
        <v>45</v>
      </c>
      <c r="C24" s="438"/>
      <c r="D24" s="438"/>
      <c r="E24" s="439"/>
      <c r="F24" s="116" t="s">
        <v>16</v>
      </c>
      <c r="G24" s="51" t="s">
        <v>46</v>
      </c>
      <c r="H24" s="107"/>
      <c r="I24" s="108"/>
      <c r="J24" s="108"/>
      <c r="K24" s="108"/>
      <c r="L24" s="332"/>
      <c r="M24" s="332"/>
      <c r="N24" s="332"/>
      <c r="O24" s="332"/>
      <c r="P24" s="332"/>
      <c r="Q24" s="332"/>
      <c r="R24" s="333"/>
      <c r="S24" s="86"/>
    </row>
    <row r="25" spans="1:19" ht="3.75" customHeight="1" thickBot="1" x14ac:dyDescent="0.3">
      <c r="A25" s="110"/>
      <c r="B25" s="111"/>
      <c r="C25" s="111"/>
      <c r="D25" s="111"/>
      <c r="E25" s="112"/>
      <c r="F25" s="112"/>
      <c r="G25" s="111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4"/>
    </row>
    <row r="26" spans="1:19" ht="13.5" customHeight="1" thickTop="1" x14ac:dyDescent="0.25"/>
  </sheetData>
  <mergeCells count="20"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  <mergeCell ref="I6:J6"/>
    <mergeCell ref="K6:L6"/>
    <mergeCell ref="B7:C7"/>
    <mergeCell ref="D7:H7"/>
    <mergeCell ref="I7:J7"/>
    <mergeCell ref="K7:L7"/>
    <mergeCell ref="B23:E23"/>
  </mergeCells>
  <conditionalFormatting sqref="H10:R24">
    <cfRule type="cellIs" dxfId="19" priority="1" stopIfTrue="1" operator="equal">
      <formula>"ok"</formula>
    </cfRule>
    <cfRule type="cellIs" dxfId="18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I14" sqref="I14"/>
    </sheetView>
  </sheetViews>
  <sheetFormatPr defaultColWidth="9.109375" defaultRowHeight="13.2" x14ac:dyDescent="0.25"/>
  <cols>
    <col min="1" max="1" width="1.33203125" style="64" customWidth="1"/>
    <col min="2" max="2" width="5.109375" style="64" customWidth="1"/>
    <col min="3" max="3" width="10.6640625" style="64" customWidth="1"/>
    <col min="4" max="5" width="6" style="64" customWidth="1"/>
    <col min="6" max="6" width="7" style="64" customWidth="1"/>
    <col min="7" max="7" width="10.8867187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486">
        <f>'Чист. форма'!B2:D4</f>
        <v>0</v>
      </c>
      <c r="C2" s="487"/>
      <c r="D2" s="488"/>
      <c r="E2" s="495" t="s">
        <v>10</v>
      </c>
      <c r="F2" s="496"/>
      <c r="G2" s="496"/>
      <c r="H2" s="497"/>
      <c r="I2" s="501" t="s">
        <v>11</v>
      </c>
      <c r="J2" s="502"/>
      <c r="K2" s="505">
        <f>Данные!B15</f>
        <v>26</v>
      </c>
      <c r="L2" s="506"/>
      <c r="M2" s="66"/>
      <c r="N2" s="67"/>
      <c r="O2" s="68"/>
      <c r="P2" s="467"/>
      <c r="Q2" s="467"/>
      <c r="R2" s="69"/>
      <c r="S2" s="70"/>
    </row>
    <row r="3" spans="1:19" ht="17.25" customHeight="1" thickBot="1" x14ac:dyDescent="0.3">
      <c r="A3" s="65"/>
      <c r="B3" s="489"/>
      <c r="C3" s="490"/>
      <c r="D3" s="491"/>
      <c r="E3" s="498" t="s">
        <v>44</v>
      </c>
      <c r="F3" s="499"/>
      <c r="G3" s="499"/>
      <c r="H3" s="500"/>
      <c r="I3" s="503"/>
      <c r="J3" s="504"/>
      <c r="K3" s="507"/>
      <c r="L3" s="508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492"/>
      <c r="C4" s="493"/>
      <c r="D4" s="494"/>
      <c r="E4" s="250"/>
      <c r="F4" s="250"/>
      <c r="G4" s="250"/>
      <c r="H4" s="250"/>
      <c r="I4" s="251"/>
      <c r="J4" s="249"/>
      <c r="K4" s="252"/>
      <c r="L4" s="253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440" t="s">
        <v>13</v>
      </c>
      <c r="C5" s="479"/>
      <c r="D5" s="399" t="str">
        <f>Данные!$A5</f>
        <v>PCI</v>
      </c>
      <c r="E5" s="400"/>
      <c r="F5" s="400"/>
      <c r="G5" s="400"/>
      <c r="H5" s="401"/>
      <c r="I5" s="480"/>
      <c r="J5" s="481"/>
      <c r="K5" s="482"/>
      <c r="L5" s="401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440" t="s">
        <v>12</v>
      </c>
      <c r="C6" s="479"/>
      <c r="D6" s="393" t="str">
        <f>Данные!$A2</f>
        <v>ХXI-КПМ-30-1-500-7 (Каласы 0.5 л.)</v>
      </c>
      <c r="E6" s="445"/>
      <c r="F6" s="445"/>
      <c r="G6" s="445"/>
      <c r="H6" s="446"/>
      <c r="I6" s="480"/>
      <c r="J6" s="481"/>
      <c r="K6" s="482"/>
      <c r="L6" s="401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3">
      <c r="A7" s="65"/>
      <c r="B7" s="447" t="s">
        <v>14</v>
      </c>
      <c r="C7" s="483"/>
      <c r="D7" s="402">
        <f>Данные!$A8</f>
        <v>0</v>
      </c>
      <c r="E7" s="449"/>
      <c r="F7" s="449"/>
      <c r="G7" s="449"/>
      <c r="H7" s="450"/>
      <c r="I7" s="484" t="s">
        <v>15</v>
      </c>
      <c r="J7" s="483"/>
      <c r="K7" s="390">
        <f>Данные!$A11</f>
        <v>0</v>
      </c>
      <c r="L7" s="391"/>
      <c r="M7" s="74"/>
      <c r="N7" s="71"/>
      <c r="O7" s="71"/>
      <c r="P7" s="71"/>
      <c r="Q7" s="71"/>
      <c r="R7" s="73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90"/>
    </row>
    <row r="10" spans="1:19" ht="30.6" x14ac:dyDescent="0.25">
      <c r="A10" s="78"/>
      <c r="B10" s="92" t="s">
        <v>25</v>
      </c>
      <c r="C10" s="93">
        <v>66.3</v>
      </c>
      <c r="D10" s="93">
        <v>0.05</v>
      </c>
      <c r="E10" s="93">
        <v>0</v>
      </c>
      <c r="F10" s="116" t="s">
        <v>16</v>
      </c>
      <c r="G10" s="59" t="s">
        <v>24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</row>
    <row r="11" spans="1:19" ht="24.75" customHeight="1" x14ac:dyDescent="0.25">
      <c r="A11" s="78"/>
      <c r="B11" s="97" t="s">
        <v>28</v>
      </c>
      <c r="C11" s="322">
        <v>25.5</v>
      </c>
      <c r="D11" s="98">
        <v>0.1</v>
      </c>
      <c r="E11" s="103">
        <v>0</v>
      </c>
      <c r="F11" s="51" t="s">
        <v>19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</row>
    <row r="12" spans="1:19" ht="24.75" customHeight="1" x14ac:dyDescent="0.25">
      <c r="A12" s="78"/>
      <c r="B12" s="97" t="s">
        <v>4</v>
      </c>
      <c r="C12" s="322">
        <v>20</v>
      </c>
      <c r="D12" s="98">
        <v>0.1</v>
      </c>
      <c r="E12" s="98">
        <v>-0.1</v>
      </c>
      <c r="F12" s="51" t="s">
        <v>19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</row>
    <row r="13" spans="1:19" ht="24.75" customHeight="1" x14ac:dyDescent="0.25">
      <c r="A13" s="78"/>
      <c r="B13" s="97" t="s">
        <v>5</v>
      </c>
      <c r="C13" s="386">
        <v>55.4</v>
      </c>
      <c r="D13" s="98">
        <v>0.1</v>
      </c>
      <c r="E13" s="103">
        <v>-0.1</v>
      </c>
      <c r="F13" s="51" t="s">
        <v>19</v>
      </c>
      <c r="G13" s="56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</row>
    <row r="14" spans="1:19" ht="24.75" customHeight="1" x14ac:dyDescent="0.25">
      <c r="A14" s="78"/>
      <c r="B14" s="452" t="s">
        <v>113</v>
      </c>
      <c r="C14" s="453"/>
      <c r="D14" s="453"/>
      <c r="E14" s="453"/>
      <c r="F14" s="485"/>
      <c r="G14" s="56" t="s">
        <v>77</v>
      </c>
      <c r="H14" s="106"/>
      <c r="I14" s="105"/>
      <c r="J14" s="105"/>
      <c r="K14" s="105"/>
      <c r="L14" s="330"/>
      <c r="M14" s="330"/>
      <c r="N14" s="330"/>
      <c r="O14" s="330"/>
      <c r="P14" s="330"/>
      <c r="Q14" s="330"/>
      <c r="R14" s="331"/>
      <c r="S14" s="86"/>
    </row>
    <row r="15" spans="1:19" ht="24.75" customHeight="1" thickBot="1" x14ac:dyDescent="0.3">
      <c r="A15" s="78"/>
      <c r="B15" s="437" t="s">
        <v>45</v>
      </c>
      <c r="C15" s="438"/>
      <c r="D15" s="438"/>
      <c r="E15" s="439"/>
      <c r="F15" s="116" t="s">
        <v>16</v>
      </c>
      <c r="G15" s="115" t="s">
        <v>46</v>
      </c>
      <c r="H15" s="107"/>
      <c r="I15" s="108"/>
      <c r="J15" s="108"/>
      <c r="K15" s="108"/>
      <c r="L15" s="332"/>
      <c r="M15" s="332"/>
      <c r="N15" s="332"/>
      <c r="O15" s="332"/>
      <c r="P15" s="332"/>
      <c r="Q15" s="332"/>
      <c r="R15" s="333"/>
      <c r="S15" s="86"/>
    </row>
    <row r="16" spans="1:19" ht="6" customHeight="1" thickBot="1" x14ac:dyDescent="0.3">
      <c r="A16" s="110"/>
      <c r="B16" s="111"/>
      <c r="C16" s="111"/>
      <c r="D16" s="111"/>
      <c r="E16" s="112"/>
      <c r="F16" s="112"/>
      <c r="G16" s="111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4"/>
    </row>
    <row r="17" spans="2:16" ht="13.5" customHeight="1" thickTop="1" x14ac:dyDescent="0.25">
      <c r="B17" s="123"/>
      <c r="P17" s="124"/>
    </row>
    <row r="18" spans="2:16" ht="12.75" customHeight="1" x14ac:dyDescent="0.25">
      <c r="B18" s="123"/>
      <c r="P18" s="91"/>
    </row>
  </sheetData>
  <mergeCells count="20">
    <mergeCell ref="B2:D4"/>
    <mergeCell ref="E2:H2"/>
    <mergeCell ref="P2:Q2"/>
    <mergeCell ref="E3:H3"/>
    <mergeCell ref="I2:J3"/>
    <mergeCell ref="K2:L3"/>
    <mergeCell ref="B5:C5"/>
    <mergeCell ref="D5:H5"/>
    <mergeCell ref="I5:J5"/>
    <mergeCell ref="K5:L5"/>
    <mergeCell ref="B15:E15"/>
    <mergeCell ref="B6:C6"/>
    <mergeCell ref="D6:H6"/>
    <mergeCell ref="I6:J6"/>
    <mergeCell ref="B7:C7"/>
    <mergeCell ref="D7:H7"/>
    <mergeCell ref="I7:J7"/>
    <mergeCell ref="K7:L7"/>
    <mergeCell ref="K6:L6"/>
    <mergeCell ref="B14:F14"/>
  </mergeCells>
  <conditionalFormatting sqref="H15:R15">
    <cfRule type="cellIs" dxfId="17" priority="3" stopIfTrue="1" operator="notBetween">
      <formula>$C15+$D15</formula>
      <formula>$C15+$E15</formula>
    </cfRule>
  </conditionalFormatting>
  <conditionalFormatting sqref="H10 J10:R10 H11:R14">
    <cfRule type="cellIs" dxfId="16" priority="1" stopIfTrue="1" operator="equal">
      <formula>"ok"</formula>
    </cfRule>
    <cfRule type="cellIs" dxfId="1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showZeros="0" view="pageBreakPreview" zoomScale="90" zoomScaleSheetLayoutView="90" workbookViewId="0">
      <pane xSplit="7" ySplit="8" topLeftCell="H15" activePane="bottomRight" state="frozen"/>
      <selection pane="topRight" activeCell="H1" sqref="H1"/>
      <selection pane="bottomLeft" activeCell="A9" sqref="A9"/>
      <selection pane="bottomRight" activeCell="C21" sqref="C21"/>
    </sheetView>
  </sheetViews>
  <sheetFormatPr defaultColWidth="9.109375" defaultRowHeight="13.2" x14ac:dyDescent="0.25"/>
  <cols>
    <col min="1" max="1" width="0.88671875" style="64" customWidth="1"/>
    <col min="2" max="2" width="5.88671875" style="64" customWidth="1"/>
    <col min="3" max="3" width="10.33203125" style="64" customWidth="1"/>
    <col min="4" max="5" width="5.6640625" style="64" customWidth="1"/>
    <col min="6" max="6" width="6.44140625" style="64" customWidth="1"/>
    <col min="7" max="7" width="10.88671875" style="64" customWidth="1"/>
    <col min="8" max="18" width="9" style="64" customWidth="1"/>
    <col min="19" max="19" width="0.5546875" style="64" customWidth="1"/>
    <col min="20" max="16384" width="9.109375" style="64"/>
  </cols>
  <sheetData>
    <row r="1" spans="1:24" ht="6.7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5">
      <c r="A2" s="65"/>
      <c r="B2" s="455"/>
      <c r="C2" s="456"/>
      <c r="D2" s="457"/>
      <c r="E2" s="464" t="s">
        <v>10</v>
      </c>
      <c r="F2" s="465"/>
      <c r="G2" s="465"/>
      <c r="H2" s="466"/>
      <c r="I2" s="471" t="s">
        <v>11</v>
      </c>
      <c r="J2" s="472"/>
      <c r="K2" s="475">
        <f>Данные!B16</f>
        <v>30</v>
      </c>
      <c r="L2" s="476"/>
      <c r="M2" s="66"/>
      <c r="N2" s="67"/>
      <c r="O2" s="68"/>
      <c r="P2" s="467"/>
      <c r="Q2" s="467"/>
      <c r="R2" s="69"/>
      <c r="S2" s="70"/>
    </row>
    <row r="3" spans="1:24" ht="17.25" customHeight="1" thickBot="1" x14ac:dyDescent="0.3">
      <c r="A3" s="65"/>
      <c r="B3" s="458"/>
      <c r="C3" s="459"/>
      <c r="D3" s="460"/>
      <c r="E3" s="468" t="s">
        <v>38</v>
      </c>
      <c r="F3" s="469"/>
      <c r="G3" s="469"/>
      <c r="H3" s="470"/>
      <c r="I3" s="473"/>
      <c r="J3" s="474"/>
      <c r="K3" s="477"/>
      <c r="L3" s="478"/>
      <c r="M3" s="72"/>
      <c r="N3" s="71"/>
      <c r="O3" s="71"/>
      <c r="P3" s="71"/>
      <c r="Q3" s="71"/>
      <c r="R3" s="73"/>
      <c r="S3" s="70"/>
    </row>
    <row r="4" spans="1:24" ht="18.75" customHeight="1" thickBot="1" x14ac:dyDescent="0.3">
      <c r="A4" s="65"/>
      <c r="B4" s="461"/>
      <c r="C4" s="462"/>
      <c r="D4" s="463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3">
      <c r="A5" s="65"/>
      <c r="B5" s="440" t="s">
        <v>13</v>
      </c>
      <c r="C5" s="441"/>
      <c r="D5" s="399" t="str">
        <f>Данные!$A5</f>
        <v>PCI</v>
      </c>
      <c r="E5" s="400"/>
      <c r="F5" s="400"/>
      <c r="G5" s="400"/>
      <c r="H5" s="401"/>
      <c r="I5" s="442"/>
      <c r="J5" s="443"/>
      <c r="K5" s="400"/>
      <c r="L5" s="401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3">
      <c r="A6" s="65"/>
      <c r="B6" s="440" t="s">
        <v>12</v>
      </c>
      <c r="C6" s="444"/>
      <c r="D6" s="393" t="str">
        <f>Данные!$A2</f>
        <v>ХXI-КПМ-30-1-500-7 (Каласы 0.5 л.)</v>
      </c>
      <c r="E6" s="445"/>
      <c r="F6" s="445"/>
      <c r="G6" s="445"/>
      <c r="H6" s="446"/>
      <c r="I6" s="442"/>
      <c r="J6" s="443"/>
      <c r="K6" s="400"/>
      <c r="L6" s="401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3">
      <c r="A7" s="65"/>
      <c r="B7" s="447" t="s">
        <v>14</v>
      </c>
      <c r="C7" s="448"/>
      <c r="D7" s="402">
        <f>Данные!$A8</f>
        <v>0</v>
      </c>
      <c r="E7" s="449"/>
      <c r="F7" s="449"/>
      <c r="G7" s="449"/>
      <c r="H7" s="450"/>
      <c r="I7" s="447" t="s">
        <v>15</v>
      </c>
      <c r="J7" s="451"/>
      <c r="K7" s="390">
        <f>Данные!$A11</f>
        <v>0</v>
      </c>
      <c r="L7" s="391"/>
      <c r="M7" s="75"/>
      <c r="N7" s="76"/>
      <c r="O7" s="76"/>
      <c r="P7" s="76"/>
      <c r="Q7" s="76"/>
      <c r="R7" s="77"/>
      <c r="S7" s="70"/>
    </row>
    <row r="8" spans="1:24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90"/>
      <c r="V9" s="91"/>
      <c r="W9" s="91"/>
      <c r="X9" s="91"/>
    </row>
    <row r="10" spans="1:24" ht="24.75" customHeight="1" x14ac:dyDescent="0.25">
      <c r="A10" s="78"/>
      <c r="B10" s="92" t="s">
        <v>25</v>
      </c>
      <c r="C10" s="93">
        <v>272.95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  <c r="V10" s="91"/>
      <c r="W10" s="91"/>
      <c r="X10" s="91"/>
    </row>
    <row r="11" spans="1:24" ht="24.75" customHeight="1" x14ac:dyDescent="0.25">
      <c r="A11" s="78"/>
      <c r="B11" s="97" t="s">
        <v>3</v>
      </c>
      <c r="C11" s="322">
        <v>5</v>
      </c>
      <c r="D11" s="98">
        <v>0.1</v>
      </c>
      <c r="E11" s="98">
        <v>0</v>
      </c>
      <c r="F11" s="119" t="s">
        <v>16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  <c r="V11" s="91"/>
      <c r="W11" s="101"/>
      <c r="X11" s="91"/>
    </row>
    <row r="12" spans="1:24" ht="24.75" customHeight="1" x14ac:dyDescent="0.25">
      <c r="A12" s="78"/>
      <c r="B12" s="97" t="s">
        <v>27</v>
      </c>
      <c r="C12" s="322">
        <v>10</v>
      </c>
      <c r="D12" s="98">
        <v>0.1</v>
      </c>
      <c r="E12" s="98">
        <v>0</v>
      </c>
      <c r="F12" s="118" t="s">
        <v>16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  <c r="V12" s="91"/>
      <c r="W12" s="102"/>
      <c r="X12" s="91"/>
    </row>
    <row r="13" spans="1:24" ht="24.75" customHeight="1" x14ac:dyDescent="0.25">
      <c r="A13" s="78"/>
      <c r="B13" s="97" t="s">
        <v>4</v>
      </c>
      <c r="C13" s="386">
        <v>157</v>
      </c>
      <c r="D13" s="98">
        <v>0.1</v>
      </c>
      <c r="E13" s="98">
        <v>-0.1</v>
      </c>
      <c r="F13" s="117" t="s">
        <v>19</v>
      </c>
      <c r="G13" s="55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  <c r="V13" s="91"/>
      <c r="W13" s="102"/>
      <c r="X13" s="91"/>
    </row>
    <row r="14" spans="1:24" ht="24.75" customHeight="1" x14ac:dyDescent="0.25">
      <c r="A14" s="78"/>
      <c r="B14" s="97" t="s">
        <v>5</v>
      </c>
      <c r="C14" s="98">
        <v>254.2</v>
      </c>
      <c r="D14" s="98">
        <v>0.05</v>
      </c>
      <c r="E14" s="103">
        <v>-0.05</v>
      </c>
      <c r="F14" s="94" t="s">
        <v>19</v>
      </c>
      <c r="G14" s="55" t="s">
        <v>22</v>
      </c>
      <c r="H14" s="99"/>
      <c r="I14" s="98"/>
      <c r="J14" s="98"/>
      <c r="K14" s="98"/>
      <c r="L14" s="328"/>
      <c r="M14" s="328"/>
      <c r="N14" s="328"/>
      <c r="O14" s="328"/>
      <c r="P14" s="328"/>
      <c r="Q14" s="328"/>
      <c r="R14" s="329"/>
      <c r="S14" s="86"/>
      <c r="V14" s="91"/>
      <c r="W14" s="102"/>
      <c r="X14" s="91"/>
    </row>
    <row r="15" spans="1:24" ht="24.75" customHeight="1" x14ac:dyDescent="0.25">
      <c r="A15" s="78"/>
      <c r="B15" s="97" t="s">
        <v>30</v>
      </c>
      <c r="C15" s="322">
        <v>136.19999999999999</v>
      </c>
      <c r="D15" s="98">
        <v>0.05</v>
      </c>
      <c r="E15" s="98">
        <v>-0.05</v>
      </c>
      <c r="F15" s="94" t="s">
        <v>19</v>
      </c>
      <c r="G15" s="55" t="s">
        <v>22</v>
      </c>
      <c r="H15" s="99"/>
      <c r="I15" s="98"/>
      <c r="J15" s="98"/>
      <c r="K15" s="98"/>
      <c r="L15" s="328"/>
      <c r="M15" s="328"/>
      <c r="N15" s="328"/>
      <c r="O15" s="328"/>
      <c r="P15" s="328"/>
      <c r="Q15" s="328"/>
      <c r="R15" s="329"/>
      <c r="S15" s="86"/>
      <c r="V15" s="91"/>
      <c r="W15" s="101"/>
      <c r="X15" s="91"/>
    </row>
    <row r="16" spans="1:24" ht="24.75" customHeight="1" x14ac:dyDescent="0.25">
      <c r="A16" s="78"/>
      <c r="B16" s="97" t="s">
        <v>31</v>
      </c>
      <c r="C16" s="322">
        <v>75.400000000000006</v>
      </c>
      <c r="D16" s="98">
        <v>0.03</v>
      </c>
      <c r="E16" s="98">
        <v>0</v>
      </c>
      <c r="F16" s="116" t="s">
        <v>16</v>
      </c>
      <c r="G16" s="55" t="s">
        <v>22</v>
      </c>
      <c r="H16" s="99"/>
      <c r="I16" s="98"/>
      <c r="J16" s="98"/>
      <c r="K16" s="98"/>
      <c r="L16" s="328"/>
      <c r="M16" s="328"/>
      <c r="N16" s="328"/>
      <c r="O16" s="328"/>
      <c r="P16" s="328"/>
      <c r="Q16" s="328"/>
      <c r="R16" s="329"/>
      <c r="S16" s="86"/>
      <c r="V16" s="91"/>
      <c r="W16" s="102"/>
      <c r="X16" s="91"/>
    </row>
    <row r="17" spans="1:24" ht="24.75" customHeight="1" x14ac:dyDescent="0.25">
      <c r="A17" s="78"/>
      <c r="B17" s="104" t="s">
        <v>32</v>
      </c>
      <c r="C17" s="105">
        <v>25.3</v>
      </c>
      <c r="D17" s="105">
        <v>0.05</v>
      </c>
      <c r="E17" s="98">
        <v>0</v>
      </c>
      <c r="F17" s="115" t="s">
        <v>19</v>
      </c>
      <c r="G17" s="55" t="s">
        <v>22</v>
      </c>
      <c r="H17" s="99"/>
      <c r="I17" s="98"/>
      <c r="J17" s="98"/>
      <c r="K17" s="98"/>
      <c r="L17" s="328"/>
      <c r="M17" s="328"/>
      <c r="N17" s="328"/>
      <c r="O17" s="328"/>
      <c r="P17" s="328"/>
      <c r="Q17" s="328"/>
      <c r="R17" s="329"/>
      <c r="S17" s="86"/>
      <c r="V17" s="91"/>
      <c r="W17" s="101"/>
      <c r="X17" s="91"/>
    </row>
    <row r="18" spans="1:24" ht="24.75" customHeight="1" x14ac:dyDescent="0.25">
      <c r="A18" s="78"/>
      <c r="B18" s="104" t="s">
        <v>33</v>
      </c>
      <c r="C18" s="105">
        <v>47</v>
      </c>
      <c r="D18" s="105">
        <v>0.05</v>
      </c>
      <c r="E18" s="98">
        <v>0</v>
      </c>
      <c r="F18" s="51" t="s">
        <v>19</v>
      </c>
      <c r="G18" s="56" t="s">
        <v>22</v>
      </c>
      <c r="H18" s="99"/>
      <c r="I18" s="98"/>
      <c r="J18" s="98"/>
      <c r="K18" s="98"/>
      <c r="L18" s="328"/>
      <c r="M18" s="328"/>
      <c r="N18" s="328"/>
      <c r="O18" s="328"/>
      <c r="P18" s="328"/>
      <c r="Q18" s="328"/>
      <c r="R18" s="329"/>
      <c r="S18" s="86"/>
      <c r="V18" s="91"/>
      <c r="W18" s="101"/>
      <c r="X18" s="91"/>
    </row>
    <row r="19" spans="1:24" ht="30.6" x14ac:dyDescent="0.25">
      <c r="A19" s="78"/>
      <c r="B19" s="104" t="s">
        <v>34</v>
      </c>
      <c r="C19" s="361">
        <v>77.88</v>
      </c>
      <c r="D19" s="105">
        <v>0.02</v>
      </c>
      <c r="E19" s="98">
        <v>-0.02</v>
      </c>
      <c r="F19" s="116" t="s">
        <v>16</v>
      </c>
      <c r="G19" s="59" t="s">
        <v>36</v>
      </c>
      <c r="H19" s="106"/>
      <c r="I19" s="105"/>
      <c r="J19" s="105"/>
      <c r="K19" s="105"/>
      <c r="L19" s="330"/>
      <c r="M19" s="330"/>
      <c r="N19" s="330"/>
      <c r="O19" s="330"/>
      <c r="P19" s="330"/>
      <c r="Q19" s="330"/>
      <c r="R19" s="331"/>
      <c r="S19" s="86"/>
      <c r="V19" s="91"/>
      <c r="W19" s="101"/>
      <c r="X19" s="91"/>
    </row>
    <row r="20" spans="1:24" ht="31.2" thickBot="1" x14ac:dyDescent="0.3">
      <c r="A20" s="78"/>
      <c r="B20" s="104" t="s">
        <v>35</v>
      </c>
      <c r="C20" s="323">
        <v>0.2</v>
      </c>
      <c r="D20" s="105">
        <v>0.02</v>
      </c>
      <c r="E20" s="98">
        <v>-0.02</v>
      </c>
      <c r="F20" s="51" t="s">
        <v>19</v>
      </c>
      <c r="G20" s="120" t="s">
        <v>37</v>
      </c>
      <c r="H20" s="107"/>
      <c r="I20" s="108"/>
      <c r="J20" s="108"/>
      <c r="K20" s="108"/>
      <c r="L20" s="332"/>
      <c r="M20" s="332"/>
      <c r="N20" s="332"/>
      <c r="O20" s="332"/>
      <c r="P20" s="332"/>
      <c r="Q20" s="332"/>
      <c r="R20" s="333"/>
      <c r="S20" s="86"/>
    </row>
    <row r="21" spans="1:24" ht="13.8" thickBot="1" x14ac:dyDescent="0.3">
      <c r="A21" s="110"/>
      <c r="B21" s="111"/>
      <c r="C21" s="111"/>
      <c r="D21" s="111"/>
      <c r="E21" s="112"/>
      <c r="F21" s="112"/>
      <c r="G21" s="111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4"/>
    </row>
    <row r="22" spans="1:24" ht="13.5" customHeight="1" thickTop="1" x14ac:dyDescent="0.25"/>
  </sheetData>
  <mergeCells count="18">
    <mergeCell ref="I2:J3"/>
    <mergeCell ref="K2:L3"/>
    <mergeCell ref="E2:H2"/>
    <mergeCell ref="P2:Q2"/>
    <mergeCell ref="B2:D4"/>
    <mergeCell ref="B7:C7"/>
    <mergeCell ref="D7:H7"/>
    <mergeCell ref="I7:J7"/>
    <mergeCell ref="K7:L7"/>
    <mergeCell ref="E3:H3"/>
    <mergeCell ref="B5:C5"/>
    <mergeCell ref="D5:H5"/>
    <mergeCell ref="I5:J5"/>
    <mergeCell ref="K5:L5"/>
    <mergeCell ref="B6:C6"/>
    <mergeCell ref="D6:H6"/>
    <mergeCell ref="I6:J6"/>
    <mergeCell ref="K6:L6"/>
  </mergeCells>
  <conditionalFormatting sqref="H10:R20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2" sqref="C12"/>
    </sheetView>
  </sheetViews>
  <sheetFormatPr defaultColWidth="9.109375" defaultRowHeight="13.2" x14ac:dyDescent="0.25"/>
  <cols>
    <col min="1" max="1" width="1.33203125" style="5" customWidth="1"/>
    <col min="2" max="2" width="5.88671875" style="5" customWidth="1"/>
    <col min="3" max="3" width="10.109375" style="5" customWidth="1"/>
    <col min="4" max="5" width="6.33203125" style="5" customWidth="1"/>
    <col min="6" max="6" width="5.6640625" style="5" customWidth="1"/>
    <col min="7" max="7" width="10.88671875" style="5" customWidth="1"/>
    <col min="8" max="18" width="9" style="5" customWidth="1"/>
    <col min="19" max="19" width="0.88671875" style="5" customWidth="1"/>
    <col min="20" max="16384" width="9.109375" style="5"/>
  </cols>
  <sheetData>
    <row r="1" spans="1:19" ht="8.25" customHeight="1" thickTop="1" thickBot="1" x14ac:dyDescent="0.3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5">
      <c r="A2" s="6"/>
      <c r="B2" s="455"/>
      <c r="C2" s="456"/>
      <c r="D2" s="457"/>
      <c r="E2" s="464" t="s">
        <v>10</v>
      </c>
      <c r="F2" s="465"/>
      <c r="G2" s="465"/>
      <c r="H2" s="466"/>
      <c r="I2" s="471" t="s">
        <v>11</v>
      </c>
      <c r="J2" s="472"/>
      <c r="K2" s="475">
        <f>Данные!B17</f>
        <v>30</v>
      </c>
      <c r="L2" s="476"/>
      <c r="M2" s="7"/>
      <c r="N2" s="8"/>
      <c r="O2" s="9"/>
      <c r="P2" s="509"/>
      <c r="Q2" s="509"/>
      <c r="R2" s="10"/>
      <c r="S2" s="11"/>
    </row>
    <row r="3" spans="1:19" ht="17.25" customHeight="1" thickBot="1" x14ac:dyDescent="0.3">
      <c r="A3" s="6"/>
      <c r="B3" s="458"/>
      <c r="C3" s="459"/>
      <c r="D3" s="460"/>
      <c r="E3" s="468" t="s">
        <v>23</v>
      </c>
      <c r="F3" s="469"/>
      <c r="G3" s="469"/>
      <c r="H3" s="470"/>
      <c r="I3" s="473"/>
      <c r="J3" s="474"/>
      <c r="K3" s="477"/>
      <c r="L3" s="478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3">
      <c r="A4" s="6"/>
      <c r="B4" s="461"/>
      <c r="C4" s="462"/>
      <c r="D4" s="463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3">
      <c r="A5" s="6"/>
      <c r="B5" s="440" t="s">
        <v>13</v>
      </c>
      <c r="C5" s="441"/>
      <c r="D5" s="399" t="str">
        <f>Данные!$A5</f>
        <v>PCI</v>
      </c>
      <c r="E5" s="400"/>
      <c r="F5" s="400"/>
      <c r="G5" s="400"/>
      <c r="H5" s="401"/>
      <c r="I5" s="442"/>
      <c r="J5" s="443"/>
      <c r="K5" s="400"/>
      <c r="L5" s="401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3">
      <c r="A6" s="6"/>
      <c r="B6" s="440" t="s">
        <v>12</v>
      </c>
      <c r="C6" s="444"/>
      <c r="D6" s="393" t="str">
        <f>Данные!$A2</f>
        <v>ХXI-КПМ-30-1-500-7 (Каласы 0.5 л.)</v>
      </c>
      <c r="E6" s="445"/>
      <c r="F6" s="445"/>
      <c r="G6" s="445"/>
      <c r="H6" s="446"/>
      <c r="I6" s="442"/>
      <c r="J6" s="443"/>
      <c r="K6" s="400"/>
      <c r="L6" s="401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3">
      <c r="A7" s="6"/>
      <c r="B7" s="447" t="s">
        <v>14</v>
      </c>
      <c r="C7" s="448"/>
      <c r="D7" s="402">
        <f>Данные!$A8</f>
        <v>0</v>
      </c>
      <c r="E7" s="449"/>
      <c r="F7" s="449"/>
      <c r="G7" s="449"/>
      <c r="H7" s="450"/>
      <c r="I7" s="447" t="s">
        <v>15</v>
      </c>
      <c r="J7" s="451"/>
      <c r="K7" s="390">
        <f>Данные!$A11</f>
        <v>0</v>
      </c>
      <c r="L7" s="391"/>
      <c r="M7" s="22"/>
      <c r="N7" s="12"/>
      <c r="O7" s="12"/>
      <c r="P7" s="12"/>
      <c r="Q7" s="12"/>
      <c r="R7" s="23"/>
      <c r="S7" s="11"/>
    </row>
    <row r="8" spans="1:19" ht="3.75" customHeight="1" thickBot="1" x14ac:dyDescent="0.3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1.2" thickBot="1" x14ac:dyDescent="0.3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45"/>
      <c r="K9" s="45"/>
      <c r="L9" s="334"/>
      <c r="M9" s="334"/>
      <c r="N9" s="334"/>
      <c r="O9" s="334"/>
      <c r="P9" s="334"/>
      <c r="Q9" s="334"/>
      <c r="R9" s="335"/>
      <c r="S9" s="38"/>
    </row>
    <row r="10" spans="1:19" ht="31.2" thickBot="1" x14ac:dyDescent="0.3">
      <c r="A10" s="24"/>
      <c r="B10" s="50" t="s">
        <v>6</v>
      </c>
      <c r="C10" s="387">
        <v>46.93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44"/>
      <c r="K10" s="44"/>
      <c r="L10" s="336"/>
      <c r="M10" s="336"/>
      <c r="N10" s="336"/>
      <c r="O10" s="336"/>
      <c r="P10" s="336"/>
      <c r="Q10" s="336"/>
      <c r="R10" s="337"/>
      <c r="S10" s="32"/>
    </row>
    <row r="11" spans="1:19" ht="23.1" customHeight="1" x14ac:dyDescent="0.25">
      <c r="A11" s="24"/>
      <c r="B11" s="50" t="s">
        <v>2</v>
      </c>
      <c r="C11" s="44">
        <v>3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44"/>
      <c r="K11" s="44"/>
      <c r="L11" s="336"/>
      <c r="M11" s="336"/>
      <c r="N11" s="336"/>
      <c r="O11" s="336"/>
      <c r="P11" s="336"/>
      <c r="Q11" s="336"/>
      <c r="R11" s="337"/>
      <c r="S11" s="32"/>
    </row>
    <row r="12" spans="1:19" ht="23.1" customHeight="1" x14ac:dyDescent="0.25">
      <c r="A12" s="24"/>
      <c r="B12" s="50" t="s">
        <v>3</v>
      </c>
      <c r="C12" s="340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44"/>
      <c r="K12" s="44"/>
      <c r="L12" s="336"/>
      <c r="M12" s="336"/>
      <c r="N12" s="336"/>
      <c r="O12" s="336"/>
      <c r="P12" s="336"/>
      <c r="Q12" s="336"/>
      <c r="R12" s="337"/>
      <c r="S12" s="32"/>
    </row>
    <row r="13" spans="1:19" ht="23.1" customHeight="1" x14ac:dyDescent="0.25">
      <c r="A13" s="24"/>
      <c r="B13" s="50" t="s">
        <v>7</v>
      </c>
      <c r="C13" s="340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44"/>
      <c r="K13" s="44"/>
      <c r="L13" s="336"/>
      <c r="M13" s="336"/>
      <c r="N13" s="336"/>
      <c r="O13" s="336"/>
      <c r="P13" s="336"/>
      <c r="Q13" s="336"/>
      <c r="R13" s="337"/>
      <c r="S13" s="32"/>
    </row>
    <row r="14" spans="1:19" ht="23.1" customHeight="1" x14ac:dyDescent="0.25">
      <c r="A14" s="24"/>
      <c r="B14" s="50" t="s">
        <v>8</v>
      </c>
      <c r="C14" s="340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44"/>
      <c r="K14" s="44"/>
      <c r="L14" s="336"/>
      <c r="M14" s="336"/>
      <c r="N14" s="336"/>
      <c r="O14" s="336"/>
      <c r="P14" s="336"/>
      <c r="Q14" s="336"/>
      <c r="R14" s="337"/>
      <c r="S14" s="32"/>
    </row>
    <row r="15" spans="1:19" ht="23.1" customHeight="1" thickBot="1" x14ac:dyDescent="0.3">
      <c r="A15" s="24"/>
      <c r="B15" s="57" t="s">
        <v>4</v>
      </c>
      <c r="C15" s="341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49"/>
      <c r="K15" s="49"/>
      <c r="L15" s="338"/>
      <c r="M15" s="338"/>
      <c r="N15" s="338"/>
      <c r="O15" s="338"/>
      <c r="P15" s="338"/>
      <c r="Q15" s="338"/>
      <c r="R15" s="339"/>
      <c r="S15" s="32"/>
    </row>
    <row r="16" spans="1:19" ht="3.75" customHeight="1" thickBot="1" x14ac:dyDescent="0.3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ht="13.5" customHeight="1" thickTop="1" x14ac:dyDescent="0.25"/>
  </sheetData>
  <mergeCells count="18">
    <mergeCell ref="P2:Q2"/>
    <mergeCell ref="K6:L6"/>
    <mergeCell ref="K5:L5"/>
    <mergeCell ref="I5:J5"/>
    <mergeCell ref="I2:J3"/>
    <mergeCell ref="K2:L3"/>
    <mergeCell ref="I7:J7"/>
    <mergeCell ref="K7:L7"/>
    <mergeCell ref="B6:C6"/>
    <mergeCell ref="D6:H6"/>
    <mergeCell ref="I6:J6"/>
    <mergeCell ref="E3:H3"/>
    <mergeCell ref="B5:C5"/>
    <mergeCell ref="D5:H5"/>
    <mergeCell ref="E2:H2"/>
    <mergeCell ref="B7:C7"/>
    <mergeCell ref="D7:H7"/>
    <mergeCell ref="B2:D4"/>
  </mergeCells>
  <phoneticPr fontId="15" type="noConversion"/>
  <conditionalFormatting sqref="H10:R15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2"/>
  <sheetViews>
    <sheetView showZeros="0" view="pageBreakPreview" zoomScale="90" zoomScaleSheetLayoutView="90" workbookViewId="0">
      <pane xSplit="7" ySplit="8" topLeftCell="H12" activePane="bottomRight" state="frozen"/>
      <selection pane="topRight" activeCell="H1" sqref="H1"/>
      <selection pane="bottomLeft" activeCell="A9" sqref="A9"/>
      <selection pane="bottomRight" activeCell="J14" sqref="J14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6640625" style="64" customWidth="1"/>
    <col min="4" max="5" width="6.33203125" style="64" customWidth="1"/>
    <col min="6" max="6" width="6.109375" style="64" customWidth="1"/>
    <col min="7" max="7" width="10.6640625" style="64" customWidth="1"/>
    <col min="8" max="18" width="8.88671875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486"/>
      <c r="C2" s="487"/>
      <c r="D2" s="488"/>
      <c r="E2" s="495" t="s">
        <v>10</v>
      </c>
      <c r="F2" s="496"/>
      <c r="G2" s="496"/>
      <c r="H2" s="497"/>
      <c r="I2" s="501" t="s">
        <v>11</v>
      </c>
      <c r="J2" s="502"/>
      <c r="K2" s="505">
        <f>Данные!B18</f>
        <v>70</v>
      </c>
      <c r="L2" s="506"/>
      <c r="M2" s="510"/>
      <c r="N2" s="511"/>
      <c r="O2" s="511"/>
      <c r="P2" s="511"/>
      <c r="Q2" s="511"/>
      <c r="R2" s="512"/>
      <c r="S2" s="70"/>
    </row>
    <row r="3" spans="1:19" ht="17.25" customHeight="1" thickBot="1" x14ac:dyDescent="0.3">
      <c r="A3" s="65"/>
      <c r="B3" s="489"/>
      <c r="C3" s="490"/>
      <c r="D3" s="491"/>
      <c r="E3" s="498" t="s">
        <v>47</v>
      </c>
      <c r="F3" s="499"/>
      <c r="G3" s="499"/>
      <c r="H3" s="500"/>
      <c r="I3" s="503"/>
      <c r="J3" s="504"/>
      <c r="K3" s="507"/>
      <c r="L3" s="508"/>
      <c r="M3" s="513"/>
      <c r="N3" s="514"/>
      <c r="O3" s="514"/>
      <c r="P3" s="514"/>
      <c r="Q3" s="514"/>
      <c r="R3" s="515"/>
      <c r="S3" s="70"/>
    </row>
    <row r="4" spans="1:19" ht="17.100000000000001" customHeight="1" thickBot="1" x14ac:dyDescent="0.3">
      <c r="A4" s="65"/>
      <c r="B4" s="492"/>
      <c r="C4" s="493"/>
      <c r="D4" s="494"/>
      <c r="E4" s="250"/>
      <c r="F4" s="250"/>
      <c r="G4" s="250"/>
      <c r="H4" s="250"/>
      <c r="I4" s="251"/>
      <c r="J4" s="249"/>
      <c r="K4" s="252"/>
      <c r="L4" s="253"/>
      <c r="M4" s="513"/>
      <c r="N4" s="514"/>
      <c r="O4" s="514"/>
      <c r="P4" s="514"/>
      <c r="Q4" s="514"/>
      <c r="R4" s="515"/>
      <c r="S4" s="70"/>
    </row>
    <row r="5" spans="1:19" ht="24.75" customHeight="1" thickTop="1" thickBot="1" x14ac:dyDescent="0.3">
      <c r="A5" s="65"/>
      <c r="B5" s="440" t="s">
        <v>13</v>
      </c>
      <c r="C5" s="479"/>
      <c r="D5" s="399" t="str">
        <f>Данные!$A5</f>
        <v>PCI</v>
      </c>
      <c r="E5" s="400"/>
      <c r="F5" s="400"/>
      <c r="G5" s="400"/>
      <c r="H5" s="401"/>
      <c r="I5" s="480"/>
      <c r="J5" s="481"/>
      <c r="K5" s="482"/>
      <c r="L5" s="401"/>
      <c r="M5" s="513"/>
      <c r="N5" s="514"/>
      <c r="O5" s="514"/>
      <c r="P5" s="514"/>
      <c r="Q5" s="514"/>
      <c r="R5" s="515"/>
      <c r="S5" s="70"/>
    </row>
    <row r="6" spans="1:19" ht="17.100000000000001" customHeight="1" thickTop="1" thickBot="1" x14ac:dyDescent="0.3">
      <c r="A6" s="65"/>
      <c r="B6" s="440" t="s">
        <v>12</v>
      </c>
      <c r="C6" s="479"/>
      <c r="D6" s="393" t="str">
        <f>Данные!$A2</f>
        <v>ХXI-КПМ-30-1-500-7 (Каласы 0.5 л.)</v>
      </c>
      <c r="E6" s="445"/>
      <c r="F6" s="445"/>
      <c r="G6" s="445"/>
      <c r="H6" s="446"/>
      <c r="I6" s="480"/>
      <c r="J6" s="481"/>
      <c r="K6" s="482"/>
      <c r="L6" s="401"/>
      <c r="M6" s="513"/>
      <c r="N6" s="514"/>
      <c r="O6" s="514"/>
      <c r="P6" s="514"/>
      <c r="Q6" s="514"/>
      <c r="R6" s="515"/>
      <c r="S6" s="70"/>
    </row>
    <row r="7" spans="1:19" ht="90.75" customHeight="1" thickTop="1" thickBot="1" x14ac:dyDescent="0.3">
      <c r="A7" s="65"/>
      <c r="B7" s="447" t="s">
        <v>14</v>
      </c>
      <c r="C7" s="483"/>
      <c r="D7" s="402">
        <f>Данные!$A8</f>
        <v>0</v>
      </c>
      <c r="E7" s="449"/>
      <c r="F7" s="449"/>
      <c r="G7" s="449"/>
      <c r="H7" s="450"/>
      <c r="I7" s="484" t="s">
        <v>15</v>
      </c>
      <c r="J7" s="483"/>
      <c r="K7" s="390">
        <f>Данные!$A11</f>
        <v>0</v>
      </c>
      <c r="L7" s="391"/>
      <c r="M7" s="513"/>
      <c r="N7" s="514"/>
      <c r="O7" s="514"/>
      <c r="P7" s="514"/>
      <c r="Q7" s="514"/>
      <c r="R7" s="515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99"/>
      <c r="I9" s="199"/>
      <c r="J9" s="199"/>
      <c r="K9" s="199"/>
      <c r="L9" s="199"/>
      <c r="M9" s="88"/>
      <c r="N9" s="88"/>
      <c r="O9" s="88"/>
      <c r="P9" s="88"/>
      <c r="Q9" s="88"/>
      <c r="R9" s="89"/>
      <c r="S9" s="90"/>
    </row>
    <row r="10" spans="1:19" ht="24.15" customHeight="1" x14ac:dyDescent="0.25">
      <c r="A10" s="78"/>
      <c r="B10" s="92" t="s">
        <v>25</v>
      </c>
      <c r="C10" s="342">
        <v>75.400000000000006</v>
      </c>
      <c r="D10" s="93">
        <v>0.01</v>
      </c>
      <c r="E10" s="93">
        <v>-0.01</v>
      </c>
      <c r="F10" s="116" t="s">
        <v>16</v>
      </c>
      <c r="G10" s="55" t="s">
        <v>22</v>
      </c>
      <c r="H10" s="95"/>
      <c r="I10" s="93"/>
      <c r="J10" s="93"/>
      <c r="K10" s="93"/>
      <c r="L10" s="93"/>
      <c r="M10" s="93"/>
      <c r="N10" s="93"/>
      <c r="O10" s="93"/>
      <c r="P10" s="93"/>
      <c r="Q10" s="93"/>
      <c r="R10" s="96"/>
      <c r="S10" s="86"/>
    </row>
    <row r="11" spans="1:19" ht="24.15" customHeight="1" x14ac:dyDescent="0.25">
      <c r="A11" s="78"/>
      <c r="B11" s="200" t="s">
        <v>26</v>
      </c>
      <c r="C11" s="131">
        <v>25.5</v>
      </c>
      <c r="D11" s="131">
        <v>0.05</v>
      </c>
      <c r="E11" s="131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4.15" customHeight="1" x14ac:dyDescent="0.25">
      <c r="A12" s="78"/>
      <c r="B12" s="200" t="s">
        <v>2</v>
      </c>
      <c r="C12" s="131">
        <v>28.1</v>
      </c>
      <c r="D12" s="131">
        <v>0.05</v>
      </c>
      <c r="E12" s="131">
        <v>0</v>
      </c>
      <c r="F12" s="51" t="s">
        <v>19</v>
      </c>
      <c r="G12" s="55" t="s">
        <v>22</v>
      </c>
      <c r="H12" s="99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4.15" customHeight="1" x14ac:dyDescent="0.25">
      <c r="A13" s="78"/>
      <c r="B13" s="200" t="s">
        <v>3</v>
      </c>
      <c r="C13" s="343">
        <v>38.1</v>
      </c>
      <c r="D13" s="131">
        <v>0.03</v>
      </c>
      <c r="E13" s="131">
        <v>0</v>
      </c>
      <c r="F13" s="116" t="s">
        <v>16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4.15" customHeight="1" x14ac:dyDescent="0.25">
      <c r="A14" s="78"/>
      <c r="B14" s="97" t="s">
        <v>27</v>
      </c>
      <c r="C14" s="322">
        <v>45.3</v>
      </c>
      <c r="D14" s="98">
        <v>0.03</v>
      </c>
      <c r="E14" s="98">
        <v>0</v>
      </c>
      <c r="F14" s="116" t="s">
        <v>16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4.15" customHeight="1" x14ac:dyDescent="0.25">
      <c r="A15" s="78"/>
      <c r="B15" s="97" t="s">
        <v>28</v>
      </c>
      <c r="C15" s="98">
        <v>3.12</v>
      </c>
      <c r="D15" s="98">
        <v>0.04</v>
      </c>
      <c r="E15" s="98">
        <v>0.01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4.15" customHeight="1" x14ac:dyDescent="0.25">
      <c r="A16" s="78"/>
      <c r="B16" s="97" t="s">
        <v>9</v>
      </c>
      <c r="C16" s="98">
        <v>47.8</v>
      </c>
      <c r="D16" s="98">
        <v>0.1</v>
      </c>
      <c r="E16" s="98">
        <v>0</v>
      </c>
      <c r="F16" s="51" t="s">
        <v>19</v>
      </c>
      <c r="G16" s="55" t="s">
        <v>22</v>
      </c>
      <c r="H16" s="99"/>
      <c r="I16" s="98"/>
      <c r="J16" s="98"/>
      <c r="K16" s="98"/>
      <c r="L16" s="98"/>
      <c r="M16" s="98"/>
      <c r="N16" s="98"/>
      <c r="O16" s="98"/>
      <c r="P16" s="98"/>
      <c r="Q16" s="98"/>
      <c r="R16" s="100"/>
      <c r="S16" s="86"/>
    </row>
    <row r="17" spans="1:19" ht="24.15" customHeight="1" x14ac:dyDescent="0.25">
      <c r="A17" s="78"/>
      <c r="B17" s="97" t="s">
        <v>29</v>
      </c>
      <c r="C17" s="98">
        <v>17.7</v>
      </c>
      <c r="D17" s="98">
        <v>0.05</v>
      </c>
      <c r="E17" s="98">
        <v>-0.05</v>
      </c>
      <c r="F17" s="51" t="s">
        <v>19</v>
      </c>
      <c r="G17" s="55" t="s">
        <v>22</v>
      </c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15" customHeight="1" x14ac:dyDescent="0.25">
      <c r="A18" s="78"/>
      <c r="B18" s="97" t="s">
        <v>30</v>
      </c>
      <c r="C18" s="322">
        <v>9.52</v>
      </c>
      <c r="D18" s="98">
        <v>0.03</v>
      </c>
      <c r="E18" s="98">
        <v>0</v>
      </c>
      <c r="F18" s="116" t="s">
        <v>16</v>
      </c>
      <c r="G18" s="55" t="s">
        <v>22</v>
      </c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15" customHeight="1" x14ac:dyDescent="0.25">
      <c r="A19" s="78"/>
      <c r="B19" s="97" t="s">
        <v>35</v>
      </c>
      <c r="C19" s="98">
        <v>29.5</v>
      </c>
      <c r="D19" s="98">
        <v>0.05</v>
      </c>
      <c r="E19" s="103">
        <v>-0.05</v>
      </c>
      <c r="F19" s="51" t="s">
        <v>19</v>
      </c>
      <c r="G19" s="55" t="s">
        <v>22</v>
      </c>
      <c r="H19" s="99"/>
      <c r="I19" s="98"/>
      <c r="J19" s="98"/>
      <c r="K19" s="98"/>
      <c r="L19" s="98"/>
      <c r="M19" s="98"/>
      <c r="N19" s="98"/>
      <c r="O19" s="98"/>
      <c r="P19" s="98"/>
      <c r="Q19" s="98"/>
      <c r="R19" s="100"/>
      <c r="S19" s="86"/>
    </row>
    <row r="20" spans="1:19" ht="31.2" thickBot="1" x14ac:dyDescent="0.3">
      <c r="A20" s="78"/>
      <c r="B20" s="437" t="s">
        <v>48</v>
      </c>
      <c r="C20" s="438"/>
      <c r="D20" s="438"/>
      <c r="E20" s="439"/>
      <c r="F20" s="116" t="s">
        <v>16</v>
      </c>
      <c r="G20" s="59" t="s">
        <v>24</v>
      </c>
      <c r="H20" s="107"/>
      <c r="I20" s="108"/>
      <c r="J20" s="108"/>
      <c r="K20" s="108"/>
      <c r="L20" s="108"/>
      <c r="M20" s="108"/>
      <c r="N20" s="108"/>
      <c r="O20" s="108"/>
      <c r="P20" s="108"/>
      <c r="Q20" s="108"/>
      <c r="R20" s="109"/>
      <c r="S20" s="86"/>
    </row>
    <row r="21" spans="1:19" ht="6" customHeight="1" thickBot="1" x14ac:dyDescent="0.3">
      <c r="A21" s="110"/>
      <c r="B21" s="111"/>
      <c r="C21" s="111"/>
      <c r="D21" s="111"/>
      <c r="E21" s="112"/>
      <c r="F21" s="112"/>
      <c r="G21" s="111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4"/>
    </row>
    <row r="22" spans="1:19" ht="13.5" customHeight="1" thickTop="1" x14ac:dyDescent="0.25">
      <c r="B22" s="123"/>
    </row>
  </sheetData>
  <mergeCells count="19"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20:E20"/>
    <mergeCell ref="B6:C6"/>
    <mergeCell ref="D6:H6"/>
    <mergeCell ref="I6:J6"/>
    <mergeCell ref="B7:C7"/>
    <mergeCell ref="D7:H7"/>
    <mergeCell ref="I7:J7"/>
  </mergeCells>
  <conditionalFormatting sqref="H10:R20">
    <cfRule type="cellIs" dxfId="10" priority="4" stopIfTrue="1" operator="equal">
      <formula>"ok"</formula>
    </cfRule>
    <cfRule type="cellIs" dxfId="9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5" sqref="C15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5546875" style="64" customWidth="1"/>
    <col min="4" max="6" width="5.6640625" style="64" customWidth="1"/>
    <col min="7" max="7" width="10.44140625" style="64" customWidth="1"/>
    <col min="8" max="18" width="9" style="64" customWidth="1"/>
    <col min="19" max="19" width="1.10937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486"/>
      <c r="C2" s="487"/>
      <c r="D2" s="488"/>
      <c r="E2" s="495" t="s">
        <v>10</v>
      </c>
      <c r="F2" s="496"/>
      <c r="G2" s="496"/>
      <c r="H2" s="497"/>
      <c r="I2" s="501" t="s">
        <v>11</v>
      </c>
      <c r="J2" s="502"/>
      <c r="K2" s="505">
        <f>Данные!B19</f>
        <v>70</v>
      </c>
      <c r="L2" s="506"/>
      <c r="M2" s="66"/>
      <c r="N2" s="67"/>
      <c r="O2" s="68"/>
      <c r="P2" s="516"/>
      <c r="Q2" s="516"/>
      <c r="R2" s="69"/>
      <c r="S2" s="70"/>
    </row>
    <row r="3" spans="1:19" ht="17.25" customHeight="1" thickBot="1" x14ac:dyDescent="0.3">
      <c r="A3" s="65"/>
      <c r="B3" s="489"/>
      <c r="C3" s="490"/>
      <c r="D3" s="491"/>
      <c r="E3" s="498" t="s">
        <v>90</v>
      </c>
      <c r="F3" s="499"/>
      <c r="G3" s="499"/>
      <c r="H3" s="500"/>
      <c r="I3" s="503"/>
      <c r="J3" s="504"/>
      <c r="K3" s="507"/>
      <c r="L3" s="508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492"/>
      <c r="C4" s="493"/>
      <c r="D4" s="494"/>
      <c r="E4" s="250"/>
      <c r="F4" s="250"/>
      <c r="G4" s="250"/>
      <c r="H4" s="250"/>
      <c r="I4" s="251"/>
      <c r="J4" s="249"/>
      <c r="K4" s="252"/>
      <c r="L4" s="253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440" t="s">
        <v>13</v>
      </c>
      <c r="C5" s="479"/>
      <c r="D5" s="399" t="str">
        <f>Данные!$A5</f>
        <v>PCI</v>
      </c>
      <c r="E5" s="400"/>
      <c r="F5" s="400"/>
      <c r="G5" s="400"/>
      <c r="H5" s="401"/>
      <c r="I5" s="480"/>
      <c r="J5" s="481"/>
      <c r="K5" s="482"/>
      <c r="L5" s="401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440" t="s">
        <v>12</v>
      </c>
      <c r="C6" s="479"/>
      <c r="D6" s="393" t="str">
        <f>Данные!$A2</f>
        <v>ХXI-КПМ-30-1-500-7 (Каласы 0.5 л.)</v>
      </c>
      <c r="E6" s="445"/>
      <c r="F6" s="445"/>
      <c r="G6" s="445"/>
      <c r="H6" s="446"/>
      <c r="I6" s="480"/>
      <c r="J6" s="481"/>
      <c r="K6" s="482"/>
      <c r="L6" s="401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3">
      <c r="A7" s="65"/>
      <c r="B7" s="447" t="s">
        <v>14</v>
      </c>
      <c r="C7" s="483"/>
      <c r="D7" s="402">
        <f>Данные!$A8</f>
        <v>0</v>
      </c>
      <c r="E7" s="449"/>
      <c r="F7" s="449"/>
      <c r="G7" s="449"/>
      <c r="H7" s="450"/>
      <c r="I7" s="484" t="s">
        <v>15</v>
      </c>
      <c r="J7" s="483"/>
      <c r="K7" s="390">
        <f>Данные!$A11</f>
        <v>0</v>
      </c>
      <c r="L7" s="391"/>
      <c r="M7" s="74"/>
      <c r="N7" s="71"/>
      <c r="O7" s="71"/>
      <c r="P7" s="71"/>
      <c r="Q7" s="71"/>
      <c r="R7" s="73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32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0.799999999999997" x14ac:dyDescent="0.25">
      <c r="A10" s="78"/>
      <c r="B10" s="129" t="s">
        <v>26</v>
      </c>
      <c r="C10" s="98">
        <v>28.02</v>
      </c>
      <c r="D10" s="98">
        <v>0.05</v>
      </c>
      <c r="E10" s="98">
        <v>0</v>
      </c>
      <c r="F10" s="116" t="s">
        <v>16</v>
      </c>
      <c r="G10" s="59" t="s">
        <v>49</v>
      </c>
      <c r="H10" s="99"/>
      <c r="I10" s="98"/>
      <c r="J10" s="98"/>
      <c r="K10" s="98"/>
      <c r="L10" s="98"/>
      <c r="M10" s="98"/>
      <c r="N10" s="98"/>
      <c r="O10" s="98"/>
      <c r="P10" s="98"/>
      <c r="Q10" s="98"/>
      <c r="R10" s="100"/>
      <c r="S10" s="86"/>
    </row>
    <row r="11" spans="1:19" ht="23.1" customHeight="1" x14ac:dyDescent="0.25">
      <c r="A11" s="78"/>
      <c r="B11" s="129" t="s">
        <v>2</v>
      </c>
      <c r="C11" s="98">
        <v>21.18</v>
      </c>
      <c r="D11" s="98">
        <v>0.02</v>
      </c>
      <c r="E11" s="98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3.1" customHeight="1" x14ac:dyDescent="0.25">
      <c r="A12" s="78"/>
      <c r="B12" s="129" t="s">
        <v>3</v>
      </c>
      <c r="C12" s="322">
        <v>28.6</v>
      </c>
      <c r="D12" s="98">
        <v>0</v>
      </c>
      <c r="E12" s="98">
        <v>-0.03</v>
      </c>
      <c r="F12" s="116" t="s">
        <v>16</v>
      </c>
      <c r="G12" s="55" t="s">
        <v>22</v>
      </c>
      <c r="H12" s="130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3.1" customHeight="1" x14ac:dyDescent="0.25">
      <c r="A13" s="78"/>
      <c r="B13" s="129" t="s">
        <v>27</v>
      </c>
      <c r="C13" s="322">
        <v>62</v>
      </c>
      <c r="D13" s="98">
        <v>0.1</v>
      </c>
      <c r="E13" s="98">
        <v>-0.1</v>
      </c>
      <c r="F13" s="51" t="s">
        <v>19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3.1" customHeight="1" x14ac:dyDescent="0.25">
      <c r="A14" s="78"/>
      <c r="B14" s="129" t="s">
        <v>9</v>
      </c>
      <c r="C14" s="98">
        <v>15.8</v>
      </c>
      <c r="D14" s="98">
        <v>0</v>
      </c>
      <c r="E14" s="98">
        <v>-0.03</v>
      </c>
      <c r="F14" s="51" t="s">
        <v>19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3.1" customHeight="1" x14ac:dyDescent="0.25">
      <c r="A15" s="78"/>
      <c r="B15" s="129" t="s">
        <v>5</v>
      </c>
      <c r="C15" s="322">
        <v>9.5</v>
      </c>
      <c r="D15" s="98">
        <v>0</v>
      </c>
      <c r="E15" s="98">
        <v>-0.02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3.1" customHeight="1" thickBot="1" x14ac:dyDescent="0.3">
      <c r="A16" s="78"/>
      <c r="B16" s="437" t="s">
        <v>50</v>
      </c>
      <c r="C16" s="438"/>
      <c r="D16" s="438"/>
      <c r="E16" s="439"/>
      <c r="F16" s="259" t="s">
        <v>16</v>
      </c>
      <c r="G16" s="198" t="s">
        <v>46</v>
      </c>
      <c r="H16" s="107"/>
      <c r="I16" s="108"/>
      <c r="J16" s="108"/>
      <c r="K16" s="108"/>
      <c r="L16" s="108"/>
      <c r="M16" s="108"/>
      <c r="N16" s="108"/>
      <c r="O16" s="108"/>
      <c r="P16" s="108"/>
      <c r="Q16" s="121"/>
      <c r="R16" s="122"/>
      <c r="S16" s="86"/>
    </row>
    <row r="17" spans="1:19" ht="10.5" customHeight="1" thickBot="1" x14ac:dyDescent="0.3">
      <c r="A17" s="110"/>
      <c r="B17" s="128"/>
      <c r="C17" s="127"/>
      <c r="D17" s="127"/>
      <c r="E17" s="127"/>
      <c r="F17" s="126"/>
      <c r="G17" s="125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4"/>
    </row>
    <row r="18" spans="1:19" ht="13.5" customHeight="1" thickTop="1" x14ac:dyDescent="0.25">
      <c r="B18" s="123"/>
    </row>
  </sheetData>
  <mergeCells count="19"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  <mergeCell ref="B16:E16"/>
    <mergeCell ref="B6:C6"/>
    <mergeCell ref="D6:H6"/>
    <mergeCell ref="I6:J6"/>
    <mergeCell ref="K6:L6"/>
    <mergeCell ref="K7:L7"/>
    <mergeCell ref="B7:C7"/>
    <mergeCell ref="D7:H7"/>
    <mergeCell ref="I7:J7"/>
  </mergeCells>
  <conditionalFormatting sqref="H10:R15">
    <cfRule type="cellIs" dxfId="8" priority="1" stopIfTrue="1" operator="equal">
      <formula>"ok"</formula>
    </cfRule>
    <cfRule type="cellIs" dxfId="7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8" sqref="C18"/>
    </sheetView>
  </sheetViews>
  <sheetFormatPr defaultColWidth="9.109375" defaultRowHeight="13.2" x14ac:dyDescent="0.25"/>
  <cols>
    <col min="1" max="1" width="1.33203125" style="169" customWidth="1"/>
    <col min="2" max="2" width="5.88671875" style="169" customWidth="1"/>
    <col min="3" max="3" width="11.33203125" style="169" customWidth="1"/>
    <col min="4" max="5" width="6.33203125" style="169" customWidth="1"/>
    <col min="6" max="6" width="6.109375" style="169" customWidth="1"/>
    <col min="7" max="7" width="11.5546875" style="169" customWidth="1"/>
    <col min="8" max="18" width="9" style="169" customWidth="1"/>
    <col min="19" max="19" width="1.44140625" style="169" customWidth="1"/>
    <col min="20" max="16384" width="9.109375" style="169"/>
  </cols>
  <sheetData>
    <row r="1" spans="1:19" ht="8.25" customHeight="1" thickTop="1" thickBot="1" x14ac:dyDescent="0.3">
      <c r="A1" s="165"/>
      <c r="B1" s="166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8"/>
    </row>
    <row r="2" spans="1:19" ht="22.8" x14ac:dyDescent="0.25">
      <c r="A2" s="170"/>
      <c r="B2" s="486"/>
      <c r="C2" s="487"/>
      <c r="D2" s="488"/>
      <c r="E2" s="495" t="s">
        <v>10</v>
      </c>
      <c r="F2" s="496"/>
      <c r="G2" s="496"/>
      <c r="H2" s="497"/>
      <c r="I2" s="501" t="s">
        <v>11</v>
      </c>
      <c r="J2" s="502"/>
      <c r="K2" s="505">
        <f>Данные!B20</f>
        <v>50</v>
      </c>
      <c r="L2" s="506"/>
      <c r="M2" s="171"/>
      <c r="N2" s="172"/>
      <c r="O2" s="173"/>
      <c r="P2" s="517"/>
      <c r="Q2" s="517"/>
      <c r="R2" s="174"/>
      <c r="S2" s="175"/>
    </row>
    <row r="3" spans="1:19" ht="17.25" customHeight="1" thickBot="1" x14ac:dyDescent="0.3">
      <c r="A3" s="170"/>
      <c r="B3" s="489"/>
      <c r="C3" s="490"/>
      <c r="D3" s="491"/>
      <c r="E3" s="498" t="s">
        <v>51</v>
      </c>
      <c r="F3" s="499"/>
      <c r="G3" s="499"/>
      <c r="H3" s="500"/>
      <c r="I3" s="503"/>
      <c r="J3" s="504"/>
      <c r="K3" s="507"/>
      <c r="L3" s="508"/>
      <c r="M3" s="176"/>
      <c r="N3" s="177"/>
      <c r="O3" s="177"/>
      <c r="P3" s="177"/>
      <c r="Q3" s="177"/>
      <c r="R3" s="178"/>
      <c r="S3" s="175"/>
    </row>
    <row r="4" spans="1:19" ht="17.100000000000001" customHeight="1" thickBot="1" x14ac:dyDescent="0.3">
      <c r="A4" s="170"/>
      <c r="B4" s="492"/>
      <c r="C4" s="493"/>
      <c r="D4" s="494"/>
      <c r="E4" s="250"/>
      <c r="F4" s="250"/>
      <c r="G4" s="250"/>
      <c r="H4" s="250"/>
      <c r="I4" s="251"/>
      <c r="J4" s="249"/>
      <c r="K4" s="252"/>
      <c r="L4" s="253"/>
      <c r="M4" s="176"/>
      <c r="N4" s="177"/>
      <c r="O4" s="177"/>
      <c r="P4" s="177"/>
      <c r="Q4" s="177"/>
      <c r="R4" s="178"/>
      <c r="S4" s="175"/>
    </row>
    <row r="5" spans="1:19" ht="24" thickTop="1" thickBot="1" x14ac:dyDescent="0.3">
      <c r="A5" s="170"/>
      <c r="B5" s="440" t="s">
        <v>13</v>
      </c>
      <c r="C5" s="479"/>
      <c r="D5" s="399" t="str">
        <f>Данные!$A5</f>
        <v>PCI</v>
      </c>
      <c r="E5" s="400"/>
      <c r="F5" s="400"/>
      <c r="G5" s="400"/>
      <c r="H5" s="401"/>
      <c r="I5" s="480"/>
      <c r="J5" s="481"/>
      <c r="K5" s="482"/>
      <c r="L5" s="401"/>
      <c r="M5" s="179"/>
      <c r="N5" s="177"/>
      <c r="O5" s="177"/>
      <c r="P5" s="177"/>
      <c r="Q5" s="177"/>
      <c r="R5" s="178"/>
      <c r="S5" s="175"/>
    </row>
    <row r="6" spans="1:19" ht="17.100000000000001" customHeight="1" thickTop="1" thickBot="1" x14ac:dyDescent="0.3">
      <c r="A6" s="170"/>
      <c r="B6" s="440" t="s">
        <v>12</v>
      </c>
      <c r="C6" s="479"/>
      <c r="D6" s="393" t="str">
        <f>Данные!$A2</f>
        <v>ХXI-КПМ-30-1-500-7 (Каласы 0.5 л.)</v>
      </c>
      <c r="E6" s="445"/>
      <c r="F6" s="445"/>
      <c r="G6" s="445"/>
      <c r="H6" s="446"/>
      <c r="I6" s="480"/>
      <c r="J6" s="481"/>
      <c r="K6" s="482"/>
      <c r="L6" s="401"/>
      <c r="M6" s="176"/>
      <c r="N6" s="177"/>
      <c r="O6" s="177"/>
      <c r="P6" s="177"/>
      <c r="Q6" s="177"/>
      <c r="R6" s="178"/>
      <c r="S6" s="175"/>
    </row>
    <row r="7" spans="1:19" ht="66" customHeight="1" thickTop="1" thickBot="1" x14ac:dyDescent="0.3">
      <c r="A7" s="170"/>
      <c r="B7" s="447" t="s">
        <v>14</v>
      </c>
      <c r="C7" s="483"/>
      <c r="D7" s="402">
        <f>Данные!$A8</f>
        <v>0</v>
      </c>
      <c r="E7" s="449"/>
      <c r="F7" s="449"/>
      <c r="G7" s="449"/>
      <c r="H7" s="450"/>
      <c r="I7" s="484" t="s">
        <v>15</v>
      </c>
      <c r="J7" s="483"/>
      <c r="K7" s="390">
        <f>Данные!$A11</f>
        <v>0</v>
      </c>
      <c r="L7" s="391"/>
      <c r="M7" s="179"/>
      <c r="N7" s="177"/>
      <c r="O7" s="177"/>
      <c r="P7" s="177"/>
      <c r="Q7" s="177"/>
      <c r="R7" s="178"/>
      <c r="S7" s="175"/>
    </row>
    <row r="8" spans="1:19" ht="4.5" customHeight="1" thickBot="1" x14ac:dyDescent="0.3">
      <c r="A8" s="180"/>
      <c r="B8" s="181"/>
      <c r="C8" s="182"/>
      <c r="D8" s="182"/>
      <c r="E8" s="183"/>
      <c r="F8" s="184"/>
      <c r="G8" s="183"/>
      <c r="H8" s="183"/>
      <c r="I8" s="183"/>
      <c r="J8" s="183"/>
      <c r="K8" s="183"/>
      <c r="L8" s="183"/>
      <c r="M8" s="184"/>
      <c r="N8" s="184"/>
      <c r="O8" s="183"/>
      <c r="P8" s="183"/>
      <c r="Q8" s="183"/>
      <c r="R8" s="185"/>
      <c r="S8" s="186"/>
    </row>
    <row r="9" spans="1:19" ht="31.2" thickBot="1" x14ac:dyDescent="0.3">
      <c r="A9" s="1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88"/>
      <c r="I9" s="188"/>
      <c r="J9" s="188"/>
      <c r="K9" s="188"/>
      <c r="L9" s="188"/>
      <c r="M9" s="201"/>
      <c r="N9" s="344"/>
      <c r="O9" s="344"/>
      <c r="P9" s="345"/>
      <c r="Q9" s="344"/>
      <c r="R9" s="346"/>
      <c r="S9" s="202"/>
    </row>
    <row r="10" spans="1:19" ht="24.75" customHeight="1" x14ac:dyDescent="0.25">
      <c r="A10" s="180"/>
      <c r="B10" s="189" t="s">
        <v>25</v>
      </c>
      <c r="C10" s="190">
        <v>74.75</v>
      </c>
      <c r="D10" s="190">
        <v>0.05</v>
      </c>
      <c r="E10" s="190">
        <v>-0.05</v>
      </c>
      <c r="F10" s="51" t="s">
        <v>19</v>
      </c>
      <c r="G10" s="55" t="s">
        <v>22</v>
      </c>
      <c r="H10" s="190"/>
      <c r="I10" s="190"/>
      <c r="J10" s="190"/>
      <c r="K10" s="190"/>
      <c r="L10" s="190"/>
      <c r="M10" s="190"/>
      <c r="N10" s="347" t="s">
        <v>42</v>
      </c>
      <c r="O10" s="347"/>
      <c r="P10" s="347"/>
      <c r="Q10" s="347"/>
      <c r="R10" s="348"/>
      <c r="S10" s="186"/>
    </row>
    <row r="11" spans="1:19" ht="24.75" customHeight="1" x14ac:dyDescent="0.25">
      <c r="A11" s="180"/>
      <c r="B11" s="191" t="s">
        <v>26</v>
      </c>
      <c r="C11" s="192">
        <v>21.1</v>
      </c>
      <c r="D11" s="192">
        <v>0.02</v>
      </c>
      <c r="E11" s="192">
        <v>0</v>
      </c>
      <c r="F11" s="51" t="s">
        <v>19</v>
      </c>
      <c r="G11" s="55" t="s">
        <v>22</v>
      </c>
      <c r="H11" s="192"/>
      <c r="I11" s="192"/>
      <c r="J11" s="192"/>
      <c r="K11" s="192"/>
      <c r="L11" s="192"/>
      <c r="M11" s="192"/>
      <c r="N11" s="349"/>
      <c r="O11" s="349"/>
      <c r="P11" s="349"/>
      <c r="Q11" s="349"/>
      <c r="R11" s="350"/>
      <c r="S11" s="186"/>
    </row>
    <row r="12" spans="1:19" ht="24.75" customHeight="1" x14ac:dyDescent="0.25">
      <c r="A12" s="180"/>
      <c r="B12" s="191" t="s">
        <v>2</v>
      </c>
      <c r="C12" s="359">
        <v>45.2</v>
      </c>
      <c r="D12" s="192">
        <v>0</v>
      </c>
      <c r="E12" s="203">
        <v>-0.1</v>
      </c>
      <c r="F12" s="51" t="s">
        <v>19</v>
      </c>
      <c r="G12" s="55" t="s">
        <v>22</v>
      </c>
      <c r="H12" s="192"/>
      <c r="I12" s="192"/>
      <c r="J12" s="192"/>
      <c r="K12" s="192"/>
      <c r="L12" s="192"/>
      <c r="M12" s="192"/>
      <c r="N12" s="349"/>
      <c r="O12" s="349"/>
      <c r="P12" s="349"/>
      <c r="Q12" s="349"/>
      <c r="R12" s="350"/>
      <c r="S12" s="186"/>
    </row>
    <row r="13" spans="1:19" ht="24.75" customHeight="1" x14ac:dyDescent="0.25">
      <c r="A13" s="180"/>
      <c r="B13" s="191" t="s">
        <v>3</v>
      </c>
      <c r="C13" s="359">
        <v>37</v>
      </c>
      <c r="D13" s="192">
        <v>0</v>
      </c>
      <c r="E13" s="192">
        <v>-0.1</v>
      </c>
      <c r="F13" s="51" t="s">
        <v>19</v>
      </c>
      <c r="G13" s="55" t="s">
        <v>22</v>
      </c>
      <c r="H13" s="192"/>
      <c r="I13" s="192"/>
      <c r="J13" s="192"/>
      <c r="K13" s="192"/>
      <c r="L13" s="192"/>
      <c r="M13" s="192"/>
      <c r="N13" s="349"/>
      <c r="O13" s="349"/>
      <c r="P13" s="349"/>
      <c r="Q13" s="349"/>
      <c r="R13" s="350"/>
      <c r="S13" s="186"/>
    </row>
    <row r="14" spans="1:19" ht="24.75" customHeight="1" x14ac:dyDescent="0.25">
      <c r="A14" s="180"/>
      <c r="B14" s="191" t="s">
        <v>27</v>
      </c>
      <c r="C14" s="359">
        <v>28.5</v>
      </c>
      <c r="D14" s="192">
        <v>0</v>
      </c>
      <c r="E14" s="192">
        <v>-0.1</v>
      </c>
      <c r="F14" s="51" t="s">
        <v>19</v>
      </c>
      <c r="G14" s="55" t="s">
        <v>22</v>
      </c>
      <c r="H14" s="192"/>
      <c r="I14" s="192"/>
      <c r="J14" s="192"/>
      <c r="K14" s="192"/>
      <c r="L14" s="192"/>
      <c r="M14" s="192"/>
      <c r="N14" s="349"/>
      <c r="O14" s="349"/>
      <c r="P14" s="349"/>
      <c r="Q14" s="349"/>
      <c r="R14" s="350"/>
      <c r="S14" s="186"/>
    </row>
    <row r="15" spans="1:19" ht="24.75" customHeight="1" x14ac:dyDescent="0.25">
      <c r="A15" s="180"/>
      <c r="B15" s="191" t="s">
        <v>28</v>
      </c>
      <c r="C15" s="359">
        <v>9.5</v>
      </c>
      <c r="D15" s="192">
        <v>0.02</v>
      </c>
      <c r="E15" s="192">
        <v>-0.05</v>
      </c>
      <c r="F15" s="51" t="s">
        <v>19</v>
      </c>
      <c r="G15" s="55" t="s">
        <v>22</v>
      </c>
      <c r="H15" s="192"/>
      <c r="I15" s="192"/>
      <c r="J15" s="192"/>
      <c r="K15" s="192"/>
      <c r="L15" s="192"/>
      <c r="M15" s="192"/>
      <c r="N15" s="349"/>
      <c r="O15" s="349"/>
      <c r="P15" s="349"/>
      <c r="Q15" s="349"/>
      <c r="R15" s="350"/>
      <c r="S15" s="186"/>
    </row>
    <row r="16" spans="1:19" ht="24.75" customHeight="1" x14ac:dyDescent="0.25">
      <c r="A16" s="180"/>
      <c r="B16" s="191" t="s">
        <v>4</v>
      </c>
      <c r="C16" s="359">
        <v>23.8</v>
      </c>
      <c r="D16" s="192">
        <v>0</v>
      </c>
      <c r="E16" s="192">
        <v>-0.05</v>
      </c>
      <c r="F16" s="51" t="s">
        <v>19</v>
      </c>
      <c r="G16" s="56" t="s">
        <v>22</v>
      </c>
      <c r="H16" s="192"/>
      <c r="I16" s="192"/>
      <c r="J16" s="192"/>
      <c r="K16" s="192"/>
      <c r="L16" s="192"/>
      <c r="M16" s="192"/>
      <c r="N16" s="349"/>
      <c r="O16" s="349"/>
      <c r="P16" s="349"/>
      <c r="Q16" s="349"/>
      <c r="R16" s="350"/>
      <c r="S16" s="186"/>
    </row>
    <row r="17" spans="1:19" ht="30.6" x14ac:dyDescent="0.25">
      <c r="A17" s="180"/>
      <c r="B17" s="191" t="s">
        <v>9</v>
      </c>
      <c r="C17" s="192">
        <v>32.950000000000003</v>
      </c>
      <c r="D17" s="192">
        <v>0.05</v>
      </c>
      <c r="E17" s="192">
        <v>0</v>
      </c>
      <c r="F17" s="116" t="s">
        <v>16</v>
      </c>
      <c r="G17" s="59" t="s">
        <v>52</v>
      </c>
      <c r="H17" s="192"/>
      <c r="I17" s="192"/>
      <c r="J17" s="192"/>
      <c r="K17" s="192"/>
      <c r="L17" s="192"/>
      <c r="M17" s="192"/>
      <c r="N17" s="349"/>
      <c r="O17" s="349"/>
      <c r="P17" s="349"/>
      <c r="Q17" s="349"/>
      <c r="R17" s="350"/>
      <c r="S17" s="186"/>
    </row>
    <row r="18" spans="1:19" ht="24.75" customHeight="1" thickBot="1" x14ac:dyDescent="0.3">
      <c r="A18" s="180"/>
      <c r="B18" s="191" t="s">
        <v>5</v>
      </c>
      <c r="C18" s="359">
        <v>28.5</v>
      </c>
      <c r="D18" s="192">
        <v>0</v>
      </c>
      <c r="E18" s="192">
        <v>-0.03</v>
      </c>
      <c r="F18" s="51" t="s">
        <v>19</v>
      </c>
      <c r="G18" s="55" t="s">
        <v>22</v>
      </c>
      <c r="H18" s="192"/>
      <c r="I18" s="192"/>
      <c r="J18" s="192"/>
      <c r="K18" s="192"/>
      <c r="L18" s="192"/>
      <c r="M18" s="192"/>
      <c r="N18" s="349"/>
      <c r="O18" s="349"/>
      <c r="P18" s="349"/>
      <c r="Q18" s="349"/>
      <c r="R18" s="350"/>
      <c r="S18" s="186"/>
    </row>
    <row r="19" spans="1:19" ht="6" customHeight="1" thickBot="1" x14ac:dyDescent="0.3">
      <c r="A19" s="193"/>
      <c r="B19" s="194"/>
      <c r="C19" s="194"/>
      <c r="D19" s="194"/>
      <c r="E19" s="195"/>
      <c r="F19" s="195"/>
      <c r="G19" s="194"/>
      <c r="H19" s="194"/>
      <c r="I19" s="194"/>
      <c r="J19" s="194"/>
      <c r="K19" s="194"/>
      <c r="L19" s="194"/>
      <c r="M19" s="194"/>
      <c r="N19" s="194"/>
      <c r="O19" s="194"/>
      <c r="P19" s="194"/>
      <c r="Q19" s="194"/>
      <c r="R19" s="194"/>
      <c r="S19" s="196"/>
    </row>
    <row r="20" spans="1:19" ht="13.8" thickTop="1" x14ac:dyDescent="0.25"/>
  </sheetData>
  <mergeCells count="18">
    <mergeCell ref="B2:D4"/>
    <mergeCell ref="B5:C5"/>
    <mergeCell ref="D5:H5"/>
    <mergeCell ref="I5:J5"/>
    <mergeCell ref="B7:C7"/>
    <mergeCell ref="D7:H7"/>
    <mergeCell ref="I7:J7"/>
    <mergeCell ref="K7:L7"/>
    <mergeCell ref="B6:C6"/>
    <mergeCell ref="D6:H6"/>
    <mergeCell ref="I6:J6"/>
    <mergeCell ref="K6:L6"/>
    <mergeCell ref="K5:L5"/>
    <mergeCell ref="E2:H2"/>
    <mergeCell ref="P2:Q2"/>
    <mergeCell ref="E3:H3"/>
    <mergeCell ref="I2:J3"/>
    <mergeCell ref="K2:L3"/>
  </mergeCells>
  <conditionalFormatting sqref="R14:R15">
    <cfRule type="cellIs" dxfId="6" priority="1" stopIfTrue="1" operator="equal">
      <formula>"ok"</formula>
    </cfRule>
    <cfRule type="cellIs" dxfId="5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7</vt:i4>
      </vt:variant>
    </vt:vector>
  </HeadingPairs>
  <TitlesOfParts>
    <vt:vector size="19" baseType="lpstr">
      <vt:lpstr>Данные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'Горл. кольцо'!Область_печати</vt:lpstr>
      <vt:lpstr>Плунжер!Область_печати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Base</cp:lastModifiedBy>
  <cp:lastPrinted>2019-10-23T12:28:36Z</cp:lastPrinted>
  <dcterms:created xsi:type="dcterms:W3CDTF">2004-01-21T15:24:02Z</dcterms:created>
  <dcterms:modified xsi:type="dcterms:W3CDTF">2019-10-23T12:29:29Z</dcterms:modified>
</cp:coreProperties>
</file>