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xr:revisionPtr revIDLastSave="0" documentId="13_ncr:1_{0DBE8CB8-1A50-470D-86B4-4EDFE37E3870}" xr6:coauthVersionLast="43" xr6:coauthVersionMax="43" xr10:uidLastSave="{00000000-0000-0000-0000-000000000000}"/>
  <bookViews>
    <workbookView xWindow="-120" yWindow="-120" windowWidth="29040" windowHeight="15840" firstSheet="11" activeTab="15" xr2:uid="{00000000-000D-0000-FFFF-FFFF00000000}"/>
  </bookViews>
  <sheets>
    <sheet name="Январь" sheetId="10" r:id="rId1"/>
    <sheet name="Январь СИЗ" sheetId="11" r:id="rId2"/>
    <sheet name="Январь повязки" sheetId="35" r:id="rId3"/>
    <sheet name="Февраль" sheetId="12" r:id="rId4"/>
    <sheet name="Февраль СИЗ" sheetId="13" r:id="rId5"/>
    <sheet name="Февраль повязки" sheetId="36" r:id="rId6"/>
    <sheet name="Март" sheetId="14" r:id="rId7"/>
    <sheet name="Март СИЗ" sheetId="15" r:id="rId8"/>
    <sheet name="Апрель" sheetId="16" r:id="rId9"/>
    <sheet name="Апрель СИЗ" sheetId="17" r:id="rId10"/>
    <sheet name="Машинки" sheetId="37" r:id="rId11"/>
    <sheet name="Май" sheetId="38" r:id="rId12"/>
    <sheet name="Май СИЗ" sheetId="19" r:id="rId13"/>
    <sheet name="Июнь" sheetId="18" r:id="rId14"/>
    <sheet name="Июнь СИЗ" sheetId="20" r:id="rId15"/>
    <sheet name="Дет. ф-тов" sheetId="39" r:id="rId16"/>
    <sheet name="Эмаль" sheetId="21" r:id="rId17"/>
    <sheet name="Июль" sheetId="22" r:id="rId18"/>
    <sheet name="Июль СИЗ" sheetId="23" r:id="rId19"/>
    <sheet name="Август" sheetId="24" r:id="rId20"/>
    <sheet name="Август СИЗ" sheetId="25" r:id="rId21"/>
    <sheet name="Сентябрь" sheetId="26" r:id="rId22"/>
    <sheet name="Сентябрь СИЗ" sheetId="27" r:id="rId23"/>
    <sheet name="Октябрь" sheetId="28" r:id="rId24"/>
    <sheet name="Октябрь СИЗ" sheetId="29" r:id="rId25"/>
    <sheet name="Ноябрь" sheetId="30" r:id="rId26"/>
    <sheet name="Ноябрь СИЗ" sheetId="31" r:id="rId27"/>
    <sheet name="Декабрь" sheetId="32" r:id="rId28"/>
    <sheet name="Декабрь СИЗ" sheetId="33" r:id="rId29"/>
    <sheet name="Декабрь повязки" sheetId="34" r:id="rId30"/>
  </sheets>
  <definedNames>
    <definedName name="_xlnm._FilterDatabase" localSheetId="19" hidden="1">Август!$A$19:$H$19</definedName>
    <definedName name="_xlnm._FilterDatabase" localSheetId="8" hidden="1">Апрель!$A$19:$H$19</definedName>
    <definedName name="_xlnm._FilterDatabase" localSheetId="27" hidden="1">Декабрь!$A$19:$H$19</definedName>
    <definedName name="_xlnm._FilterDatabase" localSheetId="17" hidden="1">Июль!$A$19:$H$19</definedName>
    <definedName name="_xlnm._FilterDatabase" localSheetId="13" hidden="1">Июнь!$A$19:$H$19</definedName>
    <definedName name="_xlnm._FilterDatabase" localSheetId="11" hidden="1">Май!$A$19:$H$19</definedName>
    <definedName name="_xlnm._FilterDatabase" localSheetId="6" hidden="1">Март!$A$19:$H$19</definedName>
    <definedName name="_xlnm._FilterDatabase" localSheetId="10" hidden="1">Машинки!$A$19:$H$19</definedName>
    <definedName name="_xlnm._FilterDatabase" localSheetId="25" hidden="1">Ноябрь!$A$19:$H$19</definedName>
    <definedName name="_xlnm._FilterDatabase" localSheetId="23" hidden="1">Октябрь!$A$19:$H$19</definedName>
    <definedName name="_xlnm._FilterDatabase" localSheetId="21" hidden="1">Сентябрь!$A$19:$H$19</definedName>
    <definedName name="_xlnm._FilterDatabase" localSheetId="3" hidden="1">Февраль!$A$19:$H$19</definedName>
    <definedName name="_xlnm._FilterDatabase" localSheetId="16" hidden="1">Эмаль!$A$19:$H$19</definedName>
    <definedName name="_xlnm._FilterDatabase" localSheetId="0" hidden="1">Январь!$A$19:$H$19</definedName>
    <definedName name="_xlnm.Print_Area" localSheetId="19">Август!$A$1:$H$108</definedName>
    <definedName name="_xlnm.Print_Area" localSheetId="27">Декабрь!$A$1:$H$121</definedName>
    <definedName name="_xlnm.Print_Area" localSheetId="17">Июль!$A$1:$H$113</definedName>
    <definedName name="_xlnm.Print_Area" localSheetId="25">Ноябрь!$A$1:$H$97</definedName>
    <definedName name="_xlnm.Print_Area" localSheetId="23">Октябрь!$A$1:$H$95</definedName>
    <definedName name="_xlnm.Print_Area" localSheetId="21">Сентябрь!$A$1:$H$95</definedName>
    <definedName name="_xlnm.Print_Area" localSheetId="3">Февраль!$A$1:$H$109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0" i="18" l="1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6" i="18"/>
  <c r="G37" i="18"/>
  <c r="G40" i="18"/>
  <c r="G41" i="18"/>
  <c r="G42" i="18"/>
  <c r="G43" i="18"/>
  <c r="G44" i="18"/>
  <c r="G45" i="18"/>
  <c r="G46" i="18"/>
  <c r="G47" i="18"/>
  <c r="G48" i="18"/>
  <c r="G49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20" i="18"/>
  <c r="G23" i="39" l="1"/>
  <c r="E25" i="39"/>
  <c r="G24" i="39"/>
  <c r="G22" i="39"/>
  <c r="G21" i="39"/>
  <c r="G20" i="39"/>
  <c r="G22" i="20"/>
  <c r="G25" i="39" l="1"/>
  <c r="G54" i="38"/>
  <c r="G21" i="19" l="1"/>
  <c r="G22" i="19"/>
  <c r="G23" i="19"/>
  <c r="A54" i="38" l="1"/>
  <c r="A55" i="38"/>
  <c r="A56" i="38"/>
  <c r="A57" i="38"/>
  <c r="A58" i="38" s="1"/>
  <c r="A59" i="38" s="1"/>
  <c r="A60" i="38" s="1"/>
  <c r="A61" i="38" s="1"/>
  <c r="A62" i="38" s="1"/>
  <c r="A63" i="38" s="1"/>
  <c r="A64" i="38" s="1"/>
  <c r="A65" i="38" s="1"/>
  <c r="A66" i="38" s="1"/>
  <c r="G21" i="38"/>
  <c r="G22" i="38"/>
  <c r="G23" i="38"/>
  <c r="G24" i="38"/>
  <c r="G25" i="38"/>
  <c r="G26" i="38"/>
  <c r="G27" i="38"/>
  <c r="G28" i="38"/>
  <c r="G29" i="38"/>
  <c r="G30" i="38"/>
  <c r="G34" i="38"/>
  <c r="G35" i="38"/>
  <c r="G36" i="38"/>
  <c r="G37" i="38"/>
  <c r="G38" i="38"/>
  <c r="G39" i="38"/>
  <c r="G40" i="38"/>
  <c r="G41" i="38"/>
  <c r="G42" i="38"/>
  <c r="G43" i="38"/>
  <c r="G45" i="38"/>
  <c r="G46" i="38"/>
  <c r="G47" i="38"/>
  <c r="G48" i="38"/>
  <c r="G49" i="38"/>
  <c r="G50" i="38"/>
  <c r="G51" i="38"/>
  <c r="G52" i="38"/>
  <c r="G53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E67" i="38"/>
  <c r="A21" i="38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G67" i="38" l="1"/>
  <c r="E233" i="37" l="1"/>
  <c r="G232" i="37"/>
  <c r="G231" i="37"/>
  <c r="A231" i="37"/>
  <c r="A232" i="37" s="1"/>
  <c r="G230" i="37"/>
  <c r="E182" i="37"/>
  <c r="G181" i="37"/>
  <c r="G180" i="37"/>
  <c r="G179" i="37"/>
  <c r="A179" i="37"/>
  <c r="A180" i="37" s="1"/>
  <c r="A181" i="37" s="1"/>
  <c r="G178" i="37"/>
  <c r="E130" i="37"/>
  <c r="G129" i="37"/>
  <c r="G128" i="37"/>
  <c r="G127" i="37"/>
  <c r="A127" i="37"/>
  <c r="A128" i="37" s="1"/>
  <c r="A129" i="37" s="1"/>
  <c r="G126" i="37"/>
  <c r="A38" i="16"/>
  <c r="A39" i="16"/>
  <c r="A40" i="16"/>
  <c r="A41" i="16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G76" i="37"/>
  <c r="G22" i="37"/>
  <c r="G23" i="37"/>
  <c r="G24" i="37"/>
  <c r="G130" i="37" l="1"/>
  <c r="G233" i="37"/>
  <c r="G182" i="37"/>
  <c r="E78" i="37" l="1"/>
  <c r="G77" i="37"/>
  <c r="G75" i="37"/>
  <c r="A75" i="37"/>
  <c r="A76" i="37" s="1"/>
  <c r="A77" i="37" s="1"/>
  <c r="G74" i="37"/>
  <c r="A22" i="17"/>
  <c r="A23" i="17"/>
  <c r="A21" i="17"/>
  <c r="G78" i="37" l="1"/>
  <c r="A21" i="37"/>
  <c r="A22" i="37" s="1"/>
  <c r="A23" i="37" s="1"/>
  <c r="A24" i="37" s="1"/>
  <c r="A25" i="37" s="1"/>
  <c r="G20" i="37"/>
  <c r="E26" i="37"/>
  <c r="G25" i="37"/>
  <c r="G21" i="37"/>
  <c r="G26" i="37" l="1"/>
  <c r="G22" i="17"/>
  <c r="G21" i="17"/>
  <c r="G61" i="16"/>
  <c r="G22" i="16" l="1"/>
  <c r="G23" i="16"/>
  <c r="G25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2" i="16"/>
  <c r="G21" i="14" l="1"/>
  <c r="G22" i="14"/>
  <c r="G24" i="14"/>
  <c r="G26" i="14"/>
  <c r="G29" i="14"/>
  <c r="G30" i="14"/>
  <c r="G31" i="14"/>
  <c r="G32" i="14"/>
  <c r="G33" i="14"/>
  <c r="G34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61" i="14" s="1"/>
  <c r="G55" i="14"/>
  <c r="G56" i="14"/>
  <c r="G57" i="14"/>
  <c r="G59" i="14"/>
  <c r="G60" i="14"/>
  <c r="G22" i="12" l="1"/>
  <c r="G23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E21" i="36"/>
  <c r="G20" i="36"/>
  <c r="G21" i="36" s="1"/>
  <c r="A22" i="13" l="1"/>
  <c r="G76" i="10" l="1"/>
  <c r="A74" i="10"/>
  <c r="G74" i="10"/>
  <c r="A75" i="10"/>
  <c r="G75" i="10"/>
  <c r="E22" i="35" l="1"/>
  <c r="G21" i="35"/>
  <c r="A21" i="35"/>
  <c r="G20" i="35"/>
  <c r="A22" i="11"/>
  <c r="A23" i="11" s="1"/>
  <c r="A24" i="11" s="1"/>
  <c r="A21" i="11"/>
  <c r="G22" i="11"/>
  <c r="G23" i="11"/>
  <c r="G24" i="11"/>
  <c r="G22" i="10"/>
  <c r="G23" i="10"/>
  <c r="G24" i="10"/>
  <c r="G25" i="10"/>
  <c r="G26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22" i="35" l="1"/>
  <c r="G99" i="32"/>
  <c r="G22" i="32"/>
  <c r="A74" i="32" l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G45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E99" i="32"/>
  <c r="G21" i="34"/>
  <c r="G25" i="33" l="1"/>
  <c r="G24" i="33"/>
  <c r="E22" i="34"/>
  <c r="G20" i="34"/>
  <c r="A21" i="34"/>
  <c r="G22" i="34"/>
  <c r="E26" i="33"/>
  <c r="G23" i="33"/>
  <c r="G22" i="33"/>
  <c r="G21" i="33"/>
  <c r="A21" i="33"/>
  <c r="A22" i="33" s="1"/>
  <c r="A23" i="33" s="1"/>
  <c r="A24" i="33" s="1"/>
  <c r="A25" i="33" s="1"/>
  <c r="G20" i="33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A21" i="32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G26" i="33" l="1"/>
  <c r="G20" i="31"/>
  <c r="A21" i="31"/>
  <c r="G21" i="31"/>
  <c r="A22" i="31"/>
  <c r="A23" i="31" s="1"/>
  <c r="A24" i="31" s="1"/>
  <c r="G22" i="31"/>
  <c r="G23" i="31"/>
  <c r="G24" i="31"/>
  <c r="A74" i="30"/>
  <c r="G72" i="30" l="1"/>
  <c r="G73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4" i="30"/>
  <c r="E26" i="31" l="1"/>
  <c r="A25" i="31"/>
  <c r="G20" i="30"/>
  <c r="E75" i="30"/>
  <c r="A21" i="30"/>
  <c r="A22" i="30" s="1"/>
  <c r="A23" i="30" s="1"/>
  <c r="A24" i="30" s="1"/>
  <c r="A25" i="30" s="1"/>
  <c r="A26" i="30" s="1"/>
  <c r="G26" i="31" l="1"/>
  <c r="A27" i="30"/>
  <c r="G75" i="30"/>
  <c r="G64" i="28"/>
  <c r="A28" i="30" l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G22" i="28"/>
  <c r="G23" i="28"/>
  <c r="E23" i="29" l="1"/>
  <c r="G22" i="29"/>
  <c r="G21" i="29"/>
  <c r="A21" i="29"/>
  <c r="A22" i="29" s="1"/>
  <c r="G20" i="29"/>
  <c r="G23" i="29" l="1"/>
  <c r="E73" i="28"/>
  <c r="G72" i="28"/>
  <c r="G71" i="28"/>
  <c r="G70" i="28"/>
  <c r="G69" i="28"/>
  <c r="G68" i="28"/>
  <c r="G67" i="28"/>
  <c r="G66" i="28"/>
  <c r="G65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4" i="28"/>
  <c r="A22" i="28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21" i="28"/>
  <c r="G20" i="28"/>
  <c r="G73" i="28" l="1"/>
  <c r="E73" i="26"/>
  <c r="A68" i="26"/>
  <c r="G57" i="26" l="1"/>
  <c r="G58" i="26"/>
  <c r="G59" i="26"/>
  <c r="G55" i="26"/>
  <c r="G56" i="26"/>
  <c r="G50" i="26"/>
  <c r="G51" i="26"/>
  <c r="G46" i="26"/>
  <c r="G47" i="26"/>
  <c r="G48" i="26"/>
  <c r="G49" i="26"/>
  <c r="G21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E25" i="27" l="1"/>
  <c r="G24" i="27"/>
  <c r="G23" i="27"/>
  <c r="G22" i="27"/>
  <c r="G21" i="27"/>
  <c r="A21" i="27"/>
  <c r="A22" i="27" s="1"/>
  <c r="A23" i="27" s="1"/>
  <c r="A24" i="27" s="1"/>
  <c r="G20" i="27"/>
  <c r="G72" i="26"/>
  <c r="G71" i="26"/>
  <c r="G70" i="26"/>
  <c r="G69" i="26"/>
  <c r="G68" i="26"/>
  <c r="G67" i="26"/>
  <c r="G66" i="26"/>
  <c r="G65" i="26"/>
  <c r="G63" i="26"/>
  <c r="G62" i="26"/>
  <c r="G61" i="26"/>
  <c r="G60" i="26"/>
  <c r="G54" i="26"/>
  <c r="G53" i="26"/>
  <c r="G52" i="26"/>
  <c r="G45" i="26"/>
  <c r="A21" i="26"/>
  <c r="A22" i="26" s="1"/>
  <c r="A23" i="26" s="1"/>
  <c r="A24" i="26" s="1"/>
  <c r="G20" i="26"/>
  <c r="A25" i="26" l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9" i="26" s="1"/>
  <c r="A70" i="26" s="1"/>
  <c r="A71" i="26" s="1"/>
  <c r="A72" i="26" s="1"/>
  <c r="G73" i="26"/>
  <c r="G25" i="27"/>
  <c r="G52" i="24"/>
  <c r="A57" i="24" l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G64" i="24" l="1"/>
  <c r="G65" i="24"/>
  <c r="G66" i="24"/>
  <c r="G67" i="24"/>
  <c r="G68" i="24"/>
  <c r="G20" i="24" l="1"/>
  <c r="A22" i="25" l="1"/>
  <c r="A23" i="25" s="1"/>
  <c r="A24" i="25" s="1"/>
  <c r="A25" i="25" s="1"/>
  <c r="A21" i="25"/>
  <c r="G23" i="25"/>
  <c r="G24" i="25"/>
  <c r="G22" i="25"/>
  <c r="G21" i="25"/>
  <c r="G25" i="25"/>
  <c r="E26" i="25"/>
  <c r="G20" i="25"/>
  <c r="E86" i="24"/>
  <c r="G85" i="24"/>
  <c r="G84" i="24"/>
  <c r="G83" i="24"/>
  <c r="G82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3" i="24"/>
  <c r="G62" i="24"/>
  <c r="G61" i="24"/>
  <c r="G60" i="24"/>
  <c r="G59" i="24"/>
  <c r="G58" i="24"/>
  <c r="G57" i="24"/>
  <c r="G56" i="24"/>
  <c r="G55" i="24"/>
  <c r="G54" i="24"/>
  <c r="G53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A22" i="24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21" i="24"/>
  <c r="G86" i="24" l="1"/>
  <c r="G26" i="25"/>
  <c r="A22" i="22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G75" i="22"/>
  <c r="G76" i="22"/>
  <c r="G77" i="22"/>
  <c r="G78" i="22"/>
  <c r="G79" i="22"/>
  <c r="G80" i="22"/>
  <c r="G81" i="22"/>
  <c r="G82" i="22"/>
  <c r="G66" i="22"/>
  <c r="G22" i="22" l="1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8" i="22"/>
  <c r="G69" i="22"/>
  <c r="G71" i="22"/>
  <c r="G72" i="22"/>
  <c r="G73" i="22"/>
  <c r="G74" i="22"/>
  <c r="G83" i="22"/>
  <c r="G84" i="22"/>
  <c r="G85" i="22"/>
  <c r="G86" i="22"/>
  <c r="G87" i="22"/>
  <c r="G88" i="22"/>
  <c r="G89" i="22"/>
  <c r="G90" i="22"/>
  <c r="E22" i="23" l="1"/>
  <c r="G21" i="23"/>
  <c r="G20" i="23"/>
  <c r="E91" i="22"/>
  <c r="G21" i="22"/>
  <c r="A21" i="22"/>
  <c r="G91" i="22" l="1"/>
  <c r="G22" i="23"/>
  <c r="E71" i="18" l="1"/>
  <c r="E21" i="21"/>
  <c r="A20" i="21"/>
  <c r="G20" i="21"/>
  <c r="G21" i="21"/>
  <c r="A21" i="18" l="1"/>
  <c r="A22" i="18" s="1"/>
  <c r="A23" i="18" s="1"/>
  <c r="A24" i="18" s="1"/>
  <c r="A25" i="18" s="1"/>
  <c r="A26" i="18" s="1"/>
  <c r="A27" i="18" s="1"/>
  <c r="A28" i="18" s="1"/>
  <c r="A29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G21" i="20" l="1"/>
  <c r="G23" i="20"/>
  <c r="E24" i="20"/>
  <c r="G20" i="20"/>
  <c r="G24" i="20" l="1"/>
  <c r="E24" i="19"/>
  <c r="G20" i="19"/>
  <c r="G21" i="18"/>
  <c r="G71" i="18" l="1"/>
  <c r="G24" i="19"/>
  <c r="E24" i="17" l="1"/>
  <c r="G23" i="17"/>
  <c r="G20" i="17"/>
  <c r="E63" i="16"/>
  <c r="G21" i="16"/>
  <c r="A21" i="16"/>
  <c r="G20" i="16"/>
  <c r="G63" i="16" l="1"/>
  <c r="G24" i="17"/>
  <c r="A22" i="16"/>
  <c r="A21" i="14"/>
  <c r="A22" i="14" s="1"/>
  <c r="A24" i="14" s="1"/>
  <c r="A23" i="16" l="1"/>
  <c r="A24" i="16" s="1"/>
  <c r="A25" i="16" s="1"/>
  <c r="A26" i="16" s="1"/>
  <c r="A27" i="16" s="1"/>
  <c r="E23" i="15"/>
  <c r="G22" i="15"/>
  <c r="G21" i="15"/>
  <c r="G20" i="15"/>
  <c r="E61" i="14"/>
  <c r="A23" i="14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G20" i="14"/>
  <c r="A28" i="16" l="1"/>
  <c r="A29" i="16" s="1"/>
  <c r="A30" i="16" s="1"/>
  <c r="A31" i="16" s="1"/>
  <c r="A32" i="16" s="1"/>
  <c r="A33" i="16" s="1"/>
  <c r="A34" i="16" s="1"/>
  <c r="A35" i="16" s="1"/>
  <c r="A36" i="16" s="1"/>
  <c r="A37" i="16" s="1"/>
  <c r="A38" i="14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G23" i="15"/>
  <c r="A21" i="12" l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G21" i="13" l="1"/>
  <c r="A21" i="13" l="1"/>
  <c r="E23" i="13" l="1"/>
  <c r="G22" i="13"/>
  <c r="G20" i="13"/>
  <c r="E83" i="12"/>
  <c r="G83" i="12" l="1"/>
  <c r="G23" i="13"/>
  <c r="E76" i="10"/>
  <c r="A21" i="10"/>
  <c r="G21" i="11" l="1"/>
  <c r="E25" i="11" l="1"/>
  <c r="G20" i="11"/>
  <c r="G25" i="11" s="1"/>
  <c r="A22" i="10" l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45" i="18" l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l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</calcChain>
</file>

<file path=xl/sharedStrings.xml><?xml version="1.0" encoding="utf-8"?>
<sst xmlns="http://schemas.openxmlformats.org/spreadsheetml/2006/main" count="4560" uniqueCount="432">
  <si>
    <t>УТВЕРЖДАЮ</t>
  </si>
  <si>
    <t>учреждение, предприятие, организация</t>
  </si>
  <si>
    <t>Директор</t>
  </si>
  <si>
    <t>246030, г.Гомель, ул.М.Ломоносова, 25</t>
  </si>
  <si>
    <t>подпись                                     фамилия,  инициалы</t>
  </si>
  <si>
    <t>АКТ  №</t>
  </si>
  <si>
    <t>НА СПИСАНИЕ ТОВАРНО-МАТЕРИАЛЬНЫХ ЦЕННОСТЕЙ</t>
  </si>
  <si>
    <t>(дата)</t>
  </si>
  <si>
    <t>№ п/п</t>
  </si>
  <si>
    <t>Материальные ценности</t>
  </si>
  <si>
    <t>Наименование</t>
  </si>
  <si>
    <t>Количество</t>
  </si>
  <si>
    <t>Цена, руб.коп</t>
  </si>
  <si>
    <t>Сумма, руб.коп</t>
  </si>
  <si>
    <t>Примечание</t>
  </si>
  <si>
    <t>Наименование, сорт, размер, марка</t>
  </si>
  <si>
    <t>Код (номен-
клатурный номер)</t>
  </si>
  <si>
    <t>Итого</t>
  </si>
  <si>
    <t>Х</t>
  </si>
  <si>
    <t>Всего по настоящему акту</t>
  </si>
  <si>
    <t>(количество позиций прописью)</t>
  </si>
  <si>
    <t>на общую сумму</t>
  </si>
  <si>
    <t>(сумма прописью)</t>
  </si>
  <si>
    <t>Председатель комиссии:</t>
  </si>
  <si>
    <t>Александрович И.М.</t>
  </si>
  <si>
    <t>Должность</t>
  </si>
  <si>
    <t>Подпись</t>
  </si>
  <si>
    <t>Ф.И.О</t>
  </si>
  <si>
    <t>Члены комиссии:</t>
  </si>
  <si>
    <t>Бадюкова И.А.</t>
  </si>
  <si>
    <t>Карчмит К.О.</t>
  </si>
  <si>
    <t>МОЛ:</t>
  </si>
  <si>
    <t>Лефол ламира</t>
  </si>
  <si>
    <t>Карчмит Я.В.</t>
  </si>
  <si>
    <t>ООО"Стеклозавод "Ведатранзит"</t>
  </si>
  <si>
    <t>Сенкевич В.Н.</t>
  </si>
  <si>
    <t xml:space="preserve"> </t>
  </si>
  <si>
    <t>Вставка (58PD5086)</t>
  </si>
  <si>
    <t>шт</t>
  </si>
  <si>
    <t>пар</t>
  </si>
  <si>
    <t>Бисер керамический ZIRBLAST B60</t>
  </si>
  <si>
    <t>Головка шлифовальная POLINOX PNL 4020/6  SIC 280</t>
  </si>
  <si>
    <t>Головка шлифовальная POLINOX PNL 5030/6  SIC 280</t>
  </si>
  <si>
    <t>Диск шлифовальный POLIFLEX LI 2403/2 CU 220 GHR</t>
  </si>
  <si>
    <t>Сверло 18,5  ц/х с/с Р6М5</t>
  </si>
  <si>
    <t>Сверло 8,5  ц/х с/с Р6М5</t>
  </si>
  <si>
    <t>Твердосплавная пластина WNMG 080408-MD TPC25</t>
  </si>
  <si>
    <t>Щетка угольная 230 V UGER 5/250 SI 95726701/Германия/</t>
  </si>
  <si>
    <t>кг</t>
  </si>
  <si>
    <t>м2</t>
  </si>
  <si>
    <t>Пришли в негодность в процессе эксплуатации (износ кромок)</t>
  </si>
  <si>
    <t>100% износ</t>
  </si>
  <si>
    <t>Восстановление деталей формокомплектов</t>
  </si>
  <si>
    <t>Рабочим по ведомости</t>
  </si>
  <si>
    <t>шт.</t>
  </si>
  <si>
    <t>Замена в пескоструйке</t>
  </si>
  <si>
    <t>Головка шлифовальная POLINOX PNL 4020/6  А 180</t>
  </si>
  <si>
    <t>Головка шлифовальная POLINOX PNL 6050/6  А 180</t>
  </si>
  <si>
    <t>Головка шлифовальная лепестковая F 2510/6 A 120</t>
  </si>
  <si>
    <t>Головка шлифовальная лепестковая F 2510/6 A 80</t>
  </si>
  <si>
    <t>Респиратор ЗМ 9161 Viflex складн. с клап. FFP1 (до 4ПКД)</t>
  </si>
  <si>
    <t>Перчатки с 2-слойным латексным покрытием, арт.110</t>
  </si>
  <si>
    <r>
      <t>назначенная приказом (распоряжением) от 30 декабря 2019 г. № 97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</si>
  <si>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заместитель директора по производству и технологии</t>
  </si>
  <si>
    <t>начальник производства</t>
  </si>
  <si>
    <t>главный экономист</t>
  </si>
  <si>
    <t>главный бухгалтер</t>
  </si>
  <si>
    <t>Анисковец Г.В.</t>
  </si>
  <si>
    <t>начальник отдела менеджмента качества, ОТ и ОС</t>
  </si>
  <si>
    <t>Белячкова Г.А.</t>
  </si>
  <si>
    <t>Ветошь арт.17</t>
  </si>
  <si>
    <t>Уборка оборудования</t>
  </si>
  <si>
    <t>Головка шлифовальная POLINOX PNL 5030/6  А 180</t>
  </si>
  <si>
    <t>Диск фибровый FS 125-22 VICTOGRAIN-COOL 36</t>
  </si>
  <si>
    <t>Журнал учета движения горловых колец 100л.</t>
  </si>
  <si>
    <t>Круг отрезной ЕНТ 65-0,8 SG STEELOX/6</t>
  </si>
  <si>
    <t>Круг отрезной ЕНТ 76-1.0  SG STEELOX/6</t>
  </si>
  <si>
    <t>т</t>
  </si>
  <si>
    <t>Перчатки рез. камерные Т-2</t>
  </si>
  <si>
    <t>Сверло с цилиндрическим хвостовиком 12,5</t>
  </si>
  <si>
    <t>Сверло с цилиндрическим хвостовиком 14,0</t>
  </si>
  <si>
    <t>Сверло с цилиндрическим хвостовиком 14,5</t>
  </si>
  <si>
    <t>Сверло с цилиндрическим хвостовиком 16,0</t>
  </si>
  <si>
    <t>Сверло с цилиндрическим хвостовиком 18,5</t>
  </si>
  <si>
    <t>Покрытие форм графитом</t>
  </si>
  <si>
    <t>Ацетилен (п) РБ</t>
  </si>
  <si>
    <t>Порошок наплавочный марки Eutaoy LT PE 8422</t>
  </si>
  <si>
    <t>Порошок наплавочный марки Eutaoy LT PE 8426</t>
  </si>
  <si>
    <t>Порошок наплавочный марки Eutaoy LT PE 8435</t>
  </si>
  <si>
    <t>Наплавочные работы</t>
  </si>
  <si>
    <t>Очистка деталей от графита</t>
  </si>
  <si>
    <t>начальник участка ремонта форм</t>
  </si>
  <si>
    <t>Гавриленко А.Д.</t>
  </si>
  <si>
    <t>" _____ " ______________ 2020 г.</t>
  </si>
  <si>
    <r>
      <t>назначенная приказом (распоряжением) от 30 декабря 2019 г. № 97 произвела проверку состояния предметов, находящихся в подотчете у _________________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</si>
  <si>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Очки защитные открытые О-15 HAMMER ACTIVE super</t>
  </si>
  <si>
    <t>Покрытие для форм ACMOS 43-47/09кг/Германия</t>
  </si>
  <si>
    <t>Нутромер НИ 50-100/0,01/</t>
  </si>
  <si>
    <t>Заключение о непригодности</t>
  </si>
  <si>
    <t>Штангенциркуль цифровой ШЦЦ-I-150 0.01</t>
  </si>
  <si>
    <t>Быстросменный держатель</t>
  </si>
  <si>
    <t>Пришли в негодность в процессе эксплуатации</t>
  </si>
  <si>
    <t>Метчик G 1/2" машинно-ручной</t>
  </si>
  <si>
    <t>Метчик G 1/4" машинно-ручной</t>
  </si>
  <si>
    <t>Метчик м/р G 3/8</t>
  </si>
  <si>
    <t>Метчик м/р G 5/8</t>
  </si>
  <si>
    <t>Метчик М4*0,7 глухой 0001149819003</t>
  </si>
  <si>
    <t>Плашка трубная G1/4 "d30мм ГОСТ</t>
  </si>
  <si>
    <t>Плашка трубная G3/4 "d55 мм ГОСТ</t>
  </si>
  <si>
    <t>Плашка трубная G3/8 "d45 мм ГОСТ</t>
  </si>
  <si>
    <t>Плашка трубная G5/8 "d55 мм ГОСТ (2654-0161)</t>
  </si>
  <si>
    <t>Подложка для фибровых дисков термостойкая HT-GT 125 F 14</t>
  </si>
  <si>
    <t>Резец отрез. 25*16*140 2130-0009ВК8</t>
  </si>
  <si>
    <r>
      <t>назначенная приказом (распоряжением) от 30 декабря 2019 г. № 97 произвела проверку состояния предметов, находящихся в подотчете у 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</si>
  <si>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Плашка трубная G 1 "d65 мм ГОСТ</t>
  </si>
  <si>
    <t>Повязка (многоразовая)</t>
  </si>
  <si>
    <t>Перчатки с 2-слойным латексным покрытием, арт.111</t>
  </si>
  <si>
    <t>заместитель директора</t>
  </si>
  <si>
    <t>Вставка В-30-4</t>
  </si>
  <si>
    <t>Вставка КПМ-24-1 (2шт)</t>
  </si>
  <si>
    <t>Вставка КПМ-26-4</t>
  </si>
  <si>
    <t>Подшипник шариковый 92767116</t>
  </si>
  <si>
    <t>Подшипник шариковый радиальный RUER 5/250 SI 92768412</t>
  </si>
  <si>
    <t>Борфреза твердосплавная ZYAS 0210/3 Z3 PLUS</t>
  </si>
  <si>
    <t>Диск шлифовальный CD 25 A 60</t>
  </si>
  <si>
    <t>Диск шлифовальный CD 50 A 36</t>
  </si>
  <si>
    <t>Ж.движ.дет.форм 30л 65289/РБ ОДО Барк</t>
  </si>
  <si>
    <t>Круг отрезной ЕНТ 125-0,8 SGР  STEELOX</t>
  </si>
  <si>
    <t>Напильник плоский тупоносый 1112 250  Н 2</t>
  </si>
  <si>
    <t>Предварит. покрытие ACMOS 43-2414 (400 мл)</t>
  </si>
  <si>
    <t>см3 (мл)</t>
  </si>
  <si>
    <t>Головка шлифовальная POLINOX PNL 5030/6  SIC 180</t>
  </si>
  <si>
    <t>Головка шлифовальная POLINOX PNL 6050/6  А 280</t>
  </si>
  <si>
    <t>Кислород  газообразный (п) в м.куб.</t>
  </si>
  <si>
    <t>м3</t>
  </si>
  <si>
    <t>Круг шлифовальный  лепестковый POLIFAN AN PFC 125 Z40 SG POWER STEELOX</t>
  </si>
  <si>
    <t>Паспорт рем.дет. 40 л/РБ ОДО Барк</t>
  </si>
  <si>
    <t>Подшипник держателя 92767923</t>
  </si>
  <si>
    <t>Подшипник держателя 92803103</t>
  </si>
  <si>
    <t>Стекло листовое бесцветное 402М4 255*160,5</t>
  </si>
  <si>
    <t>Щетка дисковая RBU 3202/3 ST 0.10</t>
  </si>
  <si>
    <t>Эмаль жаростойкая Снежка Серебрянка (до 500 С), 0,5л</t>
  </si>
  <si>
    <t>Зам. Директор</t>
  </si>
  <si>
    <t>начальник СТЛ и ХО</t>
  </si>
  <si>
    <t>АКТ  №970</t>
  </si>
  <si>
    <t>Используется для ведения документов участка</t>
  </si>
  <si>
    <t>Комиссия в составе:  Заместитель директора  Александрович И.М.,  Начальник производства Карчмит Я.В., Главный бухгалтер Бадюкова И.А.,  Главный экономист Карчмит К.О., Начальник СТЛ и ХО Анисковец Г.В., Начальник отдела менеджмента качества, ОТ и ОС Белячкова Г.А.</t>
  </si>
  <si>
    <t>Покраска ограждений конвейеров</t>
  </si>
  <si>
    <t>Покрытие форм</t>
  </si>
  <si>
    <t>Замена в пескоструйной камере</t>
  </si>
  <si>
    <t>В.Н. Сенкевич</t>
  </si>
  <si>
    <t>Перчатки с двойным  латексным обливом зеленые</t>
  </si>
  <si>
    <t>Диск POLICLEAN PCLD 125-13</t>
  </si>
  <si>
    <t>Диск POLICLEAN PCLD PLUS 125-13</t>
  </si>
  <si>
    <t>Диск шлифовальный POLIFLEX PF SC  2503/2 CU 220 GHR</t>
  </si>
  <si>
    <t>Кислород технический газообразный</t>
  </si>
  <si>
    <t>Круг отрезной ЕНТ 125-1,0 SG INOX</t>
  </si>
  <si>
    <t>Круг шлиф. 4-0029 12А2-45 3 40 32 АС4 125/100 НЕТ 100% В2-01 4В, 000ct ОБ П</t>
  </si>
  <si>
    <t>Круг шлиф. ПП(1) 250*25*76  25А 60 K/L LUGAABRASIV</t>
  </si>
  <si>
    <t>Нож общего назначения выкидной 3Gen Германия</t>
  </si>
  <si>
    <t>Паста шлифовальная SFP 150</t>
  </si>
  <si>
    <t>Редуктор БАО-5-1,5, ацетилен</t>
  </si>
  <si>
    <t>Редуктор БКО 50-12,5 кислород</t>
  </si>
  <si>
    <t>Резинки д/д 1кг диаметр 60 мм Maped, арт.351105</t>
  </si>
  <si>
    <t>Удлинитель SPV 150-3 S6/Германия/</t>
  </si>
  <si>
    <t>Упаковка лезвий сменных трапецевидных (5шт)</t>
  </si>
  <si>
    <t>Упаковка сверл по металлу HSS-G Ti 2.5 мм (2шт в упак.)</t>
  </si>
  <si>
    <t>Упаковка сверл по металлу HSS-G Ti 3 мм (2шт в упак.)</t>
  </si>
  <si>
    <t>Цанга зажимная SPZ 91490011 3MM/Германия/</t>
  </si>
  <si>
    <t>Щетка угольная 230 V UGER 10/250 SI 95270401/Германия/</t>
  </si>
  <si>
    <t>Непрошли поверку</t>
  </si>
  <si>
    <t>Покрытие для черновых форм ACMOS 43-22/0,9кг, Германия</t>
  </si>
  <si>
    <t>пара</t>
  </si>
  <si>
    <t>АКТ  №973</t>
  </si>
  <si>
    <t>Полумаска фильтр. формов с клап. "Исток" FFР1</t>
  </si>
  <si>
    <t>Очки защитные открытые О-15 HAMMER AКТИВ</t>
  </si>
  <si>
    <t>Быстросъемный держатель хватков - изделие стальное литое, часть формокомплекта для производства тары стеклянной. Служит для фиксации графитовых вставок</t>
  </si>
  <si>
    <t>Сердечник SE 4 ZG DIN 10/G16</t>
  </si>
  <si>
    <t>Ветошь</t>
  </si>
  <si>
    <t>Борфреза твердосплавная ZYAS 0313/3 Z3 PLUS</t>
  </si>
  <si>
    <t>Борфреза твердосплавная ZYAS 0607/3 Z3 PLUS</t>
  </si>
  <si>
    <t>Борфреза твердосплавная ZYAS 1225/6  DC/Z3  PLUS</t>
  </si>
  <si>
    <t>Дробь керамическая В60 (125-250мкм)</t>
  </si>
  <si>
    <t>Краскораспылитель пневмат. с верхним бачком V=1,0л+сопла диаметром1.2, 1.5 и 1.8мм</t>
  </si>
  <si>
    <t>Круг алмазный D1A1R 50-1,4-6.0 D151 GA D</t>
  </si>
  <si>
    <t>Метчик трубный G 3/4 машинно-ручной</t>
  </si>
  <si>
    <t>Порошок наплавочный марки Eutalloy LT PE 8422</t>
  </si>
  <si>
    <t>Порошок наплавочный марки Eutalloy LT PE 8435</t>
  </si>
  <si>
    <t>Стекло листовое бесцветное 402М4 260*180</t>
  </si>
  <si>
    <t>Шланг защитный SCH 4 ZG DIN10/G16</t>
  </si>
  <si>
    <t>Пришли в негодность в процессе эксплуатации)</t>
  </si>
  <si>
    <t>Очистка деталей формокомплектов</t>
  </si>
  <si>
    <t>Вставка (58PD5086) (2шт)</t>
  </si>
  <si>
    <t>Вставка (B-GPI-630) (2шт)</t>
  </si>
  <si>
    <t>Вставка (В-28-2 (2.1)  (2шт)</t>
  </si>
  <si>
    <t>Вставка В-28-Р (2шт)</t>
  </si>
  <si>
    <t>Плита УРФ-ПК.00 014450</t>
  </si>
  <si>
    <t>Пруток Casto Tig 45660 W 2.4mm 5.0 кг</t>
  </si>
  <si>
    <t>Редуктор ацетиленовый БАО 5 1,5 KRASS (2117505)</t>
  </si>
  <si>
    <t>Редуктор кислородный БКО-50-12.5 (БКОЗ-000-00)</t>
  </si>
  <si>
    <t>Резец прох. упор.  из. 25*16*140 2103-0007 Т15К6</t>
  </si>
  <si>
    <t>Использован для ведения документов участка</t>
  </si>
  <si>
    <t>АКТ  №1406</t>
  </si>
  <si>
    <t>Замена, пришел в негодность</t>
  </si>
  <si>
    <t>Головка шлифовальная абразивная В 70 3 AR 100 05V STEEL EDGE/Германия/</t>
  </si>
  <si>
    <t>Головка шлифовальная абразивная В 81 3 AR 100 05V STEEL EDGE/Германия/</t>
  </si>
  <si>
    <t>Кислород технический газообразный  (1бал=6,4мз)</t>
  </si>
  <si>
    <t>Клапан огнепреградительный горючий газ (КОГ, редуктор, М 16*1,5/1С007-0002 288L)</t>
  </si>
  <si>
    <t>Круг шлифовальный  компактный POLINOX PNER-W 7513-6 SIC F</t>
  </si>
  <si>
    <t>Круг шлифовальный  компактный POLINOX PNER-W 7513-6 SIC I</t>
  </si>
  <si>
    <t>Круг шлифовальный  лепестковый POLIFAN AN PFR 125-L Z240 SGP CURVE STEFLOX</t>
  </si>
  <si>
    <t>Круг шлифовальный  лепестковый POLIFAN AN PFR 125-М СО60 SGP CURVE STEFLOX</t>
  </si>
  <si>
    <t>Отвертка крест.  РН2 100 мм CrV 3-x компон. ручка anti slip//EXPERT</t>
  </si>
  <si>
    <t>Отвертка крестовая силовая РН.2*100 ммL</t>
  </si>
  <si>
    <t>Отвертка плоск. SL 4*100мм FUSION CRV 3-х компон. ручка ANTI SLIP//MATRIX 11412</t>
  </si>
  <si>
    <t>Отвертка шлицевая силовая 6*150 ммL</t>
  </si>
  <si>
    <t>Пистолет продувочный MATRIX</t>
  </si>
  <si>
    <t>Подушка  шлифовальная POLIFLEX PVSK 150 C 400</t>
  </si>
  <si>
    <t>Рукав TWIN 9/9 Чешская Республика</t>
  </si>
  <si>
    <t>м</t>
  </si>
  <si>
    <t>Сверло ступенчатое STB HSS 04-20/8 HC-FER</t>
  </si>
  <si>
    <t>Сопло керамическое №6 ф-9,5мм ((TIG TP 17/18/26)</t>
  </si>
  <si>
    <t>Удлинитель SPV 150-6 S8/Германия/</t>
  </si>
  <si>
    <t>Штангенциркуль ШЦ-150, 0,05мм</t>
  </si>
  <si>
    <t>Щетка метал. ручная арт.090115</t>
  </si>
  <si>
    <t>Очистка форм</t>
  </si>
  <si>
    <t>Установлен на газовый рукав взамен вышедшего из строя</t>
  </si>
  <si>
    <t>Пришли в негодность в процессе эксплуатации при работе шлифмашинкой</t>
  </si>
  <si>
    <t>Пришли в негодность в процессе эксплуатации на токарном станке</t>
  </si>
  <si>
    <t>Замена пришедших в негодность при работе с газовой горелкой</t>
  </si>
  <si>
    <t>Пришли в негодность в процессе эксплуатации (износ шлицев)</t>
  </si>
  <si>
    <t>Пришли в негодность в процессе эксплуатации (износ рабочей поверхности)</t>
  </si>
  <si>
    <t>Пришли в негодность в процессе эксплуатации (выгорела рабочая поверхность)</t>
  </si>
  <si>
    <t>Пришли в негодность в процессе эксплуатации (поломка резбового соединения)</t>
  </si>
  <si>
    <t>АКТ  №1568</t>
  </si>
  <si>
    <t>мл</t>
  </si>
  <si>
    <t>Вал стакера ПУ-ВС,00,00</t>
  </si>
  <si>
    <t>Пресс-кольцо III-3-53-160-2</t>
  </si>
  <si>
    <t>Головка шлифовальная абразивная A 34 6 AR 30 O5V  STEEL EDGE</t>
  </si>
  <si>
    <t>Головка шлифовальная абразивная ZY 2506 6 АN 46 N5B INOX EDGE</t>
  </si>
  <si>
    <t>Держатель прямой НА 7 ZGВ G 16 /Германия/</t>
  </si>
  <si>
    <t>Круг шлифовальный  лепестковый POLIFAN  PFR 125-L Z40 SGP CURVE STEFLOX15,02</t>
  </si>
  <si>
    <t>Ротор в сборе 230V RUER 5/250</t>
  </si>
  <si>
    <t>Соединение быстросъем.  МАМА х елочка 10 мм (латунь) ЕСО (AB-F/E10)</t>
  </si>
  <si>
    <t>Фреза концевая ц/х ф 10</t>
  </si>
  <si>
    <t>Фреза концевая ц/х ф 10 4-х пер. Р6М5</t>
  </si>
  <si>
    <t>Фреза концевая ц/х ф 6</t>
  </si>
  <si>
    <t>Фреза концевая ц/х ф 7 z4</t>
  </si>
  <si>
    <t>Фреза концевая ц/х ф 8</t>
  </si>
  <si>
    <t>Фреза концевая ц/х ф 9 z4</t>
  </si>
  <si>
    <t>Очистка деталей формокомлпектов</t>
  </si>
  <si>
    <t>Полумаска фильтр. складная "ИСТОК" ПРО с клапаном выдоха FFP1 ИУ</t>
  </si>
  <si>
    <t>Набор ключей 6-гранных Г-образных экстра длинных с шаром. 7 пр.(2,5,3-6, 8, 10 мм) в пласт.держателе</t>
  </si>
  <si>
    <t>Развертка маш. 10 Н7 к/хв</t>
  </si>
  <si>
    <t>Развертка маш. 8,0 к/х Н7 Р6М5</t>
  </si>
  <si>
    <t>Составное сопло канал  Цилиндр, карбид бора В4С 8мм KWBA-8-110</t>
  </si>
  <si>
    <t>Сопло из карбида бора с каналом "Цилиндр" ф10мм</t>
  </si>
  <si>
    <t>АКТ  №1776</t>
  </si>
  <si>
    <t>Краги спилковые пятипалые с подложкой (SANDPIPER)</t>
  </si>
  <si>
    <t>Перчатки резиновые, 600мм RGA? текстильная подкладка. текстурированные, двуручные (левая-правая)</t>
  </si>
  <si>
    <t>Замена в пескоструйку</t>
  </si>
  <si>
    <t>В связи с пандемией</t>
  </si>
  <si>
    <t>Вставка КПМ-26-4 (2шт-пара)</t>
  </si>
  <si>
    <t>Комплект А для 50 пар быстросъемных хватков (50 винтов в комплекте с прокладками и пружинными шайбами)</t>
  </si>
  <si>
    <t>компл</t>
  </si>
  <si>
    <t>Муфта быстроразьемная 1/2"Z (0132,3)</t>
  </si>
  <si>
    <t>АРГОН ГАЗООБ. (%)</t>
  </si>
  <si>
    <t>Борфреза твердосплавная KSK 1608/6 Z3</t>
  </si>
  <si>
    <t>Винт установочный М 5*6 45Н DIN913</t>
  </si>
  <si>
    <t>Винт установочный М 6*6 45Н DIN913</t>
  </si>
  <si>
    <t>Винт установочный М 8*8 45Н DIN913</t>
  </si>
  <si>
    <t>Журнал учета восстановления дет. формокомплект.</t>
  </si>
  <si>
    <t>Заготовка вставки В-3-00 (2шт)</t>
  </si>
  <si>
    <t>Затвор предохранительный после редуктора (на кислород) М16*1,5</t>
  </si>
  <si>
    <t>Круг 41 125 2,5  22, 23  A 30  S BF 80 2 ех.</t>
  </si>
  <si>
    <t>Круг отрезной ЕНТ 125-1,0 CERAMIC SGP  STEEL</t>
  </si>
  <si>
    <t>Метчик м/р М 5*0,8 осн.</t>
  </si>
  <si>
    <t>Метчик м/р М 6*1,0 осн.</t>
  </si>
  <si>
    <t>Метчик м/р М 8*1,25 осн.</t>
  </si>
  <si>
    <t>Метчик М24*1   м/р</t>
  </si>
  <si>
    <t>Паста шлифовальная SFP 90</t>
  </si>
  <si>
    <t>Пластина DNMG 110408</t>
  </si>
  <si>
    <t>Пластина DСМТ 110408</t>
  </si>
  <si>
    <t>Пруток для алюминия TIG ER5356 (ALMg5) d=2,4мм</t>
  </si>
  <si>
    <t>Пруток нержавеющий TIG ER308LSi  2.4мм</t>
  </si>
  <si>
    <t>Растворитель P-5 ЛЮКС 1л  ТУ (Кэпитал)</t>
  </si>
  <si>
    <t>л</t>
  </si>
  <si>
    <t>Ролик для накатки прямого рифления 20*9*8мм 1,2мм*70</t>
  </si>
  <si>
    <t>Ролик для накатки прямого рифления 20*9*8мм 1,6мм*70</t>
  </si>
  <si>
    <t>Ролик для накатки сетчатого рифления 20*9*8мм 1,2мм*70 к-т из 2шт.</t>
  </si>
  <si>
    <t>Ролик для накатки сетчатого рифления 20*9*8мм 1,5мм*70 к-т из 2шт.</t>
  </si>
  <si>
    <t>Рукоятка быстросменная SH 220</t>
  </si>
  <si>
    <t>Сверло  ц/х  2,5 Р6М5 ТМ</t>
  </si>
  <si>
    <t>Сверло  ц/х  3,5 Р6М5 ТМ</t>
  </si>
  <si>
    <t>Сверло  ц/х  4,2 Р6М5 ТМ</t>
  </si>
  <si>
    <t>Сверло  ц/х  5,0 Р6М5</t>
  </si>
  <si>
    <t>Сверло  ц/х  6,7 Р6М5</t>
  </si>
  <si>
    <t>Сверло ц/х ф 0,7 мм</t>
  </si>
  <si>
    <t>Сверло ц/х ф 1,0</t>
  </si>
  <si>
    <t>Сверло ц/х ф 1,6</t>
  </si>
  <si>
    <t>Сверло ц/х ф 10,2</t>
  </si>
  <si>
    <t>Сверло ц/х ф 8,0</t>
  </si>
  <si>
    <t>Сверло ц/х ф 8,5</t>
  </si>
  <si>
    <t>Цанга зажимная SPZ 91490016 5MM/Германия/</t>
  </si>
  <si>
    <t>Установлены взамен изношенных</t>
  </si>
  <si>
    <t>Вставки графитные insert B-28-P, 2''x8,4 mm, 60,3x50,7x8,4 mm</t>
  </si>
  <si>
    <t>Борфреза твердосплавная KUD 1009/6 DC/Z3 PLUS</t>
  </si>
  <si>
    <t>Губка абразивная 100*70*25 Р150 (N8) YOURTOOLS</t>
  </si>
  <si>
    <t>Губка абразивная 120*95*10 Р180 (N8)  KLINGSPOR</t>
  </si>
  <si>
    <t>Круг арм.отр. 125х2,5х22мм (сталь) ПП 14А80(А24) BOSCH 2,13</t>
  </si>
  <si>
    <t>Напильник CORINOX COR 800 250 Н 0</t>
  </si>
  <si>
    <t>Сопло из карбидов вольфрама без  инжект. А1 S 71619101 ESC.290085</t>
  </si>
  <si>
    <t>Фторопласт PTFE стержень 25*1000 мм</t>
  </si>
  <si>
    <t>Акт</t>
  </si>
  <si>
    <t>Полумаска фильтрующая формованная с клапаном  FFP2</t>
  </si>
  <si>
    <t>" _____ " ______________ 2021 г.</t>
  </si>
  <si>
    <t>Изготовление деталей калибров для инспекционной машины</t>
  </si>
  <si>
    <t>Замок почтовый</t>
  </si>
  <si>
    <t>Защитная паста CastoMask 6607</t>
  </si>
  <si>
    <t>упак</t>
  </si>
  <si>
    <t>Использована при наплавке деталей формокомплектов</t>
  </si>
  <si>
    <t>Установлен на ящик регулировки скорости вращения заточного станка</t>
  </si>
  <si>
    <t>Установлен в приводное устройство RUER 5/250 SI 230B взамен пришедшего в негодность</t>
  </si>
  <si>
    <t>АКТ  №2058</t>
  </si>
  <si>
    <t>Оправка 6039-4028-0012 КМ В18/КМ2</t>
  </si>
  <si>
    <t>Редуктор кислородный БКО 50-5</t>
  </si>
  <si>
    <t>Борфреза твердосплавная ZYAS 06 16/6 Z3 PLUS</t>
  </si>
  <si>
    <t>Газовая пружина LESJOFORS 8147000</t>
  </si>
  <si>
    <t>Ключ комбинированный 14 мм</t>
  </si>
  <si>
    <t>Ключ комбинированный 18 мм</t>
  </si>
  <si>
    <t>Ключ шестигранный 3*101*23 мм LONG TOPTUL</t>
  </si>
  <si>
    <t>Ключ шестигранный 4*110*29  мм LONG TOPTUL</t>
  </si>
  <si>
    <t>Круг отрезной ЕНТ 125-1,0  PSF  ALU+STONE</t>
  </si>
  <si>
    <t>Паста шлифовальная SFP 800 (250 гр)</t>
  </si>
  <si>
    <t>Плашка M 10*1,5 осн.</t>
  </si>
  <si>
    <t>Плашка M 12*1,75 осн.</t>
  </si>
  <si>
    <t>Плашка M 8*1,25 осн.</t>
  </si>
  <si>
    <t>Плоскогубцы 160мм CR-V-A-TA 001 YOURTOOLS</t>
  </si>
  <si>
    <t>Плоскогубцы 160мм CR-V-A-TA 028 YOURTOOLS</t>
  </si>
  <si>
    <t>Ведение документации участка</t>
  </si>
  <si>
    <t>АКТ  №2231</t>
  </si>
  <si>
    <t>Полумаска фильтр. складная "ИСТОК" ПРО с клапаном выдоха FFP2 ИУ</t>
  </si>
  <si>
    <t>Герметик силиконовый универсальный SIKASIL UNIVERSAL бесцветный, 280 мл.</t>
  </si>
  <si>
    <t>бал</t>
  </si>
  <si>
    <t>Вставка 4691-INS-2</t>
  </si>
  <si>
    <t>Вставка КПМ-30</t>
  </si>
  <si>
    <t>Борфреза твердосплавная ZYAS 1025/6 Z3 PLUS</t>
  </si>
  <si>
    <t>Борфреза твердосплавная ZYAS 1625/6 Z3 PLUS</t>
  </si>
  <si>
    <t>Бура обезвоженная мелкодисперсная</t>
  </si>
  <si>
    <t>Микрометр МК-75 0,01</t>
  </si>
  <si>
    <t>Напильник CORINOX COR 800 200 Н 00</t>
  </si>
  <si>
    <t>Наплавка деталей фомокомплектов</t>
  </si>
  <si>
    <t>Промазка швов чистовых форм</t>
  </si>
  <si>
    <t>Обезжиривание деталей формокомплектов</t>
  </si>
  <si>
    <t>Изготовление калибров</t>
  </si>
  <si>
    <t>Напайка резцов</t>
  </si>
  <si>
    <t>Комиссия в составе:  Заместитель директора Александрович И.М.,  Начальник производства Карчмит Я.В., Главный бухгалтер Бадюкова И.А.,  Главный экономист Карчмит К.О., Начальник СТЛ и ХО Анисковец Г.В., Начальник отдела менеджмента качества, ОТ и ОС Белячкова Г.А.</t>
  </si>
  <si>
    <t>АКТ  №2379</t>
  </si>
  <si>
    <t>Вольфрамовый электрод WC-20 d-2.4 (L=175мм), серый</t>
  </si>
  <si>
    <t>Патрон сверлильный самозажимной ПСС 16-В-18 (1,0-16,0мм)</t>
  </si>
  <si>
    <t>Сердечник 7 ZG DIN10/G22</t>
  </si>
  <si>
    <t>Вал гибкий BW 7 ZG DIN 10 (с держателем НА 7 ZGA G22)/Германия/</t>
  </si>
  <si>
    <t>Держатель угловой WZ 4 A G 16</t>
  </si>
  <si>
    <t>Клапан огнепреградитнльный на редуктор (горючий газ) М 16*1,5</t>
  </si>
  <si>
    <t>Сопло Tip А2 S complete with HT-brazed-on WC nozzle</t>
  </si>
  <si>
    <t>Цанга зажимная SPZ 91490919 6MM/Германия/</t>
  </si>
  <si>
    <t>Сварочные работы</t>
  </si>
  <si>
    <t>Промывка деталей формокомплектов</t>
  </si>
  <si>
    <t>Пришел в негодность в процессе эксплуатации</t>
  </si>
  <si>
    <t>Замена пришедших в негодность</t>
  </si>
  <si>
    <t>Фильтрующий элемент к "ПУА(В)-3000"</t>
  </si>
  <si>
    <t>Комиссия в составе:  Начальник производства Карчмит Я.В., Главный бухгалтер Бадюкова И.А.,  Главный экономист Карчмит К.О., Начальник СТЛ и ХО Анисковец Г.В., Начальник отдела менеджмента качества, ОТ и ОС Белячкова Г.А.</t>
  </si>
  <si>
    <t>Приводное устройство RUER 5/250 SI 230В</t>
  </si>
  <si>
    <t>Использовано при создании основного средства</t>
  </si>
  <si>
    <t>Комиссия в составе: Начальник производства Карчмит Я.В., Главный бухгалтер Бадюкова И.А.,  Главный экономист Карчмит К.О., Начальник СТЛ и ХО Анисковец Г.В., Начальник отдела менеджмента качества, ОТ и ОС Белячкова Г.А.</t>
  </si>
  <si>
    <t>АКТ  №2519</t>
  </si>
  <si>
    <t>Приводное устройство с гибким валом RUER 10/250 SI 230B</t>
  </si>
  <si>
    <t>Держатель прямой НА 4 ZGB G16</t>
  </si>
  <si>
    <t>Держатель прямой НА 4 ZGВ G 16 /Германия/</t>
  </si>
  <si>
    <t>Держатель прямой НА 7 ZGA G 22 /Германия/</t>
  </si>
  <si>
    <t>АКТ  №2518</t>
  </si>
  <si>
    <t>Аргон (1бал = 6,5 м3)</t>
  </si>
  <si>
    <t>Растворитель Р-12  ЛЮКС 5л. ТУ  (Кэпитал)</t>
  </si>
  <si>
    <t>Вставка В-30-4 (1 пара-2 шт)</t>
  </si>
  <si>
    <t>Вставка В-КПМ-25</t>
  </si>
  <si>
    <t>Вставка В-КПМ-27</t>
  </si>
  <si>
    <t>Вставка КПМ-26-2 4691-INS-2</t>
  </si>
  <si>
    <t>Шестерня 6Р 80.00.01</t>
  </si>
  <si>
    <t>Шестерня 6Р 80.00.02</t>
  </si>
  <si>
    <t>Резец отрез. 25*16*140 2130-0009 Т 15К6</t>
  </si>
  <si>
    <t>Сверло с ц/х удлин. 5,0 L 132 мм L раб.87 мм.</t>
  </si>
  <si>
    <t>Шланг защитный 7 ZG DIN10/G22</t>
  </si>
  <si>
    <t>Протирка новых деталей формокомплектов</t>
  </si>
  <si>
    <t>Респиратор неформованный противоаэрозольный Нева-210 FFP2 NR D (с кл) (*н/у*)</t>
  </si>
  <si>
    <t>Трикотажная футболка муж. темно-синего цвета</t>
  </si>
  <si>
    <t>АКТ  №2675</t>
  </si>
  <si>
    <t>АКТ  №2676</t>
  </si>
  <si>
    <t>Установка в фрезерный станок при проведении ремонта</t>
  </si>
  <si>
    <t>Плунжер Ф-III-2-82-450-1-07</t>
  </si>
  <si>
    <t>Плунжер Ф-III-2-82-450-1-07.1</t>
  </si>
  <si>
    <t>Поддон чистовой для бутылки  1,0л</t>
  </si>
  <si>
    <t>Пресс-кольцо В-28-2 FS-870,00-06</t>
  </si>
  <si>
    <t>Вставка поддона чернового III-3-53-160-2</t>
  </si>
  <si>
    <t>Брусок шлифовальный SPS 13*6*150 CN 220 CARBIDE</t>
  </si>
  <si>
    <t>Диск фибровый FS 125-22 A-COOL 220</t>
  </si>
  <si>
    <t>Круг репейный KR 125 A 600 CK</t>
  </si>
  <si>
    <t>Круг шлифовальный  POLIVLIES PVKR 125-22 А 240F</t>
  </si>
  <si>
    <t>Круг шлифовальный  компактный POLINOX PNER-H 5003 AF</t>
  </si>
  <si>
    <t>Текстолит лист м. 3025  3*1020*2020 мм</t>
  </si>
  <si>
    <t>Вставка КПМ-24-1</t>
  </si>
  <si>
    <t>Головка шлифовальная лепестковая F 5010/6 A 120</t>
  </si>
  <si>
    <t>Головка шлифовальная лепестковая F 5010/6 A 150</t>
  </si>
  <si>
    <t>Головка шлифовальная лепестковая F 5010/6 A 180</t>
  </si>
  <si>
    <t>Головка шлифовальная лепестковая F 5010/6 A 80</t>
  </si>
  <si>
    <t>Молоток 0,8кг дер. ручка С-С0403 YOURTOOLS</t>
  </si>
  <si>
    <t>Набор борфрез из быстрорежущей стали 84 SP</t>
  </si>
  <si>
    <t>Нутромер НИ 100</t>
  </si>
  <si>
    <t>Пайка пластин на резцы</t>
  </si>
  <si>
    <t>Проверка объема форм</t>
  </si>
  <si>
    <t>Обезжиривание деталей</t>
  </si>
  <si>
    <t>Изготовление деталей для производства</t>
  </si>
  <si>
    <t>Покрытие деталей графитом</t>
  </si>
  <si>
    <t>Угломер индикаторный 0-360" тип 3 (калибровка РБ)</t>
  </si>
  <si>
    <t>Не прошел поверку</t>
  </si>
  <si>
    <t>четыре</t>
  </si>
  <si>
    <t>АКТ  №2814</t>
  </si>
  <si>
    <t>пятьдесят одна позиция</t>
  </si>
  <si>
    <t>восеть тысяч пятьсот девять рублей сорок девять копеек</t>
  </si>
  <si>
    <t>АКТ  №2815</t>
  </si>
  <si>
    <t>двести девяносто семь рублей сорок девять копеек</t>
  </si>
  <si>
    <t>пять позиций</t>
  </si>
  <si>
    <t>семь тысяч четыреста шестьдесят рублей пятьдесят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</si>
</sst>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00000"/>
    <numFmt numFmtId="165" formatCode="0;[Red]\-0"/>
    <numFmt numFmtId="166" formatCode="0.00;[Red]\-0.00"/>
    <numFmt numFmtId="167" formatCode="0.0;[Red]\-0.0"/>
    <numFmt numFmtId="168" formatCode="0.0_ ;[Red]\-0.0\ "/>
    <numFmt numFmtId="169" formatCode="#,##0_ ;[Red]\-#,##0\ "/>
    <numFmt numFmtId="170" formatCode="0.00_ ;[Red]\-0.00\ "/>
    <numFmt numFmtId="171" formatCode="#,##0.00_ ;[Red]\-#,##0.00\ "/>
    <numFmt numFmtId="172" formatCode="0&quot; шт&quot;"/>
  </numFmts>
  <fonts count="14" x14ac:knownFonts="1">
    <font>
      <sz val="8"/>
      <name val="Arial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FFFF"/>
      <name val="Arial"/>
      <family val="2"/>
      <charset val="204"/>
    </font>
    <font>
      <sz val="8"/>
      <name val="Arial"/>
      <family val="2"/>
    </font>
    <font>
      <u/>
      <sz val="9"/>
      <name val="Arial"/>
      <family val="2"/>
      <charset val="204"/>
    </font>
    <font>
      <b/>
      <sz val="10"/>
      <name val="Arial"/>
      <family val="2"/>
    </font>
    <font>
      <sz val="7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rgb="FF000000"/>
      </top>
      <bottom style="medium">
        <color indexed="8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64" fontId="12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164" fontId="10" fillId="0" borderId="11" xfId="0" applyNumberFormat="1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/>
    </xf>
    <xf numFmtId="2" fontId="0" fillId="0" borderId="11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left"/>
    </xf>
    <xf numFmtId="2" fontId="1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wrapText="1"/>
    </xf>
    <xf numFmtId="2" fontId="0" fillId="0" borderId="0" xfId="0" applyNumberFormat="1" applyFill="1" applyAlignment="1">
      <alignment horizontal="left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2" fontId="0" fillId="0" borderId="9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168" fontId="0" fillId="0" borderId="11" xfId="0" applyNumberFormat="1" applyFill="1" applyBorder="1" applyAlignment="1">
      <alignment horizontal="center" vertical="center"/>
    </xf>
    <xf numFmtId="167" fontId="0" fillId="0" borderId="11" xfId="0" applyNumberForma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" fillId="0" borderId="5" xfId="0" applyFont="1" applyFill="1" applyBorder="1" applyAlignment="1">
      <alignment horizontal="left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49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0" fillId="0" borderId="5" xfId="0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164" fontId="10" fillId="0" borderId="11" xfId="0" applyNumberFormat="1" applyFont="1" applyBorder="1" applyAlignment="1">
      <alignment horizontal="center" vertical="top"/>
    </xf>
    <xf numFmtId="2" fontId="0" fillId="0" borderId="11" xfId="0" applyNumberFormat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0" fillId="0" borderId="11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8" fillId="0" borderId="1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1" fontId="0" fillId="0" borderId="11" xfId="0" applyNumberFormat="1" applyBorder="1" applyAlignment="1">
      <alignment horizontal="center" vertical="center"/>
    </xf>
    <xf numFmtId="169" fontId="7" fillId="0" borderId="4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38" fontId="0" fillId="0" borderId="11" xfId="0" applyNumberForma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0" fillId="0" borderId="16" xfId="0" applyNumberForma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165" fontId="0" fillId="0" borderId="2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38" fontId="0" fillId="0" borderId="22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170" fontId="0" fillId="0" borderId="22" xfId="0" applyNumberForma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top"/>
    </xf>
    <xf numFmtId="0" fontId="0" fillId="0" borderId="0" xfId="0" applyFill="1" applyAlignment="1">
      <alignment horizontal="left" wrapText="1"/>
    </xf>
    <xf numFmtId="171" fontId="7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38" fontId="0" fillId="0" borderId="11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vertical="center"/>
    </xf>
    <xf numFmtId="164" fontId="10" fillId="0" borderId="11" xfId="0" applyNumberFormat="1" applyFont="1" applyBorder="1" applyAlignment="1">
      <alignment horizontal="right" vertical="top"/>
    </xf>
    <xf numFmtId="0" fontId="10" fillId="0" borderId="11" xfId="0" applyFont="1" applyBorder="1" applyAlignment="1">
      <alignment horizontal="center" vertical="top"/>
    </xf>
    <xf numFmtId="2" fontId="0" fillId="0" borderId="11" xfId="0" applyNumberFormat="1" applyBorder="1" applyAlignment="1">
      <alignment horizontal="right" vertical="top"/>
    </xf>
    <xf numFmtId="0" fontId="10" fillId="0" borderId="11" xfId="0" applyFont="1" applyBorder="1" applyAlignment="1">
      <alignment horizontal="left" vertical="top" wrapText="1"/>
    </xf>
    <xf numFmtId="167" fontId="0" fillId="0" borderId="11" xfId="0" applyNumberFormat="1" applyBorder="1" applyAlignment="1">
      <alignment horizontal="right" vertical="top"/>
    </xf>
    <xf numFmtId="38" fontId="0" fillId="0" borderId="11" xfId="0" applyNumberFormat="1" applyBorder="1" applyAlignment="1">
      <alignment horizontal="right" vertical="top"/>
    </xf>
    <xf numFmtId="165" fontId="0" fillId="0" borderId="11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vertical="center"/>
    </xf>
    <xf numFmtId="4" fontId="8" fillId="0" borderId="3" xfId="0" applyNumberFormat="1" applyFon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167" fontId="0" fillId="0" borderId="22" xfId="0" applyNumberFormat="1" applyFill="1" applyBorder="1" applyAlignment="1">
      <alignment horizontal="center" vertical="center"/>
    </xf>
    <xf numFmtId="38" fontId="0" fillId="0" borderId="22" xfId="0" applyNumberFormat="1" applyFill="1" applyBorder="1" applyAlignment="1">
      <alignment horizontal="center" vertical="center"/>
    </xf>
    <xf numFmtId="165" fontId="0" fillId="0" borderId="22" xfId="0" applyNumberFormat="1" applyFill="1" applyBorder="1" applyAlignment="1">
      <alignment horizontal="center" vertical="center"/>
    </xf>
    <xf numFmtId="172" fontId="10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" fontId="0" fillId="0" borderId="2" xfId="0" applyNumberForma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0" fillId="0" borderId="12" xfId="0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29" xfId="0" applyNumberFormat="1" applyFont="1" applyBorder="1" applyAlignment="1">
      <alignment horizontal="center" vertical="center"/>
    </xf>
    <xf numFmtId="0" fontId="8" fillId="0" borderId="31" xfId="0" applyNumberFormat="1" applyFont="1" applyBorder="1" applyAlignment="1">
      <alignment horizontal="center" vertical="center"/>
    </xf>
    <xf numFmtId="0" fontId="8" fillId="0" borderId="30" xfId="0" applyNumberFormat="1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10" xfId="0" applyFill="1" applyBorder="1" applyAlignment="1">
      <alignment horizontal="justify" vertical="top"/>
    </xf>
    <xf numFmtId="0" fontId="2" fillId="0" borderId="0" xfId="0" applyFont="1" applyFill="1" applyAlignment="1">
      <alignment horizont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1" fillId="0" borderId="0" xfId="0" applyNumberFormat="1" applyFont="1" applyAlignment="1">
      <alignment horizontal="justify"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/>
    </xf>
    <xf numFmtId="0" fontId="0" fillId="0" borderId="10" xfId="0" applyFill="1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0" fillId="0" borderId="0" xfId="0" applyAlignment="1">
      <alignment horizontal="left" wrapText="1"/>
    </xf>
    <xf numFmtId="0" fontId="8" fillId="0" borderId="17" xfId="0" applyNumberFormat="1" applyFont="1" applyBorder="1" applyAlignment="1">
      <alignment horizontal="center" vertical="center" wrapText="1"/>
    </xf>
    <xf numFmtId="0" fontId="8" fillId="0" borderId="18" xfId="0" applyNumberFormat="1" applyFont="1" applyBorder="1" applyAlignment="1">
      <alignment horizontal="center" vertical="center" wrapText="1"/>
    </xf>
    <xf numFmtId="0" fontId="8" fillId="0" borderId="2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10" xfId="0" applyBorder="1" applyAlignment="1">
      <alignment horizontal="justify" vertical="top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14" fontId="3" fillId="0" borderId="5" xfId="0" applyNumberFormat="1" applyFont="1" applyBorder="1" applyAlignment="1">
      <alignment horizontal="center"/>
    </xf>
    <xf numFmtId="0" fontId="1" fillId="0" borderId="0" xfId="0" applyFont="1" applyFill="1" applyAlignment="1">
      <alignment horizontal="right" vertical="top"/>
    </xf>
    <xf numFmtId="0" fontId="3" fillId="0" borderId="5" xfId="0" applyFont="1" applyFill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14" fontId="3" fillId="0" borderId="5" xfId="0" applyNumberFormat="1" applyFont="1" applyFill="1" applyBorder="1" applyAlignment="1">
      <alignment horizontal="center"/>
    </xf>
    <xf numFmtId="4" fontId="0" fillId="0" borderId="23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101"/>
  <sheetViews>
    <sheetView view="pageBreakPreview" zoomScale="110" zoomScaleNormal="100" zoomScaleSheetLayoutView="110" workbookViewId="0">
      <selection activeCell="A14" sqref="A14:H14"/>
    </sheetView>
  </sheetViews>
  <sheetFormatPr defaultColWidth="10.5" defaultRowHeight="11.45" customHeight="1" x14ac:dyDescent="0.2"/>
  <cols>
    <col min="1" max="1" width="5.6640625" style="1" customWidth="1"/>
    <col min="2" max="2" width="40.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49" customWidth="1"/>
    <col min="7" max="7" width="20" style="1" customWidth="1"/>
    <col min="8" max="8" width="31.1640625" style="25" customWidth="1"/>
  </cols>
  <sheetData>
    <row r="1" spans="1:8" s="1" customFormat="1" ht="13.15" customHeight="1" x14ac:dyDescent="0.2">
      <c r="A1" s="254" t="s">
        <v>34</v>
      </c>
      <c r="B1" s="254"/>
      <c r="C1" s="254"/>
      <c r="D1" s="254"/>
      <c r="E1" s="200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E2" s="200"/>
      <c r="F2" s="257" t="s">
        <v>2</v>
      </c>
      <c r="G2" s="257"/>
      <c r="H2" s="257"/>
    </row>
    <row r="3" spans="1:8" ht="10.9" customHeight="1" x14ac:dyDescent="0.2">
      <c r="A3" s="258" t="s">
        <v>3</v>
      </c>
      <c r="B3" s="258"/>
      <c r="C3" s="258"/>
      <c r="D3" s="258"/>
      <c r="E3" s="200"/>
      <c r="F3" s="4"/>
      <c r="G3" s="4"/>
      <c r="H3" s="1"/>
    </row>
    <row r="4" spans="1:8" s="1" customFormat="1" ht="12" customHeight="1" x14ac:dyDescent="0.2">
      <c r="A4" s="64"/>
      <c r="B4" s="43"/>
      <c r="C4" s="200"/>
      <c r="D4" s="200"/>
      <c r="E4" s="200"/>
      <c r="F4" s="253" t="s">
        <v>150</v>
      </c>
      <c r="G4" s="253"/>
      <c r="H4" s="253"/>
    </row>
    <row r="5" spans="1:8" ht="10.9" customHeight="1" x14ac:dyDescent="0.2">
      <c r="A5" s="64"/>
      <c r="B5" s="43"/>
      <c r="C5" s="200"/>
      <c r="D5" s="200"/>
      <c r="E5" s="200"/>
      <c r="F5" s="247" t="s">
        <v>4</v>
      </c>
      <c r="G5" s="247"/>
      <c r="H5" s="247"/>
    </row>
    <row r="6" spans="1:8" s="1" customFormat="1" ht="16.899999999999999" customHeight="1" x14ac:dyDescent="0.2">
      <c r="A6" s="64"/>
      <c r="B6" s="43"/>
      <c r="C6" s="200"/>
      <c r="D6" s="200"/>
      <c r="E6" s="200"/>
      <c r="F6" s="155" t="s">
        <v>315</v>
      </c>
      <c r="G6" s="200"/>
      <c r="H6" s="64"/>
    </row>
    <row r="7" spans="1:8" ht="16.149999999999999" customHeight="1" x14ac:dyDescent="0.2">
      <c r="A7" s="64"/>
      <c r="B7" s="43"/>
      <c r="C7" s="200"/>
      <c r="D7" s="200"/>
      <c r="E7" s="200"/>
      <c r="F7" s="156"/>
      <c r="G7" s="200"/>
      <c r="H7" s="64"/>
    </row>
    <row r="8" spans="1:8" ht="16.149999999999999" customHeight="1" x14ac:dyDescent="0.25">
      <c r="A8" s="248" t="s">
        <v>323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A10" s="64"/>
      <c r="B10" s="43"/>
      <c r="C10" s="249"/>
      <c r="D10" s="250"/>
      <c r="E10" s="250"/>
      <c r="F10" s="250"/>
      <c r="G10" s="200"/>
      <c r="H10" s="64"/>
    </row>
    <row r="11" spans="1:8" ht="10.9" customHeight="1" x14ac:dyDescent="0.2">
      <c r="A11" s="64"/>
      <c r="B11" s="43"/>
      <c r="C11" s="251" t="s">
        <v>7</v>
      </c>
      <c r="D11" s="251"/>
      <c r="E11" s="251"/>
      <c r="F11" s="251"/>
      <c r="G11" s="200"/>
      <c r="H11" s="64"/>
    </row>
    <row r="12" spans="1:8" s="1" customFormat="1" ht="12" customHeight="1" x14ac:dyDescent="0.2">
      <c r="A12" s="64"/>
      <c r="B12" s="43"/>
      <c r="C12" s="200"/>
      <c r="D12" s="200"/>
      <c r="E12" s="200"/>
      <c r="F12" s="156"/>
      <c r="G12" s="200"/>
      <c r="H12" s="64" t="s">
        <v>36</v>
      </c>
    </row>
    <row r="13" spans="1:8" ht="10.9" customHeight="1" x14ac:dyDescent="0.2">
      <c r="A13" s="64"/>
      <c r="B13" s="43"/>
      <c r="C13" s="200"/>
      <c r="D13" s="200"/>
      <c r="E13" s="200"/>
      <c r="F13" s="156"/>
      <c r="G13" s="200"/>
      <c r="H13" s="64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47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47" customFormat="1" ht="9" customHeight="1" x14ac:dyDescent="0.2">
      <c r="F16" s="50"/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51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52"/>
      <c r="G18" s="13"/>
      <c r="H18" s="27"/>
    </row>
    <row r="19" spans="1:8" s="4" customFormat="1" ht="12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43" customFormat="1" ht="22.5" x14ac:dyDescent="0.2">
      <c r="A20" s="39">
        <v>1</v>
      </c>
      <c r="B20" s="46" t="s">
        <v>96</v>
      </c>
      <c r="C20" s="19">
        <v>9756</v>
      </c>
      <c r="D20" s="58" t="s">
        <v>48</v>
      </c>
      <c r="E20" s="60">
        <v>3.4</v>
      </c>
      <c r="F20" s="57">
        <v>344.44</v>
      </c>
      <c r="G20" s="41">
        <v>1171.1099999999999</v>
      </c>
      <c r="H20" s="143" t="s">
        <v>84</v>
      </c>
    </row>
    <row r="21" spans="1:8" s="43" customFormat="1" ht="22.5" x14ac:dyDescent="0.2">
      <c r="A21" s="39">
        <f>A20+1</f>
        <v>2</v>
      </c>
      <c r="B21" s="46" t="s">
        <v>129</v>
      </c>
      <c r="C21" s="19">
        <v>11443</v>
      </c>
      <c r="D21" s="58" t="s">
        <v>235</v>
      </c>
      <c r="E21" s="126">
        <v>1000</v>
      </c>
      <c r="F21" s="57">
        <v>0.23</v>
      </c>
      <c r="G21" s="41">
        <v>225</v>
      </c>
      <c r="H21" s="143" t="s">
        <v>84</v>
      </c>
    </row>
    <row r="22" spans="1:8" s="43" customFormat="1" ht="22.5" x14ac:dyDescent="0.2">
      <c r="A22" s="39">
        <f t="shared" ref="A22:A51" si="0">A21+1</f>
        <v>3</v>
      </c>
      <c r="B22" s="46" t="s">
        <v>37</v>
      </c>
      <c r="C22" s="19">
        <v>7961</v>
      </c>
      <c r="D22" s="58" t="s">
        <v>39</v>
      </c>
      <c r="E22" s="56">
        <v>60</v>
      </c>
      <c r="F22" s="57">
        <v>8.8000000000000007</v>
      </c>
      <c r="G22" s="41">
        <f t="shared" ref="G22:G73" si="1">E22*F22</f>
        <v>528</v>
      </c>
      <c r="H22" s="42" t="s">
        <v>50</v>
      </c>
    </row>
    <row r="23" spans="1:8" s="43" customFormat="1" ht="22.5" x14ac:dyDescent="0.2">
      <c r="A23" s="39">
        <f t="shared" si="0"/>
        <v>4</v>
      </c>
      <c r="B23" s="46" t="s">
        <v>193</v>
      </c>
      <c r="C23" s="19">
        <v>11969</v>
      </c>
      <c r="D23" s="58" t="s">
        <v>39</v>
      </c>
      <c r="E23" s="56">
        <v>60</v>
      </c>
      <c r="F23" s="57">
        <v>8.9</v>
      </c>
      <c r="G23" s="41">
        <f t="shared" si="1"/>
        <v>534</v>
      </c>
      <c r="H23" s="42" t="s">
        <v>50</v>
      </c>
    </row>
    <row r="24" spans="1:8" s="43" customFormat="1" ht="22.5" x14ac:dyDescent="0.2">
      <c r="A24" s="39">
        <f t="shared" si="0"/>
        <v>5</v>
      </c>
      <c r="B24" s="46" t="s">
        <v>194</v>
      </c>
      <c r="C24" s="19">
        <v>11971</v>
      </c>
      <c r="D24" s="58" t="s">
        <v>39</v>
      </c>
      <c r="E24" s="56">
        <v>60</v>
      </c>
      <c r="F24" s="57">
        <v>8.9</v>
      </c>
      <c r="G24" s="41">
        <f t="shared" si="1"/>
        <v>534</v>
      </c>
      <c r="H24" s="42" t="s">
        <v>50</v>
      </c>
    </row>
    <row r="25" spans="1:8" s="43" customFormat="1" ht="22.5" x14ac:dyDescent="0.2">
      <c r="A25" s="39">
        <f t="shared" si="0"/>
        <v>6</v>
      </c>
      <c r="B25" s="46" t="s">
        <v>120</v>
      </c>
      <c r="C25" s="19">
        <v>11126</v>
      </c>
      <c r="D25" s="58" t="s">
        <v>39</v>
      </c>
      <c r="E25" s="56">
        <v>20</v>
      </c>
      <c r="F25" s="57">
        <v>8.8000000000000007</v>
      </c>
      <c r="G25" s="41">
        <f t="shared" si="1"/>
        <v>176</v>
      </c>
      <c r="H25" s="42" t="s">
        <v>50</v>
      </c>
    </row>
    <row r="26" spans="1:8" s="43" customFormat="1" ht="22.5" x14ac:dyDescent="0.2">
      <c r="A26" s="39">
        <f t="shared" si="0"/>
        <v>7</v>
      </c>
      <c r="B26" s="46" t="s">
        <v>262</v>
      </c>
      <c r="C26" s="19">
        <v>13023</v>
      </c>
      <c r="D26" s="58" t="s">
        <v>39</v>
      </c>
      <c r="E26" s="56">
        <v>60</v>
      </c>
      <c r="F26" s="57">
        <v>8.9</v>
      </c>
      <c r="G26" s="41">
        <f t="shared" si="1"/>
        <v>534</v>
      </c>
      <c r="H26" s="42" t="s">
        <v>50</v>
      </c>
    </row>
    <row r="27" spans="1:8" s="43" customFormat="1" ht="22.5" x14ac:dyDescent="0.2">
      <c r="A27" s="39">
        <f t="shared" si="0"/>
        <v>8</v>
      </c>
      <c r="B27" s="46" t="s">
        <v>305</v>
      </c>
      <c r="C27" s="19">
        <v>12983</v>
      </c>
      <c r="D27" s="58" t="s">
        <v>38</v>
      </c>
      <c r="E27" s="56">
        <v>30</v>
      </c>
      <c r="F27" s="57">
        <v>35.71</v>
      </c>
      <c r="G27" s="41">
        <v>1071.28</v>
      </c>
      <c r="H27" s="42" t="s">
        <v>50</v>
      </c>
    </row>
    <row r="28" spans="1:8" s="43" customFormat="1" ht="11.25" x14ac:dyDescent="0.2">
      <c r="A28" s="39">
        <f t="shared" si="0"/>
        <v>9</v>
      </c>
      <c r="B28" s="46" t="s">
        <v>70</v>
      </c>
      <c r="C28" s="19">
        <v>9217</v>
      </c>
      <c r="D28" s="58" t="s">
        <v>48</v>
      </c>
      <c r="E28" s="136">
        <v>10</v>
      </c>
      <c r="F28" s="57">
        <v>1.52</v>
      </c>
      <c r="G28" s="41">
        <f t="shared" si="1"/>
        <v>15.2</v>
      </c>
      <c r="H28" s="44" t="s">
        <v>71</v>
      </c>
    </row>
    <row r="29" spans="1:8" s="43" customFormat="1" ht="11.25" x14ac:dyDescent="0.2">
      <c r="A29" s="39">
        <f t="shared" si="0"/>
        <v>10</v>
      </c>
      <c r="B29" s="46" t="s">
        <v>85</v>
      </c>
      <c r="C29" s="19">
        <v>3355</v>
      </c>
      <c r="D29" s="58" t="s">
        <v>48</v>
      </c>
      <c r="E29" s="56">
        <v>7</v>
      </c>
      <c r="F29" s="57">
        <v>20</v>
      </c>
      <c r="G29" s="41">
        <f t="shared" si="1"/>
        <v>140</v>
      </c>
      <c r="H29" s="42" t="s">
        <v>89</v>
      </c>
    </row>
    <row r="30" spans="1:8" s="43" customFormat="1" ht="22.5" x14ac:dyDescent="0.2">
      <c r="A30" s="39">
        <f t="shared" si="0"/>
        <v>11</v>
      </c>
      <c r="B30" s="46" t="s">
        <v>306</v>
      </c>
      <c r="C30" s="19">
        <v>12765</v>
      </c>
      <c r="D30" s="58" t="s">
        <v>38</v>
      </c>
      <c r="E30" s="56">
        <v>1</v>
      </c>
      <c r="F30" s="57">
        <v>21.88</v>
      </c>
      <c r="G30" s="41">
        <f t="shared" si="1"/>
        <v>21.88</v>
      </c>
      <c r="H30" s="44" t="s">
        <v>52</v>
      </c>
    </row>
    <row r="31" spans="1:8" s="43" customFormat="1" ht="22.5" x14ac:dyDescent="0.2">
      <c r="A31" s="39">
        <f t="shared" si="0"/>
        <v>12</v>
      </c>
      <c r="B31" s="46" t="s">
        <v>41</v>
      </c>
      <c r="C31" s="19">
        <v>4327</v>
      </c>
      <c r="D31" s="58" t="s">
        <v>38</v>
      </c>
      <c r="E31" s="56">
        <v>10</v>
      </c>
      <c r="F31" s="57">
        <v>8.08</v>
      </c>
      <c r="G31" s="41">
        <f t="shared" si="1"/>
        <v>80.8</v>
      </c>
      <c r="H31" s="44" t="s">
        <v>52</v>
      </c>
    </row>
    <row r="32" spans="1:8" s="43" customFormat="1" ht="22.5" x14ac:dyDescent="0.2">
      <c r="A32" s="39">
        <f t="shared" si="0"/>
        <v>13</v>
      </c>
      <c r="B32" s="46" t="s">
        <v>56</v>
      </c>
      <c r="C32" s="19">
        <v>8857</v>
      </c>
      <c r="D32" s="58" t="s">
        <v>38</v>
      </c>
      <c r="E32" s="56">
        <v>10</v>
      </c>
      <c r="F32" s="57">
        <v>7.03</v>
      </c>
      <c r="G32" s="41">
        <f t="shared" si="1"/>
        <v>70.3</v>
      </c>
      <c r="H32" s="44" t="s">
        <v>52</v>
      </c>
    </row>
    <row r="33" spans="1:8" s="43" customFormat="1" ht="22.5" x14ac:dyDescent="0.2">
      <c r="A33" s="39">
        <f t="shared" si="0"/>
        <v>14</v>
      </c>
      <c r="B33" s="46" t="s">
        <v>131</v>
      </c>
      <c r="C33" s="19">
        <v>11001</v>
      </c>
      <c r="D33" s="58" t="s">
        <v>38</v>
      </c>
      <c r="E33" s="56">
        <v>10</v>
      </c>
      <c r="F33" s="57">
        <v>10.32</v>
      </c>
      <c r="G33" s="41">
        <f t="shared" si="1"/>
        <v>103.2</v>
      </c>
      <c r="H33" s="44" t="s">
        <v>52</v>
      </c>
    </row>
    <row r="34" spans="1:8" s="43" customFormat="1" ht="22.5" x14ac:dyDescent="0.2">
      <c r="A34" s="39">
        <f t="shared" si="0"/>
        <v>15</v>
      </c>
      <c r="B34" s="46" t="s">
        <v>72</v>
      </c>
      <c r="C34" s="19">
        <v>8858</v>
      </c>
      <c r="D34" s="58" t="s">
        <v>38</v>
      </c>
      <c r="E34" s="56">
        <v>10</v>
      </c>
      <c r="F34" s="57">
        <v>9</v>
      </c>
      <c r="G34" s="41">
        <f t="shared" si="1"/>
        <v>90</v>
      </c>
      <c r="H34" s="44" t="s">
        <v>52</v>
      </c>
    </row>
    <row r="35" spans="1:8" s="43" customFormat="1" ht="22.5" x14ac:dyDescent="0.2">
      <c r="A35" s="39">
        <f t="shared" si="0"/>
        <v>16</v>
      </c>
      <c r="B35" s="46" t="s">
        <v>132</v>
      </c>
      <c r="C35" s="19">
        <v>11002</v>
      </c>
      <c r="D35" s="58" t="s">
        <v>38</v>
      </c>
      <c r="E35" s="56">
        <v>10</v>
      </c>
      <c r="F35" s="57">
        <v>10.84</v>
      </c>
      <c r="G35" s="41">
        <f t="shared" si="1"/>
        <v>108.4</v>
      </c>
      <c r="H35" s="44" t="s">
        <v>52</v>
      </c>
    </row>
    <row r="36" spans="1:8" s="43" customFormat="1" ht="22.5" x14ac:dyDescent="0.2">
      <c r="A36" s="39">
        <f t="shared" si="0"/>
        <v>17</v>
      </c>
      <c r="B36" s="46" t="s">
        <v>307</v>
      </c>
      <c r="C36" s="19">
        <v>13380</v>
      </c>
      <c r="D36" s="58" t="s">
        <v>38</v>
      </c>
      <c r="E36" s="56">
        <v>5</v>
      </c>
      <c r="F36" s="57">
        <v>1.03</v>
      </c>
      <c r="G36" s="41">
        <f t="shared" si="1"/>
        <v>5.15</v>
      </c>
      <c r="H36" s="44" t="s">
        <v>52</v>
      </c>
    </row>
    <row r="37" spans="1:8" s="43" customFormat="1" ht="22.5" x14ac:dyDescent="0.2">
      <c r="A37" s="39">
        <f t="shared" si="0"/>
        <v>18</v>
      </c>
      <c r="B37" s="46" t="s">
        <v>308</v>
      </c>
      <c r="C37" s="19">
        <v>13381</v>
      </c>
      <c r="D37" s="58" t="s">
        <v>38</v>
      </c>
      <c r="E37" s="56">
        <v>5</v>
      </c>
      <c r="F37" s="57">
        <v>1.76</v>
      </c>
      <c r="G37" s="41">
        <f t="shared" si="1"/>
        <v>8.8000000000000007</v>
      </c>
      <c r="H37" s="44" t="s">
        <v>52</v>
      </c>
    </row>
    <row r="38" spans="1:8" s="43" customFormat="1" ht="22.5" x14ac:dyDescent="0.2">
      <c r="A38" s="39">
        <f t="shared" si="0"/>
        <v>19</v>
      </c>
      <c r="B38" s="46" t="s">
        <v>124</v>
      </c>
      <c r="C38" s="19">
        <v>10541</v>
      </c>
      <c r="D38" s="58" t="s">
        <v>38</v>
      </c>
      <c r="E38" s="56">
        <v>10</v>
      </c>
      <c r="F38" s="57">
        <v>0.49</v>
      </c>
      <c r="G38" s="41">
        <f t="shared" si="1"/>
        <v>4.9000000000000004</v>
      </c>
      <c r="H38" s="44" t="s">
        <v>52</v>
      </c>
    </row>
    <row r="39" spans="1:8" s="43" customFormat="1" ht="22.5" x14ac:dyDescent="0.2">
      <c r="A39" s="39">
        <f t="shared" si="0"/>
        <v>20</v>
      </c>
      <c r="B39" s="46" t="s">
        <v>125</v>
      </c>
      <c r="C39" s="19">
        <v>10542</v>
      </c>
      <c r="D39" s="58" t="s">
        <v>38</v>
      </c>
      <c r="E39" s="56">
        <v>10</v>
      </c>
      <c r="F39" s="57">
        <v>0.88</v>
      </c>
      <c r="G39" s="41">
        <f t="shared" si="1"/>
        <v>8.8000000000000007</v>
      </c>
      <c r="H39" s="44" t="s">
        <v>52</v>
      </c>
    </row>
    <row r="40" spans="1:8" s="43" customFormat="1" ht="22.5" x14ac:dyDescent="0.2">
      <c r="A40" s="39">
        <f t="shared" si="0"/>
        <v>21</v>
      </c>
      <c r="B40" s="46" t="s">
        <v>43</v>
      </c>
      <c r="C40" s="19">
        <v>5815</v>
      </c>
      <c r="D40" s="58" t="s">
        <v>38</v>
      </c>
      <c r="E40" s="56">
        <v>10</v>
      </c>
      <c r="F40" s="57">
        <v>5.19</v>
      </c>
      <c r="G40" s="41">
        <f t="shared" si="1"/>
        <v>51.900000000000006</v>
      </c>
      <c r="H40" s="44" t="s">
        <v>52</v>
      </c>
    </row>
    <row r="41" spans="1:8" s="43" customFormat="1" ht="22.5" x14ac:dyDescent="0.2">
      <c r="A41" s="39">
        <f t="shared" si="0"/>
        <v>22</v>
      </c>
      <c r="B41" s="46" t="s">
        <v>182</v>
      </c>
      <c r="C41" s="19">
        <v>2988</v>
      </c>
      <c r="D41" s="58" t="s">
        <v>48</v>
      </c>
      <c r="E41" s="56">
        <v>25</v>
      </c>
      <c r="F41" s="57">
        <v>45.5</v>
      </c>
      <c r="G41" s="41">
        <f t="shared" si="1"/>
        <v>1137.5</v>
      </c>
      <c r="H41" s="44" t="s">
        <v>191</v>
      </c>
    </row>
    <row r="42" spans="1:8" s="43" customFormat="1" ht="22.5" x14ac:dyDescent="0.2">
      <c r="A42" s="39">
        <f t="shared" si="0"/>
        <v>23</v>
      </c>
      <c r="B42" s="46" t="s">
        <v>271</v>
      </c>
      <c r="C42" s="19">
        <v>12970</v>
      </c>
      <c r="D42" s="58" t="s">
        <v>38</v>
      </c>
      <c r="E42" s="56">
        <v>2</v>
      </c>
      <c r="F42" s="57">
        <v>9.5</v>
      </c>
      <c r="G42" s="41">
        <f t="shared" si="1"/>
        <v>19</v>
      </c>
      <c r="H42" s="143" t="s">
        <v>201</v>
      </c>
    </row>
    <row r="43" spans="1:8" s="43" customFormat="1" ht="22.5" x14ac:dyDescent="0.2">
      <c r="A43" s="39">
        <f t="shared" si="0"/>
        <v>24</v>
      </c>
      <c r="B43" s="46" t="s">
        <v>206</v>
      </c>
      <c r="C43" s="19">
        <v>7931</v>
      </c>
      <c r="D43" s="58" t="s">
        <v>134</v>
      </c>
      <c r="E43" s="136">
        <v>3.2</v>
      </c>
      <c r="F43" s="57">
        <v>1.82</v>
      </c>
      <c r="G43" s="41">
        <v>5.84</v>
      </c>
      <c r="H43" s="44" t="s">
        <v>89</v>
      </c>
    </row>
    <row r="44" spans="1:8" s="43" customFormat="1" ht="22.5" x14ac:dyDescent="0.2">
      <c r="A44" s="39">
        <f t="shared" si="0"/>
        <v>25</v>
      </c>
      <c r="B44" s="46" t="s">
        <v>274</v>
      </c>
      <c r="C44" s="19">
        <v>13125</v>
      </c>
      <c r="D44" s="58" t="s">
        <v>38</v>
      </c>
      <c r="E44" s="56">
        <v>25</v>
      </c>
      <c r="F44" s="57">
        <v>0.78</v>
      </c>
      <c r="G44" s="41">
        <f t="shared" si="1"/>
        <v>19.5</v>
      </c>
      <c r="H44" s="44" t="s">
        <v>52</v>
      </c>
    </row>
    <row r="45" spans="1:8" s="43" customFormat="1" ht="22.5" x14ac:dyDescent="0.2">
      <c r="A45" s="39">
        <f t="shared" si="0"/>
        <v>26</v>
      </c>
      <c r="B45" s="46" t="s">
        <v>309</v>
      </c>
      <c r="C45" s="19">
        <v>13059</v>
      </c>
      <c r="D45" s="58" t="s">
        <v>38</v>
      </c>
      <c r="E45" s="56">
        <v>15</v>
      </c>
      <c r="F45" s="57">
        <v>2.13</v>
      </c>
      <c r="G45" s="41">
        <f t="shared" si="1"/>
        <v>31.95</v>
      </c>
      <c r="H45" s="125" t="s">
        <v>101</v>
      </c>
    </row>
    <row r="46" spans="1:8" s="43" customFormat="1" ht="22.5" x14ac:dyDescent="0.2">
      <c r="A46" s="39">
        <f t="shared" si="0"/>
        <v>27</v>
      </c>
      <c r="B46" s="46" t="s">
        <v>275</v>
      </c>
      <c r="C46" s="19">
        <v>12907</v>
      </c>
      <c r="D46" s="58" t="s">
        <v>38</v>
      </c>
      <c r="E46" s="56">
        <v>10</v>
      </c>
      <c r="F46" s="57">
        <v>6.74</v>
      </c>
      <c r="G46" s="41">
        <f t="shared" si="1"/>
        <v>67.400000000000006</v>
      </c>
      <c r="H46" s="125" t="s">
        <v>101</v>
      </c>
    </row>
    <row r="47" spans="1:8" s="43" customFormat="1" ht="22.5" x14ac:dyDescent="0.2">
      <c r="A47" s="39">
        <f t="shared" si="0"/>
        <v>28</v>
      </c>
      <c r="B47" s="46" t="s">
        <v>276</v>
      </c>
      <c r="C47" s="19">
        <v>12473</v>
      </c>
      <c r="D47" s="58" t="s">
        <v>38</v>
      </c>
      <c r="E47" s="56">
        <v>2</v>
      </c>
      <c r="F47" s="57">
        <v>2.93</v>
      </c>
      <c r="G47" s="41">
        <f t="shared" si="1"/>
        <v>5.86</v>
      </c>
      <c r="H47" s="125" t="s">
        <v>101</v>
      </c>
    </row>
    <row r="48" spans="1:8" s="43" customFormat="1" ht="22.5" x14ac:dyDescent="0.2">
      <c r="A48" s="39">
        <f t="shared" si="0"/>
        <v>29</v>
      </c>
      <c r="B48" s="46" t="s">
        <v>277</v>
      </c>
      <c r="C48" s="19">
        <v>12474</v>
      </c>
      <c r="D48" s="58" t="s">
        <v>38</v>
      </c>
      <c r="E48" s="56">
        <v>2</v>
      </c>
      <c r="F48" s="57">
        <v>3.45</v>
      </c>
      <c r="G48" s="41">
        <f t="shared" si="1"/>
        <v>6.9</v>
      </c>
      <c r="H48" s="125" t="s">
        <v>101</v>
      </c>
    </row>
    <row r="49" spans="1:8" s="43" customFormat="1" ht="22.5" x14ac:dyDescent="0.2">
      <c r="A49" s="39">
        <f t="shared" si="0"/>
        <v>30</v>
      </c>
      <c r="B49" s="46" t="s">
        <v>278</v>
      </c>
      <c r="C49" s="19">
        <v>12475</v>
      </c>
      <c r="D49" s="58" t="s">
        <v>38</v>
      </c>
      <c r="E49" s="56">
        <v>2</v>
      </c>
      <c r="F49" s="57">
        <v>4.05</v>
      </c>
      <c r="G49" s="41">
        <f t="shared" si="1"/>
        <v>8.1</v>
      </c>
      <c r="H49" s="125" t="s">
        <v>101</v>
      </c>
    </row>
    <row r="50" spans="1:8" s="43" customFormat="1" ht="22.5" x14ac:dyDescent="0.2">
      <c r="A50" s="39">
        <f t="shared" si="0"/>
        <v>31</v>
      </c>
      <c r="B50" s="46" t="s">
        <v>310</v>
      </c>
      <c r="C50" s="19">
        <v>13316</v>
      </c>
      <c r="D50" s="58" t="s">
        <v>38</v>
      </c>
      <c r="E50" s="56">
        <v>2</v>
      </c>
      <c r="F50" s="57">
        <v>61.93</v>
      </c>
      <c r="G50" s="41">
        <f t="shared" si="1"/>
        <v>123.86</v>
      </c>
      <c r="H50" s="125" t="s">
        <v>101</v>
      </c>
    </row>
    <row r="51" spans="1:8" s="43" customFormat="1" ht="22.5" x14ac:dyDescent="0.2">
      <c r="A51" s="39">
        <f t="shared" si="0"/>
        <v>32</v>
      </c>
      <c r="B51" s="46" t="s">
        <v>128</v>
      </c>
      <c r="C51" s="19">
        <v>10543</v>
      </c>
      <c r="D51" s="58" t="s">
        <v>38</v>
      </c>
      <c r="E51" s="56">
        <v>3</v>
      </c>
      <c r="F51" s="57">
        <v>7.9</v>
      </c>
      <c r="G51" s="41">
        <f t="shared" si="1"/>
        <v>23.700000000000003</v>
      </c>
      <c r="H51" s="125" t="s">
        <v>101</v>
      </c>
    </row>
    <row r="52" spans="1:8" s="43" customFormat="1" ht="22.5" x14ac:dyDescent="0.2">
      <c r="A52" s="39">
        <f t="shared" ref="A52:A75" si="2">A51+1</f>
        <v>33</v>
      </c>
      <c r="B52" s="46" t="s">
        <v>136</v>
      </c>
      <c r="C52" s="19">
        <v>10300</v>
      </c>
      <c r="D52" s="58" t="s">
        <v>38</v>
      </c>
      <c r="E52" s="56">
        <v>3</v>
      </c>
      <c r="F52" s="57">
        <v>6.5</v>
      </c>
      <c r="G52" s="41">
        <f t="shared" si="1"/>
        <v>19.5</v>
      </c>
      <c r="H52" s="143" t="s">
        <v>201</v>
      </c>
    </row>
    <row r="53" spans="1:8" s="43" customFormat="1" ht="22.5" x14ac:dyDescent="0.2">
      <c r="A53" s="39">
        <f t="shared" si="2"/>
        <v>34</v>
      </c>
      <c r="B53" s="46" t="s">
        <v>280</v>
      </c>
      <c r="C53" s="19">
        <v>6188</v>
      </c>
      <c r="D53" s="58" t="s">
        <v>38</v>
      </c>
      <c r="E53" s="56">
        <v>1</v>
      </c>
      <c r="F53" s="57">
        <v>32.92</v>
      </c>
      <c r="G53" s="41">
        <f t="shared" si="1"/>
        <v>32.92</v>
      </c>
      <c r="H53" s="44" t="s">
        <v>52</v>
      </c>
    </row>
    <row r="54" spans="1:8" s="43" customFormat="1" ht="22.5" x14ac:dyDescent="0.2">
      <c r="A54" s="39">
        <f t="shared" si="2"/>
        <v>35</v>
      </c>
      <c r="B54" s="46" t="s">
        <v>78</v>
      </c>
      <c r="C54" s="19">
        <v>9237</v>
      </c>
      <c r="D54" s="58" t="s">
        <v>39</v>
      </c>
      <c r="E54" s="56">
        <v>1</v>
      </c>
      <c r="F54" s="57">
        <v>97</v>
      </c>
      <c r="G54" s="41">
        <f t="shared" si="1"/>
        <v>97</v>
      </c>
      <c r="H54" s="125" t="s">
        <v>101</v>
      </c>
    </row>
    <row r="55" spans="1:8" s="43" customFormat="1" ht="22.5" x14ac:dyDescent="0.2">
      <c r="A55" s="39">
        <f t="shared" si="2"/>
        <v>36</v>
      </c>
      <c r="B55" s="46" t="s">
        <v>281</v>
      </c>
      <c r="C55" s="19">
        <v>12945</v>
      </c>
      <c r="D55" s="58" t="s">
        <v>38</v>
      </c>
      <c r="E55" s="56">
        <v>2</v>
      </c>
      <c r="F55" s="57">
        <v>19.739999999999998</v>
      </c>
      <c r="G55" s="41">
        <f t="shared" si="1"/>
        <v>39.479999999999997</v>
      </c>
      <c r="H55" s="125" t="s">
        <v>101</v>
      </c>
    </row>
    <row r="56" spans="1:8" s="43" customFormat="1" ht="22.5" x14ac:dyDescent="0.2">
      <c r="A56" s="39">
        <f t="shared" si="2"/>
        <v>37</v>
      </c>
      <c r="B56" s="46" t="s">
        <v>282</v>
      </c>
      <c r="C56" s="19">
        <v>12946</v>
      </c>
      <c r="D56" s="58" t="s">
        <v>38</v>
      </c>
      <c r="E56" s="56">
        <v>2</v>
      </c>
      <c r="F56" s="57">
        <v>14.36</v>
      </c>
      <c r="G56" s="41">
        <f t="shared" si="1"/>
        <v>28.72</v>
      </c>
      <c r="H56" s="125" t="s">
        <v>101</v>
      </c>
    </row>
    <row r="57" spans="1:8" s="43" customFormat="1" ht="10.15" customHeight="1" x14ac:dyDescent="0.2">
      <c r="A57" s="39">
        <f t="shared" si="2"/>
        <v>38</v>
      </c>
      <c r="B57" s="46" t="s">
        <v>186</v>
      </c>
      <c r="C57" s="19">
        <v>7041</v>
      </c>
      <c r="D57" s="58" t="s">
        <v>48</v>
      </c>
      <c r="E57" s="60">
        <v>0.5</v>
      </c>
      <c r="F57" s="57">
        <v>111.55</v>
      </c>
      <c r="G57" s="41">
        <v>55.77</v>
      </c>
      <c r="H57" s="44" t="s">
        <v>89</v>
      </c>
    </row>
    <row r="58" spans="1:8" s="43" customFormat="1" ht="10.15" customHeight="1" x14ac:dyDescent="0.2">
      <c r="A58" s="39">
        <f t="shared" si="2"/>
        <v>39</v>
      </c>
      <c r="B58" s="46" t="s">
        <v>283</v>
      </c>
      <c r="C58" s="19">
        <v>12412</v>
      </c>
      <c r="D58" s="58" t="s">
        <v>48</v>
      </c>
      <c r="E58" s="56">
        <v>1</v>
      </c>
      <c r="F58" s="57">
        <v>18.66</v>
      </c>
      <c r="G58" s="41">
        <f t="shared" si="1"/>
        <v>18.66</v>
      </c>
      <c r="H58" s="44" t="s">
        <v>89</v>
      </c>
    </row>
    <row r="59" spans="1:8" s="43" customFormat="1" ht="11.25" x14ac:dyDescent="0.2">
      <c r="A59" s="39">
        <f t="shared" si="2"/>
        <v>40</v>
      </c>
      <c r="B59" s="46" t="s">
        <v>284</v>
      </c>
      <c r="C59" s="19">
        <v>12413</v>
      </c>
      <c r="D59" s="58" t="s">
        <v>48</v>
      </c>
      <c r="E59" s="56">
        <v>1</v>
      </c>
      <c r="F59" s="57">
        <v>25.35</v>
      </c>
      <c r="G59" s="41">
        <f t="shared" si="1"/>
        <v>25.35</v>
      </c>
      <c r="H59" s="44" t="s">
        <v>89</v>
      </c>
    </row>
    <row r="60" spans="1:8" s="43" customFormat="1" ht="22.5" x14ac:dyDescent="0.2">
      <c r="A60" s="39">
        <f t="shared" si="2"/>
        <v>41</v>
      </c>
      <c r="B60" s="46" t="s">
        <v>285</v>
      </c>
      <c r="C60" s="19">
        <v>12601</v>
      </c>
      <c r="D60" s="58" t="s">
        <v>286</v>
      </c>
      <c r="E60" s="56">
        <v>2</v>
      </c>
      <c r="F60" s="57">
        <v>4.43</v>
      </c>
      <c r="G60" s="41">
        <f t="shared" si="1"/>
        <v>8.86</v>
      </c>
      <c r="H60" s="44" t="s">
        <v>52</v>
      </c>
    </row>
    <row r="61" spans="1:8" s="43" customFormat="1" ht="22.5" x14ac:dyDescent="0.2">
      <c r="A61" s="39">
        <f t="shared" si="2"/>
        <v>42</v>
      </c>
      <c r="B61" s="46" t="s">
        <v>291</v>
      </c>
      <c r="C61" s="19">
        <v>12761</v>
      </c>
      <c r="D61" s="58" t="s">
        <v>38</v>
      </c>
      <c r="E61" s="56">
        <v>2</v>
      </c>
      <c r="F61" s="57">
        <v>7.34</v>
      </c>
      <c r="G61" s="41">
        <f t="shared" si="1"/>
        <v>14.68</v>
      </c>
      <c r="H61" s="125" t="s">
        <v>101</v>
      </c>
    </row>
    <row r="62" spans="1:8" s="43" customFormat="1" ht="22.5" x14ac:dyDescent="0.2">
      <c r="A62" s="39">
        <f t="shared" si="2"/>
        <v>43</v>
      </c>
      <c r="B62" s="46" t="s">
        <v>79</v>
      </c>
      <c r="C62" s="19">
        <v>6627</v>
      </c>
      <c r="D62" s="58" t="s">
        <v>38</v>
      </c>
      <c r="E62" s="56">
        <v>1</v>
      </c>
      <c r="F62" s="57">
        <v>3.58</v>
      </c>
      <c r="G62" s="41">
        <f t="shared" si="1"/>
        <v>3.58</v>
      </c>
      <c r="H62" s="125" t="s">
        <v>101</v>
      </c>
    </row>
    <row r="63" spans="1:8" s="43" customFormat="1" ht="22.5" x14ac:dyDescent="0.2">
      <c r="A63" s="39">
        <f t="shared" si="2"/>
        <v>44</v>
      </c>
      <c r="B63" s="46" t="s">
        <v>80</v>
      </c>
      <c r="C63" s="19">
        <v>6628</v>
      </c>
      <c r="D63" s="58" t="s">
        <v>38</v>
      </c>
      <c r="E63" s="56">
        <v>1</v>
      </c>
      <c r="F63" s="57">
        <v>5.16</v>
      </c>
      <c r="G63" s="41">
        <f t="shared" si="1"/>
        <v>5.16</v>
      </c>
      <c r="H63" s="125" t="s">
        <v>101</v>
      </c>
    </row>
    <row r="64" spans="1:8" s="43" customFormat="1" ht="22.5" x14ac:dyDescent="0.2">
      <c r="A64" s="39">
        <f t="shared" si="2"/>
        <v>45</v>
      </c>
      <c r="B64" s="46" t="s">
        <v>81</v>
      </c>
      <c r="C64" s="19">
        <v>6629</v>
      </c>
      <c r="D64" s="58" t="s">
        <v>38</v>
      </c>
      <c r="E64" s="56">
        <v>1</v>
      </c>
      <c r="F64" s="57">
        <v>6</v>
      </c>
      <c r="G64" s="41">
        <f t="shared" si="1"/>
        <v>6</v>
      </c>
      <c r="H64" s="125" t="s">
        <v>101</v>
      </c>
    </row>
    <row r="65" spans="1:8" s="43" customFormat="1" ht="22.5" x14ac:dyDescent="0.2">
      <c r="A65" s="39">
        <f t="shared" si="2"/>
        <v>46</v>
      </c>
      <c r="B65" s="46" t="s">
        <v>82</v>
      </c>
      <c r="C65" s="19">
        <v>6630</v>
      </c>
      <c r="D65" s="58" t="s">
        <v>38</v>
      </c>
      <c r="E65" s="56">
        <v>1</v>
      </c>
      <c r="F65" s="57">
        <v>7.82</v>
      </c>
      <c r="G65" s="41">
        <f t="shared" si="1"/>
        <v>7.82</v>
      </c>
      <c r="H65" s="125" t="s">
        <v>101</v>
      </c>
    </row>
    <row r="66" spans="1:8" s="43" customFormat="1" ht="22.5" x14ac:dyDescent="0.2">
      <c r="A66" s="39">
        <f t="shared" si="2"/>
        <v>47</v>
      </c>
      <c r="B66" s="46" t="s">
        <v>297</v>
      </c>
      <c r="C66" s="19">
        <v>12716</v>
      </c>
      <c r="D66" s="58" t="s">
        <v>38</v>
      </c>
      <c r="E66" s="56">
        <v>25</v>
      </c>
      <c r="F66" s="57">
        <v>0.36</v>
      </c>
      <c r="G66" s="41">
        <f t="shared" si="1"/>
        <v>9</v>
      </c>
      <c r="H66" s="125" t="s">
        <v>101</v>
      </c>
    </row>
    <row r="67" spans="1:8" s="43" customFormat="1" ht="33.75" x14ac:dyDescent="0.2">
      <c r="A67" s="39">
        <f t="shared" si="2"/>
        <v>48</v>
      </c>
      <c r="B67" s="46" t="s">
        <v>177</v>
      </c>
      <c r="C67" s="19">
        <v>11388</v>
      </c>
      <c r="D67" s="58" t="s">
        <v>38</v>
      </c>
      <c r="E67" s="56">
        <v>1</v>
      </c>
      <c r="F67" s="57">
        <v>204.39</v>
      </c>
      <c r="G67" s="41">
        <f t="shared" si="1"/>
        <v>204.39</v>
      </c>
      <c r="H67" s="125" t="s">
        <v>322</v>
      </c>
    </row>
    <row r="68" spans="1:8" s="43" customFormat="1" ht="22.5" x14ac:dyDescent="0.2">
      <c r="A68" s="39">
        <f t="shared" si="2"/>
        <v>49</v>
      </c>
      <c r="B68" s="46" t="s">
        <v>311</v>
      </c>
      <c r="C68" s="19">
        <v>10350</v>
      </c>
      <c r="D68" s="58" t="s">
        <v>38</v>
      </c>
      <c r="E68" s="56">
        <v>1</v>
      </c>
      <c r="F68" s="57">
        <v>463.28</v>
      </c>
      <c r="G68" s="41">
        <f t="shared" si="1"/>
        <v>463.28</v>
      </c>
      <c r="H68" s="125" t="s">
        <v>101</v>
      </c>
    </row>
    <row r="69" spans="1:8" s="43" customFormat="1" ht="22.5" x14ac:dyDescent="0.2">
      <c r="A69" s="39">
        <f t="shared" si="2"/>
        <v>50</v>
      </c>
      <c r="B69" s="46" t="s">
        <v>312</v>
      </c>
      <c r="C69" s="19">
        <v>12922</v>
      </c>
      <c r="D69" s="58" t="s">
        <v>48</v>
      </c>
      <c r="E69" s="56">
        <v>1</v>
      </c>
      <c r="F69" s="57">
        <v>25</v>
      </c>
      <c r="G69" s="41">
        <f t="shared" si="1"/>
        <v>25</v>
      </c>
      <c r="H69" s="44" t="s">
        <v>316</v>
      </c>
    </row>
    <row r="70" spans="1:8" s="43" customFormat="1" ht="11.25" x14ac:dyDescent="0.2">
      <c r="A70" s="39">
        <f t="shared" si="2"/>
        <v>51</v>
      </c>
      <c r="B70" s="46" t="s">
        <v>99</v>
      </c>
      <c r="C70" s="19">
        <v>5446</v>
      </c>
      <c r="D70" s="58" t="s">
        <v>38</v>
      </c>
      <c r="E70" s="56">
        <v>1</v>
      </c>
      <c r="F70" s="57">
        <v>56</v>
      </c>
      <c r="G70" s="41">
        <f t="shared" si="1"/>
        <v>56</v>
      </c>
      <c r="H70" s="44" t="s">
        <v>313</v>
      </c>
    </row>
    <row r="71" spans="1:8" s="43" customFormat="1" ht="11.25" x14ac:dyDescent="0.2">
      <c r="A71" s="39">
        <f t="shared" si="2"/>
        <v>52</v>
      </c>
      <c r="B71" s="46" t="s">
        <v>223</v>
      </c>
      <c r="C71" s="19">
        <v>2802</v>
      </c>
      <c r="D71" s="58" t="s">
        <v>38</v>
      </c>
      <c r="E71" s="56">
        <v>1</v>
      </c>
      <c r="F71" s="57">
        <v>9.33</v>
      </c>
      <c r="G71" s="41">
        <f t="shared" si="1"/>
        <v>9.33</v>
      </c>
      <c r="H71" s="44" t="s">
        <v>98</v>
      </c>
    </row>
    <row r="72" spans="1:8" s="43" customFormat="1" ht="22.5" x14ac:dyDescent="0.2">
      <c r="A72" s="39">
        <f t="shared" si="2"/>
        <v>53</v>
      </c>
      <c r="B72" s="46" t="s">
        <v>224</v>
      </c>
      <c r="C72" s="19">
        <v>5934</v>
      </c>
      <c r="D72" s="58" t="s">
        <v>38</v>
      </c>
      <c r="E72" s="56">
        <v>2</v>
      </c>
      <c r="F72" s="57">
        <v>2.1</v>
      </c>
      <c r="G72" s="41">
        <f t="shared" si="1"/>
        <v>4.2</v>
      </c>
      <c r="H72" s="125" t="s">
        <v>101</v>
      </c>
    </row>
    <row r="73" spans="1:8" s="43" customFormat="1" ht="22.5" x14ac:dyDescent="0.2">
      <c r="A73" s="39">
        <f t="shared" si="2"/>
        <v>54</v>
      </c>
      <c r="B73" s="46" t="s">
        <v>169</v>
      </c>
      <c r="C73" s="19">
        <v>9312</v>
      </c>
      <c r="D73" s="58" t="s">
        <v>38</v>
      </c>
      <c r="E73" s="56">
        <v>2</v>
      </c>
      <c r="F73" s="57">
        <v>22.31</v>
      </c>
      <c r="G73" s="41">
        <f t="shared" si="1"/>
        <v>44.62</v>
      </c>
      <c r="H73" s="125" t="s">
        <v>101</v>
      </c>
    </row>
    <row r="74" spans="1:8" s="43" customFormat="1" ht="33.75" x14ac:dyDescent="0.2">
      <c r="A74" s="39">
        <f t="shared" si="2"/>
        <v>55</v>
      </c>
      <c r="B74" s="129" t="s">
        <v>317</v>
      </c>
      <c r="C74" s="19">
        <v>4368</v>
      </c>
      <c r="D74" s="58" t="s">
        <v>38</v>
      </c>
      <c r="E74" s="56">
        <v>1</v>
      </c>
      <c r="F74" s="57">
        <v>2.73</v>
      </c>
      <c r="G74" s="41">
        <f t="shared" ref="G74:G75" si="3">E74*F74</f>
        <v>2.73</v>
      </c>
      <c r="H74" s="125" t="s">
        <v>321</v>
      </c>
    </row>
    <row r="75" spans="1:8" s="43" customFormat="1" ht="23.25" thickBot="1" x14ac:dyDescent="0.25">
      <c r="A75" s="39">
        <f t="shared" si="2"/>
        <v>56</v>
      </c>
      <c r="B75" s="129" t="s">
        <v>318</v>
      </c>
      <c r="C75" s="19">
        <v>3575</v>
      </c>
      <c r="D75" s="58" t="s">
        <v>319</v>
      </c>
      <c r="E75" s="56">
        <v>1</v>
      </c>
      <c r="F75" s="57">
        <v>400</v>
      </c>
      <c r="G75" s="41">
        <f t="shared" si="3"/>
        <v>400</v>
      </c>
      <c r="H75" s="125" t="s">
        <v>320</v>
      </c>
    </row>
    <row r="76" spans="1:8" s="7" customFormat="1" ht="15" customHeight="1" thickBot="1" x14ac:dyDescent="0.25">
      <c r="A76" s="16" t="s">
        <v>17</v>
      </c>
      <c r="B76" s="16"/>
      <c r="C76" s="16"/>
      <c r="D76" s="16"/>
      <c r="E76" s="33">
        <f>SUM(E20:E73)</f>
        <v>1546.1000000000001</v>
      </c>
      <c r="F76" s="53" t="s">
        <v>18</v>
      </c>
      <c r="G76" s="33">
        <f>SUM(G20:G75)</f>
        <v>8514.3799999999974</v>
      </c>
      <c r="H76" s="29"/>
    </row>
    <row r="77" spans="1:8" ht="12" customHeight="1" x14ac:dyDescent="0.2"/>
    <row r="78" spans="1:8" ht="12" customHeight="1" x14ac:dyDescent="0.2">
      <c r="A78" s="64"/>
      <c r="B78" s="192" t="s">
        <v>19</v>
      </c>
      <c r="C78" s="153"/>
      <c r="D78" s="153"/>
      <c r="E78" s="153"/>
      <c r="F78" s="153"/>
      <c r="G78" s="153"/>
      <c r="H78" s="94"/>
    </row>
    <row r="79" spans="1:8" ht="12" customHeight="1" x14ac:dyDescent="0.2">
      <c r="A79" s="64"/>
      <c r="B79" s="43"/>
      <c r="C79" s="154" t="s">
        <v>20</v>
      </c>
      <c r="D79" s="154"/>
      <c r="E79" s="154"/>
      <c r="F79" s="154"/>
      <c r="G79" s="154"/>
      <c r="H79" s="97"/>
    </row>
    <row r="80" spans="1:8" ht="12" customHeight="1" x14ac:dyDescent="0.2">
      <c r="A80" s="64"/>
      <c r="B80" s="192" t="s">
        <v>21</v>
      </c>
      <c r="C80" s="153"/>
      <c r="D80" s="153"/>
      <c r="E80" s="153"/>
      <c r="F80" s="153"/>
      <c r="G80" s="153"/>
      <c r="H80" s="94"/>
    </row>
    <row r="81" spans="1:8" ht="10.9" customHeight="1" x14ac:dyDescent="0.2">
      <c r="A81" s="64"/>
      <c r="B81" s="43"/>
      <c r="C81" s="154" t="s">
        <v>22</v>
      </c>
      <c r="D81" s="154"/>
      <c r="E81" s="154"/>
      <c r="F81" s="154"/>
      <c r="G81" s="154"/>
      <c r="H81" s="97"/>
    </row>
    <row r="82" spans="1:8" s="1" customFormat="1" ht="13.15" customHeight="1" x14ac:dyDescent="0.2">
      <c r="A82" s="64"/>
      <c r="B82" s="193" t="s">
        <v>23</v>
      </c>
      <c r="C82" s="200"/>
      <c r="D82" s="200"/>
      <c r="E82" s="200"/>
      <c r="F82" s="200"/>
      <c r="G82" s="200"/>
      <c r="H82" s="64"/>
    </row>
    <row r="83" spans="1:8" ht="19.149999999999999" customHeight="1" x14ac:dyDescent="0.2">
      <c r="A83" s="64"/>
      <c r="B83" s="43"/>
      <c r="C83" s="242" t="s">
        <v>117</v>
      </c>
      <c r="D83" s="242"/>
      <c r="E83" s="242"/>
      <c r="F83" s="158"/>
      <c r="G83" s="244" t="s">
        <v>24</v>
      </c>
      <c r="H83" s="244"/>
    </row>
    <row r="84" spans="1:8" ht="10.9" customHeight="1" x14ac:dyDescent="0.2">
      <c r="A84" s="64"/>
      <c r="B84" s="43"/>
      <c r="C84" s="159" t="s">
        <v>25</v>
      </c>
      <c r="D84" s="200"/>
      <c r="E84" s="200"/>
      <c r="F84" s="200" t="s">
        <v>26</v>
      </c>
      <c r="G84" s="241" t="s">
        <v>27</v>
      </c>
      <c r="H84" s="241"/>
    </row>
    <row r="85" spans="1:8" ht="12" customHeight="1" x14ac:dyDescent="0.2">
      <c r="A85" s="64"/>
      <c r="B85" s="193" t="s">
        <v>28</v>
      </c>
      <c r="C85" s="200"/>
      <c r="D85" s="200"/>
      <c r="E85" s="200"/>
      <c r="F85" s="200"/>
      <c r="G85" s="200"/>
      <c r="H85" s="64"/>
    </row>
    <row r="86" spans="1:8" ht="10.9" customHeight="1" x14ac:dyDescent="0.2">
      <c r="A86" s="64"/>
      <c r="B86" s="43"/>
      <c r="C86" s="245" t="s">
        <v>64</v>
      </c>
      <c r="D86" s="245"/>
      <c r="E86" s="245"/>
      <c r="F86" s="158"/>
      <c r="G86" s="244" t="s">
        <v>33</v>
      </c>
      <c r="H86" s="244"/>
    </row>
    <row r="87" spans="1:8" ht="10.9" customHeight="1" x14ac:dyDescent="0.2">
      <c r="A87" s="64"/>
      <c r="B87" s="43"/>
      <c r="C87" s="159" t="s">
        <v>25</v>
      </c>
      <c r="D87" s="200"/>
      <c r="E87" s="200"/>
      <c r="F87" s="200" t="s">
        <v>26</v>
      </c>
      <c r="G87" s="241" t="s">
        <v>27</v>
      </c>
      <c r="H87" s="241"/>
    </row>
    <row r="88" spans="1:8" ht="10.9" customHeight="1" x14ac:dyDescent="0.2">
      <c r="A88" s="64"/>
      <c r="B88" s="43"/>
      <c r="C88" s="159"/>
      <c r="D88" s="200"/>
      <c r="E88" s="200"/>
      <c r="F88" s="200"/>
      <c r="G88" s="199"/>
      <c r="H88" s="199"/>
    </row>
    <row r="89" spans="1:8" ht="10.9" customHeight="1" x14ac:dyDescent="0.2">
      <c r="A89" s="64"/>
      <c r="B89" s="43"/>
      <c r="C89" s="245" t="s">
        <v>65</v>
      </c>
      <c r="D89" s="245"/>
      <c r="E89" s="245"/>
      <c r="F89" s="158"/>
      <c r="G89" s="244" t="s">
        <v>30</v>
      </c>
      <c r="H89" s="244"/>
    </row>
    <row r="90" spans="1:8" ht="11.25" x14ac:dyDescent="0.2">
      <c r="A90" s="64"/>
      <c r="B90" s="43"/>
      <c r="C90" s="159" t="s">
        <v>25</v>
      </c>
      <c r="D90" s="200"/>
      <c r="E90" s="200"/>
      <c r="F90" s="200" t="s">
        <v>26</v>
      </c>
      <c r="G90" s="241" t="s">
        <v>27</v>
      </c>
      <c r="H90" s="241"/>
    </row>
    <row r="91" spans="1:8" ht="11.25" x14ac:dyDescent="0.2">
      <c r="A91" s="64"/>
      <c r="B91" s="43"/>
      <c r="C91" s="159"/>
      <c r="D91" s="200"/>
      <c r="E91" s="200"/>
      <c r="F91" s="200"/>
      <c r="G91" s="199"/>
      <c r="H91" s="199"/>
    </row>
    <row r="92" spans="1:8" ht="10.9" customHeight="1" x14ac:dyDescent="0.2">
      <c r="A92" s="64"/>
      <c r="B92" s="43"/>
      <c r="C92" s="245" t="s">
        <v>66</v>
      </c>
      <c r="D92" s="245"/>
      <c r="E92" s="245"/>
      <c r="F92" s="158"/>
      <c r="G92" s="244" t="s">
        <v>29</v>
      </c>
      <c r="H92" s="244"/>
    </row>
    <row r="93" spans="1:8" ht="10.9" customHeight="1" x14ac:dyDescent="0.2">
      <c r="A93" s="64"/>
      <c r="B93" s="43"/>
      <c r="C93" s="159" t="s">
        <v>25</v>
      </c>
      <c r="D93" s="200"/>
      <c r="E93" s="200"/>
      <c r="F93" s="200" t="s">
        <v>26</v>
      </c>
      <c r="G93" s="241" t="s">
        <v>27</v>
      </c>
      <c r="H93" s="241"/>
    </row>
    <row r="94" spans="1:8" ht="21.6" customHeight="1" x14ac:dyDescent="0.2">
      <c r="A94" s="101" t="s">
        <v>32</v>
      </c>
      <c r="B94" s="43"/>
      <c r="C94" s="245" t="s">
        <v>143</v>
      </c>
      <c r="D94" s="245"/>
      <c r="E94" s="245"/>
      <c r="F94" s="158"/>
      <c r="G94" s="244" t="s">
        <v>67</v>
      </c>
      <c r="H94" s="244"/>
    </row>
    <row r="95" spans="1:8" ht="10.9" customHeight="1" x14ac:dyDescent="0.2">
      <c r="A95" s="64"/>
      <c r="B95" s="43"/>
      <c r="C95" s="159" t="s">
        <v>25</v>
      </c>
      <c r="D95" s="200"/>
      <c r="E95" s="200"/>
      <c r="F95" s="200" t="s">
        <v>26</v>
      </c>
      <c r="G95" s="241" t="s">
        <v>27</v>
      </c>
      <c r="H95" s="241"/>
    </row>
    <row r="96" spans="1:8" ht="10.9" customHeight="1" x14ac:dyDescent="0.2">
      <c r="A96" s="64"/>
      <c r="B96" s="43"/>
      <c r="C96" s="159"/>
      <c r="D96" s="200"/>
      <c r="E96" s="200"/>
      <c r="F96" s="200"/>
      <c r="G96" s="199"/>
      <c r="H96" s="199"/>
    </row>
    <row r="97" spans="1:8" ht="10.9" customHeight="1" x14ac:dyDescent="0.2">
      <c r="A97" s="64"/>
      <c r="B97" s="43"/>
      <c r="C97" s="245" t="s">
        <v>68</v>
      </c>
      <c r="D97" s="245"/>
      <c r="E97" s="245"/>
      <c r="F97" s="158"/>
      <c r="G97" s="244" t="s">
        <v>69</v>
      </c>
      <c r="H97" s="244"/>
    </row>
    <row r="98" spans="1:8" ht="11.25" x14ac:dyDescent="0.2">
      <c r="A98" s="64"/>
      <c r="B98" s="43"/>
      <c r="C98" s="159" t="s">
        <v>25</v>
      </c>
      <c r="D98" s="200"/>
      <c r="E98" s="200"/>
      <c r="F98" s="200" t="s">
        <v>26</v>
      </c>
      <c r="G98" s="241" t="s">
        <v>27</v>
      </c>
      <c r="H98" s="241"/>
    </row>
    <row r="99" spans="1:8" ht="10.9" customHeight="1" x14ac:dyDescent="0.2">
      <c r="A99" s="64"/>
      <c r="B99" s="43"/>
      <c r="C99" s="200"/>
      <c r="D99" s="200"/>
      <c r="E99" s="200"/>
      <c r="F99" s="200"/>
      <c r="G99" s="200"/>
      <c r="H99" s="64"/>
    </row>
    <row r="100" spans="1:8" ht="10.9" customHeight="1" x14ac:dyDescent="0.2">
      <c r="A100" s="64"/>
      <c r="B100" s="193" t="s">
        <v>31</v>
      </c>
      <c r="C100" s="242" t="s">
        <v>91</v>
      </c>
      <c r="D100" s="242"/>
      <c r="E100" s="242"/>
      <c r="F100" s="158"/>
      <c r="G100" s="243" t="s">
        <v>92</v>
      </c>
      <c r="H100" s="244"/>
    </row>
    <row r="101" spans="1:8" ht="11.25" x14ac:dyDescent="0.2">
      <c r="A101" s="64"/>
      <c r="B101" s="43"/>
      <c r="C101" s="159" t="s">
        <v>25</v>
      </c>
      <c r="D101" s="200"/>
      <c r="E101" s="200"/>
      <c r="F101" s="200" t="s">
        <v>26</v>
      </c>
      <c r="G101" s="241" t="s">
        <v>27</v>
      </c>
      <c r="H101" s="241"/>
    </row>
  </sheetData>
  <autoFilter ref="A19:H19" xr:uid="{00000000-0009-0000-0000-000000000000}"/>
  <mergeCells count="34">
    <mergeCell ref="F4:H4"/>
    <mergeCell ref="A1:D1"/>
    <mergeCell ref="F1:H1"/>
    <mergeCell ref="A2:D2"/>
    <mergeCell ref="F2:H2"/>
    <mergeCell ref="A3:D3"/>
    <mergeCell ref="A15:H15"/>
    <mergeCell ref="F5:H5"/>
    <mergeCell ref="A8:H8"/>
    <mergeCell ref="A9:H9"/>
    <mergeCell ref="C10:F10"/>
    <mergeCell ref="C11:F11"/>
    <mergeCell ref="A14:H14"/>
    <mergeCell ref="C83:E83"/>
    <mergeCell ref="G83:H83"/>
    <mergeCell ref="G84:H84"/>
    <mergeCell ref="C86:E86"/>
    <mergeCell ref="G86:H86"/>
    <mergeCell ref="G87:H87"/>
    <mergeCell ref="C89:E89"/>
    <mergeCell ref="G89:H89"/>
    <mergeCell ref="G90:H90"/>
    <mergeCell ref="C92:E92"/>
    <mergeCell ref="G92:H92"/>
    <mergeCell ref="G98:H98"/>
    <mergeCell ref="C100:E100"/>
    <mergeCell ref="G100:H100"/>
    <mergeCell ref="G101:H101"/>
    <mergeCell ref="G93:H93"/>
    <mergeCell ref="C94:E94"/>
    <mergeCell ref="G94:H94"/>
    <mergeCell ref="G95:H95"/>
    <mergeCell ref="C97:E97"/>
    <mergeCell ref="G97:H97"/>
  </mergeCells>
  <pageMargins left="0.39370078740157483" right="0.39370078740157483" top="0.19685039370078741" bottom="0.19685039370078741" header="0.39370078740157483" footer="0.39370078740157483"/>
  <pageSetup paperSize="9" scale="81" pageOrder="overThenDown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8FFC-BAB7-444F-9EB6-1B08ECA9D5FE}">
  <sheetPr>
    <outlinePr summaryBelow="0" summaryRight="0"/>
    <pageSetUpPr autoPageBreaks="0"/>
  </sheetPr>
  <dimension ref="A1:H50"/>
  <sheetViews>
    <sheetView view="pageBreakPreview" zoomScale="130" zoomScaleNormal="100" zoomScaleSheetLayoutView="130" workbookViewId="0">
      <selection activeCell="A21" sqref="A21:A23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35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315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375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2"/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371</v>
      </c>
      <c r="B14" s="252"/>
      <c r="C14" s="252"/>
      <c r="D14" s="252"/>
      <c r="E14" s="252"/>
      <c r="F14" s="252"/>
      <c r="G14" s="252"/>
      <c r="H14" s="252"/>
    </row>
    <row r="15" spans="1:8" s="106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06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176" t="s">
        <v>61</v>
      </c>
      <c r="C20" s="19">
        <v>9216</v>
      </c>
      <c r="D20" s="58" t="s">
        <v>39</v>
      </c>
      <c r="E20" s="56">
        <v>10</v>
      </c>
      <c r="F20" s="57">
        <v>0.62</v>
      </c>
      <c r="G20" s="20">
        <f>E20*F20</f>
        <v>6.2</v>
      </c>
      <c r="H20" s="266" t="s">
        <v>53</v>
      </c>
    </row>
    <row r="21" spans="1:8" s="6" customFormat="1" ht="22.5" x14ac:dyDescent="0.2">
      <c r="A21" s="18">
        <f>A20+1</f>
        <v>2</v>
      </c>
      <c r="B21" s="176" t="s">
        <v>61</v>
      </c>
      <c r="C21" s="19">
        <v>9216</v>
      </c>
      <c r="D21" s="58" t="s">
        <v>39</v>
      </c>
      <c r="E21" s="136">
        <v>120</v>
      </c>
      <c r="F21" s="57">
        <v>0.62</v>
      </c>
      <c r="G21" s="20">
        <f>E21*F21</f>
        <v>74.400000000000006</v>
      </c>
      <c r="H21" s="267"/>
    </row>
    <row r="22" spans="1:8" s="6" customFormat="1" ht="22.5" x14ac:dyDescent="0.2">
      <c r="A22" s="18">
        <f t="shared" ref="A22:A23" si="0">A21+1</f>
        <v>3</v>
      </c>
      <c r="B22" s="176" t="s">
        <v>251</v>
      </c>
      <c r="C22" s="19">
        <v>9631</v>
      </c>
      <c r="D22" s="58" t="s">
        <v>38</v>
      </c>
      <c r="E22" s="136">
        <v>81</v>
      </c>
      <c r="F22" s="57">
        <v>2.12</v>
      </c>
      <c r="G22" s="20">
        <f>E22*F22</f>
        <v>171.72</v>
      </c>
      <c r="H22" s="267"/>
    </row>
    <row r="23" spans="1:8" s="6" customFormat="1" ht="23.25" thickBot="1" x14ac:dyDescent="0.25">
      <c r="A23" s="18">
        <f t="shared" si="0"/>
        <v>4</v>
      </c>
      <c r="B23" s="176" t="s">
        <v>341</v>
      </c>
      <c r="C23" s="19">
        <v>9632</v>
      </c>
      <c r="D23" s="58" t="s">
        <v>38</v>
      </c>
      <c r="E23" s="56">
        <v>7</v>
      </c>
      <c r="F23" s="57">
        <v>2.4900000000000002</v>
      </c>
      <c r="G23" s="20">
        <f>E23*F23</f>
        <v>17.43</v>
      </c>
      <c r="H23" s="267"/>
    </row>
    <row r="24" spans="1:8" s="7" customFormat="1" ht="15" customHeight="1" thickBot="1" x14ac:dyDescent="0.25">
      <c r="A24" s="16" t="s">
        <v>17</v>
      </c>
      <c r="B24" s="16"/>
      <c r="C24" s="37"/>
      <c r="D24" s="38"/>
      <c r="E24" s="32">
        <f>SUM(E20:E23)</f>
        <v>218</v>
      </c>
      <c r="F24" s="10" t="s">
        <v>18</v>
      </c>
      <c r="G24" s="33">
        <f>SUM(G20:G23)</f>
        <v>269.75</v>
      </c>
      <c r="H24" s="29"/>
    </row>
    <row r="25" spans="1:8" ht="12" customHeight="1" x14ac:dyDescent="0.2">
      <c r="C25" s="35"/>
      <c r="D25" s="36"/>
    </row>
    <row r="26" spans="1:8" ht="12" customHeight="1" x14ac:dyDescent="0.2">
      <c r="B26" s="203" t="s">
        <v>19</v>
      </c>
      <c r="C26" s="17"/>
      <c r="D26" s="17"/>
      <c r="E26" s="17"/>
      <c r="F26" s="17"/>
      <c r="G26" s="17"/>
      <c r="H26" s="30"/>
    </row>
    <row r="27" spans="1:8" ht="12" customHeight="1" x14ac:dyDescent="0.2">
      <c r="C27" s="34" t="s">
        <v>20</v>
      </c>
      <c r="D27" s="15"/>
      <c r="E27" s="15"/>
      <c r="F27" s="15"/>
      <c r="G27" s="15"/>
      <c r="H27" s="31"/>
    </row>
    <row r="28" spans="1:8" ht="12" customHeight="1" x14ac:dyDescent="0.2">
      <c r="B28" s="203" t="s">
        <v>21</v>
      </c>
      <c r="C28" s="17"/>
      <c r="D28" s="17"/>
      <c r="E28" s="17"/>
      <c r="F28" s="17"/>
      <c r="G28" s="17"/>
      <c r="H28" s="30"/>
    </row>
    <row r="29" spans="1:8" ht="10.9" customHeight="1" x14ac:dyDescent="0.2">
      <c r="C29" s="34" t="s">
        <v>22</v>
      </c>
      <c r="D29" s="15"/>
      <c r="E29" s="15"/>
      <c r="F29" s="15"/>
      <c r="G29" s="15"/>
      <c r="H29" s="31"/>
    </row>
    <row r="30" spans="1:8" s="1" customFormat="1" ht="13.15" customHeight="1" x14ac:dyDescent="0.2">
      <c r="B30" s="8" t="s">
        <v>23</v>
      </c>
    </row>
    <row r="31" spans="1:8" ht="22.9" customHeight="1" x14ac:dyDescent="0.2">
      <c r="C31" s="261" t="s">
        <v>64</v>
      </c>
      <c r="D31" s="261"/>
      <c r="E31" s="261"/>
      <c r="F31" s="9"/>
      <c r="G31" s="260" t="s">
        <v>33</v>
      </c>
      <c r="H31" s="260"/>
    </row>
    <row r="32" spans="1:8" ht="10.9" customHeight="1" x14ac:dyDescent="0.2">
      <c r="C32" s="62" t="s">
        <v>25</v>
      </c>
      <c r="F32" s="1" t="s">
        <v>26</v>
      </c>
      <c r="G32" s="259" t="s">
        <v>27</v>
      </c>
      <c r="H32" s="259"/>
    </row>
    <row r="33" spans="1:8" ht="12" customHeight="1" x14ac:dyDescent="0.2">
      <c r="B33" s="8" t="s">
        <v>28</v>
      </c>
      <c r="H33" s="1"/>
    </row>
    <row r="34" spans="1:8" ht="10.9" customHeight="1" x14ac:dyDescent="0.2">
      <c r="C34" s="261" t="s">
        <v>64</v>
      </c>
      <c r="D34" s="261"/>
      <c r="E34" s="261"/>
      <c r="F34" s="9"/>
      <c r="G34" s="260" t="s">
        <v>33</v>
      </c>
      <c r="H34" s="260"/>
    </row>
    <row r="35" spans="1:8" ht="10.9" customHeight="1" x14ac:dyDescent="0.2">
      <c r="C35" s="62" t="s">
        <v>25</v>
      </c>
      <c r="F35" s="1" t="s">
        <v>26</v>
      </c>
      <c r="G35" s="259" t="s">
        <v>27</v>
      </c>
      <c r="H35" s="259"/>
    </row>
    <row r="36" spans="1:8" ht="10.9" customHeight="1" x14ac:dyDescent="0.2">
      <c r="C36" s="62"/>
      <c r="G36" s="202"/>
      <c r="H36" s="202"/>
    </row>
    <row r="37" spans="1:8" ht="11.25" x14ac:dyDescent="0.2">
      <c r="C37" s="261" t="s">
        <v>65</v>
      </c>
      <c r="D37" s="261"/>
      <c r="E37" s="261"/>
      <c r="F37" s="9"/>
      <c r="G37" s="260" t="s">
        <v>30</v>
      </c>
      <c r="H37" s="260"/>
    </row>
    <row r="38" spans="1:8" ht="10.9" customHeight="1" x14ac:dyDescent="0.2">
      <c r="C38" s="62" t="s">
        <v>25</v>
      </c>
      <c r="F38" s="1" t="s">
        <v>26</v>
      </c>
      <c r="G38" s="259" t="s">
        <v>27</v>
      </c>
      <c r="H38" s="259"/>
    </row>
    <row r="39" spans="1:8" ht="10.9" customHeight="1" x14ac:dyDescent="0.2">
      <c r="C39" s="62"/>
      <c r="G39" s="202"/>
      <c r="H39" s="202"/>
    </row>
    <row r="40" spans="1:8" ht="21.6" customHeight="1" x14ac:dyDescent="0.2">
      <c r="C40" s="261" t="s">
        <v>66</v>
      </c>
      <c r="D40" s="261"/>
      <c r="E40" s="261"/>
      <c r="F40" s="9"/>
      <c r="G40" s="260" t="s">
        <v>29</v>
      </c>
      <c r="H40" s="260"/>
    </row>
    <row r="41" spans="1:8" ht="10.9" customHeight="1" x14ac:dyDescent="0.2">
      <c r="C41" s="62" t="s">
        <v>25</v>
      </c>
      <c r="F41" s="1" t="s">
        <v>26</v>
      </c>
      <c r="G41" s="259" t="s">
        <v>27</v>
      </c>
      <c r="H41" s="259"/>
    </row>
    <row r="42" spans="1:8" ht="19.899999999999999" customHeight="1" x14ac:dyDescent="0.2">
      <c r="C42" s="62"/>
      <c r="G42" s="202"/>
      <c r="H42" s="202"/>
    </row>
    <row r="43" spans="1:8" ht="15" customHeight="1" x14ac:dyDescent="0.2">
      <c r="A43" s="11" t="s">
        <v>32</v>
      </c>
      <c r="C43" s="261" t="s">
        <v>143</v>
      </c>
      <c r="D43" s="261"/>
      <c r="E43" s="261"/>
      <c r="F43" s="9"/>
      <c r="G43" s="260" t="s">
        <v>67</v>
      </c>
      <c r="H43" s="260"/>
    </row>
    <row r="44" spans="1:8" ht="10.9" customHeight="1" x14ac:dyDescent="0.2">
      <c r="C44" s="62" t="s">
        <v>25</v>
      </c>
      <c r="F44" s="1" t="s">
        <v>26</v>
      </c>
      <c r="G44" s="259" t="s">
        <v>27</v>
      </c>
      <c r="H44" s="259"/>
    </row>
    <row r="45" spans="1:8" ht="10.9" customHeight="1" x14ac:dyDescent="0.2">
      <c r="C45" s="62"/>
      <c r="G45" s="202"/>
      <c r="H45" s="202"/>
    </row>
    <row r="46" spans="1:8" ht="11.25" x14ac:dyDescent="0.2">
      <c r="C46" s="274" t="s">
        <v>68</v>
      </c>
      <c r="D46" s="261"/>
      <c r="E46" s="261"/>
      <c r="F46" s="9"/>
      <c r="G46" s="260" t="s">
        <v>69</v>
      </c>
      <c r="H46" s="260"/>
    </row>
    <row r="47" spans="1:8" ht="11.45" customHeight="1" x14ac:dyDescent="0.2">
      <c r="C47" s="62" t="s">
        <v>25</v>
      </c>
      <c r="F47" s="1" t="s">
        <v>26</v>
      </c>
      <c r="G47" s="259" t="s">
        <v>27</v>
      </c>
      <c r="H47" s="259"/>
    </row>
    <row r="48" spans="1:8" ht="11.45" customHeight="1" x14ac:dyDescent="0.2">
      <c r="H48" s="1"/>
    </row>
    <row r="49" spans="2:8" ht="11.45" customHeight="1" x14ac:dyDescent="0.2">
      <c r="B49" s="8" t="s">
        <v>31</v>
      </c>
      <c r="C49" s="274" t="s">
        <v>91</v>
      </c>
      <c r="D49" s="261"/>
      <c r="E49" s="261"/>
      <c r="F49" s="9"/>
      <c r="G49" s="273" t="s">
        <v>92</v>
      </c>
      <c r="H49" s="260"/>
    </row>
    <row r="50" spans="2:8" ht="11.45" customHeight="1" x14ac:dyDescent="0.2">
      <c r="C50" s="62" t="s">
        <v>25</v>
      </c>
      <c r="F50" s="1" t="s">
        <v>26</v>
      </c>
      <c r="G50" s="259" t="s">
        <v>27</v>
      </c>
      <c r="H50" s="259"/>
    </row>
  </sheetData>
  <mergeCells count="35">
    <mergeCell ref="G47:H47"/>
    <mergeCell ref="C49:E49"/>
    <mergeCell ref="G49:H49"/>
    <mergeCell ref="G50:H50"/>
    <mergeCell ref="G43:H43"/>
    <mergeCell ref="G46:H46"/>
    <mergeCell ref="C46:E46"/>
    <mergeCell ref="C40:E40"/>
    <mergeCell ref="G40:H40"/>
    <mergeCell ref="G41:H41"/>
    <mergeCell ref="C43:E43"/>
    <mergeCell ref="G44:H44"/>
    <mergeCell ref="C11:F11"/>
    <mergeCell ref="G35:H35"/>
    <mergeCell ref="G37:H37"/>
    <mergeCell ref="G38:H38"/>
    <mergeCell ref="C37:E37"/>
    <mergeCell ref="C34:E34"/>
    <mergeCell ref="G34:H34"/>
    <mergeCell ref="G32:H32"/>
    <mergeCell ref="A14:H14"/>
    <mergeCell ref="A15:H15"/>
    <mergeCell ref="H20:H23"/>
    <mergeCell ref="C31:E31"/>
    <mergeCell ref="G31:H31"/>
    <mergeCell ref="A1:D1"/>
    <mergeCell ref="F1:H1"/>
    <mergeCell ref="A2:D2"/>
    <mergeCell ref="F2:H2"/>
    <mergeCell ref="A3:D3"/>
    <mergeCell ref="F5:H5"/>
    <mergeCell ref="A8:H8"/>
    <mergeCell ref="A9:H9"/>
    <mergeCell ref="C10:F10"/>
    <mergeCell ref="F4:H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26A-C0D4-4FB7-8A46-AC8FFCA09F5C}">
  <sheetPr>
    <outlinePr summaryBelow="0" summaryRight="0"/>
    <pageSetUpPr autoPageBreaks="0"/>
  </sheetPr>
  <dimension ref="A1:H259"/>
  <sheetViews>
    <sheetView view="pageBreakPreview" zoomScale="140" zoomScaleNormal="100" zoomScaleSheetLayoutView="140" workbookViewId="0">
      <selection activeCell="B75" sqref="B75"/>
    </sheetView>
  </sheetViews>
  <sheetFormatPr defaultColWidth="10.5" defaultRowHeight="11.45" customHeight="1" x14ac:dyDescent="0.2"/>
  <cols>
    <col min="1" max="1" width="5.6640625" style="64" customWidth="1"/>
    <col min="2" max="2" width="43" style="64" customWidth="1"/>
    <col min="3" max="3" width="16.6640625" style="64" customWidth="1"/>
    <col min="4" max="4" width="7.6640625" style="64" customWidth="1"/>
    <col min="5" max="5" width="11.6640625" style="64" customWidth="1"/>
    <col min="6" max="6" width="15" style="66" customWidth="1"/>
    <col min="7" max="7" width="20" style="64" customWidth="1"/>
    <col min="8" max="8" width="31.164062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78" t="s">
        <v>2</v>
      </c>
      <c r="G2" s="278"/>
      <c r="H2" s="278"/>
    </row>
    <row r="3" spans="1:8" ht="10.9" customHeight="1" x14ac:dyDescent="0.2">
      <c r="A3" s="258" t="s">
        <v>3</v>
      </c>
      <c r="B3" s="258"/>
      <c r="C3" s="258"/>
      <c r="D3" s="258"/>
      <c r="H3" s="64"/>
    </row>
    <row r="4" spans="1:8" s="64" customFormat="1" ht="12" customHeight="1" x14ac:dyDescent="0.2">
      <c r="F4" s="276" t="s">
        <v>35</v>
      </c>
      <c r="G4" s="276"/>
      <c r="H4" s="276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F6" s="67" t="s">
        <v>315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5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77"/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374</v>
      </c>
      <c r="B14" s="252"/>
      <c r="C14" s="252"/>
      <c r="D14" s="252"/>
      <c r="E14" s="252"/>
      <c r="F14" s="252"/>
      <c r="G14" s="252"/>
      <c r="H14" s="252"/>
    </row>
    <row r="15" spans="1:8" s="223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223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224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224" customFormat="1" ht="22.5" x14ac:dyDescent="0.2">
      <c r="A20" s="39">
        <v>1</v>
      </c>
      <c r="B20" s="46" t="s">
        <v>372</v>
      </c>
      <c r="C20" s="19">
        <v>4320</v>
      </c>
      <c r="D20" s="58" t="s">
        <v>38</v>
      </c>
      <c r="E20" s="56">
        <v>1</v>
      </c>
      <c r="F20" s="59">
        <v>1174.6099999999999</v>
      </c>
      <c r="G20" s="41">
        <f t="shared" ref="G20" si="0">E20*F20</f>
        <v>1174.6099999999999</v>
      </c>
      <c r="H20" s="44" t="s">
        <v>373</v>
      </c>
    </row>
    <row r="21" spans="1:8" s="43" customFormat="1" ht="22.5" x14ac:dyDescent="0.2">
      <c r="A21" s="39">
        <f>A20+1</f>
        <v>2</v>
      </c>
      <c r="B21" s="46" t="s">
        <v>362</v>
      </c>
      <c r="C21" s="19">
        <v>4334</v>
      </c>
      <c r="D21" s="58" t="s">
        <v>38</v>
      </c>
      <c r="E21" s="56">
        <v>1</v>
      </c>
      <c r="F21" s="59">
        <v>1170.97</v>
      </c>
      <c r="G21" s="41">
        <f t="shared" ref="G21:G25" si="1">E21*F21</f>
        <v>1170.97</v>
      </c>
      <c r="H21" s="44" t="s">
        <v>373</v>
      </c>
    </row>
    <row r="22" spans="1:8" s="43" customFormat="1" ht="22.5" x14ac:dyDescent="0.2">
      <c r="A22" s="39">
        <f t="shared" ref="A22:A25" si="2">A21+1</f>
        <v>3</v>
      </c>
      <c r="B22" s="46" t="s">
        <v>377</v>
      </c>
      <c r="C22" s="19">
        <v>8881</v>
      </c>
      <c r="D22" s="58" t="s">
        <v>38</v>
      </c>
      <c r="E22" s="56">
        <v>2</v>
      </c>
      <c r="F22" s="57">
        <v>517.61</v>
      </c>
      <c r="G22" s="41">
        <f t="shared" si="1"/>
        <v>1035.22</v>
      </c>
      <c r="H22" s="44" t="s">
        <v>373</v>
      </c>
    </row>
    <row r="23" spans="1:8" s="43" customFormat="1" ht="22.5" x14ac:dyDescent="0.2">
      <c r="A23" s="39">
        <f t="shared" si="2"/>
        <v>4</v>
      </c>
      <c r="B23" s="46" t="s">
        <v>378</v>
      </c>
      <c r="C23" s="19">
        <v>7077</v>
      </c>
      <c r="D23" s="58" t="s">
        <v>38</v>
      </c>
      <c r="E23" s="56">
        <v>1</v>
      </c>
      <c r="F23" s="57">
        <v>517.61</v>
      </c>
      <c r="G23" s="41">
        <f t="shared" si="1"/>
        <v>517.61</v>
      </c>
      <c r="H23" s="44" t="s">
        <v>373</v>
      </c>
    </row>
    <row r="24" spans="1:8" s="43" customFormat="1" ht="22.5" x14ac:dyDescent="0.2">
      <c r="A24" s="39">
        <f t="shared" si="2"/>
        <v>5</v>
      </c>
      <c r="B24" s="46" t="s">
        <v>378</v>
      </c>
      <c r="C24" s="19">
        <v>7077</v>
      </c>
      <c r="D24" s="58" t="s">
        <v>38</v>
      </c>
      <c r="E24" s="56">
        <v>3</v>
      </c>
      <c r="F24" s="57">
        <v>590.07000000000005</v>
      </c>
      <c r="G24" s="41">
        <f t="shared" si="1"/>
        <v>1770.21</v>
      </c>
      <c r="H24" s="44" t="s">
        <v>373</v>
      </c>
    </row>
    <row r="25" spans="1:8" s="43" customFormat="1" ht="23.25" thickBot="1" x14ac:dyDescent="0.25">
      <c r="A25" s="39">
        <f t="shared" si="2"/>
        <v>6</v>
      </c>
      <c r="B25" s="46" t="s">
        <v>177</v>
      </c>
      <c r="C25" s="19">
        <v>11388</v>
      </c>
      <c r="D25" s="58" t="s">
        <v>38</v>
      </c>
      <c r="E25" s="56">
        <v>1</v>
      </c>
      <c r="F25" s="57">
        <v>209.63</v>
      </c>
      <c r="G25" s="41">
        <f t="shared" si="1"/>
        <v>209.63</v>
      </c>
      <c r="H25" s="44" t="s">
        <v>373</v>
      </c>
    </row>
    <row r="26" spans="1:8" s="92" customFormat="1" ht="15" customHeight="1" thickBot="1" x14ac:dyDescent="0.25">
      <c r="A26" s="87" t="s">
        <v>17</v>
      </c>
      <c r="B26" s="87"/>
      <c r="C26" s="87"/>
      <c r="D26" s="87"/>
      <c r="E26" s="88">
        <f>SUM(E21:E25)</f>
        <v>8</v>
      </c>
      <c r="F26" s="89" t="s">
        <v>18</v>
      </c>
      <c r="G26" s="90">
        <f>SUM(G20:G25)</f>
        <v>5878.2500000000009</v>
      </c>
      <c r="H26" s="91"/>
    </row>
    <row r="27" spans="1:8" ht="12" customHeight="1" x14ac:dyDescent="0.2"/>
    <row r="28" spans="1:8" ht="12" customHeight="1" x14ac:dyDescent="0.2">
      <c r="A28" s="1"/>
      <c r="B28" s="226" t="s">
        <v>19</v>
      </c>
      <c r="C28" s="17"/>
      <c r="D28" s="17"/>
      <c r="E28" s="17"/>
      <c r="F28" s="17"/>
      <c r="G28" s="17"/>
      <c r="H28" s="30"/>
    </row>
    <row r="29" spans="1:8" ht="12" customHeight="1" x14ac:dyDescent="0.2">
      <c r="A29" s="1"/>
      <c r="B29" s="1"/>
      <c r="C29" s="34" t="s">
        <v>20</v>
      </c>
      <c r="D29" s="15"/>
      <c r="E29" s="15"/>
      <c r="F29" s="15"/>
      <c r="G29" s="15"/>
      <c r="H29" s="31"/>
    </row>
    <row r="30" spans="1:8" ht="12" customHeight="1" x14ac:dyDescent="0.2">
      <c r="A30" s="1"/>
      <c r="B30" s="226" t="s">
        <v>21</v>
      </c>
      <c r="C30" s="17"/>
      <c r="D30" s="17"/>
      <c r="E30" s="17"/>
      <c r="F30" s="17"/>
      <c r="G30" s="17"/>
      <c r="H30" s="30"/>
    </row>
    <row r="31" spans="1:8" ht="10.9" customHeight="1" x14ac:dyDescent="0.2">
      <c r="A31" s="1"/>
      <c r="B31" s="1"/>
      <c r="C31" s="34" t="s">
        <v>22</v>
      </c>
      <c r="D31" s="15"/>
      <c r="E31" s="15"/>
      <c r="F31" s="15"/>
      <c r="G31" s="15"/>
      <c r="H31" s="31"/>
    </row>
    <row r="32" spans="1:8" s="64" customFormat="1" ht="13.15" customHeight="1" x14ac:dyDescent="0.2">
      <c r="A32" s="1"/>
      <c r="B32" s="8" t="s">
        <v>23</v>
      </c>
      <c r="C32" s="1"/>
      <c r="D32" s="1"/>
      <c r="E32" s="1"/>
      <c r="F32" s="1"/>
      <c r="G32" s="1"/>
      <c r="H32" s="1"/>
    </row>
    <row r="33" spans="1:8" ht="19.149999999999999" customHeight="1" x14ac:dyDescent="0.2">
      <c r="A33" s="1"/>
      <c r="B33" s="1"/>
      <c r="C33" s="261" t="s">
        <v>64</v>
      </c>
      <c r="D33" s="261"/>
      <c r="E33" s="261"/>
      <c r="F33" s="9"/>
      <c r="G33" s="260" t="s">
        <v>33</v>
      </c>
      <c r="H33" s="260"/>
    </row>
    <row r="34" spans="1:8" ht="10.9" customHeight="1" x14ac:dyDescent="0.2">
      <c r="A34" s="1"/>
      <c r="B34" s="1"/>
      <c r="C34" s="62" t="s">
        <v>25</v>
      </c>
      <c r="D34" s="1"/>
      <c r="E34" s="1"/>
      <c r="F34" s="1" t="s">
        <v>26</v>
      </c>
      <c r="G34" s="259" t="s">
        <v>27</v>
      </c>
      <c r="H34" s="259"/>
    </row>
    <row r="35" spans="1:8" ht="12" customHeight="1" x14ac:dyDescent="0.2">
      <c r="A35" s="1"/>
      <c r="B35" s="8" t="s">
        <v>28</v>
      </c>
      <c r="C35" s="1"/>
      <c r="D35" s="1"/>
      <c r="E35" s="1"/>
      <c r="F35" s="1"/>
      <c r="G35" s="1"/>
      <c r="H35" s="1"/>
    </row>
    <row r="36" spans="1:8" ht="10.9" customHeight="1" x14ac:dyDescent="0.2">
      <c r="A36" s="1"/>
      <c r="B36" s="1"/>
      <c r="C36" s="261" t="s">
        <v>64</v>
      </c>
      <c r="D36" s="261"/>
      <c r="E36" s="261"/>
      <c r="F36" s="9"/>
      <c r="G36" s="260" t="s">
        <v>33</v>
      </c>
      <c r="H36" s="260"/>
    </row>
    <row r="37" spans="1:8" ht="10.9" customHeight="1" x14ac:dyDescent="0.2">
      <c r="A37" s="1"/>
      <c r="B37" s="1"/>
      <c r="C37" s="62" t="s">
        <v>25</v>
      </c>
      <c r="D37" s="1"/>
      <c r="E37" s="1"/>
      <c r="F37" s="1" t="s">
        <v>26</v>
      </c>
      <c r="G37" s="259" t="s">
        <v>27</v>
      </c>
      <c r="H37" s="259"/>
    </row>
    <row r="38" spans="1:8" ht="10.9" customHeight="1" x14ac:dyDescent="0.2">
      <c r="A38" s="1"/>
      <c r="B38" s="1"/>
      <c r="C38" s="62"/>
      <c r="D38" s="1"/>
      <c r="E38" s="1"/>
      <c r="F38" s="1"/>
      <c r="G38" s="225"/>
      <c r="H38" s="225"/>
    </row>
    <row r="39" spans="1:8" ht="11.25" x14ac:dyDescent="0.2">
      <c r="A39" s="1"/>
      <c r="B39" s="1"/>
      <c r="C39" s="261" t="s">
        <v>65</v>
      </c>
      <c r="D39" s="261"/>
      <c r="E39" s="261"/>
      <c r="F39" s="9"/>
      <c r="G39" s="260" t="s">
        <v>30</v>
      </c>
      <c r="H39" s="260"/>
    </row>
    <row r="40" spans="1:8" ht="10.9" customHeight="1" x14ac:dyDescent="0.2">
      <c r="A40" s="1"/>
      <c r="B40" s="1"/>
      <c r="C40" s="62" t="s">
        <v>25</v>
      </c>
      <c r="D40" s="1"/>
      <c r="E40" s="1"/>
      <c r="F40" s="1" t="s">
        <v>26</v>
      </c>
      <c r="G40" s="259" t="s">
        <v>27</v>
      </c>
      <c r="H40" s="259"/>
    </row>
    <row r="41" spans="1:8" ht="10.9" customHeight="1" x14ac:dyDescent="0.2">
      <c r="A41" s="1"/>
      <c r="B41" s="1"/>
      <c r="C41" s="62"/>
      <c r="D41" s="1"/>
      <c r="E41" s="1"/>
      <c r="F41" s="1"/>
      <c r="G41" s="225"/>
      <c r="H41" s="225"/>
    </row>
    <row r="42" spans="1:8" ht="21.6" customHeight="1" x14ac:dyDescent="0.2">
      <c r="A42" s="1"/>
      <c r="B42" s="1"/>
      <c r="C42" s="261" t="s">
        <v>66</v>
      </c>
      <c r="D42" s="261"/>
      <c r="E42" s="261"/>
      <c r="F42" s="9"/>
      <c r="G42" s="260" t="s">
        <v>29</v>
      </c>
      <c r="H42" s="260"/>
    </row>
    <row r="43" spans="1:8" ht="10.9" customHeight="1" x14ac:dyDescent="0.2">
      <c r="A43" s="1"/>
      <c r="B43" s="1"/>
      <c r="C43" s="62" t="s">
        <v>25</v>
      </c>
      <c r="D43" s="1"/>
      <c r="E43" s="1"/>
      <c r="F43" s="1" t="s">
        <v>26</v>
      </c>
      <c r="G43" s="259" t="s">
        <v>27</v>
      </c>
      <c r="H43" s="259"/>
    </row>
    <row r="44" spans="1:8" ht="24" customHeight="1" x14ac:dyDescent="0.2">
      <c r="A44" s="1"/>
      <c r="B44" s="1"/>
      <c r="C44" s="62"/>
      <c r="D44" s="1"/>
      <c r="E44" s="1"/>
      <c r="F44" s="1"/>
      <c r="G44" s="225"/>
      <c r="H44" s="225"/>
    </row>
    <row r="45" spans="1:8" ht="18" customHeight="1" x14ac:dyDescent="0.2">
      <c r="A45" s="11" t="s">
        <v>32</v>
      </c>
      <c r="B45" s="1"/>
      <c r="C45" s="261" t="s">
        <v>143</v>
      </c>
      <c r="D45" s="261"/>
      <c r="E45" s="261"/>
      <c r="F45" s="9"/>
      <c r="G45" s="260" t="s">
        <v>67</v>
      </c>
      <c r="H45" s="260"/>
    </row>
    <row r="46" spans="1:8" ht="10.9" customHeight="1" x14ac:dyDescent="0.2">
      <c r="A46" s="1"/>
      <c r="B46" s="1"/>
      <c r="C46" s="62" t="s">
        <v>25</v>
      </c>
      <c r="D46" s="1"/>
      <c r="E46" s="1"/>
      <c r="F46" s="1" t="s">
        <v>26</v>
      </c>
      <c r="G46" s="259" t="s">
        <v>27</v>
      </c>
      <c r="H46" s="259"/>
    </row>
    <row r="47" spans="1:8" ht="10.9" customHeight="1" x14ac:dyDescent="0.2">
      <c r="A47" s="1"/>
      <c r="B47" s="1"/>
      <c r="C47" s="62"/>
      <c r="D47" s="1"/>
      <c r="E47" s="1"/>
      <c r="F47" s="1"/>
      <c r="G47" s="225"/>
      <c r="H47" s="225"/>
    </row>
    <row r="48" spans="1:8" ht="11.25" x14ac:dyDescent="0.2">
      <c r="A48" s="1"/>
      <c r="B48" s="1"/>
      <c r="C48" s="274" t="s">
        <v>68</v>
      </c>
      <c r="D48" s="261"/>
      <c r="E48" s="261"/>
      <c r="F48" s="9"/>
      <c r="G48" s="260" t="s">
        <v>69</v>
      </c>
      <c r="H48" s="260"/>
    </row>
    <row r="49" spans="1:8" ht="11.45" customHeight="1" x14ac:dyDescent="0.2">
      <c r="A49" s="1"/>
      <c r="B49" s="1"/>
      <c r="C49" s="62" t="s">
        <v>25</v>
      </c>
      <c r="D49" s="1"/>
      <c r="E49" s="1"/>
      <c r="F49" s="1" t="s">
        <v>26</v>
      </c>
      <c r="G49" s="259" t="s">
        <v>27</v>
      </c>
      <c r="H49" s="259"/>
    </row>
    <row r="50" spans="1:8" ht="11.4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1.45" customHeight="1" x14ac:dyDescent="0.2">
      <c r="A51" s="1"/>
      <c r="B51" s="8" t="s">
        <v>31</v>
      </c>
      <c r="C51" s="274" t="s">
        <v>91</v>
      </c>
      <c r="D51" s="261"/>
      <c r="E51" s="261"/>
      <c r="F51" s="9"/>
      <c r="G51" s="273" t="s">
        <v>92</v>
      </c>
      <c r="H51" s="260"/>
    </row>
    <row r="52" spans="1:8" ht="11.45" customHeight="1" x14ac:dyDescent="0.2">
      <c r="A52" s="1"/>
      <c r="B52" s="1"/>
      <c r="C52" s="62" t="s">
        <v>25</v>
      </c>
      <c r="D52" s="1"/>
      <c r="E52" s="1"/>
      <c r="F52" s="1" t="s">
        <v>26</v>
      </c>
      <c r="G52" s="259" t="s">
        <v>27</v>
      </c>
      <c r="H52" s="259"/>
    </row>
    <row r="55" spans="1:8" ht="11.45" customHeight="1" x14ac:dyDescent="0.2">
      <c r="A55" s="254" t="s">
        <v>34</v>
      </c>
      <c r="B55" s="254"/>
      <c r="C55" s="254"/>
      <c r="D55" s="254"/>
      <c r="F55" s="255" t="s">
        <v>0</v>
      </c>
      <c r="G55" s="255"/>
      <c r="H55" s="255"/>
    </row>
    <row r="56" spans="1:8" ht="11.45" customHeight="1" x14ac:dyDescent="0.2">
      <c r="A56" s="256" t="s">
        <v>1</v>
      </c>
      <c r="B56" s="256"/>
      <c r="C56" s="256"/>
      <c r="D56" s="256"/>
      <c r="F56" s="278" t="s">
        <v>2</v>
      </c>
      <c r="G56" s="278"/>
      <c r="H56" s="278"/>
    </row>
    <row r="57" spans="1:8" ht="11.45" customHeight="1" x14ac:dyDescent="0.2">
      <c r="A57" s="258" t="s">
        <v>3</v>
      </c>
      <c r="B57" s="258"/>
      <c r="C57" s="258"/>
      <c r="D57" s="258"/>
      <c r="H57" s="64"/>
    </row>
    <row r="58" spans="1:8" ht="11.45" customHeight="1" x14ac:dyDescent="0.2">
      <c r="F58" s="276" t="s">
        <v>35</v>
      </c>
      <c r="G58" s="276"/>
      <c r="H58" s="276"/>
    </row>
    <row r="59" spans="1:8" ht="11.45" customHeight="1" x14ac:dyDescent="0.2">
      <c r="F59" s="247" t="s">
        <v>4</v>
      </c>
      <c r="G59" s="247"/>
      <c r="H59" s="247"/>
    </row>
    <row r="60" spans="1:8" ht="11.45" customHeight="1" x14ac:dyDescent="0.2">
      <c r="F60" s="67" t="s">
        <v>315</v>
      </c>
      <c r="H60" s="64"/>
    </row>
    <row r="61" spans="1:8" ht="11.45" customHeight="1" x14ac:dyDescent="0.2">
      <c r="H61" s="64"/>
    </row>
    <row r="62" spans="1:8" ht="15.75" x14ac:dyDescent="0.25">
      <c r="A62" s="248" t="s">
        <v>5</v>
      </c>
      <c r="B62" s="248"/>
      <c r="C62" s="248"/>
      <c r="D62" s="248"/>
      <c r="E62" s="248"/>
      <c r="F62" s="248"/>
      <c r="G62" s="248"/>
      <c r="H62" s="248"/>
    </row>
    <row r="63" spans="1:8" ht="15.75" x14ac:dyDescent="0.25">
      <c r="A63" s="248" t="s">
        <v>6</v>
      </c>
      <c r="B63" s="248"/>
      <c r="C63" s="248"/>
      <c r="D63" s="248"/>
      <c r="E63" s="248"/>
      <c r="F63" s="248"/>
      <c r="G63" s="248"/>
      <c r="H63" s="248"/>
    </row>
    <row r="64" spans="1:8" ht="11.45" customHeight="1" x14ac:dyDescent="0.2">
      <c r="C64" s="277"/>
      <c r="D64" s="277"/>
      <c r="E64" s="277"/>
      <c r="F64" s="277"/>
      <c r="H64" s="64"/>
    </row>
    <row r="65" spans="1:8" ht="11.45" customHeight="1" x14ac:dyDescent="0.2">
      <c r="C65" s="241" t="s">
        <v>7</v>
      </c>
      <c r="D65" s="241"/>
      <c r="E65" s="241"/>
      <c r="F65" s="241"/>
      <c r="H65" s="64"/>
    </row>
    <row r="66" spans="1:8" ht="11.45" customHeight="1" x14ac:dyDescent="0.2">
      <c r="H66" s="64" t="s">
        <v>36</v>
      </c>
    </row>
    <row r="67" spans="1:8" ht="11.45" customHeight="1" x14ac:dyDescent="0.2">
      <c r="H67" s="64"/>
    </row>
    <row r="68" spans="1:8" ht="11.45" customHeight="1" x14ac:dyDescent="0.2">
      <c r="A68" s="252" t="s">
        <v>374</v>
      </c>
      <c r="B68" s="252"/>
      <c r="C68" s="252"/>
      <c r="D68" s="252"/>
      <c r="E68" s="252"/>
      <c r="F68" s="252"/>
      <c r="G68" s="252"/>
      <c r="H68" s="252"/>
    </row>
    <row r="69" spans="1:8" ht="39.75" customHeight="1" x14ac:dyDescent="0.2">
      <c r="A69" s="246" t="s">
        <v>94</v>
      </c>
      <c r="B69" s="246"/>
      <c r="C69" s="246"/>
      <c r="D69" s="246"/>
      <c r="E69" s="246"/>
      <c r="F69" s="246"/>
      <c r="G69" s="246"/>
      <c r="H69" s="246"/>
    </row>
    <row r="70" spans="1:8" ht="11.45" customHeight="1" x14ac:dyDescent="0.2">
      <c r="A70" s="227"/>
      <c r="B70" s="227"/>
      <c r="C70" s="227"/>
      <c r="D70" s="227"/>
      <c r="E70" s="227"/>
      <c r="F70" s="69"/>
      <c r="G70" s="227"/>
    </row>
    <row r="71" spans="1:8" ht="11.45" customHeight="1" x14ac:dyDescent="0.2">
      <c r="A71" s="71" t="s">
        <v>8</v>
      </c>
      <c r="B71" s="72" t="s">
        <v>9</v>
      </c>
      <c r="C71" s="72"/>
      <c r="D71" s="71" t="s">
        <v>10</v>
      </c>
      <c r="E71" s="71" t="s">
        <v>11</v>
      </c>
      <c r="F71" s="73" t="s">
        <v>12</v>
      </c>
      <c r="G71" s="71" t="s">
        <v>13</v>
      </c>
      <c r="H71" s="74" t="s">
        <v>14</v>
      </c>
    </row>
    <row r="72" spans="1:8" ht="11.45" customHeight="1" x14ac:dyDescent="0.2">
      <c r="A72" s="76"/>
      <c r="B72" s="72" t="s">
        <v>15</v>
      </c>
      <c r="C72" s="72" t="s">
        <v>16</v>
      </c>
      <c r="D72" s="76"/>
      <c r="E72" s="76"/>
      <c r="F72" s="77"/>
      <c r="G72" s="76"/>
      <c r="H72" s="78"/>
    </row>
    <row r="73" spans="1:8" ht="11.45" customHeight="1" thickBot="1" x14ac:dyDescent="0.25">
      <c r="A73" s="79">
        <v>1</v>
      </c>
      <c r="B73" s="79">
        <v>2</v>
      </c>
      <c r="C73" s="79">
        <v>3</v>
      </c>
      <c r="D73" s="79">
        <v>4</v>
      </c>
      <c r="E73" s="79">
        <v>5</v>
      </c>
      <c r="F73" s="79">
        <v>6</v>
      </c>
      <c r="G73" s="79">
        <v>7</v>
      </c>
      <c r="H73" s="80">
        <v>8</v>
      </c>
    </row>
    <row r="74" spans="1:8" ht="22.5" x14ac:dyDescent="0.2">
      <c r="A74" s="39">
        <v>1</v>
      </c>
      <c r="B74" s="46" t="s">
        <v>376</v>
      </c>
      <c r="C74" s="19">
        <v>7377</v>
      </c>
      <c r="D74" s="58" t="s">
        <v>38</v>
      </c>
      <c r="E74" s="56">
        <v>1</v>
      </c>
      <c r="F74" s="59">
        <v>2045.19</v>
      </c>
      <c r="G74" s="41">
        <f t="shared" ref="G74:G77" si="3">E74*F74</f>
        <v>2045.19</v>
      </c>
      <c r="H74" s="44" t="s">
        <v>373</v>
      </c>
    </row>
    <row r="75" spans="1:8" ht="22.5" x14ac:dyDescent="0.2">
      <c r="A75" s="39">
        <f>A74+1</f>
        <v>2</v>
      </c>
      <c r="B75" s="46" t="s">
        <v>361</v>
      </c>
      <c r="C75" s="19">
        <v>1893</v>
      </c>
      <c r="D75" s="58" t="s">
        <v>38</v>
      </c>
      <c r="E75" s="56">
        <v>1</v>
      </c>
      <c r="F75" s="59">
        <v>1367.33</v>
      </c>
      <c r="G75" s="41">
        <f t="shared" si="3"/>
        <v>1367.33</v>
      </c>
      <c r="H75" s="44" t="s">
        <v>373</v>
      </c>
    </row>
    <row r="76" spans="1:8" ht="22.5" x14ac:dyDescent="0.2">
      <c r="A76" s="39">
        <f t="shared" ref="A76:A77" si="4">A75+1</f>
        <v>3</v>
      </c>
      <c r="B76" s="46" t="s">
        <v>379</v>
      </c>
      <c r="C76" s="19">
        <v>1895</v>
      </c>
      <c r="D76" s="58" t="s">
        <v>38</v>
      </c>
      <c r="E76" s="56">
        <v>2</v>
      </c>
      <c r="F76" s="57">
        <v>594.54</v>
      </c>
      <c r="G76" s="41">
        <f t="shared" si="3"/>
        <v>1189.08</v>
      </c>
      <c r="H76" s="44" t="s">
        <v>373</v>
      </c>
    </row>
    <row r="77" spans="1:8" ht="23.25" thickBot="1" x14ac:dyDescent="0.25">
      <c r="A77" s="39">
        <f t="shared" si="4"/>
        <v>4</v>
      </c>
      <c r="B77" s="46" t="s">
        <v>360</v>
      </c>
      <c r="C77" s="19">
        <v>8461</v>
      </c>
      <c r="D77" s="58" t="s">
        <v>38</v>
      </c>
      <c r="E77" s="56">
        <v>1</v>
      </c>
      <c r="F77" s="57">
        <v>182.93</v>
      </c>
      <c r="G77" s="41">
        <f t="shared" si="3"/>
        <v>182.93</v>
      </c>
      <c r="H77" s="44" t="s">
        <v>373</v>
      </c>
    </row>
    <row r="78" spans="1:8" ht="11.45" customHeight="1" thickBot="1" x14ac:dyDescent="0.25">
      <c r="A78" s="87" t="s">
        <v>17</v>
      </c>
      <c r="B78" s="87"/>
      <c r="C78" s="87"/>
      <c r="D78" s="87"/>
      <c r="E78" s="88">
        <f>SUM(E75:E77)</f>
        <v>4</v>
      </c>
      <c r="F78" s="89" t="s">
        <v>18</v>
      </c>
      <c r="G78" s="90">
        <f>SUM(G74:G77)</f>
        <v>4784.5300000000007</v>
      </c>
      <c r="H78" s="91"/>
    </row>
    <row r="80" spans="1:8" ht="11.45" customHeight="1" x14ac:dyDescent="0.2">
      <c r="A80" s="1"/>
      <c r="B80" s="229" t="s">
        <v>19</v>
      </c>
      <c r="C80" s="17"/>
      <c r="D80" s="17"/>
      <c r="E80" s="17"/>
      <c r="F80" s="17"/>
      <c r="G80" s="17"/>
      <c r="H80" s="30"/>
    </row>
    <row r="81" spans="1:8" ht="11.45" customHeight="1" x14ac:dyDescent="0.2">
      <c r="A81" s="1"/>
      <c r="B81" s="1"/>
      <c r="C81" s="34" t="s">
        <v>20</v>
      </c>
      <c r="D81" s="15"/>
      <c r="E81" s="15"/>
      <c r="F81" s="15"/>
      <c r="G81" s="15"/>
      <c r="H81" s="31"/>
    </row>
    <row r="82" spans="1:8" ht="11.45" customHeight="1" x14ac:dyDescent="0.2">
      <c r="A82" s="1"/>
      <c r="B82" s="229" t="s">
        <v>21</v>
      </c>
      <c r="C82" s="17"/>
      <c r="D82" s="17"/>
      <c r="E82" s="17"/>
      <c r="F82" s="17"/>
      <c r="G82" s="17"/>
      <c r="H82" s="30"/>
    </row>
    <row r="83" spans="1:8" ht="11.45" customHeight="1" x14ac:dyDescent="0.2">
      <c r="A83" s="1"/>
      <c r="B83" s="1"/>
      <c r="C83" s="34" t="s">
        <v>22</v>
      </c>
      <c r="D83" s="15"/>
      <c r="E83" s="15"/>
      <c r="F83" s="15"/>
      <c r="G83" s="15"/>
      <c r="H83" s="31"/>
    </row>
    <row r="84" spans="1:8" ht="11.45" customHeight="1" x14ac:dyDescent="0.2">
      <c r="A84" s="1"/>
      <c r="B84" s="8" t="s">
        <v>23</v>
      </c>
      <c r="C84" s="1"/>
      <c r="D84" s="1"/>
      <c r="E84" s="1"/>
      <c r="F84" s="1"/>
      <c r="G84" s="1"/>
      <c r="H84" s="1"/>
    </row>
    <row r="85" spans="1:8" ht="11.45" customHeight="1" x14ac:dyDescent="0.2">
      <c r="A85" s="1"/>
      <c r="B85" s="1"/>
      <c r="C85" s="261" t="s">
        <v>64</v>
      </c>
      <c r="D85" s="261"/>
      <c r="E85" s="261"/>
      <c r="F85" s="9"/>
      <c r="G85" s="260" t="s">
        <v>33</v>
      </c>
      <c r="H85" s="260"/>
    </row>
    <row r="86" spans="1:8" ht="11.45" customHeight="1" x14ac:dyDescent="0.2">
      <c r="A86" s="1"/>
      <c r="B86" s="1"/>
      <c r="C86" s="62" t="s">
        <v>25</v>
      </c>
      <c r="D86" s="1"/>
      <c r="E86" s="1"/>
      <c r="F86" s="1" t="s">
        <v>26</v>
      </c>
      <c r="G86" s="259" t="s">
        <v>27</v>
      </c>
      <c r="H86" s="259"/>
    </row>
    <row r="87" spans="1:8" ht="11.45" customHeight="1" x14ac:dyDescent="0.2">
      <c r="A87" s="1"/>
      <c r="B87" s="8" t="s">
        <v>28</v>
      </c>
      <c r="C87" s="1"/>
      <c r="D87" s="1"/>
      <c r="E87" s="1"/>
      <c r="F87" s="1"/>
      <c r="G87" s="1"/>
      <c r="H87" s="1"/>
    </row>
    <row r="88" spans="1:8" ht="11.45" customHeight="1" x14ac:dyDescent="0.2">
      <c r="A88" s="1"/>
      <c r="B88" s="1"/>
      <c r="C88" s="261" t="s">
        <v>64</v>
      </c>
      <c r="D88" s="261"/>
      <c r="E88" s="261"/>
      <c r="F88" s="9"/>
      <c r="G88" s="260" t="s">
        <v>33</v>
      </c>
      <c r="H88" s="260"/>
    </row>
    <row r="89" spans="1:8" ht="11.45" customHeight="1" x14ac:dyDescent="0.2">
      <c r="A89" s="1"/>
      <c r="B89" s="1"/>
      <c r="C89" s="62" t="s">
        <v>25</v>
      </c>
      <c r="D89" s="1"/>
      <c r="E89" s="1"/>
      <c r="F89" s="1" t="s">
        <v>26</v>
      </c>
      <c r="G89" s="259" t="s">
        <v>27</v>
      </c>
      <c r="H89" s="259"/>
    </row>
    <row r="90" spans="1:8" ht="11.45" customHeight="1" x14ac:dyDescent="0.2">
      <c r="A90" s="1"/>
      <c r="B90" s="1"/>
      <c r="C90" s="62"/>
      <c r="D90" s="1"/>
      <c r="E90" s="1"/>
      <c r="F90" s="1"/>
      <c r="G90" s="228"/>
      <c r="H90" s="228"/>
    </row>
    <row r="91" spans="1:8" ht="11.45" customHeight="1" x14ac:dyDescent="0.2">
      <c r="A91" s="1"/>
      <c r="B91" s="1"/>
      <c r="C91" s="261" t="s">
        <v>65</v>
      </c>
      <c r="D91" s="261"/>
      <c r="E91" s="261"/>
      <c r="F91" s="9"/>
      <c r="G91" s="260" t="s">
        <v>30</v>
      </c>
      <c r="H91" s="260"/>
    </row>
    <row r="92" spans="1:8" ht="11.45" customHeight="1" x14ac:dyDescent="0.2">
      <c r="A92" s="1"/>
      <c r="B92" s="1"/>
      <c r="C92" s="62" t="s">
        <v>25</v>
      </c>
      <c r="D92" s="1"/>
      <c r="E92" s="1"/>
      <c r="F92" s="1" t="s">
        <v>26</v>
      </c>
      <c r="G92" s="259" t="s">
        <v>27</v>
      </c>
      <c r="H92" s="259"/>
    </row>
    <row r="93" spans="1:8" ht="11.45" customHeight="1" x14ac:dyDescent="0.2">
      <c r="A93" s="1"/>
      <c r="B93" s="1"/>
      <c r="C93" s="62"/>
      <c r="D93" s="1"/>
      <c r="E93" s="1"/>
      <c r="F93" s="1"/>
      <c r="G93" s="228"/>
      <c r="H93" s="228"/>
    </row>
    <row r="94" spans="1:8" ht="11.45" customHeight="1" x14ac:dyDescent="0.2">
      <c r="A94" s="1"/>
      <c r="B94" s="1"/>
      <c r="C94" s="261" t="s">
        <v>66</v>
      </c>
      <c r="D94" s="261"/>
      <c r="E94" s="261"/>
      <c r="F94" s="9"/>
      <c r="G94" s="260" t="s">
        <v>29</v>
      </c>
      <c r="H94" s="260"/>
    </row>
    <row r="95" spans="1:8" ht="11.45" customHeight="1" x14ac:dyDescent="0.2">
      <c r="A95" s="1"/>
      <c r="B95" s="1"/>
      <c r="C95" s="62" t="s">
        <v>25</v>
      </c>
      <c r="D95" s="1"/>
      <c r="E95" s="1"/>
      <c r="F95" s="1" t="s">
        <v>26</v>
      </c>
      <c r="G95" s="259" t="s">
        <v>27</v>
      </c>
      <c r="H95" s="259"/>
    </row>
    <row r="96" spans="1:8" ht="11.45" customHeight="1" x14ac:dyDescent="0.2">
      <c r="A96" s="1"/>
      <c r="B96" s="1"/>
      <c r="C96" s="62"/>
      <c r="D96" s="1"/>
      <c r="E96" s="1"/>
      <c r="F96" s="1"/>
      <c r="G96" s="228"/>
      <c r="H96" s="228"/>
    </row>
    <row r="97" spans="1:8" ht="11.45" customHeight="1" x14ac:dyDescent="0.2">
      <c r="A97" s="11" t="s">
        <v>32</v>
      </c>
      <c r="B97" s="1"/>
      <c r="C97" s="261" t="s">
        <v>143</v>
      </c>
      <c r="D97" s="261"/>
      <c r="E97" s="261"/>
      <c r="F97" s="9"/>
      <c r="G97" s="260" t="s">
        <v>67</v>
      </c>
      <c r="H97" s="260"/>
    </row>
    <row r="98" spans="1:8" ht="11.45" customHeight="1" x14ac:dyDescent="0.2">
      <c r="A98" s="1"/>
      <c r="B98" s="1"/>
      <c r="C98" s="62" t="s">
        <v>25</v>
      </c>
      <c r="D98" s="1"/>
      <c r="E98" s="1"/>
      <c r="F98" s="1" t="s">
        <v>26</v>
      </c>
      <c r="G98" s="259" t="s">
        <v>27</v>
      </c>
      <c r="H98" s="259"/>
    </row>
    <row r="99" spans="1:8" ht="11.45" customHeight="1" x14ac:dyDescent="0.2">
      <c r="A99" s="1"/>
      <c r="B99" s="1"/>
      <c r="C99" s="62"/>
      <c r="D99" s="1"/>
      <c r="E99" s="1"/>
      <c r="F99" s="1"/>
      <c r="G99" s="228"/>
      <c r="H99" s="228"/>
    </row>
    <row r="100" spans="1:8" ht="11.45" customHeight="1" x14ac:dyDescent="0.2">
      <c r="A100" s="1"/>
      <c r="B100" s="1"/>
      <c r="C100" s="274" t="s">
        <v>68</v>
      </c>
      <c r="D100" s="261"/>
      <c r="E100" s="261"/>
      <c r="F100" s="9"/>
      <c r="G100" s="260" t="s">
        <v>69</v>
      </c>
      <c r="H100" s="260"/>
    </row>
    <row r="101" spans="1:8" ht="11.45" customHeight="1" x14ac:dyDescent="0.2">
      <c r="A101" s="1"/>
      <c r="B101" s="1"/>
      <c r="C101" s="62" t="s">
        <v>25</v>
      </c>
      <c r="D101" s="1"/>
      <c r="E101" s="1"/>
      <c r="F101" s="1" t="s">
        <v>26</v>
      </c>
      <c r="G101" s="259" t="s">
        <v>27</v>
      </c>
      <c r="H101" s="259"/>
    </row>
    <row r="102" spans="1:8" ht="11.4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1.45" customHeight="1" x14ac:dyDescent="0.2">
      <c r="A103" s="1"/>
      <c r="B103" s="8" t="s">
        <v>31</v>
      </c>
      <c r="C103" s="274" t="s">
        <v>91</v>
      </c>
      <c r="D103" s="261"/>
      <c r="E103" s="261"/>
      <c r="F103" s="9"/>
      <c r="G103" s="273" t="s">
        <v>92</v>
      </c>
      <c r="H103" s="260"/>
    </row>
    <row r="104" spans="1:8" ht="11.45" customHeight="1" x14ac:dyDescent="0.2">
      <c r="A104" s="1"/>
      <c r="B104" s="1"/>
      <c r="C104" s="62" t="s">
        <v>25</v>
      </c>
      <c r="D104" s="1"/>
      <c r="E104" s="1"/>
      <c r="F104" s="1" t="s">
        <v>26</v>
      </c>
      <c r="G104" s="259" t="s">
        <v>27</v>
      </c>
      <c r="H104" s="259"/>
    </row>
    <row r="107" spans="1:8" ht="11.45" customHeight="1" x14ac:dyDescent="0.2">
      <c r="A107" s="254" t="s">
        <v>34</v>
      </c>
      <c r="B107" s="254"/>
      <c r="C107" s="254"/>
      <c r="D107" s="254"/>
      <c r="F107" s="255" t="s">
        <v>0</v>
      </c>
      <c r="G107" s="255"/>
      <c r="H107" s="255"/>
    </row>
    <row r="108" spans="1:8" ht="11.45" customHeight="1" x14ac:dyDescent="0.2">
      <c r="A108" s="256" t="s">
        <v>1</v>
      </c>
      <c r="B108" s="256"/>
      <c r="C108" s="256"/>
      <c r="D108" s="256"/>
      <c r="F108" s="278" t="s">
        <v>2</v>
      </c>
      <c r="G108" s="278"/>
      <c r="H108" s="278"/>
    </row>
    <row r="109" spans="1:8" ht="11.45" customHeight="1" x14ac:dyDescent="0.2">
      <c r="A109" s="258" t="s">
        <v>3</v>
      </c>
      <c r="B109" s="258"/>
      <c r="C109" s="258"/>
      <c r="D109" s="258"/>
      <c r="H109" s="64"/>
    </row>
    <row r="110" spans="1:8" ht="11.45" customHeight="1" x14ac:dyDescent="0.2">
      <c r="F110" s="276" t="s">
        <v>35</v>
      </c>
      <c r="G110" s="276"/>
      <c r="H110" s="276"/>
    </row>
    <row r="111" spans="1:8" ht="11.45" customHeight="1" x14ac:dyDescent="0.2">
      <c r="F111" s="247" t="s">
        <v>4</v>
      </c>
      <c r="G111" s="247"/>
      <c r="H111" s="247"/>
    </row>
    <row r="112" spans="1:8" ht="11.45" customHeight="1" x14ac:dyDescent="0.2">
      <c r="F112" s="67" t="s">
        <v>315</v>
      </c>
      <c r="H112" s="64"/>
    </row>
    <row r="113" spans="1:8" ht="11.45" customHeight="1" x14ac:dyDescent="0.2">
      <c r="H113" s="64"/>
    </row>
    <row r="114" spans="1:8" ht="15.75" x14ac:dyDescent="0.25">
      <c r="A114" s="248" t="s">
        <v>5</v>
      </c>
      <c r="B114" s="248"/>
      <c r="C114" s="248"/>
      <c r="D114" s="248"/>
      <c r="E114" s="248"/>
      <c r="F114" s="248"/>
      <c r="G114" s="248"/>
      <c r="H114" s="248"/>
    </row>
    <row r="115" spans="1:8" ht="15.75" x14ac:dyDescent="0.25">
      <c r="A115" s="248" t="s">
        <v>6</v>
      </c>
      <c r="B115" s="248"/>
      <c r="C115" s="248"/>
      <c r="D115" s="248"/>
      <c r="E115" s="248"/>
      <c r="F115" s="248"/>
      <c r="G115" s="248"/>
      <c r="H115" s="248"/>
    </row>
    <row r="116" spans="1:8" ht="11.45" customHeight="1" x14ac:dyDescent="0.2">
      <c r="C116" s="277"/>
      <c r="D116" s="277"/>
      <c r="E116" s="277"/>
      <c r="F116" s="277"/>
      <c r="H116" s="64"/>
    </row>
    <row r="117" spans="1:8" ht="11.45" customHeight="1" x14ac:dyDescent="0.2">
      <c r="C117" s="241" t="s">
        <v>7</v>
      </c>
      <c r="D117" s="241"/>
      <c r="E117" s="241"/>
      <c r="F117" s="241"/>
      <c r="H117" s="64"/>
    </row>
    <row r="118" spans="1:8" ht="11.45" customHeight="1" x14ac:dyDescent="0.2">
      <c r="H118" s="64" t="s">
        <v>36</v>
      </c>
    </row>
    <row r="119" spans="1:8" ht="11.45" customHeight="1" x14ac:dyDescent="0.2">
      <c r="H119" s="64"/>
    </row>
    <row r="120" spans="1:8" ht="11.45" customHeight="1" x14ac:dyDescent="0.2">
      <c r="A120" s="252" t="s">
        <v>374</v>
      </c>
      <c r="B120" s="252"/>
      <c r="C120" s="252"/>
      <c r="D120" s="252"/>
      <c r="E120" s="252"/>
      <c r="F120" s="252"/>
      <c r="G120" s="252"/>
      <c r="H120" s="252"/>
    </row>
    <row r="121" spans="1:8" ht="34.5" customHeight="1" x14ac:dyDescent="0.2">
      <c r="A121" s="246" t="s">
        <v>94</v>
      </c>
      <c r="B121" s="246"/>
      <c r="C121" s="246"/>
      <c r="D121" s="246"/>
      <c r="E121" s="246"/>
      <c r="F121" s="246"/>
      <c r="G121" s="246"/>
      <c r="H121" s="246"/>
    </row>
    <row r="122" spans="1:8" ht="11.45" customHeight="1" x14ac:dyDescent="0.2">
      <c r="A122" s="227"/>
      <c r="B122" s="227"/>
      <c r="C122" s="227"/>
      <c r="D122" s="227"/>
      <c r="E122" s="227"/>
      <c r="F122" s="69"/>
      <c r="G122" s="227"/>
    </row>
    <row r="123" spans="1:8" ht="11.45" customHeight="1" x14ac:dyDescent="0.2">
      <c r="A123" s="71" t="s">
        <v>8</v>
      </c>
      <c r="B123" s="72" t="s">
        <v>9</v>
      </c>
      <c r="C123" s="72"/>
      <c r="D123" s="71" t="s">
        <v>10</v>
      </c>
      <c r="E123" s="71" t="s">
        <v>11</v>
      </c>
      <c r="F123" s="73" t="s">
        <v>12</v>
      </c>
      <c r="G123" s="71" t="s">
        <v>13</v>
      </c>
      <c r="H123" s="74" t="s">
        <v>14</v>
      </c>
    </row>
    <row r="124" spans="1:8" ht="11.45" customHeight="1" x14ac:dyDescent="0.2">
      <c r="A124" s="76"/>
      <c r="B124" s="72" t="s">
        <v>15</v>
      </c>
      <c r="C124" s="72" t="s">
        <v>16</v>
      </c>
      <c r="D124" s="76"/>
      <c r="E124" s="76"/>
      <c r="F124" s="77"/>
      <c r="G124" s="76"/>
      <c r="H124" s="78"/>
    </row>
    <row r="125" spans="1:8" ht="11.45" customHeight="1" thickBot="1" x14ac:dyDescent="0.25">
      <c r="A125" s="79">
        <v>1</v>
      </c>
      <c r="B125" s="79">
        <v>2</v>
      </c>
      <c r="C125" s="79">
        <v>3</v>
      </c>
      <c r="D125" s="79">
        <v>4</v>
      </c>
      <c r="E125" s="79">
        <v>5</v>
      </c>
      <c r="F125" s="79">
        <v>6</v>
      </c>
      <c r="G125" s="79">
        <v>7</v>
      </c>
      <c r="H125" s="80">
        <v>8</v>
      </c>
    </row>
    <row r="126" spans="1:8" ht="22.5" x14ac:dyDescent="0.2">
      <c r="A126" s="39">
        <v>1</v>
      </c>
      <c r="B126" s="46" t="s">
        <v>376</v>
      </c>
      <c r="C126" s="19">
        <v>8462</v>
      </c>
      <c r="D126" s="58" t="s">
        <v>38</v>
      </c>
      <c r="E126" s="56">
        <v>1</v>
      </c>
      <c r="F126" s="59">
        <v>2045.19</v>
      </c>
      <c r="G126" s="41">
        <f t="shared" ref="G126:G129" si="5">E126*F126</f>
        <v>2045.19</v>
      </c>
      <c r="H126" s="44" t="s">
        <v>373</v>
      </c>
    </row>
    <row r="127" spans="1:8" ht="22.5" x14ac:dyDescent="0.2">
      <c r="A127" s="39">
        <f>A126+1</f>
        <v>2</v>
      </c>
      <c r="B127" s="46" t="s">
        <v>361</v>
      </c>
      <c r="C127" s="19">
        <v>1893</v>
      </c>
      <c r="D127" s="58" t="s">
        <v>38</v>
      </c>
      <c r="E127" s="56">
        <v>1</v>
      </c>
      <c r="F127" s="59">
        <v>1367.33</v>
      </c>
      <c r="G127" s="41">
        <f t="shared" si="5"/>
        <v>1367.33</v>
      </c>
      <c r="H127" s="44" t="s">
        <v>373</v>
      </c>
    </row>
    <row r="128" spans="1:8" ht="22.5" x14ac:dyDescent="0.2">
      <c r="A128" s="39">
        <f t="shared" ref="A128:A129" si="6">A127+1</f>
        <v>3</v>
      </c>
      <c r="B128" s="46" t="s">
        <v>379</v>
      </c>
      <c r="C128" s="19">
        <v>1895</v>
      </c>
      <c r="D128" s="58" t="s">
        <v>38</v>
      </c>
      <c r="E128" s="56">
        <v>2</v>
      </c>
      <c r="F128" s="57">
        <v>594.54</v>
      </c>
      <c r="G128" s="41">
        <f t="shared" si="5"/>
        <v>1189.08</v>
      </c>
      <c r="H128" s="44" t="s">
        <v>373</v>
      </c>
    </row>
    <row r="129" spans="1:8" ht="23.25" thickBot="1" x14ac:dyDescent="0.25">
      <c r="A129" s="39">
        <f t="shared" si="6"/>
        <v>4</v>
      </c>
      <c r="B129" s="46" t="s">
        <v>360</v>
      </c>
      <c r="C129" s="19">
        <v>8461</v>
      </c>
      <c r="D129" s="58" t="s">
        <v>38</v>
      </c>
      <c r="E129" s="56">
        <v>1</v>
      </c>
      <c r="F129" s="57">
        <v>182.93</v>
      </c>
      <c r="G129" s="41">
        <f t="shared" si="5"/>
        <v>182.93</v>
      </c>
      <c r="H129" s="44" t="s">
        <v>373</v>
      </c>
    </row>
    <row r="130" spans="1:8" ht="11.45" customHeight="1" thickBot="1" x14ac:dyDescent="0.25">
      <c r="A130" s="87" t="s">
        <v>17</v>
      </c>
      <c r="B130" s="87"/>
      <c r="C130" s="87"/>
      <c r="D130" s="87"/>
      <c r="E130" s="88">
        <f>SUM(E127:E129)</f>
        <v>4</v>
      </c>
      <c r="F130" s="89" t="s">
        <v>18</v>
      </c>
      <c r="G130" s="90">
        <f>SUM(G126:G129)</f>
        <v>4784.5300000000007</v>
      </c>
      <c r="H130" s="91"/>
    </row>
    <row r="132" spans="1:8" ht="11.45" customHeight="1" x14ac:dyDescent="0.2">
      <c r="A132" s="1"/>
      <c r="B132" s="229" t="s">
        <v>19</v>
      </c>
      <c r="C132" s="17"/>
      <c r="D132" s="17"/>
      <c r="E132" s="17"/>
      <c r="F132" s="17"/>
      <c r="G132" s="17"/>
      <c r="H132" s="30"/>
    </row>
    <row r="133" spans="1:8" ht="11.45" customHeight="1" x14ac:dyDescent="0.2">
      <c r="A133" s="1"/>
      <c r="B133" s="1"/>
      <c r="C133" s="34" t="s">
        <v>20</v>
      </c>
      <c r="D133" s="15"/>
      <c r="E133" s="15"/>
      <c r="F133" s="15"/>
      <c r="G133" s="15"/>
      <c r="H133" s="31"/>
    </row>
    <row r="134" spans="1:8" ht="11.45" customHeight="1" x14ac:dyDescent="0.2">
      <c r="A134" s="1"/>
      <c r="B134" s="229" t="s">
        <v>21</v>
      </c>
      <c r="C134" s="17"/>
      <c r="D134" s="17"/>
      <c r="E134" s="17"/>
      <c r="F134" s="17"/>
      <c r="G134" s="17"/>
      <c r="H134" s="30"/>
    </row>
    <row r="135" spans="1:8" ht="11.45" customHeight="1" x14ac:dyDescent="0.2">
      <c r="A135" s="1"/>
      <c r="B135" s="1"/>
      <c r="C135" s="34" t="s">
        <v>22</v>
      </c>
      <c r="D135" s="15"/>
      <c r="E135" s="15"/>
      <c r="F135" s="15"/>
      <c r="G135" s="15"/>
      <c r="H135" s="31"/>
    </row>
    <row r="136" spans="1:8" ht="11.45" customHeight="1" x14ac:dyDescent="0.2">
      <c r="A136" s="1"/>
      <c r="B136" s="8" t="s">
        <v>23</v>
      </c>
      <c r="C136" s="1"/>
      <c r="D136" s="1"/>
      <c r="E136" s="1"/>
      <c r="F136" s="1"/>
      <c r="G136" s="1"/>
      <c r="H136" s="1"/>
    </row>
    <row r="137" spans="1:8" ht="11.45" customHeight="1" x14ac:dyDescent="0.2">
      <c r="A137" s="1"/>
      <c r="B137" s="1"/>
      <c r="C137" s="261" t="s">
        <v>64</v>
      </c>
      <c r="D137" s="261"/>
      <c r="E137" s="261"/>
      <c r="F137" s="9"/>
      <c r="G137" s="260" t="s">
        <v>33</v>
      </c>
      <c r="H137" s="260"/>
    </row>
    <row r="138" spans="1:8" ht="11.45" customHeight="1" x14ac:dyDescent="0.2">
      <c r="A138" s="1"/>
      <c r="B138" s="1"/>
      <c r="C138" s="62" t="s">
        <v>25</v>
      </c>
      <c r="D138" s="1"/>
      <c r="E138" s="1"/>
      <c r="F138" s="1" t="s">
        <v>26</v>
      </c>
      <c r="G138" s="259" t="s">
        <v>27</v>
      </c>
      <c r="H138" s="259"/>
    </row>
    <row r="139" spans="1:8" ht="11.45" customHeight="1" x14ac:dyDescent="0.2">
      <c r="A139" s="1"/>
      <c r="B139" s="8" t="s">
        <v>28</v>
      </c>
      <c r="C139" s="1"/>
      <c r="D139" s="1"/>
      <c r="E139" s="1"/>
      <c r="F139" s="1"/>
      <c r="G139" s="1"/>
      <c r="H139" s="1"/>
    </row>
    <row r="140" spans="1:8" ht="11.45" customHeight="1" x14ac:dyDescent="0.2">
      <c r="A140" s="1"/>
      <c r="B140" s="1"/>
      <c r="C140" s="261" t="s">
        <v>64</v>
      </c>
      <c r="D140" s="261"/>
      <c r="E140" s="261"/>
      <c r="F140" s="9"/>
      <c r="G140" s="260" t="s">
        <v>33</v>
      </c>
      <c r="H140" s="260"/>
    </row>
    <row r="141" spans="1:8" ht="11.45" customHeight="1" x14ac:dyDescent="0.2">
      <c r="A141" s="1"/>
      <c r="B141" s="1"/>
      <c r="C141" s="62" t="s">
        <v>25</v>
      </c>
      <c r="D141" s="1"/>
      <c r="E141" s="1"/>
      <c r="F141" s="1" t="s">
        <v>26</v>
      </c>
      <c r="G141" s="259" t="s">
        <v>27</v>
      </c>
      <c r="H141" s="259"/>
    </row>
    <row r="142" spans="1:8" ht="11.45" customHeight="1" x14ac:dyDescent="0.2">
      <c r="A142" s="1"/>
      <c r="B142" s="1"/>
      <c r="C142" s="62"/>
      <c r="D142" s="1"/>
      <c r="E142" s="1"/>
      <c r="F142" s="1"/>
      <c r="G142" s="228"/>
      <c r="H142" s="228"/>
    </row>
    <row r="143" spans="1:8" ht="11.45" customHeight="1" x14ac:dyDescent="0.2">
      <c r="A143" s="1"/>
      <c r="B143" s="1"/>
      <c r="C143" s="261" t="s">
        <v>65</v>
      </c>
      <c r="D143" s="261"/>
      <c r="E143" s="261"/>
      <c r="F143" s="9"/>
      <c r="G143" s="260" t="s">
        <v>30</v>
      </c>
      <c r="H143" s="260"/>
    </row>
    <row r="144" spans="1:8" ht="11.45" customHeight="1" x14ac:dyDescent="0.2">
      <c r="A144" s="1"/>
      <c r="B144" s="1"/>
      <c r="C144" s="62" t="s">
        <v>25</v>
      </c>
      <c r="D144" s="1"/>
      <c r="E144" s="1"/>
      <c r="F144" s="1" t="s">
        <v>26</v>
      </c>
      <c r="G144" s="259" t="s">
        <v>27</v>
      </c>
      <c r="H144" s="259"/>
    </row>
    <row r="145" spans="1:8" ht="11.45" customHeight="1" x14ac:dyDescent="0.2">
      <c r="A145" s="1"/>
      <c r="B145" s="1"/>
      <c r="C145" s="62"/>
      <c r="D145" s="1"/>
      <c r="E145" s="1"/>
      <c r="F145" s="1"/>
      <c r="G145" s="228"/>
      <c r="H145" s="228"/>
    </row>
    <row r="146" spans="1:8" ht="11.45" customHeight="1" x14ac:dyDescent="0.2">
      <c r="A146" s="1"/>
      <c r="B146" s="1"/>
      <c r="C146" s="261" t="s">
        <v>66</v>
      </c>
      <c r="D146" s="261"/>
      <c r="E146" s="261"/>
      <c r="F146" s="9"/>
      <c r="G146" s="260" t="s">
        <v>29</v>
      </c>
      <c r="H146" s="260"/>
    </row>
    <row r="147" spans="1:8" ht="11.45" customHeight="1" x14ac:dyDescent="0.2">
      <c r="A147" s="1"/>
      <c r="B147" s="1"/>
      <c r="C147" s="62" t="s">
        <v>25</v>
      </c>
      <c r="D147" s="1"/>
      <c r="E147" s="1"/>
      <c r="F147" s="1" t="s">
        <v>26</v>
      </c>
      <c r="G147" s="259" t="s">
        <v>27</v>
      </c>
      <c r="H147" s="259"/>
    </row>
    <row r="148" spans="1:8" ht="11.45" customHeight="1" x14ac:dyDescent="0.2">
      <c r="A148" s="1"/>
      <c r="B148" s="1"/>
      <c r="C148" s="62"/>
      <c r="D148" s="1"/>
      <c r="E148" s="1"/>
      <c r="F148" s="1"/>
      <c r="G148" s="228"/>
      <c r="H148" s="228"/>
    </row>
    <row r="149" spans="1:8" ht="11.45" customHeight="1" x14ac:dyDescent="0.2">
      <c r="A149" s="11" t="s">
        <v>32</v>
      </c>
      <c r="B149" s="1"/>
      <c r="C149" s="261" t="s">
        <v>143</v>
      </c>
      <c r="D149" s="261"/>
      <c r="E149" s="261"/>
      <c r="F149" s="9"/>
      <c r="G149" s="260" t="s">
        <v>67</v>
      </c>
      <c r="H149" s="260"/>
    </row>
    <row r="150" spans="1:8" ht="11.45" customHeight="1" x14ac:dyDescent="0.2">
      <c r="A150" s="1"/>
      <c r="B150" s="1"/>
      <c r="C150" s="62" t="s">
        <v>25</v>
      </c>
      <c r="D150" s="1"/>
      <c r="E150" s="1"/>
      <c r="F150" s="1" t="s">
        <v>26</v>
      </c>
      <c r="G150" s="259" t="s">
        <v>27</v>
      </c>
      <c r="H150" s="259"/>
    </row>
    <row r="151" spans="1:8" ht="11.45" customHeight="1" x14ac:dyDescent="0.2">
      <c r="A151" s="1"/>
      <c r="B151" s="1"/>
      <c r="C151" s="62"/>
      <c r="D151" s="1"/>
      <c r="E151" s="1"/>
      <c r="F151" s="1"/>
      <c r="G151" s="228"/>
      <c r="H151" s="228"/>
    </row>
    <row r="152" spans="1:8" ht="11.45" customHeight="1" x14ac:dyDescent="0.2">
      <c r="A152" s="1"/>
      <c r="B152" s="1"/>
      <c r="C152" s="274" t="s">
        <v>68</v>
      </c>
      <c r="D152" s="261"/>
      <c r="E152" s="261"/>
      <c r="F152" s="9"/>
      <c r="G152" s="260" t="s">
        <v>69</v>
      </c>
      <c r="H152" s="260"/>
    </row>
    <row r="153" spans="1:8" ht="11.45" customHeight="1" x14ac:dyDescent="0.2">
      <c r="A153" s="1"/>
      <c r="B153" s="1"/>
      <c r="C153" s="62" t="s">
        <v>25</v>
      </c>
      <c r="D153" s="1"/>
      <c r="E153" s="1"/>
      <c r="F153" s="1" t="s">
        <v>26</v>
      </c>
      <c r="G153" s="259" t="s">
        <v>27</v>
      </c>
      <c r="H153" s="259"/>
    </row>
    <row r="154" spans="1:8" ht="11.4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1.45" customHeight="1" x14ac:dyDescent="0.2">
      <c r="A155" s="1"/>
      <c r="B155" s="8" t="s">
        <v>31</v>
      </c>
      <c r="C155" s="274" t="s">
        <v>91</v>
      </c>
      <c r="D155" s="261"/>
      <c r="E155" s="261"/>
      <c r="F155" s="9"/>
      <c r="G155" s="273" t="s">
        <v>92</v>
      </c>
      <c r="H155" s="260"/>
    </row>
    <row r="156" spans="1:8" ht="11.45" customHeight="1" x14ac:dyDescent="0.2">
      <c r="A156" s="1"/>
      <c r="B156" s="1"/>
      <c r="C156" s="62" t="s">
        <v>25</v>
      </c>
      <c r="D156" s="1"/>
      <c r="E156" s="1"/>
      <c r="F156" s="1" t="s">
        <v>26</v>
      </c>
      <c r="G156" s="259" t="s">
        <v>27</v>
      </c>
      <c r="H156" s="259"/>
    </row>
    <row r="159" spans="1:8" ht="11.45" customHeight="1" x14ac:dyDescent="0.2">
      <c r="A159" s="254" t="s">
        <v>34</v>
      </c>
      <c r="B159" s="254"/>
      <c r="C159" s="254"/>
      <c r="D159" s="254"/>
      <c r="F159" s="255" t="s">
        <v>0</v>
      </c>
      <c r="G159" s="255"/>
      <c r="H159" s="255"/>
    </row>
    <row r="160" spans="1:8" ht="11.45" customHeight="1" x14ac:dyDescent="0.2">
      <c r="A160" s="256" t="s">
        <v>1</v>
      </c>
      <c r="B160" s="256"/>
      <c r="C160" s="256"/>
      <c r="D160" s="256"/>
      <c r="F160" s="278" t="s">
        <v>2</v>
      </c>
      <c r="G160" s="278"/>
      <c r="H160" s="278"/>
    </row>
    <row r="161" spans="1:8" ht="11.45" customHeight="1" x14ac:dyDescent="0.2">
      <c r="A161" s="258" t="s">
        <v>3</v>
      </c>
      <c r="B161" s="258"/>
      <c r="C161" s="258"/>
      <c r="D161" s="258"/>
      <c r="H161" s="64"/>
    </row>
    <row r="162" spans="1:8" ht="11.45" customHeight="1" x14ac:dyDescent="0.2">
      <c r="F162" s="276" t="s">
        <v>35</v>
      </c>
      <c r="G162" s="276"/>
      <c r="H162" s="276"/>
    </row>
    <row r="163" spans="1:8" ht="11.45" customHeight="1" x14ac:dyDescent="0.2">
      <c r="F163" s="247" t="s">
        <v>4</v>
      </c>
      <c r="G163" s="247"/>
      <c r="H163" s="247"/>
    </row>
    <row r="164" spans="1:8" ht="11.45" customHeight="1" x14ac:dyDescent="0.2">
      <c r="F164" s="67" t="s">
        <v>315</v>
      </c>
      <c r="H164" s="64"/>
    </row>
    <row r="165" spans="1:8" ht="11.45" customHeight="1" x14ac:dyDescent="0.2">
      <c r="H165" s="64"/>
    </row>
    <row r="166" spans="1:8" ht="15.75" x14ac:dyDescent="0.25">
      <c r="A166" s="248" t="s">
        <v>5</v>
      </c>
      <c r="B166" s="248"/>
      <c r="C166" s="248"/>
      <c r="D166" s="248"/>
      <c r="E166" s="248"/>
      <c r="F166" s="248"/>
      <c r="G166" s="248"/>
      <c r="H166" s="248"/>
    </row>
    <row r="167" spans="1:8" ht="15.75" x14ac:dyDescent="0.25">
      <c r="A167" s="248" t="s">
        <v>6</v>
      </c>
      <c r="B167" s="248"/>
      <c r="C167" s="248"/>
      <c r="D167" s="248"/>
      <c r="E167" s="248"/>
      <c r="F167" s="248"/>
      <c r="G167" s="248"/>
      <c r="H167" s="248"/>
    </row>
    <row r="168" spans="1:8" ht="11.45" customHeight="1" x14ac:dyDescent="0.2">
      <c r="C168" s="277"/>
      <c r="D168" s="277"/>
      <c r="E168" s="277"/>
      <c r="F168" s="277"/>
      <c r="H168" s="64"/>
    </row>
    <row r="169" spans="1:8" ht="11.45" customHeight="1" x14ac:dyDescent="0.2">
      <c r="C169" s="241" t="s">
        <v>7</v>
      </c>
      <c r="D169" s="241"/>
      <c r="E169" s="241"/>
      <c r="F169" s="241"/>
      <c r="H169" s="64"/>
    </row>
    <row r="170" spans="1:8" ht="11.45" customHeight="1" x14ac:dyDescent="0.2">
      <c r="H170" s="64" t="s">
        <v>36</v>
      </c>
    </row>
    <row r="171" spans="1:8" ht="11.45" customHeight="1" x14ac:dyDescent="0.2">
      <c r="H171" s="64"/>
    </row>
    <row r="172" spans="1:8" ht="11.45" customHeight="1" x14ac:dyDescent="0.2">
      <c r="A172" s="252" t="s">
        <v>374</v>
      </c>
      <c r="B172" s="252"/>
      <c r="C172" s="252"/>
      <c r="D172" s="252"/>
      <c r="E172" s="252"/>
      <c r="F172" s="252"/>
      <c r="G172" s="252"/>
      <c r="H172" s="252"/>
    </row>
    <row r="173" spans="1:8" ht="36.75" customHeight="1" x14ac:dyDescent="0.2">
      <c r="A173" s="246" t="s">
        <v>94</v>
      </c>
      <c r="B173" s="246"/>
      <c r="C173" s="246"/>
      <c r="D173" s="246"/>
      <c r="E173" s="246"/>
      <c r="F173" s="246"/>
      <c r="G173" s="246"/>
      <c r="H173" s="246"/>
    </row>
    <row r="174" spans="1:8" ht="11.45" customHeight="1" x14ac:dyDescent="0.2">
      <c r="A174" s="227"/>
      <c r="B174" s="227"/>
      <c r="C174" s="227"/>
      <c r="D174" s="227"/>
      <c r="E174" s="227"/>
      <c r="F174" s="69"/>
      <c r="G174" s="227"/>
    </row>
    <row r="175" spans="1:8" ht="11.45" customHeight="1" x14ac:dyDescent="0.2">
      <c r="A175" s="71" t="s">
        <v>8</v>
      </c>
      <c r="B175" s="72" t="s">
        <v>9</v>
      </c>
      <c r="C175" s="72"/>
      <c r="D175" s="71" t="s">
        <v>10</v>
      </c>
      <c r="E175" s="71" t="s">
        <v>11</v>
      </c>
      <c r="F175" s="73" t="s">
        <v>12</v>
      </c>
      <c r="G175" s="71" t="s">
        <v>13</v>
      </c>
      <c r="H175" s="74" t="s">
        <v>14</v>
      </c>
    </row>
    <row r="176" spans="1:8" ht="11.45" customHeight="1" x14ac:dyDescent="0.2">
      <c r="A176" s="76"/>
      <c r="B176" s="72" t="s">
        <v>15</v>
      </c>
      <c r="C176" s="72" t="s">
        <v>16</v>
      </c>
      <c r="D176" s="76"/>
      <c r="E176" s="76"/>
      <c r="F176" s="77"/>
      <c r="G176" s="76"/>
      <c r="H176" s="78"/>
    </row>
    <row r="177" spans="1:8" ht="11.45" customHeight="1" thickBot="1" x14ac:dyDescent="0.25">
      <c r="A177" s="79">
        <v>1</v>
      </c>
      <c r="B177" s="79">
        <v>2</v>
      </c>
      <c r="C177" s="79">
        <v>3</v>
      </c>
      <c r="D177" s="79">
        <v>4</v>
      </c>
      <c r="E177" s="79">
        <v>5</v>
      </c>
      <c r="F177" s="79">
        <v>6</v>
      </c>
      <c r="G177" s="79">
        <v>7</v>
      </c>
      <c r="H177" s="80">
        <v>8</v>
      </c>
    </row>
    <row r="178" spans="1:8" ht="22.5" x14ac:dyDescent="0.2">
      <c r="A178" s="39">
        <v>1</v>
      </c>
      <c r="B178" s="46" t="s">
        <v>376</v>
      </c>
      <c r="C178" s="19">
        <v>8462</v>
      </c>
      <c r="D178" s="58" t="s">
        <v>38</v>
      </c>
      <c r="E178" s="56">
        <v>1</v>
      </c>
      <c r="F178" s="59">
        <v>2045.19</v>
      </c>
      <c r="G178" s="41">
        <f t="shared" ref="G178:G181" si="7">E178*F178</f>
        <v>2045.19</v>
      </c>
      <c r="H178" s="44" t="s">
        <v>373</v>
      </c>
    </row>
    <row r="179" spans="1:8" ht="22.5" x14ac:dyDescent="0.2">
      <c r="A179" s="39">
        <f>A178+1</f>
        <v>2</v>
      </c>
      <c r="B179" s="46" t="s">
        <v>361</v>
      </c>
      <c r="C179" s="19">
        <v>1893</v>
      </c>
      <c r="D179" s="58" t="s">
        <v>38</v>
      </c>
      <c r="E179" s="56">
        <v>1</v>
      </c>
      <c r="F179" s="59">
        <v>1272.92</v>
      </c>
      <c r="G179" s="41">
        <f t="shared" si="7"/>
        <v>1272.92</v>
      </c>
      <c r="H179" s="44" t="s">
        <v>373</v>
      </c>
    </row>
    <row r="180" spans="1:8" ht="22.5" x14ac:dyDescent="0.2">
      <c r="A180" s="39">
        <f t="shared" ref="A180:A181" si="8">A179+1</f>
        <v>3</v>
      </c>
      <c r="B180" s="46" t="s">
        <v>379</v>
      </c>
      <c r="C180" s="19">
        <v>1895</v>
      </c>
      <c r="D180" s="58" t="s">
        <v>38</v>
      </c>
      <c r="E180" s="56">
        <v>2</v>
      </c>
      <c r="F180" s="57">
        <v>594.54</v>
      </c>
      <c r="G180" s="41">
        <f t="shared" si="7"/>
        <v>1189.08</v>
      </c>
      <c r="H180" s="44" t="s">
        <v>373</v>
      </c>
    </row>
    <row r="181" spans="1:8" ht="23.25" thickBot="1" x14ac:dyDescent="0.25">
      <c r="A181" s="39">
        <f t="shared" si="8"/>
        <v>4</v>
      </c>
      <c r="B181" s="46" t="s">
        <v>360</v>
      </c>
      <c r="C181" s="19">
        <v>8461</v>
      </c>
      <c r="D181" s="58" t="s">
        <v>38</v>
      </c>
      <c r="E181" s="56">
        <v>1</v>
      </c>
      <c r="F181" s="57">
        <v>182.93</v>
      </c>
      <c r="G181" s="41">
        <f t="shared" si="7"/>
        <v>182.93</v>
      </c>
      <c r="H181" s="44" t="s">
        <v>373</v>
      </c>
    </row>
    <row r="182" spans="1:8" ht="11.45" customHeight="1" thickBot="1" x14ac:dyDescent="0.25">
      <c r="A182" s="87" t="s">
        <v>17</v>
      </c>
      <c r="B182" s="87"/>
      <c r="C182" s="87"/>
      <c r="D182" s="87"/>
      <c r="E182" s="88">
        <f>SUM(E179:E181)</f>
        <v>4</v>
      </c>
      <c r="F182" s="89" t="s">
        <v>18</v>
      </c>
      <c r="G182" s="90">
        <f>SUM(G178:G181)</f>
        <v>4690.1200000000008</v>
      </c>
      <c r="H182" s="91"/>
    </row>
    <row r="184" spans="1:8" ht="11.45" customHeight="1" x14ac:dyDescent="0.2">
      <c r="A184" s="1"/>
      <c r="B184" s="229" t="s">
        <v>19</v>
      </c>
      <c r="C184" s="17"/>
      <c r="D184" s="17"/>
      <c r="E184" s="17"/>
      <c r="F184" s="17"/>
      <c r="G184" s="17"/>
      <c r="H184" s="30"/>
    </row>
    <row r="185" spans="1:8" ht="11.45" customHeight="1" x14ac:dyDescent="0.2">
      <c r="A185" s="1"/>
      <c r="B185" s="1"/>
      <c r="C185" s="34" t="s">
        <v>20</v>
      </c>
      <c r="D185" s="15"/>
      <c r="E185" s="15"/>
      <c r="F185" s="15"/>
      <c r="G185" s="15"/>
      <c r="H185" s="31"/>
    </row>
    <row r="186" spans="1:8" ht="11.45" customHeight="1" x14ac:dyDescent="0.2">
      <c r="A186" s="1"/>
      <c r="B186" s="229" t="s">
        <v>21</v>
      </c>
      <c r="C186" s="17"/>
      <c r="D186" s="17"/>
      <c r="E186" s="17"/>
      <c r="F186" s="17"/>
      <c r="G186" s="17"/>
      <c r="H186" s="30"/>
    </row>
    <row r="187" spans="1:8" ht="11.45" customHeight="1" x14ac:dyDescent="0.2">
      <c r="A187" s="1"/>
      <c r="B187" s="1"/>
      <c r="C187" s="34" t="s">
        <v>22</v>
      </c>
      <c r="D187" s="15"/>
      <c r="E187" s="15"/>
      <c r="F187" s="15"/>
      <c r="G187" s="15"/>
      <c r="H187" s="31"/>
    </row>
    <row r="188" spans="1:8" ht="11.45" customHeight="1" x14ac:dyDescent="0.2">
      <c r="A188" s="1"/>
      <c r="B188" s="8" t="s">
        <v>23</v>
      </c>
      <c r="C188" s="1"/>
      <c r="D188" s="1"/>
      <c r="E188" s="1"/>
      <c r="F188" s="1"/>
      <c r="G188" s="1"/>
      <c r="H188" s="1"/>
    </row>
    <row r="189" spans="1:8" ht="11.45" customHeight="1" x14ac:dyDescent="0.2">
      <c r="A189" s="1"/>
      <c r="B189" s="1"/>
      <c r="C189" s="261" t="s">
        <v>64</v>
      </c>
      <c r="D189" s="261"/>
      <c r="E189" s="261"/>
      <c r="F189" s="9"/>
      <c r="G189" s="260" t="s">
        <v>33</v>
      </c>
      <c r="H189" s="260"/>
    </row>
    <row r="190" spans="1:8" ht="11.45" customHeight="1" x14ac:dyDescent="0.2">
      <c r="A190" s="1"/>
      <c r="B190" s="1"/>
      <c r="C190" s="62" t="s">
        <v>25</v>
      </c>
      <c r="D190" s="1"/>
      <c r="E190" s="1"/>
      <c r="F190" s="1" t="s">
        <v>26</v>
      </c>
      <c r="G190" s="259" t="s">
        <v>27</v>
      </c>
      <c r="H190" s="259"/>
    </row>
    <row r="191" spans="1:8" ht="11.45" customHeight="1" x14ac:dyDescent="0.2">
      <c r="A191" s="1"/>
      <c r="B191" s="8" t="s">
        <v>28</v>
      </c>
      <c r="C191" s="1"/>
      <c r="D191" s="1"/>
      <c r="E191" s="1"/>
      <c r="F191" s="1"/>
      <c r="G191" s="1"/>
      <c r="H191" s="1"/>
    </row>
    <row r="192" spans="1:8" ht="11.45" customHeight="1" x14ac:dyDescent="0.2">
      <c r="A192" s="1"/>
      <c r="B192" s="1"/>
      <c r="C192" s="261" t="s">
        <v>64</v>
      </c>
      <c r="D192" s="261"/>
      <c r="E192" s="261"/>
      <c r="F192" s="9"/>
      <c r="G192" s="260" t="s">
        <v>33</v>
      </c>
      <c r="H192" s="260"/>
    </row>
    <row r="193" spans="1:8" ht="11.45" customHeight="1" x14ac:dyDescent="0.2">
      <c r="A193" s="1"/>
      <c r="B193" s="1"/>
      <c r="C193" s="62" t="s">
        <v>25</v>
      </c>
      <c r="D193" s="1"/>
      <c r="E193" s="1"/>
      <c r="F193" s="1" t="s">
        <v>26</v>
      </c>
      <c r="G193" s="259" t="s">
        <v>27</v>
      </c>
      <c r="H193" s="259"/>
    </row>
    <row r="194" spans="1:8" ht="11.45" customHeight="1" x14ac:dyDescent="0.2">
      <c r="A194" s="1"/>
      <c r="B194" s="1"/>
      <c r="C194" s="62"/>
      <c r="D194" s="1"/>
      <c r="E194" s="1"/>
      <c r="F194" s="1"/>
      <c r="G194" s="228"/>
      <c r="H194" s="228"/>
    </row>
    <row r="195" spans="1:8" ht="11.45" customHeight="1" x14ac:dyDescent="0.2">
      <c r="A195" s="1"/>
      <c r="B195" s="1"/>
      <c r="C195" s="261" t="s">
        <v>65</v>
      </c>
      <c r="D195" s="261"/>
      <c r="E195" s="261"/>
      <c r="F195" s="9"/>
      <c r="G195" s="260" t="s">
        <v>30</v>
      </c>
      <c r="H195" s="260"/>
    </row>
    <row r="196" spans="1:8" ht="11.45" customHeight="1" x14ac:dyDescent="0.2">
      <c r="A196" s="1"/>
      <c r="B196" s="1"/>
      <c r="C196" s="62" t="s">
        <v>25</v>
      </c>
      <c r="D196" s="1"/>
      <c r="E196" s="1"/>
      <c r="F196" s="1" t="s">
        <v>26</v>
      </c>
      <c r="G196" s="259" t="s">
        <v>27</v>
      </c>
      <c r="H196" s="259"/>
    </row>
    <row r="197" spans="1:8" ht="11.45" customHeight="1" x14ac:dyDescent="0.2">
      <c r="A197" s="1"/>
      <c r="B197" s="1"/>
      <c r="C197" s="62"/>
      <c r="D197" s="1"/>
      <c r="E197" s="1"/>
      <c r="F197" s="1"/>
      <c r="G197" s="228"/>
      <c r="H197" s="228"/>
    </row>
    <row r="198" spans="1:8" ht="11.45" customHeight="1" x14ac:dyDescent="0.2">
      <c r="A198" s="1"/>
      <c r="B198" s="1"/>
      <c r="C198" s="261" t="s">
        <v>66</v>
      </c>
      <c r="D198" s="261"/>
      <c r="E198" s="261"/>
      <c r="F198" s="9"/>
      <c r="G198" s="260" t="s">
        <v>29</v>
      </c>
      <c r="H198" s="260"/>
    </row>
    <row r="199" spans="1:8" ht="11.45" customHeight="1" x14ac:dyDescent="0.2">
      <c r="A199" s="1"/>
      <c r="B199" s="1"/>
      <c r="C199" s="62" t="s">
        <v>25</v>
      </c>
      <c r="D199" s="1"/>
      <c r="E199" s="1"/>
      <c r="F199" s="1" t="s">
        <v>26</v>
      </c>
      <c r="G199" s="259" t="s">
        <v>27</v>
      </c>
      <c r="H199" s="259"/>
    </row>
    <row r="200" spans="1:8" ht="11.45" customHeight="1" x14ac:dyDescent="0.2">
      <c r="A200" s="1"/>
      <c r="B200" s="1"/>
      <c r="C200" s="62"/>
      <c r="D200" s="1"/>
      <c r="E200" s="1"/>
      <c r="F200" s="1"/>
      <c r="G200" s="228"/>
      <c r="H200" s="228"/>
    </row>
    <row r="201" spans="1:8" ht="11.45" customHeight="1" x14ac:dyDescent="0.2">
      <c r="A201" s="11" t="s">
        <v>32</v>
      </c>
      <c r="B201" s="1"/>
      <c r="C201" s="261" t="s">
        <v>143</v>
      </c>
      <c r="D201" s="261"/>
      <c r="E201" s="261"/>
      <c r="F201" s="9"/>
      <c r="G201" s="260" t="s">
        <v>67</v>
      </c>
      <c r="H201" s="260"/>
    </row>
    <row r="202" spans="1:8" ht="11.45" customHeight="1" x14ac:dyDescent="0.2">
      <c r="A202" s="1"/>
      <c r="B202" s="1"/>
      <c r="C202" s="62" t="s">
        <v>25</v>
      </c>
      <c r="D202" s="1"/>
      <c r="E202" s="1"/>
      <c r="F202" s="1" t="s">
        <v>26</v>
      </c>
      <c r="G202" s="259" t="s">
        <v>27</v>
      </c>
      <c r="H202" s="259"/>
    </row>
    <row r="203" spans="1:8" ht="11.45" customHeight="1" x14ac:dyDescent="0.2">
      <c r="A203" s="1"/>
      <c r="B203" s="1"/>
      <c r="C203" s="62"/>
      <c r="D203" s="1"/>
      <c r="E203" s="1"/>
      <c r="F203" s="1"/>
      <c r="G203" s="228"/>
      <c r="H203" s="228"/>
    </row>
    <row r="204" spans="1:8" ht="11.45" customHeight="1" x14ac:dyDescent="0.2">
      <c r="A204" s="1"/>
      <c r="B204" s="1"/>
      <c r="C204" s="274" t="s">
        <v>68</v>
      </c>
      <c r="D204" s="261"/>
      <c r="E204" s="261"/>
      <c r="F204" s="9"/>
      <c r="G204" s="260" t="s">
        <v>69</v>
      </c>
      <c r="H204" s="260"/>
    </row>
    <row r="205" spans="1:8" ht="11.45" customHeight="1" x14ac:dyDescent="0.2">
      <c r="A205" s="1"/>
      <c r="B205" s="1"/>
      <c r="C205" s="62" t="s">
        <v>25</v>
      </c>
      <c r="D205" s="1"/>
      <c r="E205" s="1"/>
      <c r="F205" s="1" t="s">
        <v>26</v>
      </c>
      <c r="G205" s="259" t="s">
        <v>27</v>
      </c>
      <c r="H205" s="259"/>
    </row>
    <row r="206" spans="1:8" ht="11.4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1.45" customHeight="1" x14ac:dyDescent="0.2">
      <c r="A207" s="1"/>
      <c r="B207" s="8" t="s">
        <v>31</v>
      </c>
      <c r="C207" s="274" t="s">
        <v>91</v>
      </c>
      <c r="D207" s="261"/>
      <c r="E207" s="261"/>
      <c r="F207" s="9"/>
      <c r="G207" s="273" t="s">
        <v>92</v>
      </c>
      <c r="H207" s="260"/>
    </row>
    <row r="208" spans="1:8" ht="11.45" customHeight="1" x14ac:dyDescent="0.2">
      <c r="A208" s="1"/>
      <c r="B208" s="1"/>
      <c r="C208" s="62" t="s">
        <v>25</v>
      </c>
      <c r="D208" s="1"/>
      <c r="E208" s="1"/>
      <c r="F208" s="1" t="s">
        <v>26</v>
      </c>
      <c r="G208" s="259" t="s">
        <v>27</v>
      </c>
      <c r="H208" s="259"/>
    </row>
    <row r="211" spans="1:8" ht="11.45" customHeight="1" x14ac:dyDescent="0.2">
      <c r="A211" s="254" t="s">
        <v>34</v>
      </c>
      <c r="B211" s="254"/>
      <c r="C211" s="254"/>
      <c r="D211" s="254"/>
      <c r="F211" s="255" t="s">
        <v>0</v>
      </c>
      <c r="G211" s="255"/>
      <c r="H211" s="255"/>
    </row>
    <row r="212" spans="1:8" ht="11.45" customHeight="1" x14ac:dyDescent="0.2">
      <c r="A212" s="256" t="s">
        <v>1</v>
      </c>
      <c r="B212" s="256"/>
      <c r="C212" s="256"/>
      <c r="D212" s="256"/>
      <c r="F212" s="278" t="s">
        <v>2</v>
      </c>
      <c r="G212" s="278"/>
      <c r="H212" s="278"/>
    </row>
    <row r="213" spans="1:8" ht="11.45" customHeight="1" x14ac:dyDescent="0.2">
      <c r="A213" s="258" t="s">
        <v>3</v>
      </c>
      <c r="B213" s="258"/>
      <c r="C213" s="258"/>
      <c r="D213" s="258"/>
      <c r="H213" s="64"/>
    </row>
    <row r="214" spans="1:8" ht="11.45" customHeight="1" x14ac:dyDescent="0.2">
      <c r="F214" s="276" t="s">
        <v>35</v>
      </c>
      <c r="G214" s="276"/>
      <c r="H214" s="276"/>
    </row>
    <row r="215" spans="1:8" ht="11.45" customHeight="1" x14ac:dyDescent="0.2">
      <c r="F215" s="247" t="s">
        <v>4</v>
      </c>
      <c r="G215" s="247"/>
      <c r="H215" s="247"/>
    </row>
    <row r="216" spans="1:8" ht="11.45" customHeight="1" x14ac:dyDescent="0.2">
      <c r="F216" s="67" t="s">
        <v>315</v>
      </c>
      <c r="H216" s="64"/>
    </row>
    <row r="217" spans="1:8" ht="11.45" customHeight="1" x14ac:dyDescent="0.2">
      <c r="H217" s="64"/>
    </row>
    <row r="218" spans="1:8" ht="15.75" x14ac:dyDescent="0.25">
      <c r="A218" s="248" t="s">
        <v>5</v>
      </c>
      <c r="B218" s="248"/>
      <c r="C218" s="248"/>
      <c r="D218" s="248"/>
      <c r="E218" s="248"/>
      <c r="F218" s="248"/>
      <c r="G218" s="248"/>
      <c r="H218" s="248"/>
    </row>
    <row r="219" spans="1:8" ht="15.75" x14ac:dyDescent="0.25">
      <c r="A219" s="248" t="s">
        <v>6</v>
      </c>
      <c r="B219" s="248"/>
      <c r="C219" s="248"/>
      <c r="D219" s="248"/>
      <c r="E219" s="248"/>
      <c r="F219" s="248"/>
      <c r="G219" s="248"/>
      <c r="H219" s="248"/>
    </row>
    <row r="220" spans="1:8" ht="11.45" customHeight="1" x14ac:dyDescent="0.2">
      <c r="C220" s="277"/>
      <c r="D220" s="277"/>
      <c r="E220" s="277"/>
      <c r="F220" s="277"/>
      <c r="H220" s="64"/>
    </row>
    <row r="221" spans="1:8" ht="11.45" customHeight="1" x14ac:dyDescent="0.2">
      <c r="C221" s="241" t="s">
        <v>7</v>
      </c>
      <c r="D221" s="241"/>
      <c r="E221" s="241"/>
      <c r="F221" s="241"/>
      <c r="H221" s="64"/>
    </row>
    <row r="222" spans="1:8" ht="11.45" customHeight="1" x14ac:dyDescent="0.2">
      <c r="H222" s="64" t="s">
        <v>36</v>
      </c>
    </row>
    <row r="223" spans="1:8" ht="11.45" customHeight="1" x14ac:dyDescent="0.2">
      <c r="H223" s="64"/>
    </row>
    <row r="224" spans="1:8" ht="11.45" customHeight="1" x14ac:dyDescent="0.2">
      <c r="A224" s="252" t="s">
        <v>374</v>
      </c>
      <c r="B224" s="252"/>
      <c r="C224" s="252"/>
      <c r="D224" s="252"/>
      <c r="E224" s="252"/>
      <c r="F224" s="252"/>
      <c r="G224" s="252"/>
      <c r="H224" s="252"/>
    </row>
    <row r="225" spans="1:8" ht="33" customHeight="1" x14ac:dyDescent="0.2">
      <c r="A225" s="246" t="s">
        <v>94</v>
      </c>
      <c r="B225" s="246"/>
      <c r="C225" s="246"/>
      <c r="D225" s="246"/>
      <c r="E225" s="246"/>
      <c r="F225" s="246"/>
      <c r="G225" s="246"/>
      <c r="H225" s="246"/>
    </row>
    <row r="226" spans="1:8" ht="11.45" customHeight="1" x14ac:dyDescent="0.2">
      <c r="A226" s="227"/>
      <c r="B226" s="227"/>
      <c r="C226" s="227"/>
      <c r="D226" s="227"/>
      <c r="E226" s="227"/>
      <c r="F226" s="69"/>
      <c r="G226" s="227"/>
    </row>
    <row r="227" spans="1:8" ht="11.45" customHeight="1" x14ac:dyDescent="0.2">
      <c r="A227" s="71" t="s">
        <v>8</v>
      </c>
      <c r="B227" s="72" t="s">
        <v>9</v>
      </c>
      <c r="C227" s="72"/>
      <c r="D227" s="71" t="s">
        <v>10</v>
      </c>
      <c r="E227" s="71" t="s">
        <v>11</v>
      </c>
      <c r="F227" s="73" t="s">
        <v>12</v>
      </c>
      <c r="G227" s="71" t="s">
        <v>13</v>
      </c>
      <c r="H227" s="74" t="s">
        <v>14</v>
      </c>
    </row>
    <row r="228" spans="1:8" ht="11.45" customHeight="1" x14ac:dyDescent="0.2">
      <c r="A228" s="76"/>
      <c r="B228" s="72" t="s">
        <v>15</v>
      </c>
      <c r="C228" s="72" t="s">
        <v>16</v>
      </c>
      <c r="D228" s="76"/>
      <c r="E228" s="76"/>
      <c r="F228" s="77"/>
      <c r="G228" s="76"/>
      <c r="H228" s="78"/>
    </row>
    <row r="229" spans="1:8" ht="11.45" customHeight="1" thickBot="1" x14ac:dyDescent="0.25">
      <c r="A229" s="79">
        <v>1</v>
      </c>
      <c r="B229" s="79">
        <v>2</v>
      </c>
      <c r="C229" s="79">
        <v>3</v>
      </c>
      <c r="D229" s="79">
        <v>4</v>
      </c>
      <c r="E229" s="79">
        <v>5</v>
      </c>
      <c r="F229" s="79">
        <v>6</v>
      </c>
      <c r="G229" s="79">
        <v>7</v>
      </c>
      <c r="H229" s="80">
        <v>8</v>
      </c>
    </row>
    <row r="230" spans="1:8" ht="22.5" x14ac:dyDescent="0.2">
      <c r="A230" s="39">
        <v>1</v>
      </c>
      <c r="B230" s="46" t="s">
        <v>376</v>
      </c>
      <c r="C230" s="19">
        <v>8462</v>
      </c>
      <c r="D230" s="58" t="s">
        <v>38</v>
      </c>
      <c r="E230" s="56">
        <v>1</v>
      </c>
      <c r="F230" s="59">
        <v>2045.19</v>
      </c>
      <c r="G230" s="41">
        <f t="shared" ref="G230:G232" si="9">E230*F230</f>
        <v>2045.19</v>
      </c>
      <c r="H230" s="44" t="s">
        <v>373</v>
      </c>
    </row>
    <row r="231" spans="1:8" ht="22.5" x14ac:dyDescent="0.2">
      <c r="A231" s="39">
        <f>A230+1</f>
        <v>2</v>
      </c>
      <c r="B231" s="46" t="s">
        <v>361</v>
      </c>
      <c r="C231" s="19">
        <v>1894</v>
      </c>
      <c r="D231" s="58" t="s">
        <v>38</v>
      </c>
      <c r="E231" s="56">
        <v>1</v>
      </c>
      <c r="F231" s="59">
        <v>1188.3599999999999</v>
      </c>
      <c r="G231" s="41">
        <f t="shared" si="9"/>
        <v>1188.3599999999999</v>
      </c>
      <c r="H231" s="44" t="s">
        <v>373</v>
      </c>
    </row>
    <row r="232" spans="1:8" ht="23.25" thickBot="1" x14ac:dyDescent="0.25">
      <c r="A232" s="39">
        <f t="shared" ref="A232" si="10">A231+1</f>
        <v>3</v>
      </c>
      <c r="B232" s="46" t="s">
        <v>379</v>
      </c>
      <c r="C232" s="19">
        <v>1896</v>
      </c>
      <c r="D232" s="58" t="s">
        <v>38</v>
      </c>
      <c r="E232" s="56">
        <v>1</v>
      </c>
      <c r="F232" s="57">
        <v>577.15</v>
      </c>
      <c r="G232" s="41">
        <f t="shared" si="9"/>
        <v>577.15</v>
      </c>
      <c r="H232" s="44" t="s">
        <v>373</v>
      </c>
    </row>
    <row r="233" spans="1:8" ht="11.45" customHeight="1" thickBot="1" x14ac:dyDescent="0.25">
      <c r="A233" s="87" t="s">
        <v>17</v>
      </c>
      <c r="B233" s="87"/>
      <c r="C233" s="87"/>
      <c r="D233" s="87"/>
      <c r="E233" s="88">
        <f>SUM(E231:E232)</f>
        <v>2</v>
      </c>
      <c r="F233" s="89" t="s">
        <v>18</v>
      </c>
      <c r="G233" s="90">
        <f>SUM(G230:G232)</f>
        <v>3810.7000000000003</v>
      </c>
      <c r="H233" s="91"/>
    </row>
    <row r="235" spans="1:8" ht="11.45" customHeight="1" x14ac:dyDescent="0.2">
      <c r="A235" s="1"/>
      <c r="B235" s="229" t="s">
        <v>19</v>
      </c>
      <c r="C235" s="17"/>
      <c r="D235" s="17"/>
      <c r="E235" s="17"/>
      <c r="F235" s="17"/>
      <c r="G235" s="17"/>
      <c r="H235" s="30"/>
    </row>
    <row r="236" spans="1:8" ht="11.45" customHeight="1" x14ac:dyDescent="0.2">
      <c r="A236" s="1"/>
      <c r="B236" s="1"/>
      <c r="C236" s="34" t="s">
        <v>20</v>
      </c>
      <c r="D236" s="15"/>
      <c r="E236" s="15"/>
      <c r="F236" s="15"/>
      <c r="G236" s="15"/>
      <c r="H236" s="31"/>
    </row>
    <row r="237" spans="1:8" ht="11.45" customHeight="1" x14ac:dyDescent="0.2">
      <c r="A237" s="1"/>
      <c r="B237" s="229" t="s">
        <v>21</v>
      </c>
      <c r="C237" s="17"/>
      <c r="D237" s="17"/>
      <c r="E237" s="17"/>
      <c r="F237" s="17"/>
      <c r="G237" s="17"/>
      <c r="H237" s="30"/>
    </row>
    <row r="238" spans="1:8" ht="11.45" customHeight="1" x14ac:dyDescent="0.2">
      <c r="A238" s="1"/>
      <c r="B238" s="1"/>
      <c r="C238" s="34" t="s">
        <v>22</v>
      </c>
      <c r="D238" s="15"/>
      <c r="E238" s="15"/>
      <c r="F238" s="15"/>
      <c r="G238" s="15"/>
      <c r="H238" s="31"/>
    </row>
    <row r="239" spans="1:8" ht="11.45" customHeight="1" x14ac:dyDescent="0.2">
      <c r="A239" s="1"/>
      <c r="B239" s="8" t="s">
        <v>23</v>
      </c>
      <c r="C239" s="1"/>
      <c r="D239" s="1"/>
      <c r="E239" s="1"/>
      <c r="F239" s="1"/>
      <c r="G239" s="1"/>
      <c r="H239" s="1"/>
    </row>
    <row r="240" spans="1:8" ht="11.45" customHeight="1" x14ac:dyDescent="0.2">
      <c r="A240" s="1"/>
      <c r="B240" s="1"/>
      <c r="C240" s="261" t="s">
        <v>64</v>
      </c>
      <c r="D240" s="261"/>
      <c r="E240" s="261"/>
      <c r="F240" s="9"/>
      <c r="G240" s="260" t="s">
        <v>33</v>
      </c>
      <c r="H240" s="260"/>
    </row>
    <row r="241" spans="1:8" ht="11.45" customHeight="1" x14ac:dyDescent="0.2">
      <c r="A241" s="1"/>
      <c r="B241" s="1"/>
      <c r="C241" s="62" t="s">
        <v>25</v>
      </c>
      <c r="D241" s="1"/>
      <c r="E241" s="1"/>
      <c r="F241" s="1" t="s">
        <v>26</v>
      </c>
      <c r="G241" s="259" t="s">
        <v>27</v>
      </c>
      <c r="H241" s="259"/>
    </row>
    <row r="242" spans="1:8" ht="11.45" customHeight="1" x14ac:dyDescent="0.2">
      <c r="A242" s="1"/>
      <c r="B242" s="8" t="s">
        <v>28</v>
      </c>
      <c r="C242" s="1"/>
      <c r="D242" s="1"/>
      <c r="E242" s="1"/>
      <c r="F242" s="1"/>
      <c r="G242" s="1"/>
      <c r="H242" s="1"/>
    </row>
    <row r="243" spans="1:8" ht="11.45" customHeight="1" x14ac:dyDescent="0.2">
      <c r="A243" s="1"/>
      <c r="B243" s="1"/>
      <c r="C243" s="261" t="s">
        <v>64</v>
      </c>
      <c r="D243" s="261"/>
      <c r="E243" s="261"/>
      <c r="F243" s="9"/>
      <c r="G243" s="260" t="s">
        <v>33</v>
      </c>
      <c r="H243" s="260"/>
    </row>
    <row r="244" spans="1:8" ht="11.45" customHeight="1" x14ac:dyDescent="0.2">
      <c r="A244" s="1"/>
      <c r="B244" s="1"/>
      <c r="C244" s="62" t="s">
        <v>25</v>
      </c>
      <c r="D244" s="1"/>
      <c r="E244" s="1"/>
      <c r="F244" s="1" t="s">
        <v>26</v>
      </c>
      <c r="G244" s="259" t="s">
        <v>27</v>
      </c>
      <c r="H244" s="259"/>
    </row>
    <row r="245" spans="1:8" ht="11.45" customHeight="1" x14ac:dyDescent="0.2">
      <c r="A245" s="1"/>
      <c r="B245" s="1"/>
      <c r="C245" s="62"/>
      <c r="D245" s="1"/>
      <c r="E245" s="1"/>
      <c r="F245" s="1"/>
      <c r="G245" s="228"/>
      <c r="H245" s="228"/>
    </row>
    <row r="246" spans="1:8" ht="11.45" customHeight="1" x14ac:dyDescent="0.2">
      <c r="A246" s="1"/>
      <c r="B246" s="1"/>
      <c r="C246" s="261" t="s">
        <v>65</v>
      </c>
      <c r="D246" s="261"/>
      <c r="E246" s="261"/>
      <c r="F246" s="9"/>
      <c r="G246" s="260" t="s">
        <v>30</v>
      </c>
      <c r="H246" s="260"/>
    </row>
    <row r="247" spans="1:8" ht="11.45" customHeight="1" x14ac:dyDescent="0.2">
      <c r="A247" s="1"/>
      <c r="B247" s="1"/>
      <c r="C247" s="62" t="s">
        <v>25</v>
      </c>
      <c r="D247" s="1"/>
      <c r="E247" s="1"/>
      <c r="F247" s="1" t="s">
        <v>26</v>
      </c>
      <c r="G247" s="259" t="s">
        <v>27</v>
      </c>
      <c r="H247" s="259"/>
    </row>
    <row r="248" spans="1:8" ht="11.45" customHeight="1" x14ac:dyDescent="0.2">
      <c r="A248" s="1"/>
      <c r="B248" s="1"/>
      <c r="C248" s="62"/>
      <c r="D248" s="1"/>
      <c r="E248" s="1"/>
      <c r="F248" s="1"/>
      <c r="G248" s="228"/>
      <c r="H248" s="228"/>
    </row>
    <row r="249" spans="1:8" ht="11.45" customHeight="1" x14ac:dyDescent="0.2">
      <c r="A249" s="1"/>
      <c r="B249" s="1"/>
      <c r="C249" s="261" t="s">
        <v>66</v>
      </c>
      <c r="D249" s="261"/>
      <c r="E249" s="261"/>
      <c r="F249" s="9"/>
      <c r="G249" s="260" t="s">
        <v>29</v>
      </c>
      <c r="H249" s="260"/>
    </row>
    <row r="250" spans="1:8" ht="11.45" customHeight="1" x14ac:dyDescent="0.2">
      <c r="A250" s="1"/>
      <c r="B250" s="1"/>
      <c r="C250" s="62" t="s">
        <v>25</v>
      </c>
      <c r="D250" s="1"/>
      <c r="E250" s="1"/>
      <c r="F250" s="1" t="s">
        <v>26</v>
      </c>
      <c r="G250" s="259" t="s">
        <v>27</v>
      </c>
      <c r="H250" s="259"/>
    </row>
    <row r="251" spans="1:8" ht="11.45" customHeight="1" x14ac:dyDescent="0.2">
      <c r="A251" s="1"/>
      <c r="B251" s="1"/>
      <c r="C251" s="62"/>
      <c r="D251" s="1"/>
      <c r="E251" s="1"/>
      <c r="F251" s="1"/>
      <c r="G251" s="228"/>
      <c r="H251" s="228"/>
    </row>
    <row r="252" spans="1:8" ht="11.45" customHeight="1" x14ac:dyDescent="0.2">
      <c r="A252" s="11" t="s">
        <v>32</v>
      </c>
      <c r="B252" s="1"/>
      <c r="C252" s="261" t="s">
        <v>143</v>
      </c>
      <c r="D252" s="261"/>
      <c r="E252" s="261"/>
      <c r="F252" s="9"/>
      <c r="G252" s="260" t="s">
        <v>67</v>
      </c>
      <c r="H252" s="260"/>
    </row>
    <row r="253" spans="1:8" ht="11.45" customHeight="1" x14ac:dyDescent="0.2">
      <c r="A253" s="1"/>
      <c r="B253" s="1"/>
      <c r="C253" s="62" t="s">
        <v>25</v>
      </c>
      <c r="D253" s="1"/>
      <c r="E253" s="1"/>
      <c r="F253" s="1" t="s">
        <v>26</v>
      </c>
      <c r="G253" s="259" t="s">
        <v>27</v>
      </c>
      <c r="H253" s="259"/>
    </row>
    <row r="254" spans="1:8" ht="11.45" customHeight="1" x14ac:dyDescent="0.2">
      <c r="A254" s="1"/>
      <c r="B254" s="1"/>
      <c r="C254" s="62"/>
      <c r="D254" s="1"/>
      <c r="E254" s="1"/>
      <c r="F254" s="1"/>
      <c r="G254" s="228"/>
      <c r="H254" s="228"/>
    </row>
    <row r="255" spans="1:8" ht="11.45" customHeight="1" x14ac:dyDescent="0.2">
      <c r="A255" s="1"/>
      <c r="B255" s="1"/>
      <c r="C255" s="274" t="s">
        <v>68</v>
      </c>
      <c r="D255" s="261"/>
      <c r="E255" s="261"/>
      <c r="F255" s="9"/>
      <c r="G255" s="260" t="s">
        <v>69</v>
      </c>
      <c r="H255" s="260"/>
    </row>
    <row r="256" spans="1:8" ht="11.45" customHeight="1" x14ac:dyDescent="0.2">
      <c r="A256" s="1"/>
      <c r="B256" s="1"/>
      <c r="C256" s="62" t="s">
        <v>25</v>
      </c>
      <c r="D256" s="1"/>
      <c r="E256" s="1"/>
      <c r="F256" s="1" t="s">
        <v>26</v>
      </c>
      <c r="G256" s="259" t="s">
        <v>27</v>
      </c>
      <c r="H256" s="259"/>
    </row>
    <row r="257" spans="1:8" ht="11.4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1.45" customHeight="1" x14ac:dyDescent="0.2">
      <c r="A258" s="1"/>
      <c r="B258" s="8" t="s">
        <v>31</v>
      </c>
      <c r="C258" s="274" t="s">
        <v>91</v>
      </c>
      <c r="D258" s="261"/>
      <c r="E258" s="261"/>
      <c r="F258" s="9"/>
      <c r="G258" s="273" t="s">
        <v>92</v>
      </c>
      <c r="H258" s="260"/>
    </row>
    <row r="259" spans="1:8" ht="11.45" customHeight="1" x14ac:dyDescent="0.2">
      <c r="A259" s="1"/>
      <c r="B259" s="1"/>
      <c r="C259" s="62" t="s">
        <v>25</v>
      </c>
      <c r="D259" s="1"/>
      <c r="E259" s="1"/>
      <c r="F259" s="1" t="s">
        <v>26</v>
      </c>
      <c r="G259" s="259" t="s">
        <v>27</v>
      </c>
      <c r="H259" s="259"/>
    </row>
  </sheetData>
  <autoFilter ref="A19:H19" xr:uid="{00000000-0009-0000-0000-000004000000}"/>
  <mergeCells count="170">
    <mergeCell ref="G40:H40"/>
    <mergeCell ref="C42:E42"/>
    <mergeCell ref="G42:H42"/>
    <mergeCell ref="G49:H49"/>
    <mergeCell ref="C51:E51"/>
    <mergeCell ref="G51:H51"/>
    <mergeCell ref="G52:H52"/>
    <mergeCell ref="G43:H43"/>
    <mergeCell ref="C45:E45"/>
    <mergeCell ref="G45:H45"/>
    <mergeCell ref="G46:H46"/>
    <mergeCell ref="C48:E48"/>
    <mergeCell ref="G48:H48"/>
    <mergeCell ref="A15:H15"/>
    <mergeCell ref="C33:E33"/>
    <mergeCell ref="G33:H33"/>
    <mergeCell ref="G34:H34"/>
    <mergeCell ref="C36:E36"/>
    <mergeCell ref="G36:H36"/>
    <mergeCell ref="G37:H37"/>
    <mergeCell ref="C39:E39"/>
    <mergeCell ref="G39:H39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F58:H58"/>
    <mergeCell ref="F59:H59"/>
    <mergeCell ref="A62:H62"/>
    <mergeCell ref="A63:H63"/>
    <mergeCell ref="C64:F64"/>
    <mergeCell ref="A55:D55"/>
    <mergeCell ref="F55:H55"/>
    <mergeCell ref="A56:D56"/>
    <mergeCell ref="F56:H56"/>
    <mergeCell ref="A57:D57"/>
    <mergeCell ref="G86:H86"/>
    <mergeCell ref="C88:E88"/>
    <mergeCell ref="G88:H88"/>
    <mergeCell ref="G89:H89"/>
    <mergeCell ref="C91:E91"/>
    <mergeCell ref="G91:H91"/>
    <mergeCell ref="C65:F65"/>
    <mergeCell ref="A68:H68"/>
    <mergeCell ref="A69:H69"/>
    <mergeCell ref="C85:E85"/>
    <mergeCell ref="G85:H85"/>
    <mergeCell ref="G98:H98"/>
    <mergeCell ref="C100:E100"/>
    <mergeCell ref="G100:H100"/>
    <mergeCell ref="G101:H101"/>
    <mergeCell ref="C103:E103"/>
    <mergeCell ref="G103:H103"/>
    <mergeCell ref="G92:H92"/>
    <mergeCell ref="C94:E94"/>
    <mergeCell ref="G94:H94"/>
    <mergeCell ref="G95:H95"/>
    <mergeCell ref="C97:E97"/>
    <mergeCell ref="G97:H97"/>
    <mergeCell ref="A109:D109"/>
    <mergeCell ref="F110:H110"/>
    <mergeCell ref="F111:H111"/>
    <mergeCell ref="A114:H114"/>
    <mergeCell ref="A115:H115"/>
    <mergeCell ref="G104:H104"/>
    <mergeCell ref="A107:D107"/>
    <mergeCell ref="F107:H107"/>
    <mergeCell ref="A108:D108"/>
    <mergeCell ref="F108:H108"/>
    <mergeCell ref="G138:H138"/>
    <mergeCell ref="C140:E140"/>
    <mergeCell ref="G140:H140"/>
    <mergeCell ref="G141:H141"/>
    <mergeCell ref="C143:E143"/>
    <mergeCell ref="G143:H143"/>
    <mergeCell ref="C116:F116"/>
    <mergeCell ref="C117:F117"/>
    <mergeCell ref="A120:H120"/>
    <mergeCell ref="A121:H121"/>
    <mergeCell ref="C137:E137"/>
    <mergeCell ref="G137:H137"/>
    <mergeCell ref="G150:H150"/>
    <mergeCell ref="C152:E152"/>
    <mergeCell ref="G152:H152"/>
    <mergeCell ref="G153:H153"/>
    <mergeCell ref="C155:E155"/>
    <mergeCell ref="G155:H155"/>
    <mergeCell ref="G144:H144"/>
    <mergeCell ref="C146:E146"/>
    <mergeCell ref="G146:H146"/>
    <mergeCell ref="G147:H147"/>
    <mergeCell ref="C149:E149"/>
    <mergeCell ref="G149:H149"/>
    <mergeCell ref="A161:D161"/>
    <mergeCell ref="F162:H162"/>
    <mergeCell ref="F163:H163"/>
    <mergeCell ref="A166:H166"/>
    <mergeCell ref="A167:H167"/>
    <mergeCell ref="G156:H156"/>
    <mergeCell ref="A159:D159"/>
    <mergeCell ref="F159:H159"/>
    <mergeCell ref="A160:D160"/>
    <mergeCell ref="F160:H160"/>
    <mergeCell ref="G190:H190"/>
    <mergeCell ref="C192:E192"/>
    <mergeCell ref="G192:H192"/>
    <mergeCell ref="G193:H193"/>
    <mergeCell ref="C195:E195"/>
    <mergeCell ref="G195:H195"/>
    <mergeCell ref="C168:F168"/>
    <mergeCell ref="C169:F169"/>
    <mergeCell ref="A172:H172"/>
    <mergeCell ref="A173:H173"/>
    <mergeCell ref="C189:E189"/>
    <mergeCell ref="G189:H189"/>
    <mergeCell ref="G202:H202"/>
    <mergeCell ref="C204:E204"/>
    <mergeCell ref="G204:H204"/>
    <mergeCell ref="G205:H205"/>
    <mergeCell ref="C207:E207"/>
    <mergeCell ref="G207:H207"/>
    <mergeCell ref="G196:H196"/>
    <mergeCell ref="C198:E198"/>
    <mergeCell ref="G198:H198"/>
    <mergeCell ref="G199:H199"/>
    <mergeCell ref="C201:E201"/>
    <mergeCell ref="G201:H201"/>
    <mergeCell ref="A213:D213"/>
    <mergeCell ref="F214:H214"/>
    <mergeCell ref="F215:H215"/>
    <mergeCell ref="A218:H218"/>
    <mergeCell ref="A219:H219"/>
    <mergeCell ref="G208:H208"/>
    <mergeCell ref="A211:D211"/>
    <mergeCell ref="F211:H211"/>
    <mergeCell ref="A212:D212"/>
    <mergeCell ref="F212:H212"/>
    <mergeCell ref="G241:H241"/>
    <mergeCell ref="C243:E243"/>
    <mergeCell ref="G243:H243"/>
    <mergeCell ref="G244:H244"/>
    <mergeCell ref="C246:E246"/>
    <mergeCell ref="G246:H246"/>
    <mergeCell ref="C220:F220"/>
    <mergeCell ref="C221:F221"/>
    <mergeCell ref="A224:H224"/>
    <mergeCell ref="A225:H225"/>
    <mergeCell ref="C240:E240"/>
    <mergeCell ref="G240:H240"/>
    <mergeCell ref="G259:H259"/>
    <mergeCell ref="G253:H253"/>
    <mergeCell ref="C255:E255"/>
    <mergeCell ref="G255:H255"/>
    <mergeCell ref="G256:H256"/>
    <mergeCell ref="C258:E258"/>
    <mergeCell ref="G258:H258"/>
    <mergeCell ref="G247:H247"/>
    <mergeCell ref="C249:E249"/>
    <mergeCell ref="G249:H249"/>
    <mergeCell ref="G250:H250"/>
    <mergeCell ref="C252:E252"/>
    <mergeCell ref="G252:H252"/>
  </mergeCells>
  <pageMargins left="0.39370078740157483" right="0.39370078740157483" top="0.19685039370078741" bottom="0.19685039370078741" header="0.39370078740157483" footer="0.39370078740157483"/>
  <pageSetup paperSize="9" scale="79" pageOrder="overThenDown" orientation="portrait" r:id="rId1"/>
  <rowBreaks count="4" manualBreakCount="4">
    <brk id="53" max="16383" man="1"/>
    <brk id="105" max="16383" man="1"/>
    <brk id="157" max="16383" man="1"/>
    <brk id="20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C9F-B186-4B06-9BAF-D86D0DBC0706}">
  <sheetPr>
    <outlinePr summaryBelow="0" summaryRight="0"/>
    <pageSetUpPr autoPageBreaks="0"/>
  </sheetPr>
  <dimension ref="A1:H93"/>
  <sheetViews>
    <sheetView view="pageBreakPreview" zoomScale="140" zoomScaleNormal="100" zoomScaleSheetLayoutView="140" workbookViewId="0">
      <selection activeCell="C39" sqref="C39"/>
    </sheetView>
  </sheetViews>
  <sheetFormatPr defaultColWidth="10.5" defaultRowHeight="11.45" customHeight="1" x14ac:dyDescent="0.2"/>
  <cols>
    <col min="1" max="1" width="5.6640625" style="64" customWidth="1"/>
    <col min="2" max="2" width="43" style="64" customWidth="1"/>
    <col min="3" max="3" width="16.6640625" style="64" customWidth="1"/>
    <col min="4" max="4" width="7.6640625" style="64" customWidth="1"/>
    <col min="5" max="5" width="11.6640625" style="64" customWidth="1"/>
    <col min="6" max="6" width="15" style="66" customWidth="1"/>
    <col min="7" max="7" width="20" style="64" customWidth="1"/>
    <col min="8" max="8" width="31.164062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78" t="s">
        <v>2</v>
      </c>
      <c r="G2" s="278"/>
      <c r="H2" s="278"/>
    </row>
    <row r="3" spans="1:8" ht="10.9" customHeight="1" x14ac:dyDescent="0.2">
      <c r="A3" s="258" t="s">
        <v>3</v>
      </c>
      <c r="B3" s="258"/>
      <c r="C3" s="258"/>
      <c r="D3" s="258"/>
      <c r="H3" s="64"/>
    </row>
    <row r="4" spans="1:8" s="64" customFormat="1" ht="12" customHeight="1" x14ac:dyDescent="0.2">
      <c r="F4" s="276" t="s">
        <v>35</v>
      </c>
      <c r="G4" s="276"/>
      <c r="H4" s="276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F6" s="67" t="s">
        <v>315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395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77"/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356</v>
      </c>
      <c r="B14" s="252"/>
      <c r="C14" s="252"/>
      <c r="D14" s="252"/>
      <c r="E14" s="252"/>
      <c r="F14" s="252"/>
      <c r="G14" s="252"/>
      <c r="H14" s="252"/>
    </row>
    <row r="15" spans="1:8" s="230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230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23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11.25" x14ac:dyDescent="0.2">
      <c r="A20" s="39">
        <v>1</v>
      </c>
      <c r="B20" s="46" t="s">
        <v>381</v>
      </c>
      <c r="C20" s="173">
        <v>14351</v>
      </c>
      <c r="D20" s="174" t="s">
        <v>134</v>
      </c>
      <c r="E20" s="60">
        <v>6.5</v>
      </c>
      <c r="F20" s="57">
        <v>4.49</v>
      </c>
      <c r="G20" s="41">
        <v>29.17</v>
      </c>
      <c r="H20" s="44" t="s">
        <v>89</v>
      </c>
    </row>
    <row r="21" spans="1:8" s="43" customFormat="1" ht="11.25" x14ac:dyDescent="0.2">
      <c r="A21" s="39">
        <f>A20+1</f>
        <v>2</v>
      </c>
      <c r="B21" s="46" t="s">
        <v>85</v>
      </c>
      <c r="C21" s="173">
        <v>3355</v>
      </c>
      <c r="D21" s="174" t="s">
        <v>48</v>
      </c>
      <c r="E21" s="56">
        <v>15</v>
      </c>
      <c r="F21" s="57">
        <v>22</v>
      </c>
      <c r="G21" s="41">
        <f t="shared" ref="G21:G66" si="0">E21*F21</f>
        <v>330</v>
      </c>
      <c r="H21" s="44" t="s">
        <v>366</v>
      </c>
    </row>
    <row r="22" spans="1:8" s="43" customFormat="1" ht="11.25" x14ac:dyDescent="0.2">
      <c r="A22" s="39">
        <f>A21+1</f>
        <v>3</v>
      </c>
      <c r="B22" s="46" t="s">
        <v>348</v>
      </c>
      <c r="C22" s="173">
        <v>5637</v>
      </c>
      <c r="D22" s="174" t="s">
        <v>48</v>
      </c>
      <c r="E22" s="136">
        <v>0.2</v>
      </c>
      <c r="F22" s="57">
        <v>29.85</v>
      </c>
      <c r="G22" s="41">
        <f t="shared" si="0"/>
        <v>5.9700000000000006</v>
      </c>
      <c r="H22" s="44" t="s">
        <v>89</v>
      </c>
    </row>
    <row r="23" spans="1:8" s="43" customFormat="1" ht="22.5" x14ac:dyDescent="0.2">
      <c r="A23" s="39">
        <f>A22+1</f>
        <v>4</v>
      </c>
      <c r="B23" s="46" t="s">
        <v>307</v>
      </c>
      <c r="C23" s="173">
        <v>13380</v>
      </c>
      <c r="D23" s="174" t="s">
        <v>38</v>
      </c>
      <c r="E23" s="56">
        <v>3</v>
      </c>
      <c r="F23" s="57">
        <v>1.03</v>
      </c>
      <c r="G23" s="41">
        <f t="shared" si="0"/>
        <v>3.09</v>
      </c>
      <c r="H23" s="143" t="s">
        <v>101</v>
      </c>
    </row>
    <row r="24" spans="1:8" s="43" customFormat="1" ht="22.5" x14ac:dyDescent="0.2">
      <c r="A24" s="39">
        <f t="shared" ref="A24:A66" si="1">A23+1</f>
        <v>5</v>
      </c>
      <c r="B24" s="46" t="s">
        <v>308</v>
      </c>
      <c r="C24" s="173">
        <v>13381</v>
      </c>
      <c r="D24" s="174" t="s">
        <v>38</v>
      </c>
      <c r="E24" s="56">
        <v>3</v>
      </c>
      <c r="F24" s="57">
        <v>1.41</v>
      </c>
      <c r="G24" s="41">
        <f t="shared" si="0"/>
        <v>4.2299999999999995</v>
      </c>
      <c r="H24" s="143" t="s">
        <v>101</v>
      </c>
    </row>
    <row r="25" spans="1:8" s="43" customFormat="1" ht="22.5" x14ac:dyDescent="0.2">
      <c r="A25" s="39">
        <f t="shared" si="1"/>
        <v>6</v>
      </c>
      <c r="B25" s="46" t="s">
        <v>43</v>
      </c>
      <c r="C25" s="173">
        <v>5815</v>
      </c>
      <c r="D25" s="174" t="s">
        <v>38</v>
      </c>
      <c r="E25" s="56">
        <v>20</v>
      </c>
      <c r="F25" s="57">
        <v>5.19</v>
      </c>
      <c r="G25" s="41">
        <f t="shared" si="0"/>
        <v>103.80000000000001</v>
      </c>
      <c r="H25" s="44" t="s">
        <v>52</v>
      </c>
    </row>
    <row r="26" spans="1:8" s="43" customFormat="1" ht="22.5" x14ac:dyDescent="0.2">
      <c r="A26" s="39">
        <f t="shared" si="1"/>
        <v>7</v>
      </c>
      <c r="B26" s="46" t="s">
        <v>182</v>
      </c>
      <c r="C26" s="173">
        <v>2988</v>
      </c>
      <c r="D26" s="174" t="s">
        <v>48</v>
      </c>
      <c r="E26" s="56">
        <v>25</v>
      </c>
      <c r="F26" s="57">
        <v>45.5</v>
      </c>
      <c r="G26" s="41">
        <f t="shared" si="0"/>
        <v>1137.5</v>
      </c>
      <c r="H26" s="44" t="s">
        <v>191</v>
      </c>
    </row>
    <row r="27" spans="1:8" s="43" customFormat="1" ht="22.5" x14ac:dyDescent="0.2">
      <c r="A27" s="39">
        <f t="shared" si="1"/>
        <v>8</v>
      </c>
      <c r="B27" s="46" t="s">
        <v>332</v>
      </c>
      <c r="C27" s="173">
        <v>13317</v>
      </c>
      <c r="D27" s="174" t="s">
        <v>38</v>
      </c>
      <c r="E27" s="56">
        <v>5</v>
      </c>
      <c r="F27" s="57">
        <v>2.75</v>
      </c>
      <c r="G27" s="41">
        <f t="shared" si="0"/>
        <v>13.75</v>
      </c>
      <c r="H27" s="143" t="s">
        <v>101</v>
      </c>
    </row>
    <row r="28" spans="1:8" s="43" customFormat="1" ht="22.5" x14ac:dyDescent="0.2">
      <c r="A28" s="39">
        <f t="shared" si="1"/>
        <v>9</v>
      </c>
      <c r="B28" s="46" t="s">
        <v>275</v>
      </c>
      <c r="C28" s="173">
        <v>12907</v>
      </c>
      <c r="D28" s="174" t="s">
        <v>38</v>
      </c>
      <c r="E28" s="56">
        <v>5</v>
      </c>
      <c r="F28" s="57">
        <v>6.85</v>
      </c>
      <c r="G28" s="41">
        <f t="shared" si="0"/>
        <v>34.25</v>
      </c>
      <c r="H28" s="143" t="s">
        <v>101</v>
      </c>
    </row>
    <row r="29" spans="1:8" s="43" customFormat="1" ht="11.25" x14ac:dyDescent="0.2">
      <c r="A29" s="39">
        <f t="shared" si="1"/>
        <v>10</v>
      </c>
      <c r="B29" s="46" t="s">
        <v>86</v>
      </c>
      <c r="C29" s="173">
        <v>3576</v>
      </c>
      <c r="D29" s="174" t="s">
        <v>48</v>
      </c>
      <c r="E29" s="56">
        <v>1</v>
      </c>
      <c r="F29" s="57">
        <v>159.1</v>
      </c>
      <c r="G29" s="41">
        <f t="shared" si="0"/>
        <v>159.1</v>
      </c>
      <c r="H29" s="44" t="s">
        <v>89</v>
      </c>
    </row>
    <row r="30" spans="1:8" s="43" customFormat="1" ht="11.25" x14ac:dyDescent="0.2">
      <c r="A30" s="39">
        <f t="shared" si="1"/>
        <v>11</v>
      </c>
      <c r="B30" s="46" t="s">
        <v>88</v>
      </c>
      <c r="C30" s="173">
        <v>3578</v>
      </c>
      <c r="D30" s="174" t="s">
        <v>48</v>
      </c>
      <c r="E30" s="56">
        <v>1</v>
      </c>
      <c r="F30" s="57">
        <v>162.82</v>
      </c>
      <c r="G30" s="41">
        <f t="shared" si="0"/>
        <v>162.82</v>
      </c>
      <c r="H30" s="143" t="s">
        <v>89</v>
      </c>
    </row>
    <row r="31" spans="1:8" s="43" customFormat="1" ht="22.5" x14ac:dyDescent="0.2">
      <c r="A31" s="39">
        <f t="shared" si="1"/>
        <v>12</v>
      </c>
      <c r="B31" s="46" t="s">
        <v>382</v>
      </c>
      <c r="C31" s="173">
        <v>14460</v>
      </c>
      <c r="D31" s="174" t="s">
        <v>286</v>
      </c>
      <c r="E31" s="56">
        <v>2</v>
      </c>
      <c r="F31" s="57">
        <v>4.76</v>
      </c>
      <c r="G31" s="41">
        <v>9.51</v>
      </c>
      <c r="H31" s="143" t="s">
        <v>392</v>
      </c>
    </row>
    <row r="32" spans="1:8" s="43" customFormat="1" ht="22.5" x14ac:dyDescent="0.2">
      <c r="A32" s="39">
        <f t="shared" si="1"/>
        <v>13</v>
      </c>
      <c r="B32" s="46" t="s">
        <v>96</v>
      </c>
      <c r="C32" s="173">
        <v>9756</v>
      </c>
      <c r="D32" s="174" t="s">
        <v>48</v>
      </c>
      <c r="E32" s="60">
        <v>2.7</v>
      </c>
      <c r="F32" s="57">
        <v>334.44</v>
      </c>
      <c r="G32" s="41">
        <v>903</v>
      </c>
      <c r="H32" s="143" t="s">
        <v>84</v>
      </c>
    </row>
    <row r="33" spans="1:8" s="43" customFormat="1" ht="11.25" x14ac:dyDescent="0.2">
      <c r="A33" s="39">
        <f t="shared" si="1"/>
        <v>14</v>
      </c>
      <c r="B33" s="46" t="s">
        <v>129</v>
      </c>
      <c r="C33" s="173">
        <v>11443</v>
      </c>
      <c r="D33" s="174" t="s">
        <v>235</v>
      </c>
      <c r="E33" s="126">
        <v>2000</v>
      </c>
      <c r="F33" s="57">
        <v>0.23</v>
      </c>
      <c r="G33" s="41">
        <v>461.95</v>
      </c>
      <c r="H33" s="143" t="s">
        <v>84</v>
      </c>
    </row>
    <row r="34" spans="1:8" s="43" customFormat="1" ht="22.5" x14ac:dyDescent="0.2">
      <c r="A34" s="39">
        <f t="shared" si="1"/>
        <v>15</v>
      </c>
      <c r="B34" s="46" t="s">
        <v>192</v>
      </c>
      <c r="C34" s="173">
        <v>11970</v>
      </c>
      <c r="D34" s="174" t="s">
        <v>39</v>
      </c>
      <c r="E34" s="56">
        <v>20</v>
      </c>
      <c r="F34" s="57">
        <v>8.9</v>
      </c>
      <c r="G34" s="41">
        <f t="shared" si="0"/>
        <v>178</v>
      </c>
      <c r="H34" s="143" t="s">
        <v>50</v>
      </c>
    </row>
    <row r="35" spans="1:8" s="43" customFormat="1" ht="22.5" x14ac:dyDescent="0.2">
      <c r="A35" s="39">
        <f t="shared" si="1"/>
        <v>16</v>
      </c>
      <c r="B35" s="46" t="s">
        <v>194</v>
      </c>
      <c r="C35" s="173">
        <v>11971</v>
      </c>
      <c r="D35" s="174" t="s">
        <v>39</v>
      </c>
      <c r="E35" s="56">
        <v>20</v>
      </c>
      <c r="F35" s="57">
        <v>8.9</v>
      </c>
      <c r="G35" s="41">
        <f t="shared" si="0"/>
        <v>178</v>
      </c>
      <c r="H35" s="143" t="s">
        <v>50</v>
      </c>
    </row>
    <row r="36" spans="1:8" s="43" customFormat="1" ht="22.5" x14ac:dyDescent="0.2">
      <c r="A36" s="39">
        <f t="shared" si="1"/>
        <v>17</v>
      </c>
      <c r="B36" s="46" t="s">
        <v>344</v>
      </c>
      <c r="C36" s="173">
        <v>13691</v>
      </c>
      <c r="D36" s="174" t="s">
        <v>39</v>
      </c>
      <c r="E36" s="56">
        <v>20</v>
      </c>
      <c r="F36" s="57">
        <v>8.9</v>
      </c>
      <c r="G36" s="41">
        <f t="shared" si="0"/>
        <v>178</v>
      </c>
      <c r="H36" s="143" t="s">
        <v>50</v>
      </c>
    </row>
    <row r="37" spans="1:8" s="43" customFormat="1" ht="22.5" x14ac:dyDescent="0.2">
      <c r="A37" s="39">
        <f t="shared" si="1"/>
        <v>18</v>
      </c>
      <c r="B37" s="46" t="s">
        <v>195</v>
      </c>
      <c r="C37" s="173">
        <v>12119</v>
      </c>
      <c r="D37" s="174" t="s">
        <v>39</v>
      </c>
      <c r="E37" s="56">
        <v>20</v>
      </c>
      <c r="F37" s="57">
        <v>8.9</v>
      </c>
      <c r="G37" s="41">
        <f t="shared" si="0"/>
        <v>178</v>
      </c>
      <c r="H37" s="143" t="s">
        <v>50</v>
      </c>
    </row>
    <row r="38" spans="1:8" s="43" customFormat="1" ht="22.5" x14ac:dyDescent="0.2">
      <c r="A38" s="39">
        <f t="shared" si="1"/>
        <v>19</v>
      </c>
      <c r="B38" s="46" t="s">
        <v>383</v>
      </c>
      <c r="C38" s="173">
        <v>12542</v>
      </c>
      <c r="D38" s="174" t="s">
        <v>39</v>
      </c>
      <c r="E38" s="56">
        <v>20</v>
      </c>
      <c r="F38" s="57">
        <v>8.9</v>
      </c>
      <c r="G38" s="41">
        <f t="shared" si="0"/>
        <v>178</v>
      </c>
      <c r="H38" s="143" t="s">
        <v>50</v>
      </c>
    </row>
    <row r="39" spans="1:8" s="43" customFormat="1" ht="22.5" x14ac:dyDescent="0.2">
      <c r="A39" s="39">
        <f t="shared" si="1"/>
        <v>20</v>
      </c>
      <c r="B39" s="46" t="s">
        <v>384</v>
      </c>
      <c r="C39" s="173">
        <v>13932</v>
      </c>
      <c r="D39" s="174" t="s">
        <v>39</v>
      </c>
      <c r="E39" s="56">
        <v>20</v>
      </c>
      <c r="F39" s="57">
        <v>8.9</v>
      </c>
      <c r="G39" s="41">
        <f t="shared" si="0"/>
        <v>178</v>
      </c>
      <c r="H39" s="143" t="s">
        <v>50</v>
      </c>
    </row>
    <row r="40" spans="1:8" s="43" customFormat="1" ht="22.5" x14ac:dyDescent="0.2">
      <c r="A40" s="39">
        <f t="shared" si="1"/>
        <v>21</v>
      </c>
      <c r="B40" s="46" t="s">
        <v>385</v>
      </c>
      <c r="C40" s="173">
        <v>13933</v>
      </c>
      <c r="D40" s="174" t="s">
        <v>39</v>
      </c>
      <c r="E40" s="56">
        <v>20</v>
      </c>
      <c r="F40" s="57">
        <v>8.9</v>
      </c>
      <c r="G40" s="41">
        <f t="shared" si="0"/>
        <v>178</v>
      </c>
      <c r="H40" s="143" t="s">
        <v>50</v>
      </c>
    </row>
    <row r="41" spans="1:8" s="43" customFormat="1" ht="22.5" x14ac:dyDescent="0.2">
      <c r="A41" s="39">
        <f t="shared" si="1"/>
        <v>22</v>
      </c>
      <c r="B41" s="46" t="s">
        <v>119</v>
      </c>
      <c r="C41" s="173">
        <v>11461</v>
      </c>
      <c r="D41" s="174" t="s">
        <v>39</v>
      </c>
      <c r="E41" s="56">
        <v>20</v>
      </c>
      <c r="F41" s="57">
        <v>8.9</v>
      </c>
      <c r="G41" s="41">
        <f t="shared" si="0"/>
        <v>178</v>
      </c>
      <c r="H41" s="143" t="s">
        <v>50</v>
      </c>
    </row>
    <row r="42" spans="1:8" s="43" customFormat="1" ht="10.15" customHeight="1" x14ac:dyDescent="0.2">
      <c r="A42" s="39">
        <f t="shared" si="1"/>
        <v>23</v>
      </c>
      <c r="B42" s="46" t="s">
        <v>386</v>
      </c>
      <c r="C42" s="173">
        <v>14534</v>
      </c>
      <c r="D42" s="174" t="s">
        <v>39</v>
      </c>
      <c r="E42" s="56">
        <v>20</v>
      </c>
      <c r="F42" s="57">
        <v>8.9</v>
      </c>
      <c r="G42" s="41">
        <f t="shared" si="0"/>
        <v>178</v>
      </c>
      <c r="H42" s="143" t="s">
        <v>50</v>
      </c>
    </row>
    <row r="43" spans="1:8" s="43" customFormat="1" ht="22.5" x14ac:dyDescent="0.2">
      <c r="A43" s="39">
        <f t="shared" si="1"/>
        <v>24</v>
      </c>
      <c r="B43" s="46" t="s">
        <v>345</v>
      </c>
      <c r="C43" s="173">
        <v>13692</v>
      </c>
      <c r="D43" s="174" t="s">
        <v>39</v>
      </c>
      <c r="E43" s="56">
        <v>20</v>
      </c>
      <c r="F43" s="57">
        <v>8.9</v>
      </c>
      <c r="G43" s="41">
        <f t="shared" si="0"/>
        <v>178</v>
      </c>
      <c r="H43" s="143" t="s">
        <v>50</v>
      </c>
    </row>
    <row r="44" spans="1:8" s="43" customFormat="1" ht="22.5" x14ac:dyDescent="0.2">
      <c r="A44" s="39">
        <f t="shared" si="1"/>
        <v>25</v>
      </c>
      <c r="B44" s="46" t="s">
        <v>305</v>
      </c>
      <c r="C44" s="173">
        <v>12983</v>
      </c>
      <c r="D44" s="174" t="s">
        <v>38</v>
      </c>
      <c r="E44" s="56">
        <v>20</v>
      </c>
      <c r="F44" s="57">
        <v>35.71</v>
      </c>
      <c r="G44" s="41">
        <v>714.19</v>
      </c>
      <c r="H44" s="143" t="s">
        <v>50</v>
      </c>
    </row>
    <row r="45" spans="1:8" s="43" customFormat="1" ht="22.5" x14ac:dyDescent="0.2">
      <c r="A45" s="39">
        <f t="shared" si="1"/>
        <v>26</v>
      </c>
      <c r="B45" s="46" t="s">
        <v>256</v>
      </c>
      <c r="C45" s="173">
        <v>4725</v>
      </c>
      <c r="D45" s="174" t="s">
        <v>38</v>
      </c>
      <c r="E45" s="56">
        <v>1</v>
      </c>
      <c r="F45" s="57">
        <v>61.2</v>
      </c>
      <c r="G45" s="41">
        <f t="shared" si="0"/>
        <v>61.2</v>
      </c>
      <c r="H45" s="143" t="s">
        <v>101</v>
      </c>
    </row>
    <row r="46" spans="1:8" s="43" customFormat="1" ht="22.5" x14ac:dyDescent="0.2">
      <c r="A46" s="39">
        <f t="shared" si="1"/>
        <v>27</v>
      </c>
      <c r="B46" s="46" t="s">
        <v>387</v>
      </c>
      <c r="C46" s="173">
        <v>14499</v>
      </c>
      <c r="D46" s="174" t="s">
        <v>38</v>
      </c>
      <c r="E46" s="56">
        <v>1</v>
      </c>
      <c r="F46" s="57">
        <v>240</v>
      </c>
      <c r="G46" s="41">
        <f t="shared" si="0"/>
        <v>240</v>
      </c>
      <c r="H46" s="44" t="s">
        <v>397</v>
      </c>
    </row>
    <row r="47" spans="1:8" s="43" customFormat="1" ht="22.5" x14ac:dyDescent="0.2">
      <c r="A47" s="39">
        <f t="shared" si="1"/>
        <v>28</v>
      </c>
      <c r="B47" s="46" t="s">
        <v>388</v>
      </c>
      <c r="C47" s="173">
        <v>14500</v>
      </c>
      <c r="D47" s="174" t="s">
        <v>38</v>
      </c>
      <c r="E47" s="56">
        <v>1</v>
      </c>
      <c r="F47" s="57">
        <v>320</v>
      </c>
      <c r="G47" s="41">
        <f t="shared" si="0"/>
        <v>320</v>
      </c>
      <c r="H47" s="44" t="s">
        <v>397</v>
      </c>
    </row>
    <row r="48" spans="1:8" s="43" customFormat="1" ht="10.15" customHeight="1" x14ac:dyDescent="0.2">
      <c r="A48" s="39">
        <f t="shared" si="1"/>
        <v>29</v>
      </c>
      <c r="B48" s="46" t="s">
        <v>70</v>
      </c>
      <c r="C48" s="173">
        <v>9217</v>
      </c>
      <c r="D48" s="174" t="s">
        <v>48</v>
      </c>
      <c r="E48" s="136">
        <v>10</v>
      </c>
      <c r="F48" s="57">
        <v>1.52</v>
      </c>
      <c r="G48" s="41">
        <f t="shared" si="0"/>
        <v>15.2</v>
      </c>
      <c r="H48" s="44" t="s">
        <v>71</v>
      </c>
    </row>
    <row r="49" spans="1:8" s="43" customFormat="1" ht="22.5" x14ac:dyDescent="0.2">
      <c r="A49" s="39">
        <f t="shared" si="1"/>
        <v>30</v>
      </c>
      <c r="B49" s="46" t="s">
        <v>41</v>
      </c>
      <c r="C49" s="173">
        <v>4327</v>
      </c>
      <c r="D49" s="174" t="s">
        <v>38</v>
      </c>
      <c r="E49" s="56">
        <v>10</v>
      </c>
      <c r="F49" s="57">
        <v>8.08</v>
      </c>
      <c r="G49" s="41">
        <f t="shared" si="0"/>
        <v>80.8</v>
      </c>
      <c r="H49" s="44" t="s">
        <v>52</v>
      </c>
    </row>
    <row r="50" spans="1:8" s="43" customFormat="1" ht="22.5" x14ac:dyDescent="0.2">
      <c r="A50" s="39">
        <f t="shared" si="1"/>
        <v>31</v>
      </c>
      <c r="B50" s="46" t="s">
        <v>56</v>
      </c>
      <c r="C50" s="173">
        <v>8857</v>
      </c>
      <c r="D50" s="174" t="s">
        <v>38</v>
      </c>
      <c r="E50" s="56">
        <v>10</v>
      </c>
      <c r="F50" s="57">
        <v>7.03</v>
      </c>
      <c r="G50" s="41">
        <f t="shared" si="0"/>
        <v>70.3</v>
      </c>
      <c r="H50" s="44" t="s">
        <v>52</v>
      </c>
    </row>
    <row r="51" spans="1:8" s="43" customFormat="1" ht="22.5" x14ac:dyDescent="0.2">
      <c r="A51" s="39">
        <f t="shared" si="1"/>
        <v>32</v>
      </c>
      <c r="B51" s="46" t="s">
        <v>131</v>
      </c>
      <c r="C51" s="173">
        <v>11001</v>
      </c>
      <c r="D51" s="174" t="s">
        <v>38</v>
      </c>
      <c r="E51" s="56">
        <v>10</v>
      </c>
      <c r="F51" s="57">
        <v>10.32</v>
      </c>
      <c r="G51" s="41">
        <f t="shared" si="0"/>
        <v>103.2</v>
      </c>
      <c r="H51" s="44" t="s">
        <v>52</v>
      </c>
    </row>
    <row r="52" spans="1:8" s="43" customFormat="1" ht="22.5" x14ac:dyDescent="0.2">
      <c r="A52" s="39">
        <f t="shared" si="1"/>
        <v>33</v>
      </c>
      <c r="B52" s="46" t="s">
        <v>72</v>
      </c>
      <c r="C52" s="173">
        <v>8858</v>
      </c>
      <c r="D52" s="174" t="s">
        <v>38</v>
      </c>
      <c r="E52" s="56">
        <v>10</v>
      </c>
      <c r="F52" s="57">
        <v>9</v>
      </c>
      <c r="G52" s="41">
        <f t="shared" si="0"/>
        <v>90</v>
      </c>
      <c r="H52" s="44" t="s">
        <v>52</v>
      </c>
    </row>
    <row r="53" spans="1:8" s="43" customFormat="1" ht="22.5" x14ac:dyDescent="0.2">
      <c r="A53" s="39">
        <f t="shared" si="1"/>
        <v>34</v>
      </c>
      <c r="B53" s="46" t="s">
        <v>272</v>
      </c>
      <c r="C53" s="173">
        <v>12120</v>
      </c>
      <c r="D53" s="174" t="s">
        <v>39</v>
      </c>
      <c r="E53" s="56">
        <v>20</v>
      </c>
      <c r="F53" s="57">
        <v>8.9</v>
      </c>
      <c r="G53" s="41">
        <f t="shared" si="0"/>
        <v>178</v>
      </c>
      <c r="H53" s="143" t="s">
        <v>50</v>
      </c>
    </row>
    <row r="54" spans="1:8" s="43" customFormat="1" ht="22.5" x14ac:dyDescent="0.2">
      <c r="A54" s="39">
        <f t="shared" si="1"/>
        <v>35</v>
      </c>
      <c r="B54" s="46" t="s">
        <v>276</v>
      </c>
      <c r="C54" s="173">
        <v>12473</v>
      </c>
      <c r="D54" s="174" t="s">
        <v>38</v>
      </c>
      <c r="E54" s="56">
        <v>1</v>
      </c>
      <c r="F54" s="57">
        <v>2.93</v>
      </c>
      <c r="G54" s="41">
        <f t="shared" si="0"/>
        <v>2.93</v>
      </c>
      <c r="H54" s="143" t="s">
        <v>101</v>
      </c>
    </row>
    <row r="55" spans="1:8" s="43" customFormat="1" ht="22.5" x14ac:dyDescent="0.2">
      <c r="A55" s="39">
        <f t="shared" si="1"/>
        <v>36</v>
      </c>
      <c r="B55" s="46" t="s">
        <v>277</v>
      </c>
      <c r="C55" s="173">
        <v>12474</v>
      </c>
      <c r="D55" s="174" t="s">
        <v>38</v>
      </c>
      <c r="E55" s="56">
        <v>1</v>
      </c>
      <c r="F55" s="57">
        <v>3.45</v>
      </c>
      <c r="G55" s="41">
        <f t="shared" si="0"/>
        <v>3.45</v>
      </c>
      <c r="H55" s="44" t="s">
        <v>368</v>
      </c>
    </row>
    <row r="56" spans="1:8" s="43" customFormat="1" ht="22.5" x14ac:dyDescent="0.2">
      <c r="A56" s="39">
        <f t="shared" si="1"/>
        <v>37</v>
      </c>
      <c r="B56" s="46" t="s">
        <v>278</v>
      </c>
      <c r="C56" s="173">
        <v>12475</v>
      </c>
      <c r="D56" s="174" t="s">
        <v>38</v>
      </c>
      <c r="E56" s="56">
        <v>1</v>
      </c>
      <c r="F56" s="57">
        <v>4.05</v>
      </c>
      <c r="G56" s="41">
        <f t="shared" si="0"/>
        <v>4.05</v>
      </c>
      <c r="H56" s="44" t="s">
        <v>368</v>
      </c>
    </row>
    <row r="57" spans="1:8" s="43" customFormat="1" ht="22.5" x14ac:dyDescent="0.2">
      <c r="A57" s="39">
        <f t="shared" si="1"/>
        <v>38</v>
      </c>
      <c r="B57" s="46" t="s">
        <v>350</v>
      </c>
      <c r="C57" s="173">
        <v>13855</v>
      </c>
      <c r="D57" s="174" t="s">
        <v>38</v>
      </c>
      <c r="E57" s="56">
        <v>1</v>
      </c>
      <c r="F57" s="57">
        <v>44.05</v>
      </c>
      <c r="G57" s="41">
        <f t="shared" si="0"/>
        <v>44.05</v>
      </c>
      <c r="H57" s="44" t="s">
        <v>368</v>
      </c>
    </row>
    <row r="58" spans="1:8" s="43" customFormat="1" ht="22.5" x14ac:dyDescent="0.2">
      <c r="A58" s="39">
        <f t="shared" si="1"/>
        <v>39</v>
      </c>
      <c r="B58" s="46" t="s">
        <v>310</v>
      </c>
      <c r="C58" s="173">
        <v>13316</v>
      </c>
      <c r="D58" s="174" t="s">
        <v>38</v>
      </c>
      <c r="E58" s="56">
        <v>1</v>
      </c>
      <c r="F58" s="57">
        <v>61.93</v>
      </c>
      <c r="G58" s="41">
        <f t="shared" si="0"/>
        <v>61.93</v>
      </c>
      <c r="H58" s="44" t="s">
        <v>368</v>
      </c>
    </row>
    <row r="59" spans="1:8" s="43" customFormat="1" ht="22.5" x14ac:dyDescent="0.2">
      <c r="A59" s="39">
        <f t="shared" si="1"/>
        <v>40</v>
      </c>
      <c r="B59" s="46" t="s">
        <v>310</v>
      </c>
      <c r="C59" s="173">
        <v>13316</v>
      </c>
      <c r="D59" s="174" t="s">
        <v>38</v>
      </c>
      <c r="E59" s="56">
        <v>1</v>
      </c>
      <c r="F59" s="57">
        <v>61.93</v>
      </c>
      <c r="G59" s="41">
        <f t="shared" si="0"/>
        <v>61.93</v>
      </c>
      <c r="H59" s="44" t="s">
        <v>368</v>
      </c>
    </row>
    <row r="60" spans="1:8" s="43" customFormat="1" ht="22.5" x14ac:dyDescent="0.2">
      <c r="A60" s="39">
        <f t="shared" si="1"/>
        <v>41</v>
      </c>
      <c r="B60" s="46" t="s">
        <v>128</v>
      </c>
      <c r="C60" s="173">
        <v>10543</v>
      </c>
      <c r="D60" s="174" t="s">
        <v>38</v>
      </c>
      <c r="E60" s="56">
        <v>1</v>
      </c>
      <c r="F60" s="57">
        <v>7.9</v>
      </c>
      <c r="G60" s="41">
        <f t="shared" si="0"/>
        <v>7.9</v>
      </c>
      <c r="H60" s="44" t="s">
        <v>368</v>
      </c>
    </row>
    <row r="61" spans="1:8" s="43" customFormat="1" ht="22.5" x14ac:dyDescent="0.2">
      <c r="A61" s="39">
        <f t="shared" si="1"/>
        <v>42</v>
      </c>
      <c r="B61" s="46" t="s">
        <v>282</v>
      </c>
      <c r="C61" s="173">
        <v>12946</v>
      </c>
      <c r="D61" s="174" t="s">
        <v>38</v>
      </c>
      <c r="E61" s="56">
        <v>4</v>
      </c>
      <c r="F61" s="57">
        <v>14.36</v>
      </c>
      <c r="G61" s="41">
        <f t="shared" si="0"/>
        <v>57.44</v>
      </c>
      <c r="H61" s="44" t="s">
        <v>368</v>
      </c>
    </row>
    <row r="62" spans="1:8" s="43" customFormat="1" ht="22.5" x14ac:dyDescent="0.2">
      <c r="A62" s="39">
        <f t="shared" si="1"/>
        <v>43</v>
      </c>
      <c r="B62" s="46" t="s">
        <v>389</v>
      </c>
      <c r="C62" s="173">
        <v>3921</v>
      </c>
      <c r="D62" s="174" t="s">
        <v>38</v>
      </c>
      <c r="E62" s="56">
        <v>1</v>
      </c>
      <c r="F62" s="57">
        <v>4.76</v>
      </c>
      <c r="G62" s="41">
        <f t="shared" si="0"/>
        <v>4.76</v>
      </c>
      <c r="H62" s="44" t="s">
        <v>368</v>
      </c>
    </row>
    <row r="63" spans="1:8" s="43" customFormat="1" ht="22.5" x14ac:dyDescent="0.2">
      <c r="A63" s="39">
        <f t="shared" si="1"/>
        <v>44</v>
      </c>
      <c r="B63" s="46" t="s">
        <v>112</v>
      </c>
      <c r="C63" s="173">
        <v>3920</v>
      </c>
      <c r="D63" s="174" t="s">
        <v>38</v>
      </c>
      <c r="E63" s="56">
        <v>1</v>
      </c>
      <c r="F63" s="57">
        <v>4.76</v>
      </c>
      <c r="G63" s="41">
        <f t="shared" si="0"/>
        <v>4.76</v>
      </c>
      <c r="H63" s="44" t="s">
        <v>368</v>
      </c>
    </row>
    <row r="64" spans="1:8" s="43" customFormat="1" ht="22.5" x14ac:dyDescent="0.2">
      <c r="A64" s="39">
        <f t="shared" si="1"/>
        <v>45</v>
      </c>
      <c r="B64" s="46" t="s">
        <v>390</v>
      </c>
      <c r="C64" s="173">
        <v>13850</v>
      </c>
      <c r="D64" s="174" t="s">
        <v>38</v>
      </c>
      <c r="E64" s="56">
        <v>1</v>
      </c>
      <c r="F64" s="57">
        <v>2.92</v>
      </c>
      <c r="G64" s="41">
        <f t="shared" si="0"/>
        <v>2.92</v>
      </c>
      <c r="H64" s="44" t="s">
        <v>368</v>
      </c>
    </row>
    <row r="65" spans="1:8" s="43" customFormat="1" ht="22.5" x14ac:dyDescent="0.2">
      <c r="A65" s="39">
        <f t="shared" si="1"/>
        <v>46</v>
      </c>
      <c r="B65" s="46" t="s">
        <v>391</v>
      </c>
      <c r="C65" s="173">
        <v>8882</v>
      </c>
      <c r="D65" s="174" t="s">
        <v>38</v>
      </c>
      <c r="E65" s="56">
        <v>1</v>
      </c>
      <c r="F65" s="57">
        <v>473.32</v>
      </c>
      <c r="G65" s="41">
        <f t="shared" si="0"/>
        <v>473.32</v>
      </c>
      <c r="H65" s="44" t="s">
        <v>368</v>
      </c>
    </row>
    <row r="66" spans="1:8" s="43" customFormat="1" ht="23.25" thickBot="1" x14ac:dyDescent="0.25">
      <c r="A66" s="39">
        <f t="shared" si="1"/>
        <v>47</v>
      </c>
      <c r="B66" s="46" t="s">
        <v>224</v>
      </c>
      <c r="C66" s="173">
        <v>5934</v>
      </c>
      <c r="D66" s="174" t="s">
        <v>38</v>
      </c>
      <c r="E66" s="56">
        <v>2</v>
      </c>
      <c r="F66" s="57">
        <v>2.1</v>
      </c>
      <c r="G66" s="41">
        <f t="shared" si="0"/>
        <v>4.2</v>
      </c>
      <c r="H66" s="44" t="s">
        <v>368</v>
      </c>
    </row>
    <row r="67" spans="1:8" s="92" customFormat="1" ht="15" customHeight="1" thickBot="1" x14ac:dyDescent="0.25">
      <c r="A67" s="87" t="s">
        <v>17</v>
      </c>
      <c r="B67" s="87"/>
      <c r="C67" s="87"/>
      <c r="D67" s="87"/>
      <c r="E67" s="90">
        <f>SUM(E20:E66)</f>
        <v>2399.4</v>
      </c>
      <c r="F67" s="89" t="s">
        <v>18</v>
      </c>
      <c r="G67" s="90">
        <f>SUM(G20:G66)</f>
        <v>7744.67</v>
      </c>
      <c r="H67" s="91"/>
    </row>
    <row r="68" spans="1:8" ht="12" customHeight="1" x14ac:dyDescent="0.2"/>
    <row r="69" spans="1:8" ht="12" customHeight="1" x14ac:dyDescent="0.2">
      <c r="A69" s="1"/>
      <c r="B69" s="233" t="s">
        <v>19</v>
      </c>
      <c r="C69" s="17"/>
      <c r="D69" s="17"/>
      <c r="E69" s="17"/>
      <c r="F69" s="17"/>
      <c r="G69" s="17"/>
      <c r="H69" s="30"/>
    </row>
    <row r="70" spans="1:8" ht="12" customHeight="1" x14ac:dyDescent="0.2">
      <c r="A70" s="1"/>
      <c r="B70" s="1"/>
      <c r="C70" s="34" t="s">
        <v>20</v>
      </c>
      <c r="D70" s="15"/>
      <c r="E70" s="15"/>
      <c r="F70" s="15"/>
      <c r="G70" s="15"/>
      <c r="H70" s="31"/>
    </row>
    <row r="71" spans="1:8" ht="12" customHeight="1" x14ac:dyDescent="0.2">
      <c r="A71" s="1"/>
      <c r="B71" s="233" t="s">
        <v>21</v>
      </c>
      <c r="C71" s="17"/>
      <c r="D71" s="17"/>
      <c r="E71" s="17"/>
      <c r="F71" s="17"/>
      <c r="G71" s="17"/>
      <c r="H71" s="30"/>
    </row>
    <row r="72" spans="1:8" ht="10.9" customHeight="1" x14ac:dyDescent="0.2">
      <c r="A72" s="1"/>
      <c r="B72" s="1"/>
      <c r="C72" s="34" t="s">
        <v>22</v>
      </c>
      <c r="D72" s="15"/>
      <c r="E72" s="15"/>
      <c r="F72" s="15"/>
      <c r="G72" s="15"/>
      <c r="H72" s="31"/>
    </row>
    <row r="73" spans="1:8" s="64" customFormat="1" ht="13.15" customHeight="1" x14ac:dyDescent="0.2">
      <c r="A73" s="1"/>
      <c r="B73" s="8" t="s">
        <v>23</v>
      </c>
      <c r="C73" s="1"/>
      <c r="D73" s="1"/>
      <c r="E73" s="1"/>
      <c r="F73" s="1"/>
      <c r="G73" s="1"/>
      <c r="H73" s="1"/>
    </row>
    <row r="74" spans="1:8" ht="19.149999999999999" customHeight="1" x14ac:dyDescent="0.2">
      <c r="A74" s="1"/>
      <c r="B74" s="1"/>
      <c r="C74" s="261" t="s">
        <v>117</v>
      </c>
      <c r="D74" s="261"/>
      <c r="E74" s="261"/>
      <c r="F74" s="9"/>
      <c r="G74" s="260" t="s">
        <v>24</v>
      </c>
      <c r="H74" s="260"/>
    </row>
    <row r="75" spans="1:8" ht="10.9" customHeight="1" x14ac:dyDescent="0.2">
      <c r="A75" s="1"/>
      <c r="B75" s="1"/>
      <c r="C75" s="62" t="s">
        <v>25</v>
      </c>
      <c r="D75" s="1"/>
      <c r="E75" s="1"/>
      <c r="F75" s="1" t="s">
        <v>26</v>
      </c>
      <c r="G75" s="259" t="s">
        <v>27</v>
      </c>
      <c r="H75" s="259"/>
    </row>
    <row r="76" spans="1:8" ht="12" customHeight="1" x14ac:dyDescent="0.2">
      <c r="A76" s="1"/>
      <c r="B76" s="8" t="s">
        <v>28</v>
      </c>
      <c r="C76" s="1"/>
      <c r="D76" s="1"/>
      <c r="E76" s="1"/>
      <c r="F76" s="1"/>
      <c r="G76" s="1"/>
      <c r="H76" s="1"/>
    </row>
    <row r="77" spans="1:8" ht="10.9" customHeight="1" x14ac:dyDescent="0.2">
      <c r="A77" s="1"/>
      <c r="B77" s="1"/>
      <c r="C77" s="261" t="s">
        <v>64</v>
      </c>
      <c r="D77" s="261"/>
      <c r="E77" s="261"/>
      <c r="F77" s="9"/>
      <c r="G77" s="260" t="s">
        <v>33</v>
      </c>
      <c r="H77" s="260"/>
    </row>
    <row r="78" spans="1:8" ht="10.9" customHeight="1" x14ac:dyDescent="0.2">
      <c r="A78" s="1"/>
      <c r="B78" s="1"/>
      <c r="C78" s="62" t="s">
        <v>25</v>
      </c>
      <c r="D78" s="1"/>
      <c r="E78" s="1"/>
      <c r="F78" s="1" t="s">
        <v>26</v>
      </c>
      <c r="G78" s="259" t="s">
        <v>27</v>
      </c>
      <c r="H78" s="259"/>
    </row>
    <row r="79" spans="1:8" ht="10.9" customHeight="1" x14ac:dyDescent="0.2">
      <c r="A79" s="1"/>
      <c r="B79" s="1"/>
      <c r="C79" s="62"/>
      <c r="D79" s="1"/>
      <c r="E79" s="1"/>
      <c r="F79" s="1"/>
      <c r="G79" s="232"/>
      <c r="H79" s="232"/>
    </row>
    <row r="80" spans="1:8" ht="11.25" x14ac:dyDescent="0.2">
      <c r="A80" s="1"/>
      <c r="B80" s="1"/>
      <c r="C80" s="261" t="s">
        <v>65</v>
      </c>
      <c r="D80" s="261"/>
      <c r="E80" s="261"/>
      <c r="F80" s="9"/>
      <c r="G80" s="260" t="s">
        <v>30</v>
      </c>
      <c r="H80" s="260"/>
    </row>
    <row r="81" spans="1:8" ht="10.9" customHeight="1" x14ac:dyDescent="0.2">
      <c r="A81" s="1"/>
      <c r="B81" s="1"/>
      <c r="C81" s="62" t="s">
        <v>25</v>
      </c>
      <c r="D81" s="1"/>
      <c r="E81" s="1"/>
      <c r="F81" s="1" t="s">
        <v>26</v>
      </c>
      <c r="G81" s="259" t="s">
        <v>27</v>
      </c>
      <c r="H81" s="259"/>
    </row>
    <row r="82" spans="1:8" ht="10.9" customHeight="1" x14ac:dyDescent="0.2">
      <c r="A82" s="1"/>
      <c r="B82" s="1"/>
      <c r="C82" s="62"/>
      <c r="D82" s="1"/>
      <c r="E82" s="1"/>
      <c r="F82" s="1"/>
      <c r="G82" s="232"/>
      <c r="H82" s="232"/>
    </row>
    <row r="83" spans="1:8" ht="21.6" customHeight="1" x14ac:dyDescent="0.2">
      <c r="A83" s="1"/>
      <c r="B83" s="1"/>
      <c r="C83" s="261" t="s">
        <v>66</v>
      </c>
      <c r="D83" s="261"/>
      <c r="E83" s="261"/>
      <c r="F83" s="9"/>
      <c r="G83" s="260" t="s">
        <v>29</v>
      </c>
      <c r="H83" s="260"/>
    </row>
    <row r="84" spans="1:8" ht="10.9" customHeight="1" x14ac:dyDescent="0.2">
      <c r="A84" s="1"/>
      <c r="B84" s="1"/>
      <c r="C84" s="62" t="s">
        <v>25</v>
      </c>
      <c r="D84" s="1"/>
      <c r="E84" s="1"/>
      <c r="F84" s="1" t="s">
        <v>26</v>
      </c>
      <c r="G84" s="259" t="s">
        <v>27</v>
      </c>
      <c r="H84" s="259"/>
    </row>
    <row r="85" spans="1:8" ht="24" customHeight="1" x14ac:dyDescent="0.2">
      <c r="A85" s="1"/>
      <c r="B85" s="1"/>
      <c r="C85" s="62"/>
      <c r="D85" s="1"/>
      <c r="E85" s="1"/>
      <c r="F85" s="1"/>
      <c r="G85" s="232"/>
      <c r="H85" s="232"/>
    </row>
    <row r="86" spans="1:8" ht="18" customHeight="1" x14ac:dyDescent="0.2">
      <c r="A86" s="11" t="s">
        <v>32</v>
      </c>
      <c r="B86" s="1"/>
      <c r="C86" s="261" t="s">
        <v>143</v>
      </c>
      <c r="D86" s="261"/>
      <c r="E86" s="261"/>
      <c r="F86" s="9"/>
      <c r="G86" s="260" t="s">
        <v>67</v>
      </c>
      <c r="H86" s="260"/>
    </row>
    <row r="87" spans="1:8" ht="10.9" customHeight="1" x14ac:dyDescent="0.2">
      <c r="A87" s="1"/>
      <c r="B87" s="1"/>
      <c r="C87" s="62" t="s">
        <v>25</v>
      </c>
      <c r="D87" s="1"/>
      <c r="E87" s="1"/>
      <c r="F87" s="1" t="s">
        <v>26</v>
      </c>
      <c r="G87" s="259" t="s">
        <v>27</v>
      </c>
      <c r="H87" s="259"/>
    </row>
    <row r="88" spans="1:8" ht="10.9" customHeight="1" x14ac:dyDescent="0.2">
      <c r="A88" s="1"/>
      <c r="B88" s="1"/>
      <c r="C88" s="62"/>
      <c r="D88" s="1"/>
      <c r="E88" s="1"/>
      <c r="F88" s="1"/>
      <c r="G88" s="232"/>
      <c r="H88" s="232"/>
    </row>
    <row r="89" spans="1:8" ht="11.25" x14ac:dyDescent="0.2">
      <c r="A89" s="1"/>
      <c r="B89" s="1"/>
      <c r="C89" s="274" t="s">
        <v>68</v>
      </c>
      <c r="D89" s="261"/>
      <c r="E89" s="261"/>
      <c r="F89" s="9"/>
      <c r="G89" s="260" t="s">
        <v>69</v>
      </c>
      <c r="H89" s="260"/>
    </row>
    <row r="90" spans="1:8" ht="11.45" customHeight="1" x14ac:dyDescent="0.2">
      <c r="A90" s="1"/>
      <c r="B90" s="1"/>
      <c r="C90" s="62" t="s">
        <v>25</v>
      </c>
      <c r="D90" s="1"/>
      <c r="E90" s="1"/>
      <c r="F90" s="1" t="s">
        <v>26</v>
      </c>
      <c r="G90" s="259" t="s">
        <v>27</v>
      </c>
      <c r="H90" s="259"/>
    </row>
    <row r="91" spans="1:8" ht="11.4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1.45" customHeight="1" x14ac:dyDescent="0.2">
      <c r="A92" s="1"/>
      <c r="B92" s="8" t="s">
        <v>31</v>
      </c>
      <c r="C92" s="274" t="s">
        <v>91</v>
      </c>
      <c r="D92" s="261"/>
      <c r="E92" s="261"/>
      <c r="F92" s="9"/>
      <c r="G92" s="273" t="s">
        <v>92</v>
      </c>
      <c r="H92" s="260"/>
    </row>
    <row r="93" spans="1:8" ht="11.45" customHeight="1" x14ac:dyDescent="0.2">
      <c r="A93" s="1"/>
      <c r="B93" s="1"/>
      <c r="C93" s="62" t="s">
        <v>25</v>
      </c>
      <c r="D93" s="1"/>
      <c r="E93" s="1"/>
      <c r="F93" s="1" t="s">
        <v>26</v>
      </c>
      <c r="G93" s="259" t="s">
        <v>27</v>
      </c>
      <c r="H93" s="259"/>
    </row>
  </sheetData>
  <autoFilter ref="A19:H19" xr:uid="{00000000-0009-0000-0000-000004000000}"/>
  <mergeCells count="34">
    <mergeCell ref="G90:H90"/>
    <mergeCell ref="C92:E92"/>
    <mergeCell ref="G92:H92"/>
    <mergeCell ref="G93:H93"/>
    <mergeCell ref="G84:H84"/>
    <mergeCell ref="C86:E86"/>
    <mergeCell ref="G86:H86"/>
    <mergeCell ref="G87:H87"/>
    <mergeCell ref="C89:E89"/>
    <mergeCell ref="G89:H89"/>
    <mergeCell ref="G78:H78"/>
    <mergeCell ref="C80:E80"/>
    <mergeCell ref="G80:H80"/>
    <mergeCell ref="G81:H81"/>
    <mergeCell ref="C83:E83"/>
    <mergeCell ref="G83:H83"/>
    <mergeCell ref="A15:H15"/>
    <mergeCell ref="C74:E74"/>
    <mergeCell ref="G74:H74"/>
    <mergeCell ref="G75:H75"/>
    <mergeCell ref="C77:E77"/>
    <mergeCell ref="G77:H77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79" pageOrder="overThenDown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2004-D5C1-4F86-AC2A-56D9EE934694}">
  <sheetPr>
    <outlinePr summaryBelow="0" summaryRight="0"/>
    <pageSetUpPr autoPageBreaks="0"/>
  </sheetPr>
  <dimension ref="A1:H50"/>
  <sheetViews>
    <sheetView view="pageBreakPreview" zoomScale="130" zoomScaleNormal="100" zoomScaleSheetLayoutView="130" workbookViewId="0">
      <selection activeCell="F1" sqref="F1:H6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35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315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396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2"/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356</v>
      </c>
      <c r="B14" s="252"/>
      <c r="C14" s="252"/>
      <c r="D14" s="252"/>
      <c r="E14" s="252"/>
      <c r="F14" s="252"/>
      <c r="G14" s="252"/>
      <c r="H14" s="252"/>
    </row>
    <row r="15" spans="1:8" s="108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08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176" t="s">
        <v>61</v>
      </c>
      <c r="C20" s="19">
        <v>9216</v>
      </c>
      <c r="D20" s="58" t="s">
        <v>39</v>
      </c>
      <c r="E20" s="56">
        <v>20</v>
      </c>
      <c r="F20" s="57">
        <v>0.62</v>
      </c>
      <c r="G20" s="20">
        <f>E20*F20</f>
        <v>12.4</v>
      </c>
      <c r="H20" s="266" t="s">
        <v>53</v>
      </c>
    </row>
    <row r="21" spans="1:8" s="6" customFormat="1" ht="22.5" x14ac:dyDescent="0.2">
      <c r="A21" s="18">
        <v>2</v>
      </c>
      <c r="B21" s="176" t="s">
        <v>61</v>
      </c>
      <c r="C21" s="19">
        <v>9216</v>
      </c>
      <c r="D21" s="58" t="s">
        <v>39</v>
      </c>
      <c r="E21" s="136">
        <v>110</v>
      </c>
      <c r="F21" s="57">
        <v>0.66</v>
      </c>
      <c r="G21" s="20">
        <f t="shared" ref="G21:G23" si="0">E21*F21</f>
        <v>72.600000000000009</v>
      </c>
      <c r="H21" s="267"/>
    </row>
    <row r="22" spans="1:8" s="6" customFormat="1" ht="33.75" x14ac:dyDescent="0.2">
      <c r="A22" s="18">
        <v>3</v>
      </c>
      <c r="B22" s="176" t="s">
        <v>393</v>
      </c>
      <c r="C22" s="19">
        <v>14455</v>
      </c>
      <c r="D22" s="58" t="s">
        <v>38</v>
      </c>
      <c r="E22" s="136">
        <v>88</v>
      </c>
      <c r="F22" s="57">
        <v>1.55</v>
      </c>
      <c r="G22" s="20">
        <f t="shared" si="0"/>
        <v>136.4</v>
      </c>
      <c r="H22" s="267"/>
    </row>
    <row r="23" spans="1:8" s="6" customFormat="1" ht="23.25" thickBot="1" x14ac:dyDescent="0.25">
      <c r="A23" s="18">
        <v>4</v>
      </c>
      <c r="B23" s="176" t="s">
        <v>394</v>
      </c>
      <c r="C23" s="19">
        <v>11910</v>
      </c>
      <c r="D23" s="58" t="s">
        <v>38</v>
      </c>
      <c r="E23" s="136">
        <v>18</v>
      </c>
      <c r="F23" s="57">
        <v>8.5</v>
      </c>
      <c r="G23" s="20">
        <f t="shared" si="0"/>
        <v>153</v>
      </c>
      <c r="H23" s="267"/>
    </row>
    <row r="24" spans="1:8" s="7" customFormat="1" ht="15" customHeight="1" thickBot="1" x14ac:dyDescent="0.25">
      <c r="A24" s="16" t="s">
        <v>17</v>
      </c>
      <c r="B24" s="16"/>
      <c r="C24" s="37"/>
      <c r="D24" s="38"/>
      <c r="E24" s="32">
        <f>SUM(E20:E23)</f>
        <v>236</v>
      </c>
      <c r="F24" s="10" t="s">
        <v>18</v>
      </c>
      <c r="G24" s="33">
        <f>SUM(G20:G23)</f>
        <v>374.40000000000003</v>
      </c>
      <c r="H24" s="29"/>
    </row>
    <row r="25" spans="1:8" ht="12" customHeight="1" x14ac:dyDescent="0.2">
      <c r="C25" s="35"/>
      <c r="D25" s="36"/>
    </row>
    <row r="26" spans="1:8" ht="12" customHeight="1" x14ac:dyDescent="0.2">
      <c r="B26" s="203" t="s">
        <v>19</v>
      </c>
      <c r="C26" s="17"/>
      <c r="D26" s="17"/>
      <c r="E26" s="17"/>
      <c r="F26" s="17"/>
      <c r="G26" s="17"/>
      <c r="H26" s="30"/>
    </row>
    <row r="27" spans="1:8" ht="12" customHeight="1" x14ac:dyDescent="0.2">
      <c r="C27" s="34" t="s">
        <v>20</v>
      </c>
      <c r="D27" s="15"/>
      <c r="E27" s="15"/>
      <c r="F27" s="15"/>
      <c r="G27" s="15"/>
      <c r="H27" s="31"/>
    </row>
    <row r="28" spans="1:8" ht="12" customHeight="1" x14ac:dyDescent="0.2">
      <c r="B28" s="203" t="s">
        <v>21</v>
      </c>
      <c r="C28" s="17"/>
      <c r="D28" s="17"/>
      <c r="E28" s="17"/>
      <c r="F28" s="17"/>
      <c r="G28" s="17"/>
      <c r="H28" s="30"/>
    </row>
    <row r="29" spans="1:8" ht="10.9" customHeight="1" x14ac:dyDescent="0.2">
      <c r="C29" s="34" t="s">
        <v>22</v>
      </c>
      <c r="D29" s="15"/>
      <c r="E29" s="15"/>
      <c r="F29" s="15"/>
      <c r="G29" s="15"/>
      <c r="H29" s="31"/>
    </row>
    <row r="30" spans="1:8" s="1" customFormat="1" ht="13.15" customHeight="1" x14ac:dyDescent="0.2">
      <c r="B30" s="8" t="s">
        <v>23</v>
      </c>
    </row>
    <row r="31" spans="1:8" ht="22.9" customHeight="1" x14ac:dyDescent="0.2">
      <c r="C31" s="261" t="s">
        <v>117</v>
      </c>
      <c r="D31" s="261"/>
      <c r="E31" s="261"/>
      <c r="F31" s="9"/>
      <c r="G31" s="260" t="s">
        <v>24</v>
      </c>
      <c r="H31" s="260"/>
    </row>
    <row r="32" spans="1:8" ht="10.9" customHeight="1" x14ac:dyDescent="0.2">
      <c r="C32" s="62" t="s">
        <v>25</v>
      </c>
      <c r="F32" s="1" t="s">
        <v>26</v>
      </c>
      <c r="G32" s="259" t="s">
        <v>27</v>
      </c>
      <c r="H32" s="259"/>
    </row>
    <row r="33" spans="1:8" ht="12" customHeight="1" x14ac:dyDescent="0.2">
      <c r="B33" s="8" t="s">
        <v>28</v>
      </c>
      <c r="H33" s="1"/>
    </row>
    <row r="34" spans="1:8" ht="10.9" customHeight="1" x14ac:dyDescent="0.2">
      <c r="C34" s="261" t="s">
        <v>64</v>
      </c>
      <c r="D34" s="261"/>
      <c r="E34" s="261"/>
      <c r="F34" s="9"/>
      <c r="G34" s="260" t="s">
        <v>33</v>
      </c>
      <c r="H34" s="260"/>
    </row>
    <row r="35" spans="1:8" ht="10.9" customHeight="1" x14ac:dyDescent="0.2">
      <c r="C35" s="62" t="s">
        <v>25</v>
      </c>
      <c r="F35" s="1" t="s">
        <v>26</v>
      </c>
      <c r="G35" s="259" t="s">
        <v>27</v>
      </c>
      <c r="H35" s="259"/>
    </row>
    <row r="36" spans="1:8" ht="10.9" customHeight="1" x14ac:dyDescent="0.2">
      <c r="C36" s="62"/>
      <c r="G36" s="202"/>
      <c r="H36" s="202"/>
    </row>
    <row r="37" spans="1:8" ht="11.25" x14ac:dyDescent="0.2">
      <c r="C37" s="261" t="s">
        <v>65</v>
      </c>
      <c r="D37" s="261"/>
      <c r="E37" s="261"/>
      <c r="F37" s="9"/>
      <c r="G37" s="260" t="s">
        <v>30</v>
      </c>
      <c r="H37" s="260"/>
    </row>
    <row r="38" spans="1:8" ht="10.9" customHeight="1" x14ac:dyDescent="0.2">
      <c r="C38" s="62" t="s">
        <v>25</v>
      </c>
      <c r="F38" s="1" t="s">
        <v>26</v>
      </c>
      <c r="G38" s="259" t="s">
        <v>27</v>
      </c>
      <c r="H38" s="259"/>
    </row>
    <row r="39" spans="1:8" ht="10.9" customHeight="1" x14ac:dyDescent="0.2">
      <c r="C39" s="62"/>
      <c r="G39" s="202"/>
      <c r="H39" s="202"/>
    </row>
    <row r="40" spans="1:8" ht="21.6" customHeight="1" x14ac:dyDescent="0.2">
      <c r="C40" s="261" t="s">
        <v>66</v>
      </c>
      <c r="D40" s="261"/>
      <c r="E40" s="261"/>
      <c r="F40" s="9"/>
      <c r="G40" s="260" t="s">
        <v>29</v>
      </c>
      <c r="H40" s="260"/>
    </row>
    <row r="41" spans="1:8" ht="10.9" customHeight="1" x14ac:dyDescent="0.2">
      <c r="C41" s="62" t="s">
        <v>25</v>
      </c>
      <c r="F41" s="1" t="s">
        <v>26</v>
      </c>
      <c r="G41" s="259" t="s">
        <v>27</v>
      </c>
      <c r="H41" s="259"/>
    </row>
    <row r="42" spans="1:8" ht="19.899999999999999" customHeight="1" x14ac:dyDescent="0.2">
      <c r="C42" s="62"/>
      <c r="G42" s="202"/>
      <c r="H42" s="202"/>
    </row>
    <row r="43" spans="1:8" ht="17.25" customHeight="1" x14ac:dyDescent="0.2">
      <c r="A43" s="11" t="s">
        <v>32</v>
      </c>
      <c r="C43" s="261" t="s">
        <v>143</v>
      </c>
      <c r="D43" s="261"/>
      <c r="E43" s="261"/>
      <c r="F43" s="9"/>
      <c r="G43" s="260" t="s">
        <v>67</v>
      </c>
      <c r="H43" s="260"/>
    </row>
    <row r="44" spans="1:8" ht="10.9" customHeight="1" x14ac:dyDescent="0.2">
      <c r="C44" s="62" t="s">
        <v>25</v>
      </c>
      <c r="F44" s="1" t="s">
        <v>26</v>
      </c>
      <c r="G44" s="259" t="s">
        <v>27</v>
      </c>
      <c r="H44" s="259"/>
    </row>
    <row r="45" spans="1:8" ht="10.9" customHeight="1" x14ac:dyDescent="0.2">
      <c r="C45" s="62"/>
      <c r="G45" s="202"/>
      <c r="H45" s="202"/>
    </row>
    <row r="46" spans="1:8" ht="11.25" x14ac:dyDescent="0.2">
      <c r="C46" s="274" t="s">
        <v>68</v>
      </c>
      <c r="D46" s="261"/>
      <c r="E46" s="261"/>
      <c r="F46" s="9"/>
      <c r="G46" s="260" t="s">
        <v>69</v>
      </c>
      <c r="H46" s="260"/>
    </row>
    <row r="47" spans="1:8" ht="11.45" customHeight="1" x14ac:dyDescent="0.2">
      <c r="C47" s="62" t="s">
        <v>25</v>
      </c>
      <c r="F47" s="1" t="s">
        <v>26</v>
      </c>
      <c r="G47" s="259" t="s">
        <v>27</v>
      </c>
      <c r="H47" s="259"/>
    </row>
    <row r="48" spans="1:8" ht="11.45" customHeight="1" x14ac:dyDescent="0.2">
      <c r="H48" s="1"/>
    </row>
    <row r="49" spans="2:8" ht="11.45" customHeight="1" x14ac:dyDescent="0.2">
      <c r="B49" s="8" t="s">
        <v>31</v>
      </c>
      <c r="C49" s="274" t="s">
        <v>91</v>
      </c>
      <c r="D49" s="261"/>
      <c r="E49" s="261"/>
      <c r="F49" s="9"/>
      <c r="G49" s="273" t="s">
        <v>92</v>
      </c>
      <c r="H49" s="260"/>
    </row>
    <row r="50" spans="2:8" ht="11.45" customHeight="1" x14ac:dyDescent="0.2">
      <c r="C50" s="62" t="s">
        <v>25</v>
      </c>
      <c r="F50" s="1" t="s">
        <v>26</v>
      </c>
      <c r="G50" s="259" t="s">
        <v>27</v>
      </c>
      <c r="H50" s="259"/>
    </row>
  </sheetData>
  <mergeCells count="35">
    <mergeCell ref="G47:H47"/>
    <mergeCell ref="C49:E49"/>
    <mergeCell ref="G49:H49"/>
    <mergeCell ref="G50:H50"/>
    <mergeCell ref="F4:H4"/>
    <mergeCell ref="C34:E34"/>
    <mergeCell ref="G34:H34"/>
    <mergeCell ref="F5:H5"/>
    <mergeCell ref="A8:H8"/>
    <mergeCell ref="A9:H9"/>
    <mergeCell ref="C10:F10"/>
    <mergeCell ref="C11:F11"/>
    <mergeCell ref="A14:H14"/>
    <mergeCell ref="A15:H15"/>
    <mergeCell ref="H20:H23"/>
    <mergeCell ref="C31:E31"/>
    <mergeCell ref="A1:D1"/>
    <mergeCell ref="F1:H1"/>
    <mergeCell ref="A2:D2"/>
    <mergeCell ref="F2:H2"/>
    <mergeCell ref="A3:D3"/>
    <mergeCell ref="G31:H31"/>
    <mergeCell ref="G32:H32"/>
    <mergeCell ref="G35:H35"/>
    <mergeCell ref="G37:H37"/>
    <mergeCell ref="G38:H38"/>
    <mergeCell ref="C37:E37"/>
    <mergeCell ref="G43:H43"/>
    <mergeCell ref="G46:H46"/>
    <mergeCell ref="C40:E40"/>
    <mergeCell ref="G40:H40"/>
    <mergeCell ref="G41:H41"/>
    <mergeCell ref="C43:E43"/>
    <mergeCell ref="G44:H44"/>
    <mergeCell ref="C46:E46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515C-02FC-4DE2-BA5A-BB9109AB1A8F}">
  <sheetPr>
    <outlinePr summaryBelow="0" summaryRight="0"/>
    <pageSetUpPr autoPageBreaks="0"/>
  </sheetPr>
  <dimension ref="A1:H93"/>
  <sheetViews>
    <sheetView view="pageBreakPreview" topLeftCell="A61" zoomScale="140" zoomScaleNormal="100" zoomScaleSheetLayoutView="140" workbookViewId="0">
      <selection activeCell="C77" sqref="C77"/>
    </sheetView>
  </sheetViews>
  <sheetFormatPr defaultColWidth="10.5" defaultRowHeight="11.45" customHeight="1" x14ac:dyDescent="0.2"/>
  <cols>
    <col min="1" max="1" width="5.6640625" style="64" customWidth="1"/>
    <col min="2" max="2" width="44.33203125" style="64" customWidth="1"/>
    <col min="3" max="3" width="16.6640625" style="64" customWidth="1"/>
    <col min="4" max="4" width="8.83203125" style="64" customWidth="1"/>
    <col min="5" max="5" width="11.6640625" style="64" customWidth="1"/>
    <col min="6" max="6" width="15" style="66" customWidth="1"/>
    <col min="7" max="7" width="20" style="64" customWidth="1"/>
    <col min="8" max="8" width="32.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63" t="s">
        <v>0</v>
      </c>
      <c r="G1" s="263"/>
      <c r="H1" s="263"/>
    </row>
    <row r="2" spans="1:8" ht="13.15" customHeight="1" x14ac:dyDescent="0.2">
      <c r="A2" s="256" t="s">
        <v>1</v>
      </c>
      <c r="B2" s="256"/>
      <c r="C2" s="256"/>
      <c r="D2" s="256"/>
      <c r="F2" s="257" t="s">
        <v>2</v>
      </c>
      <c r="G2" s="257"/>
      <c r="H2" s="257"/>
    </row>
    <row r="3" spans="1:8" ht="10.9" customHeight="1" x14ac:dyDescent="0.2">
      <c r="A3" s="258" t="s">
        <v>3</v>
      </c>
      <c r="B3" s="258"/>
      <c r="C3" s="258"/>
      <c r="D3" s="258"/>
      <c r="F3" s="1"/>
      <c r="G3" s="1"/>
      <c r="H3" s="1"/>
    </row>
    <row r="4" spans="1:8" s="64" customFormat="1" ht="12" customHeight="1" x14ac:dyDescent="0.2">
      <c r="F4" s="253" t="s">
        <v>35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64" customFormat="1" ht="16.899999999999999" customHeight="1" x14ac:dyDescent="0.2">
      <c r="F6" s="2" t="s">
        <v>315</v>
      </c>
      <c r="G6" s="1"/>
      <c r="H6" s="1"/>
    </row>
    <row r="7" spans="1:8" ht="16.149999999999999" customHeight="1" x14ac:dyDescent="0.2">
      <c r="H7" s="64"/>
    </row>
    <row r="8" spans="1:8" ht="16.149999999999999" customHeight="1" x14ac:dyDescent="0.25">
      <c r="A8" s="248" t="s">
        <v>425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81"/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10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10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8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22.5" x14ac:dyDescent="0.2">
      <c r="A20" s="39">
        <v>1</v>
      </c>
      <c r="B20" s="114" t="s">
        <v>403</v>
      </c>
      <c r="C20" s="19">
        <v>13858</v>
      </c>
      <c r="D20" s="58" t="s">
        <v>38</v>
      </c>
      <c r="E20" s="56">
        <v>1</v>
      </c>
      <c r="F20" s="57">
        <v>16.48</v>
      </c>
      <c r="G20" s="41">
        <f t="shared" ref="G20:G70" si="0">E20*F20</f>
        <v>16.48</v>
      </c>
      <c r="H20" s="44" t="s">
        <v>90</v>
      </c>
    </row>
    <row r="21" spans="1:8" s="43" customFormat="1" ht="11.25" x14ac:dyDescent="0.2">
      <c r="A21" s="39">
        <f t="shared" ref="A21:A51" si="1">A20+1</f>
        <v>2</v>
      </c>
      <c r="B21" s="114" t="s">
        <v>348</v>
      </c>
      <c r="C21" s="19">
        <v>5637</v>
      </c>
      <c r="D21" s="58" t="s">
        <v>48</v>
      </c>
      <c r="E21" s="60">
        <v>0.6</v>
      </c>
      <c r="F21" s="57">
        <v>29.85</v>
      </c>
      <c r="G21" s="41">
        <f t="shared" si="0"/>
        <v>17.91</v>
      </c>
      <c r="H21" s="42" t="s">
        <v>417</v>
      </c>
    </row>
    <row r="22" spans="1:8" s="43" customFormat="1" ht="22.5" x14ac:dyDescent="0.2">
      <c r="A22" s="39">
        <f t="shared" si="1"/>
        <v>3</v>
      </c>
      <c r="B22" s="114" t="s">
        <v>358</v>
      </c>
      <c r="C22" s="19">
        <v>12128</v>
      </c>
      <c r="D22" s="58" t="s">
        <v>38</v>
      </c>
      <c r="E22" s="56">
        <v>2</v>
      </c>
      <c r="F22" s="57">
        <v>4.3600000000000003</v>
      </c>
      <c r="G22" s="41">
        <f t="shared" si="0"/>
        <v>8.7200000000000006</v>
      </c>
      <c r="H22" s="42" t="s">
        <v>366</v>
      </c>
    </row>
    <row r="23" spans="1:8" s="43" customFormat="1" ht="22.5" x14ac:dyDescent="0.2">
      <c r="A23" s="39">
        <f t="shared" si="1"/>
        <v>4</v>
      </c>
      <c r="B23" s="114" t="s">
        <v>342</v>
      </c>
      <c r="C23" s="19">
        <v>13326</v>
      </c>
      <c r="D23" s="58" t="s">
        <v>343</v>
      </c>
      <c r="E23" s="56">
        <v>1</v>
      </c>
      <c r="F23" s="57">
        <v>6.05</v>
      </c>
      <c r="G23" s="41">
        <f t="shared" si="0"/>
        <v>6.05</v>
      </c>
      <c r="H23" s="44" t="s">
        <v>418</v>
      </c>
    </row>
    <row r="24" spans="1:8" s="43" customFormat="1" ht="22.5" x14ac:dyDescent="0.2">
      <c r="A24" s="39">
        <f t="shared" si="1"/>
        <v>5</v>
      </c>
      <c r="B24" s="114" t="s">
        <v>307</v>
      </c>
      <c r="C24" s="19">
        <v>13380</v>
      </c>
      <c r="D24" s="58" t="s">
        <v>38</v>
      </c>
      <c r="E24" s="56">
        <v>2</v>
      </c>
      <c r="F24" s="57">
        <v>1.03</v>
      </c>
      <c r="G24" s="41">
        <f t="shared" si="0"/>
        <v>2.06</v>
      </c>
      <c r="H24" s="44" t="s">
        <v>52</v>
      </c>
    </row>
    <row r="25" spans="1:8" s="43" customFormat="1" ht="22.5" x14ac:dyDescent="0.2">
      <c r="A25" s="39">
        <f t="shared" si="1"/>
        <v>6</v>
      </c>
      <c r="B25" s="114" t="s">
        <v>308</v>
      </c>
      <c r="C25" s="19">
        <v>13381</v>
      </c>
      <c r="D25" s="58" t="s">
        <v>38</v>
      </c>
      <c r="E25" s="56">
        <v>5</v>
      </c>
      <c r="F25" s="57">
        <v>1.41</v>
      </c>
      <c r="G25" s="41">
        <f t="shared" si="0"/>
        <v>7.05</v>
      </c>
      <c r="H25" s="42" t="s">
        <v>50</v>
      </c>
    </row>
    <row r="26" spans="1:8" s="43" customFormat="1" ht="22.5" x14ac:dyDescent="0.2">
      <c r="A26" s="39">
        <f t="shared" si="1"/>
        <v>7</v>
      </c>
      <c r="B26" s="114" t="s">
        <v>404</v>
      </c>
      <c r="C26" s="19">
        <v>14721</v>
      </c>
      <c r="D26" s="58" t="s">
        <v>38</v>
      </c>
      <c r="E26" s="56">
        <v>10</v>
      </c>
      <c r="F26" s="57">
        <v>2</v>
      </c>
      <c r="G26" s="41">
        <f t="shared" si="0"/>
        <v>20</v>
      </c>
      <c r="H26" s="143" t="s">
        <v>52</v>
      </c>
    </row>
    <row r="27" spans="1:8" s="43" customFormat="1" ht="22.5" x14ac:dyDescent="0.2">
      <c r="A27" s="39">
        <f t="shared" si="1"/>
        <v>8</v>
      </c>
      <c r="B27" s="114" t="s">
        <v>43</v>
      </c>
      <c r="C27" s="19">
        <v>5815</v>
      </c>
      <c r="D27" s="58" t="s">
        <v>38</v>
      </c>
      <c r="E27" s="56">
        <v>20</v>
      </c>
      <c r="F27" s="57">
        <v>5.19</v>
      </c>
      <c r="G27" s="41">
        <f t="shared" si="0"/>
        <v>103.80000000000001</v>
      </c>
      <c r="H27" s="143" t="s">
        <v>52</v>
      </c>
    </row>
    <row r="28" spans="1:8" s="43" customFormat="1" ht="11.25" x14ac:dyDescent="0.2">
      <c r="A28" s="39">
        <f t="shared" si="1"/>
        <v>9</v>
      </c>
      <c r="B28" s="114" t="s">
        <v>182</v>
      </c>
      <c r="C28" s="19">
        <v>2988</v>
      </c>
      <c r="D28" s="58" t="s">
        <v>48</v>
      </c>
      <c r="E28" s="56">
        <v>25</v>
      </c>
      <c r="F28" s="57">
        <v>45.5</v>
      </c>
      <c r="G28" s="41">
        <f t="shared" si="0"/>
        <v>1137.5</v>
      </c>
      <c r="H28" s="42" t="s">
        <v>90</v>
      </c>
    </row>
    <row r="29" spans="1:8" s="43" customFormat="1" ht="22.5" x14ac:dyDescent="0.2">
      <c r="A29" s="39">
        <f t="shared" si="1"/>
        <v>10</v>
      </c>
      <c r="B29" s="114" t="s">
        <v>275</v>
      </c>
      <c r="C29" s="19">
        <v>12907</v>
      </c>
      <c r="D29" s="58" t="s">
        <v>38</v>
      </c>
      <c r="E29" s="56">
        <v>10</v>
      </c>
      <c r="F29" s="57">
        <v>6.85</v>
      </c>
      <c r="G29" s="41">
        <f t="shared" si="0"/>
        <v>68.5</v>
      </c>
      <c r="H29" s="125" t="s">
        <v>101</v>
      </c>
    </row>
    <row r="30" spans="1:8" s="43" customFormat="1" ht="22.5" x14ac:dyDescent="0.2">
      <c r="A30" s="39">
        <f t="shared" si="1"/>
        <v>11</v>
      </c>
      <c r="B30" s="114" t="s">
        <v>405</v>
      </c>
      <c r="C30" s="19">
        <v>14722</v>
      </c>
      <c r="D30" s="58" t="s">
        <v>38</v>
      </c>
      <c r="E30" s="56">
        <v>10</v>
      </c>
      <c r="F30" s="57">
        <v>1.66</v>
      </c>
      <c r="G30" s="41">
        <f t="shared" si="0"/>
        <v>16.599999999999998</v>
      </c>
      <c r="H30" s="44" t="s">
        <v>52</v>
      </c>
    </row>
    <row r="31" spans="1:8" s="43" customFormat="1" ht="22.5" x14ac:dyDescent="0.2">
      <c r="A31" s="39">
        <f t="shared" si="1"/>
        <v>12</v>
      </c>
      <c r="B31" s="114" t="s">
        <v>406</v>
      </c>
      <c r="C31" s="19">
        <v>7081</v>
      </c>
      <c r="D31" s="58" t="s">
        <v>38</v>
      </c>
      <c r="E31" s="56">
        <v>10</v>
      </c>
      <c r="F31" s="57">
        <v>7.2</v>
      </c>
      <c r="G31" s="41">
        <f t="shared" si="0"/>
        <v>72</v>
      </c>
      <c r="H31" s="44" t="s">
        <v>52</v>
      </c>
    </row>
    <row r="32" spans="1:8" s="43" customFormat="1" ht="22.5" x14ac:dyDescent="0.2">
      <c r="A32" s="39">
        <f t="shared" si="1"/>
        <v>13</v>
      </c>
      <c r="B32" s="114" t="s">
        <v>407</v>
      </c>
      <c r="C32" s="19">
        <v>4333</v>
      </c>
      <c r="D32" s="58" t="s">
        <v>38</v>
      </c>
      <c r="E32" s="56">
        <v>10</v>
      </c>
      <c r="F32" s="57">
        <v>7.54</v>
      </c>
      <c r="G32" s="41">
        <f t="shared" si="0"/>
        <v>75.400000000000006</v>
      </c>
      <c r="H32" s="44" t="s">
        <v>52</v>
      </c>
    </row>
    <row r="33" spans="1:8" s="43" customFormat="1" ht="11.25" x14ac:dyDescent="0.2">
      <c r="A33" s="39">
        <f t="shared" si="1"/>
        <v>14</v>
      </c>
      <c r="B33" s="114" t="s">
        <v>86</v>
      </c>
      <c r="C33" s="19">
        <v>3576</v>
      </c>
      <c r="D33" s="58" t="s">
        <v>48</v>
      </c>
      <c r="E33" s="56">
        <v>1</v>
      </c>
      <c r="F33" s="57">
        <v>159.1</v>
      </c>
      <c r="G33" s="41">
        <f t="shared" si="0"/>
        <v>159.1</v>
      </c>
      <c r="H33" s="44" t="s">
        <v>89</v>
      </c>
    </row>
    <row r="34" spans="1:8" s="43" customFormat="1" ht="11.25" x14ac:dyDescent="0.2">
      <c r="A34" s="39">
        <f t="shared" si="1"/>
        <v>15</v>
      </c>
      <c r="B34" s="114" t="s">
        <v>88</v>
      </c>
      <c r="C34" s="19">
        <v>3578</v>
      </c>
      <c r="D34" s="58" t="s">
        <v>48</v>
      </c>
      <c r="E34" s="56">
        <v>1</v>
      </c>
      <c r="F34" s="57">
        <v>162.82</v>
      </c>
      <c r="G34" s="41">
        <f t="shared" si="0"/>
        <v>162.82</v>
      </c>
      <c r="H34" s="44" t="s">
        <v>89</v>
      </c>
    </row>
    <row r="35" spans="1:8" s="43" customFormat="1" ht="11.25" x14ac:dyDescent="0.2">
      <c r="A35" s="39">
        <f t="shared" si="1"/>
        <v>16</v>
      </c>
      <c r="B35" s="114" t="s">
        <v>382</v>
      </c>
      <c r="C35" s="19">
        <v>14460</v>
      </c>
      <c r="D35" s="58" t="s">
        <v>286</v>
      </c>
      <c r="E35" s="56">
        <v>3</v>
      </c>
      <c r="F35" s="57">
        <v>4.76</v>
      </c>
      <c r="G35" s="41">
        <v>14.27</v>
      </c>
      <c r="H35" s="44" t="s">
        <v>419</v>
      </c>
    </row>
    <row r="36" spans="1:8" s="43" customFormat="1" ht="22.5" x14ac:dyDescent="0.2">
      <c r="A36" s="39">
        <f t="shared" si="1"/>
        <v>17</v>
      </c>
      <c r="B36" s="114" t="s">
        <v>408</v>
      </c>
      <c r="C36" s="19">
        <v>12287</v>
      </c>
      <c r="D36" s="58" t="s">
        <v>48</v>
      </c>
      <c r="E36" s="222">
        <v>8.15</v>
      </c>
      <c r="F36" s="57">
        <v>9.5</v>
      </c>
      <c r="G36" s="41">
        <f t="shared" si="0"/>
        <v>77.424999999999997</v>
      </c>
      <c r="H36" s="44" t="s">
        <v>420</v>
      </c>
    </row>
    <row r="37" spans="1:8" s="43" customFormat="1" ht="22.5" x14ac:dyDescent="0.2">
      <c r="A37" s="39">
        <f t="shared" si="1"/>
        <v>18</v>
      </c>
      <c r="B37" s="114" t="s">
        <v>312</v>
      </c>
      <c r="C37" s="19">
        <v>12922</v>
      </c>
      <c r="D37" s="58" t="s">
        <v>48</v>
      </c>
      <c r="E37" s="56">
        <v>4</v>
      </c>
      <c r="F37" s="57">
        <v>25</v>
      </c>
      <c r="G37" s="41">
        <f t="shared" si="0"/>
        <v>100</v>
      </c>
      <c r="H37" s="44" t="s">
        <v>420</v>
      </c>
    </row>
    <row r="38" spans="1:8" s="43" customFormat="1" ht="11.25" x14ac:dyDescent="0.2">
      <c r="A38" s="39">
        <f t="shared" si="1"/>
        <v>19</v>
      </c>
      <c r="B38" s="114" t="s">
        <v>96</v>
      </c>
      <c r="C38" s="19">
        <v>9756</v>
      </c>
      <c r="D38" s="58" t="s">
        <v>48</v>
      </c>
      <c r="E38" s="60">
        <v>3.4</v>
      </c>
      <c r="F38" s="57">
        <v>334.44</v>
      </c>
      <c r="G38" s="41">
        <v>1137.1099999999999</v>
      </c>
      <c r="H38" s="44" t="s">
        <v>421</v>
      </c>
    </row>
    <row r="39" spans="1:8" s="43" customFormat="1" ht="11.25" x14ac:dyDescent="0.2">
      <c r="A39" s="39">
        <f t="shared" si="1"/>
        <v>20</v>
      </c>
      <c r="B39" s="114" t="s">
        <v>129</v>
      </c>
      <c r="C39" s="19">
        <v>11443</v>
      </c>
      <c r="D39" s="58" t="s">
        <v>235</v>
      </c>
      <c r="E39" s="126">
        <v>1800</v>
      </c>
      <c r="F39" s="57">
        <v>0.23</v>
      </c>
      <c r="G39" s="41">
        <v>415.75</v>
      </c>
      <c r="H39" s="44" t="s">
        <v>421</v>
      </c>
    </row>
    <row r="40" spans="1:8" s="43" customFormat="1" ht="22.5" x14ac:dyDescent="0.2">
      <c r="A40" s="39">
        <f t="shared" si="1"/>
        <v>21</v>
      </c>
      <c r="B40" s="114" t="s">
        <v>192</v>
      </c>
      <c r="C40" s="19">
        <v>11970</v>
      </c>
      <c r="D40" s="58" t="s">
        <v>39</v>
      </c>
      <c r="E40" s="56">
        <v>60</v>
      </c>
      <c r="F40" s="57">
        <v>8.9</v>
      </c>
      <c r="G40" s="41">
        <f t="shared" si="0"/>
        <v>534</v>
      </c>
      <c r="H40" s="125" t="s">
        <v>50</v>
      </c>
    </row>
    <row r="41" spans="1:8" s="43" customFormat="1" ht="22.5" x14ac:dyDescent="0.2">
      <c r="A41" s="39">
        <f t="shared" si="1"/>
        <v>22</v>
      </c>
      <c r="B41" s="114" t="s">
        <v>194</v>
      </c>
      <c r="C41" s="19">
        <v>11971</v>
      </c>
      <c r="D41" s="58" t="s">
        <v>39</v>
      </c>
      <c r="E41" s="56">
        <v>20</v>
      </c>
      <c r="F41" s="57">
        <v>8.9</v>
      </c>
      <c r="G41" s="41">
        <f t="shared" si="0"/>
        <v>178</v>
      </c>
      <c r="H41" s="125" t="s">
        <v>50</v>
      </c>
    </row>
    <row r="42" spans="1:8" s="43" customFormat="1" ht="22.5" x14ac:dyDescent="0.2">
      <c r="A42" s="39">
        <f t="shared" si="1"/>
        <v>23</v>
      </c>
      <c r="B42" s="114" t="s">
        <v>194</v>
      </c>
      <c r="C42" s="19">
        <v>11971</v>
      </c>
      <c r="D42" s="58" t="s">
        <v>39</v>
      </c>
      <c r="E42" s="56">
        <v>10</v>
      </c>
      <c r="F42" s="57">
        <v>8.9</v>
      </c>
      <c r="G42" s="41">
        <f t="shared" si="0"/>
        <v>89</v>
      </c>
      <c r="H42" s="125" t="s">
        <v>50</v>
      </c>
    </row>
    <row r="43" spans="1:8" s="43" customFormat="1" ht="19.5" customHeight="1" x14ac:dyDescent="0.2">
      <c r="A43" s="39">
        <f t="shared" si="1"/>
        <v>24</v>
      </c>
      <c r="B43" s="114" t="s">
        <v>344</v>
      </c>
      <c r="C43" s="19">
        <v>13691</v>
      </c>
      <c r="D43" s="58" t="s">
        <v>39</v>
      </c>
      <c r="E43" s="56">
        <v>20</v>
      </c>
      <c r="F43" s="57">
        <v>8.9</v>
      </c>
      <c r="G43" s="41">
        <f t="shared" si="0"/>
        <v>178</v>
      </c>
      <c r="H43" s="125" t="s">
        <v>50</v>
      </c>
    </row>
    <row r="44" spans="1:8" s="43" customFormat="1" ht="22.5" x14ac:dyDescent="0.2">
      <c r="A44" s="39">
        <f t="shared" si="1"/>
        <v>25</v>
      </c>
      <c r="B44" s="114" t="s">
        <v>195</v>
      </c>
      <c r="C44" s="19">
        <v>12119</v>
      </c>
      <c r="D44" s="58" t="s">
        <v>39</v>
      </c>
      <c r="E44" s="56">
        <v>20</v>
      </c>
      <c r="F44" s="57">
        <v>8.9</v>
      </c>
      <c r="G44" s="41">
        <f t="shared" si="0"/>
        <v>178</v>
      </c>
      <c r="H44" s="125" t="s">
        <v>50</v>
      </c>
    </row>
    <row r="45" spans="1:8" s="43" customFormat="1" ht="22.5" x14ac:dyDescent="0.2">
      <c r="A45" s="39">
        <f t="shared" si="1"/>
        <v>26</v>
      </c>
      <c r="B45" s="114" t="s">
        <v>383</v>
      </c>
      <c r="C45" s="19">
        <v>12542</v>
      </c>
      <c r="D45" s="58" t="s">
        <v>39</v>
      </c>
      <c r="E45" s="56">
        <v>20</v>
      </c>
      <c r="F45" s="57">
        <v>8.9</v>
      </c>
      <c r="G45" s="41">
        <f t="shared" si="0"/>
        <v>178</v>
      </c>
      <c r="H45" s="125" t="s">
        <v>50</v>
      </c>
    </row>
    <row r="46" spans="1:8" s="43" customFormat="1" ht="22.5" x14ac:dyDescent="0.2">
      <c r="A46" s="39">
        <f t="shared" si="1"/>
        <v>27</v>
      </c>
      <c r="B46" s="114" t="s">
        <v>384</v>
      </c>
      <c r="C46" s="19">
        <v>13932</v>
      </c>
      <c r="D46" s="58" t="s">
        <v>39</v>
      </c>
      <c r="E46" s="56">
        <v>20</v>
      </c>
      <c r="F46" s="57">
        <v>8.9</v>
      </c>
      <c r="G46" s="41">
        <f t="shared" si="0"/>
        <v>178</v>
      </c>
      <c r="H46" s="125" t="s">
        <v>50</v>
      </c>
    </row>
    <row r="47" spans="1:8" s="43" customFormat="1" ht="22.5" x14ac:dyDescent="0.2">
      <c r="A47" s="39">
        <f t="shared" si="1"/>
        <v>28</v>
      </c>
      <c r="B47" s="114" t="s">
        <v>409</v>
      </c>
      <c r="C47" s="19">
        <v>14798</v>
      </c>
      <c r="D47" s="58" t="s">
        <v>39</v>
      </c>
      <c r="E47" s="56">
        <v>20</v>
      </c>
      <c r="F47" s="57">
        <v>8.9</v>
      </c>
      <c r="G47" s="41">
        <f t="shared" si="0"/>
        <v>178</v>
      </c>
      <c r="H47" s="125" t="s">
        <v>50</v>
      </c>
    </row>
    <row r="48" spans="1:8" s="43" customFormat="1" ht="22.5" x14ac:dyDescent="0.2">
      <c r="A48" s="39">
        <f t="shared" si="1"/>
        <v>29</v>
      </c>
      <c r="B48" s="114" t="s">
        <v>386</v>
      </c>
      <c r="C48" s="19">
        <v>14534</v>
      </c>
      <c r="D48" s="58" t="s">
        <v>39</v>
      </c>
      <c r="E48" s="56">
        <v>20</v>
      </c>
      <c r="F48" s="57">
        <v>8.9</v>
      </c>
      <c r="G48" s="41">
        <f t="shared" si="0"/>
        <v>178</v>
      </c>
      <c r="H48" s="125" t="s">
        <v>50</v>
      </c>
    </row>
    <row r="49" spans="1:8" s="43" customFormat="1" ht="22.5" x14ac:dyDescent="0.2">
      <c r="A49" s="39">
        <f t="shared" si="1"/>
        <v>30</v>
      </c>
      <c r="B49" s="114" t="s">
        <v>345</v>
      </c>
      <c r="C49" s="19">
        <v>13692</v>
      </c>
      <c r="D49" s="58" t="s">
        <v>39</v>
      </c>
      <c r="E49" s="56">
        <v>20</v>
      </c>
      <c r="F49" s="57">
        <v>8.9</v>
      </c>
      <c r="G49" s="41">
        <f t="shared" si="0"/>
        <v>178</v>
      </c>
      <c r="H49" s="125" t="s">
        <v>50</v>
      </c>
    </row>
    <row r="50" spans="1:8" s="43" customFormat="1" ht="22.5" x14ac:dyDescent="0.2">
      <c r="A50" s="39">
        <f t="shared" si="1"/>
        <v>31</v>
      </c>
      <c r="B50" s="114" t="s">
        <v>305</v>
      </c>
      <c r="C50" s="19">
        <v>12983</v>
      </c>
      <c r="D50" s="58" t="s">
        <v>38</v>
      </c>
      <c r="E50" s="56">
        <v>20</v>
      </c>
      <c r="F50" s="57">
        <v>35.71</v>
      </c>
      <c r="G50" s="41">
        <v>714.18</v>
      </c>
      <c r="H50" s="125" t="s">
        <v>50</v>
      </c>
    </row>
    <row r="51" spans="1:8" s="43" customFormat="1" ht="22.5" x14ac:dyDescent="0.2">
      <c r="A51" s="39">
        <f t="shared" si="1"/>
        <v>32</v>
      </c>
      <c r="B51" s="114" t="s">
        <v>41</v>
      </c>
      <c r="C51" s="19">
        <v>4327</v>
      </c>
      <c r="D51" s="58" t="s">
        <v>38</v>
      </c>
      <c r="E51" s="56">
        <v>10</v>
      </c>
      <c r="F51" s="57">
        <v>8.08</v>
      </c>
      <c r="G51" s="41">
        <f t="shared" si="0"/>
        <v>80.8</v>
      </c>
      <c r="H51" s="117" t="s">
        <v>52</v>
      </c>
    </row>
    <row r="52" spans="1:8" s="43" customFormat="1" ht="22.5" x14ac:dyDescent="0.2">
      <c r="A52" s="39">
        <f t="shared" ref="A52:A70" si="2">A51+1</f>
        <v>33</v>
      </c>
      <c r="B52" s="114" t="s">
        <v>56</v>
      </c>
      <c r="C52" s="19">
        <v>8857</v>
      </c>
      <c r="D52" s="58" t="s">
        <v>38</v>
      </c>
      <c r="E52" s="56">
        <v>10</v>
      </c>
      <c r="F52" s="57">
        <v>7.03</v>
      </c>
      <c r="G52" s="41">
        <f t="shared" si="0"/>
        <v>70.3</v>
      </c>
      <c r="H52" s="117" t="s">
        <v>52</v>
      </c>
    </row>
    <row r="53" spans="1:8" s="43" customFormat="1" ht="22.5" x14ac:dyDescent="0.2">
      <c r="A53" s="39">
        <f t="shared" si="2"/>
        <v>34</v>
      </c>
      <c r="B53" s="114" t="s">
        <v>131</v>
      </c>
      <c r="C53" s="19">
        <v>11001</v>
      </c>
      <c r="D53" s="58" t="s">
        <v>38</v>
      </c>
      <c r="E53" s="56">
        <v>10</v>
      </c>
      <c r="F53" s="57">
        <v>10.32</v>
      </c>
      <c r="G53" s="41">
        <f t="shared" si="0"/>
        <v>103.2</v>
      </c>
      <c r="H53" s="117" t="s">
        <v>52</v>
      </c>
    </row>
    <row r="54" spans="1:8" s="43" customFormat="1" ht="22.5" x14ac:dyDescent="0.2">
      <c r="A54" s="39">
        <f t="shared" si="2"/>
        <v>35</v>
      </c>
      <c r="B54" s="114" t="s">
        <v>72</v>
      </c>
      <c r="C54" s="19">
        <v>8858</v>
      </c>
      <c r="D54" s="58" t="s">
        <v>38</v>
      </c>
      <c r="E54" s="56">
        <v>10</v>
      </c>
      <c r="F54" s="57">
        <v>9</v>
      </c>
      <c r="G54" s="41">
        <f t="shared" si="0"/>
        <v>90</v>
      </c>
      <c r="H54" s="117" t="s">
        <v>52</v>
      </c>
    </row>
    <row r="55" spans="1:8" s="43" customFormat="1" ht="22.5" x14ac:dyDescent="0.2">
      <c r="A55" s="39">
        <f t="shared" si="2"/>
        <v>36</v>
      </c>
      <c r="B55" s="114" t="s">
        <v>410</v>
      </c>
      <c r="C55" s="19">
        <v>5805</v>
      </c>
      <c r="D55" s="58" t="s">
        <v>38</v>
      </c>
      <c r="E55" s="56">
        <v>10</v>
      </c>
      <c r="F55" s="57">
        <v>4.8</v>
      </c>
      <c r="G55" s="41">
        <f t="shared" si="0"/>
        <v>48</v>
      </c>
      <c r="H55" s="117" t="s">
        <v>52</v>
      </c>
    </row>
    <row r="56" spans="1:8" s="43" customFormat="1" ht="22.5" x14ac:dyDescent="0.2">
      <c r="A56" s="39">
        <f t="shared" si="2"/>
        <v>37</v>
      </c>
      <c r="B56" s="114" t="s">
        <v>411</v>
      </c>
      <c r="C56" s="19">
        <v>5806</v>
      </c>
      <c r="D56" s="58" t="s">
        <v>38</v>
      </c>
      <c r="E56" s="56">
        <v>10</v>
      </c>
      <c r="F56" s="57">
        <v>4.8</v>
      </c>
      <c r="G56" s="41">
        <f t="shared" si="0"/>
        <v>48</v>
      </c>
      <c r="H56" s="117" t="s">
        <v>52</v>
      </c>
    </row>
    <row r="57" spans="1:8" s="43" customFormat="1" ht="22.5" x14ac:dyDescent="0.2">
      <c r="A57" s="39">
        <f t="shared" si="2"/>
        <v>38</v>
      </c>
      <c r="B57" s="114" t="s">
        <v>412</v>
      </c>
      <c r="C57" s="19">
        <v>14723</v>
      </c>
      <c r="D57" s="58" t="s">
        <v>38</v>
      </c>
      <c r="E57" s="56">
        <v>10</v>
      </c>
      <c r="F57" s="57">
        <v>4.8</v>
      </c>
      <c r="G57" s="41">
        <f t="shared" si="0"/>
        <v>48</v>
      </c>
      <c r="H57" s="117" t="s">
        <v>52</v>
      </c>
    </row>
    <row r="58" spans="1:8" s="43" customFormat="1" ht="22.5" x14ac:dyDescent="0.2">
      <c r="A58" s="39">
        <f t="shared" si="2"/>
        <v>39</v>
      </c>
      <c r="B58" s="114" t="s">
        <v>413</v>
      </c>
      <c r="C58" s="19">
        <v>4326</v>
      </c>
      <c r="D58" s="58" t="s">
        <v>38</v>
      </c>
      <c r="E58" s="56">
        <v>10</v>
      </c>
      <c r="F58" s="57">
        <v>4.8</v>
      </c>
      <c r="G58" s="41">
        <f t="shared" si="0"/>
        <v>48</v>
      </c>
      <c r="H58" s="117" t="s">
        <v>52</v>
      </c>
    </row>
    <row r="59" spans="1:8" s="43" customFormat="1" ht="22.5" x14ac:dyDescent="0.2">
      <c r="A59" s="39">
        <f t="shared" si="2"/>
        <v>40</v>
      </c>
      <c r="B59" s="114" t="s">
        <v>271</v>
      </c>
      <c r="C59" s="19">
        <v>12970</v>
      </c>
      <c r="D59" s="58" t="s">
        <v>38</v>
      </c>
      <c r="E59" s="56">
        <v>2</v>
      </c>
      <c r="F59" s="57">
        <v>9.5</v>
      </c>
      <c r="G59" s="41">
        <f t="shared" si="0"/>
        <v>19</v>
      </c>
      <c r="H59" s="143" t="s">
        <v>145</v>
      </c>
    </row>
    <row r="60" spans="1:8" s="43" customFormat="1" ht="22.5" x14ac:dyDescent="0.2">
      <c r="A60" s="39">
        <f t="shared" si="2"/>
        <v>41</v>
      </c>
      <c r="B60" s="114" t="s">
        <v>272</v>
      </c>
      <c r="C60" s="19">
        <v>12120</v>
      </c>
      <c r="D60" s="58" t="s">
        <v>39</v>
      </c>
      <c r="E60" s="56">
        <v>20</v>
      </c>
      <c r="F60" s="57">
        <v>8.9</v>
      </c>
      <c r="G60" s="41">
        <f t="shared" si="0"/>
        <v>178</v>
      </c>
      <c r="H60" s="125" t="s">
        <v>50</v>
      </c>
    </row>
    <row r="61" spans="1:8" s="43" customFormat="1" ht="22.5" x14ac:dyDescent="0.2">
      <c r="A61" s="39">
        <f t="shared" si="2"/>
        <v>42</v>
      </c>
      <c r="B61" s="114" t="s">
        <v>276</v>
      </c>
      <c r="C61" s="19">
        <v>12473</v>
      </c>
      <c r="D61" s="58" t="s">
        <v>38</v>
      </c>
      <c r="E61" s="56">
        <v>1</v>
      </c>
      <c r="F61" s="57">
        <v>2.93</v>
      </c>
      <c r="G61" s="41">
        <f t="shared" si="0"/>
        <v>2.93</v>
      </c>
      <c r="H61" s="42" t="s">
        <v>101</v>
      </c>
    </row>
    <row r="62" spans="1:8" s="43" customFormat="1" ht="22.5" x14ac:dyDescent="0.2">
      <c r="A62" s="39">
        <f t="shared" si="2"/>
        <v>43</v>
      </c>
      <c r="B62" s="114" t="s">
        <v>277</v>
      </c>
      <c r="C62" s="19">
        <v>12474</v>
      </c>
      <c r="D62" s="58" t="s">
        <v>38</v>
      </c>
      <c r="E62" s="56">
        <v>1</v>
      </c>
      <c r="F62" s="57">
        <v>3.45</v>
      </c>
      <c r="G62" s="41">
        <f t="shared" si="0"/>
        <v>3.45</v>
      </c>
      <c r="H62" s="42" t="s">
        <v>101</v>
      </c>
    </row>
    <row r="63" spans="1:8" s="43" customFormat="1" ht="22.5" x14ac:dyDescent="0.2">
      <c r="A63" s="39">
        <f t="shared" si="2"/>
        <v>44</v>
      </c>
      <c r="B63" s="114" t="s">
        <v>414</v>
      </c>
      <c r="C63" s="19">
        <v>2161</v>
      </c>
      <c r="D63" s="58" t="s">
        <v>38</v>
      </c>
      <c r="E63" s="56">
        <v>1</v>
      </c>
      <c r="F63" s="57">
        <v>9.2100000000000009</v>
      </c>
      <c r="G63" s="41">
        <f t="shared" si="0"/>
        <v>9.2100000000000009</v>
      </c>
      <c r="H63" s="42" t="s">
        <v>101</v>
      </c>
    </row>
    <row r="64" spans="1:8" s="43" customFormat="1" ht="22.5" x14ac:dyDescent="0.2">
      <c r="A64" s="39">
        <f t="shared" si="2"/>
        <v>45</v>
      </c>
      <c r="B64" s="114" t="s">
        <v>415</v>
      </c>
      <c r="C64" s="19">
        <v>4332</v>
      </c>
      <c r="D64" s="58" t="s">
        <v>38</v>
      </c>
      <c r="E64" s="56">
        <v>1</v>
      </c>
      <c r="F64" s="57">
        <v>316.14999999999998</v>
      </c>
      <c r="G64" s="41">
        <f t="shared" si="0"/>
        <v>316.14999999999998</v>
      </c>
      <c r="H64" s="42" t="s">
        <v>101</v>
      </c>
    </row>
    <row r="65" spans="1:8" s="43" customFormat="1" ht="22.5" x14ac:dyDescent="0.2">
      <c r="A65" s="39">
        <f t="shared" si="2"/>
        <v>46</v>
      </c>
      <c r="B65" s="114" t="s">
        <v>350</v>
      </c>
      <c r="C65" s="19">
        <v>13855</v>
      </c>
      <c r="D65" s="58" t="s">
        <v>38</v>
      </c>
      <c r="E65" s="56">
        <v>2</v>
      </c>
      <c r="F65" s="57">
        <v>44.05</v>
      </c>
      <c r="G65" s="41">
        <f t="shared" si="0"/>
        <v>88.1</v>
      </c>
      <c r="H65" s="42" t="s">
        <v>101</v>
      </c>
    </row>
    <row r="66" spans="1:8" s="43" customFormat="1" ht="11.25" x14ac:dyDescent="0.2">
      <c r="A66" s="39">
        <f t="shared" si="2"/>
        <v>47</v>
      </c>
      <c r="B66" s="114" t="s">
        <v>416</v>
      </c>
      <c r="C66" s="19">
        <v>4655</v>
      </c>
      <c r="D66" s="58" t="s">
        <v>38</v>
      </c>
      <c r="E66" s="56">
        <v>1</v>
      </c>
      <c r="F66" s="57">
        <v>1</v>
      </c>
      <c r="G66" s="41">
        <f t="shared" si="0"/>
        <v>1</v>
      </c>
      <c r="H66" s="42" t="s">
        <v>423</v>
      </c>
    </row>
    <row r="67" spans="1:8" s="43" customFormat="1" ht="22.5" x14ac:dyDescent="0.2">
      <c r="A67" s="39">
        <f t="shared" si="2"/>
        <v>48</v>
      </c>
      <c r="B67" s="114" t="s">
        <v>78</v>
      </c>
      <c r="C67" s="19">
        <v>9237</v>
      </c>
      <c r="D67" s="58" t="s">
        <v>39</v>
      </c>
      <c r="E67" s="56">
        <v>2</v>
      </c>
      <c r="F67" s="57">
        <v>104</v>
      </c>
      <c r="G67" s="41">
        <f t="shared" si="0"/>
        <v>208</v>
      </c>
      <c r="H67" s="42" t="s">
        <v>101</v>
      </c>
    </row>
    <row r="68" spans="1:8" s="43" customFormat="1" ht="22.5" x14ac:dyDescent="0.2">
      <c r="A68" s="39">
        <f t="shared" si="2"/>
        <v>49</v>
      </c>
      <c r="B68" s="114" t="s">
        <v>282</v>
      </c>
      <c r="C68" s="19">
        <v>12946</v>
      </c>
      <c r="D68" s="58" t="s">
        <v>38</v>
      </c>
      <c r="E68" s="56">
        <v>2</v>
      </c>
      <c r="F68" s="57">
        <v>14.36</v>
      </c>
      <c r="G68" s="41">
        <f t="shared" si="0"/>
        <v>28.72</v>
      </c>
      <c r="H68" s="42" t="s">
        <v>101</v>
      </c>
    </row>
    <row r="69" spans="1:8" s="43" customFormat="1" ht="22.5" x14ac:dyDescent="0.2">
      <c r="A69" s="39">
        <f t="shared" si="2"/>
        <v>50</v>
      </c>
      <c r="B69" s="114" t="s">
        <v>189</v>
      </c>
      <c r="C69" s="19">
        <v>11387</v>
      </c>
      <c r="D69" s="58" t="s">
        <v>38</v>
      </c>
      <c r="E69" s="56">
        <v>1</v>
      </c>
      <c r="F69" s="57">
        <v>508.9</v>
      </c>
      <c r="G69" s="41">
        <f t="shared" si="0"/>
        <v>508.9</v>
      </c>
      <c r="H69" s="42" t="s">
        <v>101</v>
      </c>
    </row>
    <row r="70" spans="1:8" s="43" customFormat="1" ht="23.25" thickBot="1" x14ac:dyDescent="0.25">
      <c r="A70" s="39">
        <f t="shared" si="2"/>
        <v>51</v>
      </c>
      <c r="B70" s="113" t="s">
        <v>422</v>
      </c>
      <c r="C70" s="19">
        <v>11738</v>
      </c>
      <c r="D70" s="83" t="s">
        <v>54</v>
      </c>
      <c r="E70" s="123">
        <v>1</v>
      </c>
      <c r="F70" s="57">
        <v>230</v>
      </c>
      <c r="G70" s="41">
        <f t="shared" si="0"/>
        <v>230</v>
      </c>
      <c r="H70" s="42" t="s">
        <v>423</v>
      </c>
    </row>
    <row r="71" spans="1:8" s="92" customFormat="1" ht="15" customHeight="1" thickBot="1" x14ac:dyDescent="0.25">
      <c r="A71" s="87" t="s">
        <v>17</v>
      </c>
      <c r="B71" s="87"/>
      <c r="C71" s="87"/>
      <c r="D71" s="87"/>
      <c r="E71" s="124">
        <f>SUM(E20:E70)</f>
        <v>2292.15</v>
      </c>
      <c r="F71" s="89" t="s">
        <v>18</v>
      </c>
      <c r="G71" s="90">
        <f>SUM(G20:G70)</f>
        <v>8509.4850000000006</v>
      </c>
      <c r="H71" s="91"/>
    </row>
    <row r="72" spans="1:8" ht="12" customHeight="1" x14ac:dyDescent="0.2"/>
    <row r="73" spans="1:8" ht="12" customHeight="1" x14ac:dyDescent="0.2">
      <c r="B73" s="109" t="s">
        <v>19</v>
      </c>
      <c r="C73" s="285" t="s">
        <v>426</v>
      </c>
      <c r="D73" s="285"/>
      <c r="E73" s="285"/>
      <c r="F73" s="285"/>
      <c r="G73" s="285"/>
      <c r="H73" s="285"/>
    </row>
    <row r="74" spans="1:8" ht="12" customHeight="1" x14ac:dyDescent="0.2">
      <c r="C74" s="95" t="s">
        <v>20</v>
      </c>
      <c r="D74" s="96"/>
      <c r="E74" s="96"/>
      <c r="F74" s="96"/>
      <c r="G74" s="96"/>
      <c r="H74" s="97"/>
    </row>
    <row r="75" spans="1:8" ht="12" customHeight="1" x14ac:dyDescent="0.2">
      <c r="B75" s="109" t="s">
        <v>21</v>
      </c>
      <c r="C75" s="285" t="s">
        <v>427</v>
      </c>
      <c r="D75" s="285"/>
      <c r="E75" s="285"/>
      <c r="F75" s="285"/>
      <c r="G75" s="285"/>
      <c r="H75" s="285"/>
    </row>
    <row r="76" spans="1:8" ht="10.9" customHeight="1" x14ac:dyDescent="0.2">
      <c r="C76" s="95" t="s">
        <v>22</v>
      </c>
      <c r="D76" s="96"/>
      <c r="E76" s="96"/>
      <c r="F76" s="96"/>
      <c r="G76" s="96"/>
      <c r="H76" s="97"/>
    </row>
    <row r="77" spans="1:8" s="64" customFormat="1" ht="13.15" customHeight="1" x14ac:dyDescent="0.2">
      <c r="B77" s="98" t="s">
        <v>23</v>
      </c>
    </row>
    <row r="78" spans="1:8" ht="19.149999999999999" customHeight="1" x14ac:dyDescent="0.2">
      <c r="C78" s="279" t="s">
        <v>117</v>
      </c>
      <c r="D78" s="280"/>
      <c r="E78" s="280"/>
      <c r="F78" s="99"/>
      <c r="G78" s="244" t="s">
        <v>24</v>
      </c>
      <c r="H78" s="244"/>
    </row>
    <row r="79" spans="1:8" ht="10.9" customHeight="1" x14ac:dyDescent="0.2">
      <c r="C79" s="100" t="s">
        <v>25</v>
      </c>
      <c r="F79" s="64" t="s">
        <v>26</v>
      </c>
      <c r="G79" s="241" t="s">
        <v>27</v>
      </c>
      <c r="H79" s="241"/>
    </row>
    <row r="80" spans="1:8" ht="12" customHeight="1" x14ac:dyDescent="0.2">
      <c r="B80" s="98" t="s">
        <v>28</v>
      </c>
      <c r="F80" s="64"/>
      <c r="H80" s="64"/>
    </row>
    <row r="81" spans="1:8" ht="10.9" customHeight="1" x14ac:dyDescent="0.2">
      <c r="C81" s="280" t="s">
        <v>64</v>
      </c>
      <c r="D81" s="280"/>
      <c r="E81" s="280"/>
      <c r="F81" s="99"/>
      <c r="G81" s="244" t="s">
        <v>33</v>
      </c>
      <c r="H81" s="244"/>
    </row>
    <row r="82" spans="1:8" ht="10.9" customHeight="1" x14ac:dyDescent="0.2">
      <c r="C82" s="100" t="s">
        <v>25</v>
      </c>
      <c r="F82" s="64" t="s">
        <v>26</v>
      </c>
      <c r="G82" s="241" t="s">
        <v>27</v>
      </c>
      <c r="H82" s="241"/>
    </row>
    <row r="83" spans="1:8" ht="10.9" customHeight="1" x14ac:dyDescent="0.2">
      <c r="C83" s="280" t="s">
        <v>65</v>
      </c>
      <c r="D83" s="280"/>
      <c r="E83" s="280"/>
      <c r="F83" s="99"/>
      <c r="G83" s="244" t="s">
        <v>30</v>
      </c>
      <c r="H83" s="244"/>
    </row>
    <row r="84" spans="1:8" ht="11.25" x14ac:dyDescent="0.2">
      <c r="C84" s="100" t="s">
        <v>25</v>
      </c>
      <c r="F84" s="64" t="s">
        <v>26</v>
      </c>
      <c r="G84" s="241" t="s">
        <v>27</v>
      </c>
      <c r="H84" s="241"/>
    </row>
    <row r="85" spans="1:8" ht="10.9" customHeight="1" x14ac:dyDescent="0.2">
      <c r="C85" s="280" t="s">
        <v>66</v>
      </c>
      <c r="D85" s="280"/>
      <c r="E85" s="280"/>
      <c r="F85" s="99"/>
      <c r="G85" s="244" t="s">
        <v>29</v>
      </c>
      <c r="H85" s="244"/>
    </row>
    <row r="86" spans="1:8" ht="10.9" customHeight="1" x14ac:dyDescent="0.2">
      <c r="C86" s="100" t="s">
        <v>25</v>
      </c>
      <c r="F86" s="64" t="s">
        <v>26</v>
      </c>
      <c r="G86" s="241" t="s">
        <v>27</v>
      </c>
      <c r="H86" s="241"/>
    </row>
    <row r="87" spans="1:8" ht="21.6" customHeight="1" x14ac:dyDescent="0.2">
      <c r="A87" s="101" t="s">
        <v>32</v>
      </c>
      <c r="C87" s="280" t="s">
        <v>143</v>
      </c>
      <c r="D87" s="280"/>
      <c r="E87" s="280"/>
      <c r="F87" s="99"/>
      <c r="G87" s="244" t="s">
        <v>67</v>
      </c>
      <c r="H87" s="244"/>
    </row>
    <row r="88" spans="1:8" ht="10.9" customHeight="1" x14ac:dyDescent="0.2">
      <c r="C88" s="100" t="s">
        <v>25</v>
      </c>
      <c r="F88" s="64" t="s">
        <v>26</v>
      </c>
      <c r="G88" s="241" t="s">
        <v>27</v>
      </c>
      <c r="H88" s="241"/>
    </row>
    <row r="89" spans="1:8" ht="24" customHeight="1" x14ac:dyDescent="0.2">
      <c r="C89" s="280" t="s">
        <v>68</v>
      </c>
      <c r="D89" s="280"/>
      <c r="E89" s="280"/>
      <c r="F89" s="99"/>
      <c r="G89" s="244" t="s">
        <v>69</v>
      </c>
      <c r="H89" s="244"/>
    </row>
    <row r="90" spans="1:8" ht="11.25" x14ac:dyDescent="0.2">
      <c r="C90" s="100" t="s">
        <v>25</v>
      </c>
      <c r="F90" s="64" t="s">
        <v>26</v>
      </c>
      <c r="G90" s="241" t="s">
        <v>27</v>
      </c>
      <c r="H90" s="241"/>
    </row>
    <row r="91" spans="1:8" ht="10.9" customHeight="1" x14ac:dyDescent="0.2">
      <c r="F91" s="64"/>
      <c r="H91" s="64"/>
    </row>
    <row r="92" spans="1:8" ht="10.9" customHeight="1" x14ac:dyDescent="0.2">
      <c r="B92" s="98" t="s">
        <v>31</v>
      </c>
      <c r="C92" s="279" t="s">
        <v>91</v>
      </c>
      <c r="D92" s="280"/>
      <c r="E92" s="280"/>
      <c r="F92" s="99"/>
      <c r="G92" s="243" t="s">
        <v>92</v>
      </c>
      <c r="H92" s="244"/>
    </row>
    <row r="93" spans="1:8" ht="11.25" x14ac:dyDescent="0.2">
      <c r="C93" s="100" t="s">
        <v>25</v>
      </c>
      <c r="F93" s="64" t="s">
        <v>26</v>
      </c>
      <c r="G93" s="241" t="s">
        <v>27</v>
      </c>
      <c r="H93" s="241"/>
    </row>
  </sheetData>
  <autoFilter ref="A19:H19" xr:uid="{00000000-0009-0000-0000-000004000000}">
    <sortState ref="A20:H71">
      <sortCondition ref="B19"/>
    </sortState>
  </autoFilter>
  <mergeCells count="36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78:E78"/>
    <mergeCell ref="G78:H78"/>
    <mergeCell ref="G79:H79"/>
    <mergeCell ref="C81:E81"/>
    <mergeCell ref="G81:H81"/>
    <mergeCell ref="C73:H73"/>
    <mergeCell ref="C75:H75"/>
    <mergeCell ref="G82:H82"/>
    <mergeCell ref="C83:E83"/>
    <mergeCell ref="G83:H83"/>
    <mergeCell ref="G84:H84"/>
    <mergeCell ref="C85:E85"/>
    <mergeCell ref="G85:H85"/>
    <mergeCell ref="G90:H90"/>
    <mergeCell ref="C92:E92"/>
    <mergeCell ref="G92:H92"/>
    <mergeCell ref="G93:H93"/>
    <mergeCell ref="G86:H86"/>
    <mergeCell ref="C87:E87"/>
    <mergeCell ref="G87:H87"/>
    <mergeCell ref="G88:H88"/>
    <mergeCell ref="C89:E89"/>
    <mergeCell ref="G89:H89"/>
  </mergeCells>
  <pageMargins left="0.39370078740157483" right="0.39370078740157483" top="0.19685039370078741" bottom="0.19685039370078741" header="0.39370078740157483" footer="0.39370078740157483"/>
  <pageSetup paperSize="9" scale="74" pageOrder="overThenDown" orientation="portrait" r:id="rId1"/>
  <rowBreaks count="1" manualBreakCount="1">
    <brk id="58" max="7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ED5B-FE7C-4E42-BF44-825024B0F213}">
  <sheetPr>
    <outlinePr summaryBelow="0" summaryRight="0"/>
    <pageSetUpPr autoPageBreaks="0"/>
  </sheetPr>
  <dimension ref="A1:H46"/>
  <sheetViews>
    <sheetView view="pageBreakPreview" topLeftCell="A19" zoomScale="130" zoomScaleNormal="100" zoomScaleSheetLayoutView="130" workbookViewId="0">
      <selection activeCell="B26" sqref="B26:H46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35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315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428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/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12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12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61</v>
      </c>
      <c r="C20" s="19">
        <v>9216</v>
      </c>
      <c r="D20" s="21" t="s">
        <v>39</v>
      </c>
      <c r="E20" s="236">
        <v>135</v>
      </c>
      <c r="F20" s="22">
        <v>0.66</v>
      </c>
      <c r="G20" s="20">
        <f>E20*F20</f>
        <v>89.100000000000009</v>
      </c>
      <c r="H20" s="266" t="s">
        <v>53</v>
      </c>
    </row>
    <row r="21" spans="1:8" s="6" customFormat="1" ht="22.5" x14ac:dyDescent="0.2">
      <c r="A21" s="18">
        <v>2</v>
      </c>
      <c r="B21" s="114" t="s">
        <v>251</v>
      </c>
      <c r="C21" s="19">
        <v>9631</v>
      </c>
      <c r="D21" s="58" t="s">
        <v>38</v>
      </c>
      <c r="E21" s="237">
        <v>7</v>
      </c>
      <c r="F21" s="22">
        <v>2.12</v>
      </c>
      <c r="G21" s="20">
        <f>E21*F21</f>
        <v>14.84</v>
      </c>
      <c r="H21" s="267"/>
    </row>
    <row r="22" spans="1:8" s="6" customFormat="1" ht="33.75" x14ac:dyDescent="0.2">
      <c r="A22" s="18">
        <v>3</v>
      </c>
      <c r="B22" s="114" t="s">
        <v>393</v>
      </c>
      <c r="C22" s="19">
        <v>14455</v>
      </c>
      <c r="D22" s="58" t="s">
        <v>38</v>
      </c>
      <c r="E22" s="235">
        <v>81</v>
      </c>
      <c r="F22" s="22">
        <v>1.55</v>
      </c>
      <c r="G22" s="20">
        <f>E22*F22</f>
        <v>125.55</v>
      </c>
      <c r="H22" s="267"/>
    </row>
    <row r="23" spans="1:8" s="6" customFormat="1" ht="23.25" thickBot="1" x14ac:dyDescent="0.25">
      <c r="A23" s="18">
        <v>4</v>
      </c>
      <c r="B23" s="176" t="s">
        <v>394</v>
      </c>
      <c r="C23" s="19">
        <v>11910</v>
      </c>
      <c r="D23" s="58" t="s">
        <v>38</v>
      </c>
      <c r="E23" s="136">
        <v>8</v>
      </c>
      <c r="F23" s="238">
        <v>8.5</v>
      </c>
      <c r="G23" s="20">
        <f>E23*F23</f>
        <v>68</v>
      </c>
      <c r="H23" s="267"/>
    </row>
    <row r="24" spans="1:8" s="7" customFormat="1" ht="15" customHeight="1" thickBot="1" x14ac:dyDescent="0.25">
      <c r="A24" s="16" t="s">
        <v>17</v>
      </c>
      <c r="B24" s="16"/>
      <c r="C24" s="37"/>
      <c r="D24" s="38"/>
      <c r="E24" s="32">
        <f>SUM(E20:E23)</f>
        <v>231</v>
      </c>
      <c r="F24" s="10" t="s">
        <v>18</v>
      </c>
      <c r="G24" s="33">
        <f>SUM(G20:G23)</f>
        <v>297.49</v>
      </c>
      <c r="H24" s="29"/>
    </row>
    <row r="25" spans="1:8" ht="12" customHeight="1" x14ac:dyDescent="0.2">
      <c r="C25" s="35"/>
      <c r="D25" s="36"/>
    </row>
    <row r="26" spans="1:8" ht="12" customHeight="1" x14ac:dyDescent="0.2">
      <c r="B26" s="111" t="s">
        <v>19</v>
      </c>
      <c r="C26" s="17" t="s">
        <v>424</v>
      </c>
      <c r="D26" s="17"/>
      <c r="E26" s="17"/>
      <c r="F26" s="17"/>
      <c r="G26" s="17"/>
      <c r="H26" s="30"/>
    </row>
    <row r="27" spans="1:8" ht="12" customHeight="1" x14ac:dyDescent="0.2">
      <c r="C27" s="34" t="s">
        <v>20</v>
      </c>
      <c r="D27" s="15"/>
      <c r="E27" s="15"/>
      <c r="F27" s="15"/>
      <c r="G27" s="15"/>
      <c r="H27" s="31"/>
    </row>
    <row r="28" spans="1:8" ht="12" customHeight="1" x14ac:dyDescent="0.2">
      <c r="B28" s="111" t="s">
        <v>21</v>
      </c>
      <c r="C28" s="284" t="s">
        <v>429</v>
      </c>
      <c r="D28" s="284"/>
      <c r="E28" s="284"/>
      <c r="F28" s="284"/>
      <c r="G28" s="284"/>
      <c r="H28" s="284"/>
    </row>
    <row r="29" spans="1:8" ht="10.9" customHeight="1" x14ac:dyDescent="0.2">
      <c r="C29" s="34" t="s">
        <v>22</v>
      </c>
      <c r="D29" s="15"/>
      <c r="E29" s="15"/>
      <c r="F29" s="15"/>
      <c r="G29" s="15"/>
      <c r="H29" s="31"/>
    </row>
    <row r="30" spans="1:8" s="1" customFormat="1" ht="13.15" customHeight="1" x14ac:dyDescent="0.2">
      <c r="B30" s="8" t="s">
        <v>23</v>
      </c>
    </row>
    <row r="31" spans="1:8" ht="22.9" customHeight="1" x14ac:dyDescent="0.2">
      <c r="C31" s="261" t="s">
        <v>117</v>
      </c>
      <c r="D31" s="261"/>
      <c r="E31" s="261"/>
      <c r="F31" s="9"/>
      <c r="G31" s="260" t="s">
        <v>24</v>
      </c>
      <c r="H31" s="260"/>
    </row>
    <row r="32" spans="1:8" ht="10.9" customHeight="1" x14ac:dyDescent="0.2">
      <c r="C32" s="62" t="s">
        <v>25</v>
      </c>
      <c r="F32" s="1" t="s">
        <v>26</v>
      </c>
      <c r="G32" s="259" t="s">
        <v>27</v>
      </c>
      <c r="H32" s="259"/>
    </row>
    <row r="33" spans="1:8" ht="12" customHeight="1" x14ac:dyDescent="0.2">
      <c r="B33" s="8" t="s">
        <v>28</v>
      </c>
      <c r="H33" s="1"/>
    </row>
    <row r="34" spans="1:8" ht="10.9" customHeight="1" x14ac:dyDescent="0.2">
      <c r="C34" s="261" t="s">
        <v>64</v>
      </c>
      <c r="D34" s="261"/>
      <c r="E34" s="261"/>
      <c r="F34" s="9"/>
      <c r="G34" s="260" t="s">
        <v>33</v>
      </c>
      <c r="H34" s="260"/>
    </row>
    <row r="35" spans="1:8" ht="10.9" customHeight="1" x14ac:dyDescent="0.2">
      <c r="C35" s="62" t="s">
        <v>25</v>
      </c>
      <c r="F35" s="1" t="s">
        <v>26</v>
      </c>
      <c r="G35" s="259" t="s">
        <v>27</v>
      </c>
      <c r="H35" s="259"/>
    </row>
    <row r="36" spans="1:8" ht="10.9" customHeight="1" x14ac:dyDescent="0.2">
      <c r="C36" s="261" t="s">
        <v>65</v>
      </c>
      <c r="D36" s="261"/>
      <c r="E36" s="261"/>
      <c r="F36" s="9"/>
      <c r="G36" s="260" t="s">
        <v>30</v>
      </c>
      <c r="H36" s="260"/>
    </row>
    <row r="37" spans="1:8" ht="11.25" x14ac:dyDescent="0.2">
      <c r="C37" s="62" t="s">
        <v>25</v>
      </c>
      <c r="F37" s="1" t="s">
        <v>26</v>
      </c>
      <c r="G37" s="259" t="s">
        <v>27</v>
      </c>
      <c r="H37" s="259"/>
    </row>
    <row r="38" spans="1:8" ht="10.9" customHeight="1" x14ac:dyDescent="0.2">
      <c r="C38" s="261" t="s">
        <v>66</v>
      </c>
      <c r="D38" s="261"/>
      <c r="E38" s="261"/>
      <c r="F38" s="9"/>
      <c r="G38" s="260" t="s">
        <v>29</v>
      </c>
      <c r="H38" s="260"/>
    </row>
    <row r="39" spans="1:8" ht="10.9" customHeight="1" x14ac:dyDescent="0.2">
      <c r="C39" s="62" t="s">
        <v>25</v>
      </c>
      <c r="F39" s="1" t="s">
        <v>26</v>
      </c>
      <c r="G39" s="259" t="s">
        <v>27</v>
      </c>
      <c r="H39" s="259"/>
    </row>
    <row r="40" spans="1:8" ht="21.6" customHeight="1" x14ac:dyDescent="0.2">
      <c r="A40" s="11" t="s">
        <v>32</v>
      </c>
      <c r="C40" s="261" t="s">
        <v>143</v>
      </c>
      <c r="D40" s="261"/>
      <c r="E40" s="261"/>
      <c r="F40" s="9"/>
      <c r="G40" s="260" t="s">
        <v>67</v>
      </c>
      <c r="H40" s="260"/>
    </row>
    <row r="41" spans="1:8" ht="10.9" customHeight="1" x14ac:dyDescent="0.2">
      <c r="C41" s="62" t="s">
        <v>25</v>
      </c>
      <c r="F41" s="1" t="s">
        <v>26</v>
      </c>
      <c r="G41" s="259" t="s">
        <v>27</v>
      </c>
      <c r="H41" s="259"/>
    </row>
    <row r="42" spans="1:8" ht="19.899999999999999" customHeight="1" x14ac:dyDescent="0.2">
      <c r="C42" s="274" t="s">
        <v>68</v>
      </c>
      <c r="D42" s="261"/>
      <c r="E42" s="261"/>
      <c r="F42" s="9"/>
      <c r="G42" s="260" t="s">
        <v>69</v>
      </c>
      <c r="H42" s="260"/>
    </row>
    <row r="43" spans="1:8" ht="11.25" x14ac:dyDescent="0.2">
      <c r="C43" s="62" t="s">
        <v>25</v>
      </c>
      <c r="F43" s="1" t="s">
        <v>26</v>
      </c>
      <c r="G43" s="259" t="s">
        <v>27</v>
      </c>
      <c r="H43" s="259"/>
    </row>
    <row r="44" spans="1:8" ht="10.9" customHeight="1" x14ac:dyDescent="0.2">
      <c r="H44" s="1"/>
    </row>
    <row r="45" spans="1:8" ht="10.9" customHeight="1" x14ac:dyDescent="0.2">
      <c r="B45" s="8" t="s">
        <v>31</v>
      </c>
      <c r="C45" s="274" t="s">
        <v>91</v>
      </c>
      <c r="D45" s="261"/>
      <c r="E45" s="261"/>
      <c r="F45" s="9"/>
      <c r="G45" s="273" t="s">
        <v>92</v>
      </c>
      <c r="H45" s="260"/>
    </row>
    <row r="46" spans="1:8" ht="11.25" x14ac:dyDescent="0.2">
      <c r="C46" s="62" t="s">
        <v>25</v>
      </c>
      <c r="F46" s="1" t="s">
        <v>26</v>
      </c>
      <c r="G46" s="259" t="s">
        <v>27</v>
      </c>
      <c r="H46" s="259"/>
    </row>
  </sheetData>
  <mergeCells count="36">
    <mergeCell ref="G43:H43"/>
    <mergeCell ref="C45:E45"/>
    <mergeCell ref="G45:H45"/>
    <mergeCell ref="G46:H46"/>
    <mergeCell ref="G39:H39"/>
    <mergeCell ref="C40:E40"/>
    <mergeCell ref="G40:H40"/>
    <mergeCell ref="G41:H41"/>
    <mergeCell ref="C42:E42"/>
    <mergeCell ref="G42:H42"/>
    <mergeCell ref="G35:H35"/>
    <mergeCell ref="C36:E36"/>
    <mergeCell ref="G36:H36"/>
    <mergeCell ref="G37:H37"/>
    <mergeCell ref="C38:E38"/>
    <mergeCell ref="G38:H38"/>
    <mergeCell ref="C34:E34"/>
    <mergeCell ref="G34:H34"/>
    <mergeCell ref="F5:H5"/>
    <mergeCell ref="A8:H8"/>
    <mergeCell ref="A9:H9"/>
    <mergeCell ref="C10:F10"/>
    <mergeCell ref="C11:F11"/>
    <mergeCell ref="A14:H14"/>
    <mergeCell ref="A15:H15"/>
    <mergeCell ref="H20:H23"/>
    <mergeCell ref="C31:E31"/>
    <mergeCell ref="G31:H31"/>
    <mergeCell ref="G32:H32"/>
    <mergeCell ref="C28:H28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187F-0873-4990-8438-676AE4F0119D}">
  <sheetPr>
    <outlinePr summaryBelow="0" summaryRight="0"/>
    <pageSetUpPr autoPageBreaks="0"/>
  </sheetPr>
  <dimension ref="A1:H47"/>
  <sheetViews>
    <sheetView tabSelected="1" view="pageBreakPreview" zoomScale="130" zoomScaleNormal="100" zoomScaleSheetLayoutView="130" workbookViewId="0">
      <selection activeCell="C30" sqref="C30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35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315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/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234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234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11.25" x14ac:dyDescent="0.2">
      <c r="A20" s="18">
        <v>1</v>
      </c>
      <c r="B20" s="114" t="s">
        <v>398</v>
      </c>
      <c r="C20" s="173">
        <v>10247</v>
      </c>
      <c r="D20" s="174" t="s">
        <v>38</v>
      </c>
      <c r="E20" s="236">
        <v>15</v>
      </c>
      <c r="F20" s="105">
        <v>139.19999999999999</v>
      </c>
      <c r="G20" s="20">
        <f>E20*F20</f>
        <v>2088</v>
      </c>
      <c r="H20" s="266"/>
    </row>
    <row r="21" spans="1:8" s="6" customFormat="1" ht="11.25" x14ac:dyDescent="0.2">
      <c r="A21" s="18">
        <v>2</v>
      </c>
      <c r="B21" s="114" t="s">
        <v>399</v>
      </c>
      <c r="C21" s="173">
        <v>12770</v>
      </c>
      <c r="D21" s="174" t="s">
        <v>38</v>
      </c>
      <c r="E21" s="237">
        <v>3</v>
      </c>
      <c r="F21" s="105">
        <v>346.5</v>
      </c>
      <c r="G21" s="20">
        <f>E21*F21</f>
        <v>1039.5</v>
      </c>
      <c r="H21" s="267"/>
    </row>
    <row r="22" spans="1:8" s="6" customFormat="1" ht="11.25" x14ac:dyDescent="0.2">
      <c r="A22" s="18">
        <v>3</v>
      </c>
      <c r="B22" s="114" t="s">
        <v>400</v>
      </c>
      <c r="C22" s="173">
        <v>4462</v>
      </c>
      <c r="D22" s="174" t="s">
        <v>38</v>
      </c>
      <c r="E22" s="235">
        <v>1</v>
      </c>
      <c r="F22" s="105">
        <v>1</v>
      </c>
      <c r="G22" s="20">
        <f>E22*F22</f>
        <v>1</v>
      </c>
      <c r="H22" s="267"/>
    </row>
    <row r="23" spans="1:8" s="6" customFormat="1" ht="11.25" x14ac:dyDescent="0.2">
      <c r="A23" s="18">
        <v>4</v>
      </c>
      <c r="B23" s="114" t="s">
        <v>402</v>
      </c>
      <c r="C23" s="104">
        <v>10787</v>
      </c>
      <c r="D23" s="174" t="s">
        <v>38</v>
      </c>
      <c r="E23" s="239">
        <v>30</v>
      </c>
      <c r="F23" s="105">
        <v>50.4</v>
      </c>
      <c r="G23" s="20">
        <f>E23*F23</f>
        <v>1512</v>
      </c>
      <c r="H23" s="267"/>
    </row>
    <row r="24" spans="1:8" s="6" customFormat="1" ht="12" thickBot="1" x14ac:dyDescent="0.25">
      <c r="A24" s="18">
        <v>5</v>
      </c>
      <c r="B24" s="114" t="s">
        <v>401</v>
      </c>
      <c r="C24" s="173">
        <v>10786</v>
      </c>
      <c r="D24" s="174" t="s">
        <v>38</v>
      </c>
      <c r="E24" s="136">
        <v>100</v>
      </c>
      <c r="F24" s="105">
        <v>28.2</v>
      </c>
      <c r="G24" s="20">
        <f>E24*F24</f>
        <v>2820</v>
      </c>
      <c r="H24" s="267"/>
    </row>
    <row r="25" spans="1:8" s="7" customFormat="1" ht="15" customHeight="1" thickBot="1" x14ac:dyDescent="0.25">
      <c r="A25" s="16" t="s">
        <v>17</v>
      </c>
      <c r="B25" s="16"/>
      <c r="C25" s="37"/>
      <c r="D25" s="38"/>
      <c r="E25" s="32">
        <f>SUM(E20:E24)</f>
        <v>149</v>
      </c>
      <c r="F25" s="10" t="s">
        <v>18</v>
      </c>
      <c r="G25" s="33">
        <f>SUM(G20:G24)</f>
        <v>7460.5</v>
      </c>
      <c r="H25" s="29"/>
    </row>
    <row r="26" spans="1:8" ht="12" customHeight="1" x14ac:dyDescent="0.2">
      <c r="C26" s="35"/>
      <c r="D26" s="36"/>
    </row>
    <row r="27" spans="1:8" ht="12" customHeight="1" x14ac:dyDescent="0.2">
      <c r="B27" s="240" t="s">
        <v>19</v>
      </c>
      <c r="C27" s="17" t="s">
        <v>430</v>
      </c>
      <c r="D27" s="17"/>
      <c r="E27" s="17"/>
      <c r="F27" s="17"/>
      <c r="G27" s="17"/>
      <c r="H27" s="30"/>
    </row>
    <row r="28" spans="1:8" ht="12" customHeight="1" x14ac:dyDescent="0.2">
      <c r="C28" s="34" t="s">
        <v>20</v>
      </c>
      <c r="D28" s="15"/>
      <c r="E28" s="15"/>
      <c r="F28" s="15"/>
      <c r="G28" s="15"/>
      <c r="H28" s="31"/>
    </row>
    <row r="29" spans="1:8" ht="12" customHeight="1" x14ac:dyDescent="0.2">
      <c r="B29" s="240" t="s">
        <v>21</v>
      </c>
      <c r="C29" s="284" t="s">
        <v>431</v>
      </c>
      <c r="D29" s="284"/>
      <c r="E29" s="284"/>
      <c r="F29" s="284"/>
      <c r="G29" s="284"/>
      <c r="H29" s="284"/>
    </row>
    <row r="30" spans="1:8" ht="10.9" customHeight="1" x14ac:dyDescent="0.2">
      <c r="C30" s="34" t="s">
        <v>22</v>
      </c>
      <c r="D30" s="15"/>
      <c r="E30" s="15"/>
      <c r="F30" s="15"/>
      <c r="G30" s="15"/>
      <c r="H30" s="31"/>
    </row>
    <row r="31" spans="1:8" s="1" customFormat="1" ht="13.15" customHeight="1" x14ac:dyDescent="0.2">
      <c r="B31" s="8" t="s">
        <v>23</v>
      </c>
    </row>
    <row r="32" spans="1:8" ht="22.9" customHeight="1" x14ac:dyDescent="0.2">
      <c r="C32" s="261" t="s">
        <v>117</v>
      </c>
      <c r="D32" s="261"/>
      <c r="E32" s="261"/>
      <c r="F32" s="9"/>
      <c r="G32" s="260" t="s">
        <v>24</v>
      </c>
      <c r="H32" s="260"/>
    </row>
    <row r="33" spans="1:8" ht="10.9" customHeight="1" x14ac:dyDescent="0.2">
      <c r="C33" s="62" t="s">
        <v>25</v>
      </c>
      <c r="F33" s="1" t="s">
        <v>26</v>
      </c>
      <c r="G33" s="259" t="s">
        <v>27</v>
      </c>
      <c r="H33" s="259"/>
    </row>
    <row r="34" spans="1:8" ht="12" customHeight="1" x14ac:dyDescent="0.2">
      <c r="B34" s="8" t="s">
        <v>28</v>
      </c>
      <c r="H34" s="1"/>
    </row>
    <row r="35" spans="1:8" ht="10.9" customHeight="1" x14ac:dyDescent="0.2">
      <c r="C35" s="261" t="s">
        <v>64</v>
      </c>
      <c r="D35" s="261"/>
      <c r="E35" s="261"/>
      <c r="F35" s="9"/>
      <c r="G35" s="260" t="s">
        <v>33</v>
      </c>
      <c r="H35" s="260"/>
    </row>
    <row r="36" spans="1:8" ht="10.9" customHeight="1" x14ac:dyDescent="0.2">
      <c r="C36" s="62" t="s">
        <v>25</v>
      </c>
      <c r="F36" s="1" t="s">
        <v>26</v>
      </c>
      <c r="G36" s="259" t="s">
        <v>27</v>
      </c>
      <c r="H36" s="259"/>
    </row>
    <row r="37" spans="1:8" ht="10.9" customHeight="1" x14ac:dyDescent="0.2">
      <c r="C37" s="261" t="s">
        <v>65</v>
      </c>
      <c r="D37" s="261"/>
      <c r="E37" s="261"/>
      <c r="F37" s="9"/>
      <c r="G37" s="260" t="s">
        <v>30</v>
      </c>
      <c r="H37" s="260"/>
    </row>
    <row r="38" spans="1:8" ht="11.25" x14ac:dyDescent="0.2">
      <c r="C38" s="62" t="s">
        <v>25</v>
      </c>
      <c r="F38" s="1" t="s">
        <v>26</v>
      </c>
      <c r="G38" s="259" t="s">
        <v>27</v>
      </c>
      <c r="H38" s="259"/>
    </row>
    <row r="39" spans="1:8" ht="10.9" customHeight="1" x14ac:dyDescent="0.2">
      <c r="C39" s="261" t="s">
        <v>66</v>
      </c>
      <c r="D39" s="261"/>
      <c r="E39" s="261"/>
      <c r="F39" s="9"/>
      <c r="G39" s="260" t="s">
        <v>29</v>
      </c>
      <c r="H39" s="260"/>
    </row>
    <row r="40" spans="1:8" ht="10.9" customHeight="1" x14ac:dyDescent="0.2">
      <c r="C40" s="62" t="s">
        <v>25</v>
      </c>
      <c r="F40" s="1" t="s">
        <v>26</v>
      </c>
      <c r="G40" s="259" t="s">
        <v>27</v>
      </c>
      <c r="H40" s="259"/>
    </row>
    <row r="41" spans="1:8" ht="21.6" customHeight="1" x14ac:dyDescent="0.2">
      <c r="A41" s="11" t="s">
        <v>32</v>
      </c>
      <c r="C41" s="261" t="s">
        <v>143</v>
      </c>
      <c r="D41" s="261"/>
      <c r="E41" s="261"/>
      <c r="F41" s="9"/>
      <c r="G41" s="260" t="s">
        <v>67</v>
      </c>
      <c r="H41" s="260"/>
    </row>
    <row r="42" spans="1:8" ht="10.9" customHeight="1" x14ac:dyDescent="0.2">
      <c r="C42" s="62" t="s">
        <v>25</v>
      </c>
      <c r="F42" s="1" t="s">
        <v>26</v>
      </c>
      <c r="G42" s="259" t="s">
        <v>27</v>
      </c>
      <c r="H42" s="259"/>
    </row>
    <row r="43" spans="1:8" ht="19.899999999999999" customHeight="1" x14ac:dyDescent="0.2">
      <c r="C43" s="274" t="s">
        <v>68</v>
      </c>
      <c r="D43" s="261"/>
      <c r="E43" s="261"/>
      <c r="F43" s="9"/>
      <c r="G43" s="260" t="s">
        <v>69</v>
      </c>
      <c r="H43" s="260"/>
    </row>
    <row r="44" spans="1:8" ht="11.25" x14ac:dyDescent="0.2">
      <c r="C44" s="62" t="s">
        <v>25</v>
      </c>
      <c r="F44" s="1" t="s">
        <v>26</v>
      </c>
      <c r="G44" s="259" t="s">
        <v>27</v>
      </c>
      <c r="H44" s="259"/>
    </row>
    <row r="45" spans="1:8" ht="10.9" customHeight="1" x14ac:dyDescent="0.2">
      <c r="H45" s="1"/>
    </row>
    <row r="46" spans="1:8" ht="10.9" customHeight="1" x14ac:dyDescent="0.2">
      <c r="B46" s="8" t="s">
        <v>31</v>
      </c>
      <c r="C46" s="274" t="s">
        <v>91</v>
      </c>
      <c r="D46" s="261"/>
      <c r="E46" s="261"/>
      <c r="F46" s="9"/>
      <c r="G46" s="273" t="s">
        <v>92</v>
      </c>
      <c r="H46" s="260"/>
    </row>
    <row r="47" spans="1:8" ht="11.25" x14ac:dyDescent="0.2">
      <c r="C47" s="62" t="s">
        <v>25</v>
      </c>
      <c r="F47" s="1" t="s">
        <v>26</v>
      </c>
      <c r="G47" s="259" t="s">
        <v>27</v>
      </c>
      <c r="H47" s="259"/>
    </row>
  </sheetData>
  <mergeCells count="36">
    <mergeCell ref="F4:H4"/>
    <mergeCell ref="A1:D1"/>
    <mergeCell ref="F1:H1"/>
    <mergeCell ref="A2:D2"/>
    <mergeCell ref="F2:H2"/>
    <mergeCell ref="A3:D3"/>
    <mergeCell ref="C35:E35"/>
    <mergeCell ref="G35:H35"/>
    <mergeCell ref="F5:H5"/>
    <mergeCell ref="A8:H8"/>
    <mergeCell ref="A9:H9"/>
    <mergeCell ref="C10:F10"/>
    <mergeCell ref="C11:F11"/>
    <mergeCell ref="A14:H14"/>
    <mergeCell ref="A15:H15"/>
    <mergeCell ref="H20:H24"/>
    <mergeCell ref="C32:E32"/>
    <mergeCell ref="G32:H32"/>
    <mergeCell ref="G33:H33"/>
    <mergeCell ref="C29:H29"/>
    <mergeCell ref="G36:H36"/>
    <mergeCell ref="C37:E37"/>
    <mergeCell ref="G37:H37"/>
    <mergeCell ref="G38:H38"/>
    <mergeCell ref="C39:E39"/>
    <mergeCell ref="G39:H39"/>
    <mergeCell ref="G44:H44"/>
    <mergeCell ref="C46:E46"/>
    <mergeCell ref="G46:H46"/>
    <mergeCell ref="G47:H47"/>
    <mergeCell ref="G40:H40"/>
    <mergeCell ref="C41:E41"/>
    <mergeCell ref="G41:H41"/>
    <mergeCell ref="G42:H42"/>
    <mergeCell ref="C43:E43"/>
    <mergeCell ref="G43:H4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5331-F871-4B14-925A-3CC6096E0668}">
  <sheetPr>
    <outlinePr summaryBelow="0" summaryRight="0"/>
    <pageSetUpPr autoPageBreaks="0"/>
  </sheetPr>
  <dimension ref="A1:H43"/>
  <sheetViews>
    <sheetView view="pageBreakPreview" zoomScale="140" zoomScaleNormal="100" zoomScaleSheetLayoutView="140" workbookViewId="0">
      <selection activeCell="E21" sqref="E21"/>
    </sheetView>
  </sheetViews>
  <sheetFormatPr defaultColWidth="10.5" defaultRowHeight="11.45" customHeight="1" x14ac:dyDescent="0.2"/>
  <cols>
    <col min="1" max="1" width="5.6640625" style="64" customWidth="1"/>
    <col min="2" max="2" width="43" style="64" customWidth="1"/>
    <col min="3" max="3" width="16.6640625" style="64" customWidth="1"/>
    <col min="4" max="4" width="8.83203125" style="64" customWidth="1"/>
    <col min="5" max="5" width="14.1640625" style="64" bestFit="1" customWidth="1"/>
    <col min="6" max="6" width="15" style="66" customWidth="1"/>
    <col min="7" max="7" width="20" style="64" customWidth="1"/>
    <col min="8" max="8" width="32.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57" t="s">
        <v>142</v>
      </c>
      <c r="G2" s="257"/>
      <c r="H2" s="257"/>
    </row>
    <row r="3" spans="1:8" ht="10.9" customHeight="1" x14ac:dyDescent="0.2">
      <c r="A3" s="258" t="s">
        <v>3</v>
      </c>
      <c r="B3" s="258"/>
      <c r="C3" s="258"/>
      <c r="D3" s="258"/>
      <c r="F3" s="1"/>
      <c r="G3" s="1"/>
      <c r="H3" s="1"/>
    </row>
    <row r="4" spans="1:8" s="64" customFormat="1" ht="12" customHeight="1" x14ac:dyDescent="0.2">
      <c r="F4" s="253" t="s">
        <v>24</v>
      </c>
      <c r="G4" s="253"/>
      <c r="H4" s="253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F6" s="67" t="s">
        <v>93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144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81">
        <v>44012</v>
      </c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16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16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8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23.25" thickBot="1" x14ac:dyDescent="0.25">
      <c r="A20" s="39" t="e">
        <f>#REF!+1</f>
        <v>#REF!</v>
      </c>
      <c r="B20" s="114" t="s">
        <v>141</v>
      </c>
      <c r="C20" s="19">
        <v>10581</v>
      </c>
      <c r="D20" s="83" t="s">
        <v>54</v>
      </c>
      <c r="E20" s="54">
        <v>4</v>
      </c>
      <c r="F20" s="63">
        <v>18.88</v>
      </c>
      <c r="G20" s="41">
        <f>E20*F20</f>
        <v>75.52</v>
      </c>
      <c r="H20" s="45" t="s">
        <v>147</v>
      </c>
    </row>
    <row r="21" spans="1:8" s="92" customFormat="1" ht="15" customHeight="1" thickBot="1" x14ac:dyDescent="0.25">
      <c r="A21" s="87" t="s">
        <v>17</v>
      </c>
      <c r="B21" s="87"/>
      <c r="C21" s="87"/>
      <c r="D21" s="87"/>
      <c r="E21" s="124" t="e">
        <f>SUM(#REF!)</f>
        <v>#REF!</v>
      </c>
      <c r="F21" s="89" t="s">
        <v>18</v>
      </c>
      <c r="G21" s="90">
        <f>SUM(G20:G20)</f>
        <v>75.52</v>
      </c>
      <c r="H21" s="91"/>
    </row>
    <row r="22" spans="1:8" ht="12" customHeight="1" x14ac:dyDescent="0.2"/>
    <row r="23" spans="1:8" ht="12" customHeight="1" x14ac:dyDescent="0.2">
      <c r="B23" s="115" t="s">
        <v>19</v>
      </c>
      <c r="C23" s="93"/>
      <c r="D23" s="93"/>
      <c r="E23" s="93"/>
      <c r="F23" s="93"/>
      <c r="G23" s="93"/>
      <c r="H23" s="94"/>
    </row>
    <row r="24" spans="1:8" ht="12" customHeight="1" x14ac:dyDescent="0.2">
      <c r="C24" s="95" t="s">
        <v>20</v>
      </c>
      <c r="D24" s="96"/>
      <c r="E24" s="96"/>
      <c r="F24" s="96"/>
      <c r="G24" s="96"/>
      <c r="H24" s="97"/>
    </row>
    <row r="25" spans="1:8" ht="12" customHeight="1" x14ac:dyDescent="0.2">
      <c r="B25" s="115" t="s">
        <v>21</v>
      </c>
      <c r="C25" s="93"/>
      <c r="D25" s="93"/>
      <c r="E25" s="93"/>
      <c r="F25" s="93"/>
      <c r="G25" s="93"/>
      <c r="H25" s="94"/>
    </row>
    <row r="26" spans="1:8" ht="10.9" customHeight="1" x14ac:dyDescent="0.2">
      <c r="C26" s="95" t="s">
        <v>22</v>
      </c>
      <c r="D26" s="96"/>
      <c r="E26" s="96"/>
      <c r="F26" s="96"/>
      <c r="G26" s="96"/>
      <c r="H26" s="97"/>
    </row>
    <row r="27" spans="1:8" s="64" customFormat="1" ht="13.15" customHeight="1" x14ac:dyDescent="0.2">
      <c r="B27" s="98" t="s">
        <v>23</v>
      </c>
    </row>
    <row r="28" spans="1:8" ht="19.149999999999999" customHeight="1" x14ac:dyDescent="0.2">
      <c r="C28" s="280" t="s">
        <v>63</v>
      </c>
      <c r="D28" s="280"/>
      <c r="E28" s="280"/>
      <c r="F28" s="99"/>
      <c r="G28" s="244" t="s">
        <v>24</v>
      </c>
      <c r="H28" s="244"/>
    </row>
    <row r="29" spans="1:8" ht="10.9" customHeight="1" x14ac:dyDescent="0.2">
      <c r="C29" s="100" t="s">
        <v>25</v>
      </c>
      <c r="F29" s="64" t="s">
        <v>26</v>
      </c>
      <c r="G29" s="241" t="s">
        <v>27</v>
      </c>
      <c r="H29" s="241"/>
    </row>
    <row r="30" spans="1:8" ht="12" customHeight="1" x14ac:dyDescent="0.2">
      <c r="B30" s="98" t="s">
        <v>28</v>
      </c>
      <c r="F30" s="64"/>
      <c r="H30" s="64"/>
    </row>
    <row r="31" spans="1:8" ht="10.9" customHeight="1" x14ac:dyDescent="0.2">
      <c r="C31" s="280" t="s">
        <v>64</v>
      </c>
      <c r="D31" s="280"/>
      <c r="E31" s="280"/>
      <c r="F31" s="99"/>
      <c r="G31" s="244" t="s">
        <v>33</v>
      </c>
      <c r="H31" s="244"/>
    </row>
    <row r="32" spans="1:8" ht="10.9" customHeight="1" x14ac:dyDescent="0.2">
      <c r="C32" s="100" t="s">
        <v>25</v>
      </c>
      <c r="F32" s="64" t="s">
        <v>26</v>
      </c>
      <c r="G32" s="241" t="s">
        <v>27</v>
      </c>
      <c r="H32" s="241"/>
    </row>
    <row r="33" spans="1:8" ht="10.9" customHeight="1" x14ac:dyDescent="0.2">
      <c r="C33" s="280" t="s">
        <v>65</v>
      </c>
      <c r="D33" s="280"/>
      <c r="E33" s="280"/>
      <c r="F33" s="99"/>
      <c r="G33" s="244" t="s">
        <v>30</v>
      </c>
      <c r="H33" s="244"/>
    </row>
    <row r="34" spans="1:8" ht="11.25" x14ac:dyDescent="0.2">
      <c r="C34" s="100" t="s">
        <v>25</v>
      </c>
      <c r="F34" s="64" t="s">
        <v>26</v>
      </c>
      <c r="G34" s="241" t="s">
        <v>27</v>
      </c>
      <c r="H34" s="241"/>
    </row>
    <row r="35" spans="1:8" ht="10.9" customHeight="1" x14ac:dyDescent="0.2">
      <c r="C35" s="280" t="s">
        <v>66</v>
      </c>
      <c r="D35" s="280"/>
      <c r="E35" s="280"/>
      <c r="F35" s="99"/>
      <c r="G35" s="244" t="s">
        <v>29</v>
      </c>
      <c r="H35" s="244"/>
    </row>
    <row r="36" spans="1:8" ht="10.9" customHeight="1" x14ac:dyDescent="0.2">
      <c r="C36" s="100" t="s">
        <v>25</v>
      </c>
      <c r="F36" s="64" t="s">
        <v>26</v>
      </c>
      <c r="G36" s="241" t="s">
        <v>27</v>
      </c>
      <c r="H36" s="241"/>
    </row>
    <row r="37" spans="1:8" ht="21.6" customHeight="1" x14ac:dyDescent="0.2">
      <c r="A37" s="101" t="s">
        <v>32</v>
      </c>
      <c r="C37" s="280" t="s">
        <v>143</v>
      </c>
      <c r="D37" s="280"/>
      <c r="E37" s="280"/>
      <c r="F37" s="99"/>
      <c r="G37" s="244" t="s">
        <v>67</v>
      </c>
      <c r="H37" s="244"/>
    </row>
    <row r="38" spans="1:8" ht="10.9" customHeight="1" x14ac:dyDescent="0.2">
      <c r="C38" s="100" t="s">
        <v>25</v>
      </c>
      <c r="F38" s="64" t="s">
        <v>26</v>
      </c>
      <c r="G38" s="241" t="s">
        <v>27</v>
      </c>
      <c r="H38" s="241"/>
    </row>
    <row r="39" spans="1:8" ht="24" customHeight="1" x14ac:dyDescent="0.2">
      <c r="C39" s="280" t="s">
        <v>68</v>
      </c>
      <c r="D39" s="280"/>
      <c r="E39" s="280"/>
      <c r="F39" s="99"/>
      <c r="G39" s="244" t="s">
        <v>69</v>
      </c>
      <c r="H39" s="244"/>
    </row>
    <row r="40" spans="1:8" ht="11.25" x14ac:dyDescent="0.2">
      <c r="C40" s="100" t="s">
        <v>25</v>
      </c>
      <c r="F40" s="64" t="s">
        <v>26</v>
      </c>
      <c r="G40" s="241" t="s">
        <v>27</v>
      </c>
      <c r="H40" s="241"/>
    </row>
    <row r="41" spans="1:8" ht="10.9" customHeight="1" x14ac:dyDescent="0.2">
      <c r="F41" s="64"/>
      <c r="H41" s="64"/>
    </row>
    <row r="42" spans="1:8" ht="10.9" customHeight="1" x14ac:dyDescent="0.2">
      <c r="B42" s="98" t="s">
        <v>31</v>
      </c>
      <c r="C42" s="279" t="s">
        <v>91</v>
      </c>
      <c r="D42" s="280"/>
      <c r="E42" s="280"/>
      <c r="F42" s="99"/>
      <c r="G42" s="243" t="s">
        <v>92</v>
      </c>
      <c r="H42" s="244"/>
    </row>
    <row r="43" spans="1:8" ht="11.25" x14ac:dyDescent="0.2">
      <c r="C43" s="100" t="s">
        <v>25</v>
      </c>
      <c r="F43" s="64" t="s">
        <v>26</v>
      </c>
      <c r="G43" s="241" t="s">
        <v>27</v>
      </c>
      <c r="H43" s="241"/>
    </row>
  </sheetData>
  <autoFilter ref="A19:H19" xr:uid="{00000000-0009-0000-0000-000004000000}">
    <sortState ref="A20:H21">
      <sortCondition ref="B19"/>
    </sortState>
  </autoFilter>
  <mergeCells count="34">
    <mergeCell ref="G40:H40"/>
    <mergeCell ref="C42:E42"/>
    <mergeCell ref="G42:H42"/>
    <mergeCell ref="G43:H43"/>
    <mergeCell ref="G36:H36"/>
    <mergeCell ref="C37:E37"/>
    <mergeCell ref="G37:H37"/>
    <mergeCell ref="G38:H38"/>
    <mergeCell ref="C39:E39"/>
    <mergeCell ref="G39:H39"/>
    <mergeCell ref="G32:H32"/>
    <mergeCell ref="C33:E33"/>
    <mergeCell ref="G33:H33"/>
    <mergeCell ref="G34:H34"/>
    <mergeCell ref="C35:E35"/>
    <mergeCell ref="G35:H35"/>
    <mergeCell ref="A15:H15"/>
    <mergeCell ref="C28:E28"/>
    <mergeCell ref="G28:H28"/>
    <mergeCell ref="G29:H29"/>
    <mergeCell ref="C31:E31"/>
    <mergeCell ref="G31:H31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74" pageOrder="overThenDown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AD01-6D52-4C19-884B-7B3555149B14}">
  <sheetPr>
    <outlinePr summaryBelow="0" summaryRight="0"/>
    <pageSetUpPr autoPageBreaks="0"/>
  </sheetPr>
  <dimension ref="A1:I113"/>
  <sheetViews>
    <sheetView view="pageBreakPreview" topLeftCell="A52" zoomScale="120" zoomScaleNormal="100" zoomScaleSheetLayoutView="120" workbookViewId="0">
      <selection activeCell="C12" sqref="C12"/>
    </sheetView>
  </sheetViews>
  <sheetFormatPr defaultColWidth="10.5" defaultRowHeight="11.45" customHeight="1" x14ac:dyDescent="0.2"/>
  <cols>
    <col min="1" max="1" width="5.6640625" style="64" customWidth="1"/>
    <col min="2" max="2" width="44.6640625" style="64" customWidth="1"/>
    <col min="3" max="3" width="16.6640625" style="64" customWidth="1"/>
    <col min="4" max="4" width="8.83203125" style="64" customWidth="1"/>
    <col min="5" max="5" width="11.6640625" style="64" customWidth="1"/>
    <col min="6" max="6" width="15" style="66" customWidth="1"/>
    <col min="7" max="7" width="20" style="64" customWidth="1"/>
    <col min="8" max="8" width="32.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57" t="s">
        <v>2</v>
      </c>
      <c r="G2" s="257"/>
      <c r="H2" s="257"/>
    </row>
    <row r="3" spans="1:8" ht="10.9" customHeight="1" x14ac:dyDescent="0.2">
      <c r="A3" s="258" t="s">
        <v>3</v>
      </c>
      <c r="B3" s="258"/>
      <c r="C3" s="258"/>
      <c r="D3" s="258"/>
      <c r="F3" s="1"/>
      <c r="G3" s="1"/>
      <c r="H3" s="1"/>
    </row>
    <row r="4" spans="1:8" s="64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F6" s="67" t="s">
        <v>93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173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81">
        <v>44043</v>
      </c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22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22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8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11.25" x14ac:dyDescent="0.2">
      <c r="A20" s="39">
        <v>1</v>
      </c>
      <c r="B20" s="46" t="s">
        <v>40</v>
      </c>
      <c r="C20" s="55">
        <v>8103</v>
      </c>
      <c r="D20" s="83" t="s">
        <v>48</v>
      </c>
      <c r="E20" s="82">
        <v>25</v>
      </c>
      <c r="F20" s="63">
        <v>23.48</v>
      </c>
      <c r="G20" s="41">
        <v>586.94000000000005</v>
      </c>
      <c r="H20" s="44" t="s">
        <v>90</v>
      </c>
    </row>
    <row r="21" spans="1:8" s="43" customFormat="1" ht="22.5" x14ac:dyDescent="0.2">
      <c r="A21" s="39">
        <f>A20+1</f>
        <v>2</v>
      </c>
      <c r="B21" s="46" t="s">
        <v>123</v>
      </c>
      <c r="C21" s="104">
        <v>8868</v>
      </c>
      <c r="D21" s="54" t="s">
        <v>54</v>
      </c>
      <c r="E21" s="54">
        <v>1</v>
      </c>
      <c r="F21" s="63">
        <v>10.07</v>
      </c>
      <c r="G21" s="41">
        <f t="shared" ref="G21:G51" si="0">E21*F21</f>
        <v>10.07</v>
      </c>
      <c r="H21" s="42" t="s">
        <v>101</v>
      </c>
    </row>
    <row r="22" spans="1:8" s="43" customFormat="1" ht="22.5" x14ac:dyDescent="0.2">
      <c r="A22" s="39">
        <f t="shared" ref="A22:A85" si="1">A21+1</f>
        <v>3</v>
      </c>
      <c r="B22" s="46" t="s">
        <v>100</v>
      </c>
      <c r="C22" s="55">
        <v>4234</v>
      </c>
      <c r="D22" s="54" t="s">
        <v>54</v>
      </c>
      <c r="E22" s="82">
        <v>10</v>
      </c>
      <c r="F22" s="63">
        <v>179.24</v>
      </c>
      <c r="G22" s="41">
        <f t="shared" si="0"/>
        <v>1792.4</v>
      </c>
      <c r="H22" s="42" t="s">
        <v>101</v>
      </c>
    </row>
    <row r="23" spans="1:8" s="43" customFormat="1" ht="22.5" x14ac:dyDescent="0.2">
      <c r="A23" s="39">
        <f t="shared" si="1"/>
        <v>4</v>
      </c>
      <c r="B23" s="46" t="s">
        <v>37</v>
      </c>
      <c r="C23" s="55">
        <v>7961</v>
      </c>
      <c r="D23" s="54" t="s">
        <v>172</v>
      </c>
      <c r="E23" s="82">
        <v>100</v>
      </c>
      <c r="F23" s="63">
        <v>5.76</v>
      </c>
      <c r="G23" s="41">
        <f t="shared" si="0"/>
        <v>576</v>
      </c>
      <c r="H23" s="42" t="s">
        <v>50</v>
      </c>
    </row>
    <row r="24" spans="1:8" s="43" customFormat="1" ht="22.5" x14ac:dyDescent="0.2">
      <c r="A24" s="39">
        <f t="shared" si="1"/>
        <v>5</v>
      </c>
      <c r="B24" s="46" t="s">
        <v>37</v>
      </c>
      <c r="C24" s="55">
        <v>7961</v>
      </c>
      <c r="D24" s="54" t="s">
        <v>172</v>
      </c>
      <c r="E24" s="82">
        <v>20</v>
      </c>
      <c r="F24" s="40">
        <v>5.76</v>
      </c>
      <c r="G24" s="41">
        <f t="shared" si="0"/>
        <v>115.19999999999999</v>
      </c>
      <c r="H24" s="42" t="s">
        <v>50</v>
      </c>
    </row>
    <row r="25" spans="1:8" s="43" customFormat="1" ht="22.5" x14ac:dyDescent="0.2">
      <c r="A25" s="39">
        <f t="shared" si="1"/>
        <v>6</v>
      </c>
      <c r="B25" s="46" t="s">
        <v>118</v>
      </c>
      <c r="C25" s="19">
        <v>10724</v>
      </c>
      <c r="D25" s="54" t="s">
        <v>172</v>
      </c>
      <c r="E25" s="54">
        <v>40</v>
      </c>
      <c r="F25" s="40">
        <v>5.76</v>
      </c>
      <c r="G25" s="41">
        <f t="shared" si="0"/>
        <v>230.39999999999998</v>
      </c>
      <c r="H25" s="42" t="s">
        <v>50</v>
      </c>
    </row>
    <row r="26" spans="1:8" s="43" customFormat="1" ht="22.5" x14ac:dyDescent="0.2">
      <c r="A26" s="39">
        <f t="shared" si="1"/>
        <v>7</v>
      </c>
      <c r="B26" s="46" t="s">
        <v>119</v>
      </c>
      <c r="C26" s="19">
        <v>11461</v>
      </c>
      <c r="D26" s="54" t="s">
        <v>172</v>
      </c>
      <c r="E26" s="54">
        <v>40</v>
      </c>
      <c r="F26" s="63">
        <v>8.8000000000000007</v>
      </c>
      <c r="G26" s="41">
        <f t="shared" si="0"/>
        <v>352</v>
      </c>
      <c r="H26" s="42" t="s">
        <v>50</v>
      </c>
    </row>
    <row r="27" spans="1:8" s="43" customFormat="1" ht="22.5" x14ac:dyDescent="0.2">
      <c r="A27" s="39">
        <f t="shared" si="1"/>
        <v>8</v>
      </c>
      <c r="B27" s="46" t="s">
        <v>120</v>
      </c>
      <c r="C27" s="19">
        <v>11126</v>
      </c>
      <c r="D27" s="54" t="s">
        <v>172</v>
      </c>
      <c r="E27" s="54">
        <v>40</v>
      </c>
      <c r="F27" s="40">
        <v>8.8000000000000007</v>
      </c>
      <c r="G27" s="41">
        <f t="shared" si="0"/>
        <v>352</v>
      </c>
      <c r="H27" s="42" t="s">
        <v>50</v>
      </c>
    </row>
    <row r="28" spans="1:8" s="43" customFormat="1" ht="22.5" x14ac:dyDescent="0.2">
      <c r="A28" s="39">
        <f t="shared" si="1"/>
        <v>9</v>
      </c>
      <c r="B28" s="46" t="s">
        <v>41</v>
      </c>
      <c r="C28" s="19">
        <v>4327</v>
      </c>
      <c r="D28" s="58" t="s">
        <v>38</v>
      </c>
      <c r="E28" s="56">
        <v>10</v>
      </c>
      <c r="F28" s="57">
        <v>7.78</v>
      </c>
      <c r="G28" s="41">
        <f t="shared" si="0"/>
        <v>77.8</v>
      </c>
      <c r="H28" s="44" t="s">
        <v>52</v>
      </c>
    </row>
    <row r="29" spans="1:8" s="43" customFormat="1" ht="22.5" x14ac:dyDescent="0.2">
      <c r="A29" s="39">
        <f t="shared" si="1"/>
        <v>10</v>
      </c>
      <c r="B29" s="46" t="s">
        <v>41</v>
      </c>
      <c r="C29" s="19">
        <v>4327</v>
      </c>
      <c r="D29" s="58" t="s">
        <v>38</v>
      </c>
      <c r="E29" s="56">
        <v>10</v>
      </c>
      <c r="F29" s="57">
        <v>8.5299999999999994</v>
      </c>
      <c r="G29" s="41">
        <f t="shared" si="0"/>
        <v>85.3</v>
      </c>
      <c r="H29" s="44" t="s">
        <v>52</v>
      </c>
    </row>
    <row r="30" spans="1:8" s="43" customFormat="1" ht="22.5" x14ac:dyDescent="0.2">
      <c r="A30" s="39">
        <f t="shared" si="1"/>
        <v>11</v>
      </c>
      <c r="B30" s="46" t="s">
        <v>41</v>
      </c>
      <c r="C30" s="19">
        <v>4327</v>
      </c>
      <c r="D30" s="58" t="s">
        <v>38</v>
      </c>
      <c r="E30" s="56">
        <v>10</v>
      </c>
      <c r="F30" s="57">
        <v>8.5299999999999994</v>
      </c>
      <c r="G30" s="41">
        <f t="shared" si="0"/>
        <v>85.3</v>
      </c>
      <c r="H30" s="44" t="s">
        <v>52</v>
      </c>
    </row>
    <row r="31" spans="1:8" s="43" customFormat="1" ht="22.5" x14ac:dyDescent="0.2">
      <c r="A31" s="39">
        <f t="shared" si="1"/>
        <v>12</v>
      </c>
      <c r="B31" s="46" t="s">
        <v>56</v>
      </c>
      <c r="C31" s="19">
        <v>8857</v>
      </c>
      <c r="D31" s="58" t="s">
        <v>38</v>
      </c>
      <c r="E31" s="56">
        <v>10</v>
      </c>
      <c r="F31" s="57">
        <v>6.77</v>
      </c>
      <c r="G31" s="41">
        <f t="shared" si="0"/>
        <v>67.699999999999989</v>
      </c>
      <c r="H31" s="44" t="s">
        <v>52</v>
      </c>
    </row>
    <row r="32" spans="1:8" s="43" customFormat="1" ht="22.5" x14ac:dyDescent="0.2">
      <c r="A32" s="39">
        <f t="shared" si="1"/>
        <v>13</v>
      </c>
      <c r="B32" s="46" t="s">
        <v>56</v>
      </c>
      <c r="C32" s="19">
        <v>8857</v>
      </c>
      <c r="D32" s="58" t="s">
        <v>38</v>
      </c>
      <c r="E32" s="56">
        <v>10</v>
      </c>
      <c r="F32" s="57">
        <v>7.42</v>
      </c>
      <c r="G32" s="41">
        <f t="shared" si="0"/>
        <v>74.2</v>
      </c>
      <c r="H32" s="44" t="s">
        <v>52</v>
      </c>
    </row>
    <row r="33" spans="1:9" s="43" customFormat="1" ht="22.5" x14ac:dyDescent="0.2">
      <c r="A33" s="39">
        <f t="shared" si="1"/>
        <v>14</v>
      </c>
      <c r="B33" s="46" t="s">
        <v>56</v>
      </c>
      <c r="C33" s="19">
        <v>8857</v>
      </c>
      <c r="D33" s="58" t="s">
        <v>38</v>
      </c>
      <c r="E33" s="56">
        <v>10</v>
      </c>
      <c r="F33" s="57">
        <v>7.42</v>
      </c>
      <c r="G33" s="41">
        <f t="shared" si="0"/>
        <v>74.2</v>
      </c>
      <c r="H33" s="44" t="s">
        <v>52</v>
      </c>
    </row>
    <row r="34" spans="1:9" s="43" customFormat="1" ht="22.5" x14ac:dyDescent="0.2">
      <c r="A34" s="39">
        <f t="shared" si="1"/>
        <v>15</v>
      </c>
      <c r="B34" s="46" t="s">
        <v>131</v>
      </c>
      <c r="C34" s="19">
        <v>11001</v>
      </c>
      <c r="D34" s="58" t="s">
        <v>38</v>
      </c>
      <c r="E34" s="56">
        <v>10</v>
      </c>
      <c r="F34" s="57">
        <v>10.9</v>
      </c>
      <c r="G34" s="41">
        <f t="shared" si="0"/>
        <v>109</v>
      </c>
      <c r="H34" s="44" t="s">
        <v>52</v>
      </c>
    </row>
    <row r="35" spans="1:9" s="43" customFormat="1" ht="22.5" x14ac:dyDescent="0.2">
      <c r="A35" s="39">
        <f t="shared" si="1"/>
        <v>16</v>
      </c>
      <c r="B35" s="46" t="s">
        <v>131</v>
      </c>
      <c r="C35" s="19">
        <v>11001</v>
      </c>
      <c r="D35" s="58" t="s">
        <v>38</v>
      </c>
      <c r="E35" s="56">
        <v>10</v>
      </c>
      <c r="F35" s="57">
        <v>10.9</v>
      </c>
      <c r="G35" s="41">
        <f t="shared" si="0"/>
        <v>109</v>
      </c>
      <c r="H35" s="44" t="s">
        <v>52</v>
      </c>
    </row>
    <row r="36" spans="1:9" s="43" customFormat="1" ht="22.5" x14ac:dyDescent="0.2">
      <c r="A36" s="39">
        <f t="shared" si="1"/>
        <v>17</v>
      </c>
      <c r="B36" s="46" t="s">
        <v>42</v>
      </c>
      <c r="C36" s="19">
        <v>4328</v>
      </c>
      <c r="D36" s="58" t="s">
        <v>38</v>
      </c>
      <c r="E36" s="56">
        <v>10</v>
      </c>
      <c r="F36" s="57">
        <v>9.9499999999999993</v>
      </c>
      <c r="G36" s="41">
        <f t="shared" si="0"/>
        <v>99.5</v>
      </c>
      <c r="H36" s="44" t="s">
        <v>52</v>
      </c>
    </row>
    <row r="37" spans="1:9" s="43" customFormat="1" ht="22.5" x14ac:dyDescent="0.2">
      <c r="A37" s="39">
        <f t="shared" si="1"/>
        <v>18</v>
      </c>
      <c r="B37" s="46" t="s">
        <v>72</v>
      </c>
      <c r="C37" s="19">
        <v>8858</v>
      </c>
      <c r="D37" s="58" t="s">
        <v>38</v>
      </c>
      <c r="E37" s="56">
        <v>10</v>
      </c>
      <c r="F37" s="57">
        <v>9.5</v>
      </c>
      <c r="G37" s="41">
        <f t="shared" si="0"/>
        <v>95</v>
      </c>
      <c r="H37" s="44" t="s">
        <v>52</v>
      </c>
    </row>
    <row r="38" spans="1:9" s="43" customFormat="1" ht="22.5" x14ac:dyDescent="0.2">
      <c r="A38" s="39">
        <f t="shared" si="1"/>
        <v>19</v>
      </c>
      <c r="B38" s="46" t="s">
        <v>72</v>
      </c>
      <c r="C38" s="19">
        <v>8858</v>
      </c>
      <c r="D38" s="58" t="s">
        <v>38</v>
      </c>
      <c r="E38" s="56">
        <v>10</v>
      </c>
      <c r="F38" s="57">
        <v>9.5</v>
      </c>
      <c r="G38" s="41">
        <f t="shared" si="0"/>
        <v>95</v>
      </c>
      <c r="H38" s="44" t="s">
        <v>52</v>
      </c>
    </row>
    <row r="39" spans="1:9" s="43" customFormat="1" ht="22.5" x14ac:dyDescent="0.2">
      <c r="A39" s="39">
        <f t="shared" si="1"/>
        <v>20</v>
      </c>
      <c r="B39" s="46" t="s">
        <v>57</v>
      </c>
      <c r="C39" s="19">
        <v>8859</v>
      </c>
      <c r="D39" s="58" t="s">
        <v>38</v>
      </c>
      <c r="E39" s="56">
        <v>10</v>
      </c>
      <c r="F39" s="57">
        <v>9.5</v>
      </c>
      <c r="G39" s="41">
        <f t="shared" si="0"/>
        <v>95</v>
      </c>
      <c r="H39" s="44" t="s">
        <v>52</v>
      </c>
    </row>
    <row r="40" spans="1:9" s="43" customFormat="1" ht="22.5" x14ac:dyDescent="0.2">
      <c r="A40" s="39">
        <f t="shared" si="1"/>
        <v>21</v>
      </c>
      <c r="B40" s="46" t="s">
        <v>132</v>
      </c>
      <c r="C40" s="19">
        <v>11002</v>
      </c>
      <c r="D40" s="58" t="s">
        <v>38</v>
      </c>
      <c r="E40" s="56">
        <v>10</v>
      </c>
      <c r="F40" s="57">
        <v>11.44</v>
      </c>
      <c r="G40" s="41">
        <f t="shared" si="0"/>
        <v>114.39999999999999</v>
      </c>
      <c r="H40" s="44" t="s">
        <v>52</v>
      </c>
    </row>
    <row r="41" spans="1:9" s="43" customFormat="1" ht="22.5" x14ac:dyDescent="0.2">
      <c r="A41" s="39">
        <f t="shared" si="1"/>
        <v>22</v>
      </c>
      <c r="B41" s="46" t="s">
        <v>132</v>
      </c>
      <c r="C41" s="19">
        <v>11002</v>
      </c>
      <c r="D41" s="58" t="s">
        <v>38</v>
      </c>
      <c r="E41" s="56">
        <v>10</v>
      </c>
      <c r="F41" s="57">
        <v>11.44</v>
      </c>
      <c r="G41" s="41">
        <f t="shared" si="0"/>
        <v>114.39999999999999</v>
      </c>
      <c r="H41" s="44" t="s">
        <v>52</v>
      </c>
    </row>
    <row r="42" spans="1:9" s="43" customFormat="1" ht="22.5" x14ac:dyDescent="0.2">
      <c r="A42" s="39">
        <f t="shared" si="1"/>
        <v>23</v>
      </c>
      <c r="B42" s="46" t="s">
        <v>58</v>
      </c>
      <c r="C42" s="19">
        <v>8855</v>
      </c>
      <c r="D42" s="58" t="s">
        <v>38</v>
      </c>
      <c r="E42" s="56">
        <v>10</v>
      </c>
      <c r="F42" s="57">
        <v>3.66</v>
      </c>
      <c r="G42" s="41">
        <f t="shared" si="0"/>
        <v>36.6</v>
      </c>
      <c r="H42" s="44" t="s">
        <v>52</v>
      </c>
    </row>
    <row r="43" spans="1:9" s="43" customFormat="1" ht="22.5" x14ac:dyDescent="0.2">
      <c r="A43" s="39">
        <f t="shared" si="1"/>
        <v>24</v>
      </c>
      <c r="B43" s="46" t="s">
        <v>152</v>
      </c>
      <c r="C43" s="19">
        <v>11385</v>
      </c>
      <c r="D43" s="58" t="s">
        <v>38</v>
      </c>
      <c r="E43" s="56">
        <v>5</v>
      </c>
      <c r="F43" s="57">
        <v>19.04</v>
      </c>
      <c r="G43" s="41">
        <f t="shared" si="0"/>
        <v>95.199999999999989</v>
      </c>
      <c r="H43" s="44" t="s">
        <v>52</v>
      </c>
    </row>
    <row r="44" spans="1:9" s="43" customFormat="1" ht="22.5" x14ac:dyDescent="0.2">
      <c r="A44" s="39">
        <f t="shared" si="1"/>
        <v>25</v>
      </c>
      <c r="B44" s="46" t="s">
        <v>153</v>
      </c>
      <c r="C44" s="19">
        <v>11386</v>
      </c>
      <c r="D44" s="58" t="s">
        <v>38</v>
      </c>
      <c r="E44" s="56">
        <v>5</v>
      </c>
      <c r="F44" s="57">
        <v>15.71</v>
      </c>
      <c r="G44" s="41">
        <f t="shared" si="0"/>
        <v>78.550000000000011</v>
      </c>
      <c r="H44" s="44" t="s">
        <v>52</v>
      </c>
    </row>
    <row r="45" spans="1:9" s="43" customFormat="1" ht="22.5" x14ac:dyDescent="0.2">
      <c r="A45" s="39">
        <f t="shared" si="1"/>
        <v>26</v>
      </c>
      <c r="B45" s="46" t="s">
        <v>73</v>
      </c>
      <c r="C45" s="19">
        <v>9305</v>
      </c>
      <c r="D45" s="58" t="s">
        <v>38</v>
      </c>
      <c r="E45" s="56">
        <v>5</v>
      </c>
      <c r="F45" s="57">
        <v>4.53</v>
      </c>
      <c r="G45" s="41">
        <f t="shared" si="0"/>
        <v>22.650000000000002</v>
      </c>
      <c r="H45" s="44" t="s">
        <v>52</v>
      </c>
    </row>
    <row r="46" spans="1:9" s="43" customFormat="1" ht="22.5" x14ac:dyDescent="0.2">
      <c r="A46" s="39">
        <f t="shared" si="1"/>
        <v>27</v>
      </c>
      <c r="B46" s="46" t="s">
        <v>124</v>
      </c>
      <c r="C46" s="19">
        <v>10541</v>
      </c>
      <c r="D46" s="58" t="s">
        <v>38</v>
      </c>
      <c r="E46" s="56">
        <v>10</v>
      </c>
      <c r="F46" s="57">
        <v>0.49</v>
      </c>
      <c r="G46" s="41">
        <f t="shared" si="0"/>
        <v>4.9000000000000004</v>
      </c>
      <c r="H46" s="44" t="s">
        <v>52</v>
      </c>
    </row>
    <row r="47" spans="1:9" s="43" customFormat="1" ht="19.5" customHeight="1" x14ac:dyDescent="0.2">
      <c r="A47" s="39">
        <f t="shared" si="1"/>
        <v>28</v>
      </c>
      <c r="B47" s="46" t="s">
        <v>125</v>
      </c>
      <c r="C47" s="19">
        <v>10542</v>
      </c>
      <c r="D47" s="58" t="s">
        <v>38</v>
      </c>
      <c r="E47" s="56">
        <v>10</v>
      </c>
      <c r="F47" s="57">
        <v>0.88</v>
      </c>
      <c r="G47" s="41">
        <f t="shared" si="0"/>
        <v>8.8000000000000007</v>
      </c>
      <c r="H47" s="44" t="s">
        <v>52</v>
      </c>
    </row>
    <row r="48" spans="1:9" s="43" customFormat="1" ht="22.5" x14ac:dyDescent="0.2">
      <c r="A48" s="39">
        <f t="shared" si="1"/>
        <v>29</v>
      </c>
      <c r="B48" s="46" t="s">
        <v>43</v>
      </c>
      <c r="C48" s="19">
        <v>5815</v>
      </c>
      <c r="D48" s="58" t="s">
        <v>38</v>
      </c>
      <c r="E48" s="56">
        <v>10</v>
      </c>
      <c r="F48" s="57">
        <v>4.47</v>
      </c>
      <c r="G48" s="41">
        <f t="shared" si="0"/>
        <v>44.699999999999996</v>
      </c>
      <c r="H48" s="44" t="s">
        <v>52</v>
      </c>
      <c r="I48" s="44"/>
    </row>
    <row r="49" spans="1:8" s="43" customFormat="1" ht="22.5" x14ac:dyDescent="0.2">
      <c r="A49" s="39">
        <f t="shared" si="1"/>
        <v>30</v>
      </c>
      <c r="B49" s="46" t="s">
        <v>154</v>
      </c>
      <c r="C49" s="19">
        <v>10544</v>
      </c>
      <c r="D49" s="58" t="s">
        <v>38</v>
      </c>
      <c r="E49" s="56">
        <v>10</v>
      </c>
      <c r="F49" s="57">
        <v>3.95</v>
      </c>
      <c r="G49" s="41">
        <f t="shared" si="0"/>
        <v>39.5</v>
      </c>
      <c r="H49" s="44" t="s">
        <v>52</v>
      </c>
    </row>
    <row r="50" spans="1:8" s="43" customFormat="1" ht="22.5" x14ac:dyDescent="0.2">
      <c r="A50" s="39">
        <f t="shared" si="1"/>
        <v>31</v>
      </c>
      <c r="B50" s="46" t="s">
        <v>126</v>
      </c>
      <c r="C50" s="19">
        <v>10299</v>
      </c>
      <c r="D50" s="58" t="s">
        <v>38</v>
      </c>
      <c r="E50" s="56">
        <v>18</v>
      </c>
      <c r="F50" s="57">
        <v>4.3</v>
      </c>
      <c r="G50" s="41">
        <f t="shared" si="0"/>
        <v>77.399999999999991</v>
      </c>
      <c r="H50" s="44" t="s">
        <v>145</v>
      </c>
    </row>
    <row r="51" spans="1:8" s="43" customFormat="1" ht="22.5" x14ac:dyDescent="0.2">
      <c r="A51" s="39">
        <f t="shared" si="1"/>
        <v>32</v>
      </c>
      <c r="B51" s="46" t="s">
        <v>74</v>
      </c>
      <c r="C51" s="19">
        <v>5777</v>
      </c>
      <c r="D51" s="58" t="s">
        <v>38</v>
      </c>
      <c r="E51" s="56">
        <v>8</v>
      </c>
      <c r="F51" s="57">
        <v>6.9</v>
      </c>
      <c r="G51" s="41">
        <f t="shared" si="0"/>
        <v>55.2</v>
      </c>
      <c r="H51" s="44" t="s">
        <v>145</v>
      </c>
    </row>
    <row r="52" spans="1:8" s="43" customFormat="1" ht="11.25" x14ac:dyDescent="0.2">
      <c r="A52" s="39">
        <f t="shared" si="1"/>
        <v>33</v>
      </c>
      <c r="B52" s="46" t="s">
        <v>155</v>
      </c>
      <c r="C52" s="19">
        <v>10190</v>
      </c>
      <c r="D52" s="58" t="s">
        <v>134</v>
      </c>
      <c r="E52" s="60">
        <v>25.6</v>
      </c>
      <c r="F52" s="57">
        <v>1.82</v>
      </c>
      <c r="G52" s="41">
        <v>46.68</v>
      </c>
      <c r="H52" s="42" t="s">
        <v>89</v>
      </c>
    </row>
    <row r="53" spans="1:8" s="43" customFormat="1" ht="22.5" x14ac:dyDescent="0.2">
      <c r="A53" s="39">
        <f t="shared" si="1"/>
        <v>34</v>
      </c>
      <c r="B53" s="46" t="s">
        <v>127</v>
      </c>
      <c r="C53" s="19">
        <v>10545</v>
      </c>
      <c r="D53" s="58" t="s">
        <v>38</v>
      </c>
      <c r="E53" s="56">
        <v>5</v>
      </c>
      <c r="F53" s="57">
        <v>2.5099999999999998</v>
      </c>
      <c r="G53" s="41">
        <f t="shared" ref="G53:G83" si="2">E53*F53</f>
        <v>12.549999999999999</v>
      </c>
      <c r="H53" s="42" t="s">
        <v>101</v>
      </c>
    </row>
    <row r="54" spans="1:8" s="43" customFormat="1" ht="22.5" x14ac:dyDescent="0.2">
      <c r="A54" s="39">
        <f t="shared" si="1"/>
        <v>35</v>
      </c>
      <c r="B54" s="46" t="s">
        <v>156</v>
      </c>
      <c r="C54" s="19">
        <v>9297</v>
      </c>
      <c r="D54" s="58" t="s">
        <v>38</v>
      </c>
      <c r="E54" s="56">
        <v>5</v>
      </c>
      <c r="F54" s="57">
        <v>2.21</v>
      </c>
      <c r="G54" s="41">
        <f t="shared" si="2"/>
        <v>11.05</v>
      </c>
      <c r="H54" s="42" t="s">
        <v>101</v>
      </c>
    </row>
    <row r="55" spans="1:8" s="43" customFormat="1" ht="22.5" x14ac:dyDescent="0.2">
      <c r="A55" s="39">
        <f t="shared" si="1"/>
        <v>36</v>
      </c>
      <c r="B55" s="46" t="s">
        <v>75</v>
      </c>
      <c r="C55" s="19">
        <v>9298</v>
      </c>
      <c r="D55" s="58" t="s">
        <v>38</v>
      </c>
      <c r="E55" s="56">
        <v>5</v>
      </c>
      <c r="F55" s="57">
        <v>3.71</v>
      </c>
      <c r="G55" s="41">
        <f t="shared" si="2"/>
        <v>18.55</v>
      </c>
      <c r="H55" s="42" t="s">
        <v>101</v>
      </c>
    </row>
    <row r="56" spans="1:8" s="43" customFormat="1" ht="22.5" x14ac:dyDescent="0.2">
      <c r="A56" s="39">
        <f t="shared" si="1"/>
        <v>37</v>
      </c>
      <c r="B56" s="46" t="s">
        <v>76</v>
      </c>
      <c r="C56" s="19">
        <v>9299</v>
      </c>
      <c r="D56" s="58" t="s">
        <v>38</v>
      </c>
      <c r="E56" s="56">
        <v>5</v>
      </c>
      <c r="F56" s="57">
        <v>4.46</v>
      </c>
      <c r="G56" s="41">
        <f t="shared" si="2"/>
        <v>22.3</v>
      </c>
      <c r="H56" s="42" t="s">
        <v>101</v>
      </c>
    </row>
    <row r="57" spans="1:8" s="43" customFormat="1" ht="22.5" x14ac:dyDescent="0.2">
      <c r="A57" s="39">
        <f t="shared" si="1"/>
        <v>38</v>
      </c>
      <c r="B57" s="46" t="s">
        <v>157</v>
      </c>
      <c r="C57" s="19">
        <v>10007</v>
      </c>
      <c r="D57" s="58" t="s">
        <v>38</v>
      </c>
      <c r="E57" s="56">
        <v>1</v>
      </c>
      <c r="F57" s="57">
        <v>59.86</v>
      </c>
      <c r="G57" s="41">
        <f t="shared" si="2"/>
        <v>59.86</v>
      </c>
      <c r="H57" s="42" t="s">
        <v>101</v>
      </c>
    </row>
    <row r="58" spans="1:8" s="43" customFormat="1" ht="22.5" x14ac:dyDescent="0.2">
      <c r="A58" s="39">
        <f t="shared" si="1"/>
        <v>39</v>
      </c>
      <c r="B58" s="46" t="s">
        <v>158</v>
      </c>
      <c r="C58" s="19">
        <v>10522</v>
      </c>
      <c r="D58" s="58" t="s">
        <v>38</v>
      </c>
      <c r="E58" s="56">
        <v>1</v>
      </c>
      <c r="F58" s="57">
        <v>17.22</v>
      </c>
      <c r="G58" s="41">
        <f t="shared" si="2"/>
        <v>17.22</v>
      </c>
      <c r="H58" s="42" t="s">
        <v>101</v>
      </c>
    </row>
    <row r="59" spans="1:8" s="43" customFormat="1" ht="22.5" x14ac:dyDescent="0.2">
      <c r="A59" s="39">
        <f t="shared" si="1"/>
        <v>40</v>
      </c>
      <c r="B59" s="46" t="s">
        <v>135</v>
      </c>
      <c r="C59" s="19">
        <v>10546</v>
      </c>
      <c r="D59" s="58" t="s">
        <v>38</v>
      </c>
      <c r="E59" s="56">
        <v>5</v>
      </c>
      <c r="F59" s="57">
        <v>5.89</v>
      </c>
      <c r="G59" s="41">
        <f t="shared" si="2"/>
        <v>29.45</v>
      </c>
      <c r="H59" s="42" t="s">
        <v>101</v>
      </c>
    </row>
    <row r="60" spans="1:8" s="43" customFormat="1" ht="22.5" x14ac:dyDescent="0.2">
      <c r="A60" s="39">
        <f t="shared" si="1"/>
        <v>41</v>
      </c>
      <c r="B60" s="46" t="s">
        <v>128</v>
      </c>
      <c r="C60" s="19">
        <v>10543</v>
      </c>
      <c r="D60" s="58" t="s">
        <v>38</v>
      </c>
      <c r="E60" s="56">
        <v>3</v>
      </c>
      <c r="F60" s="57">
        <v>7.6</v>
      </c>
      <c r="G60" s="41">
        <f t="shared" si="2"/>
        <v>22.799999999999997</v>
      </c>
      <c r="H60" s="42" t="s">
        <v>101</v>
      </c>
    </row>
    <row r="61" spans="1:8" s="43" customFormat="1" ht="22.5" x14ac:dyDescent="0.2">
      <c r="A61" s="39">
        <f t="shared" si="1"/>
        <v>42</v>
      </c>
      <c r="B61" s="46" t="s">
        <v>159</v>
      </c>
      <c r="C61" s="19">
        <v>10576</v>
      </c>
      <c r="D61" s="58" t="s">
        <v>38</v>
      </c>
      <c r="E61" s="56">
        <v>1</v>
      </c>
      <c r="F61" s="57">
        <v>58.97</v>
      </c>
      <c r="G61" s="41">
        <f t="shared" si="2"/>
        <v>58.97</v>
      </c>
      <c r="H61" s="42" t="s">
        <v>101</v>
      </c>
    </row>
    <row r="62" spans="1:8" s="43" customFormat="1" ht="11.25" x14ac:dyDescent="0.2">
      <c r="A62" s="39">
        <f t="shared" si="1"/>
        <v>43</v>
      </c>
      <c r="B62" s="46" t="s">
        <v>97</v>
      </c>
      <c r="C62" s="19">
        <v>2855</v>
      </c>
      <c r="D62" s="58" t="s">
        <v>38</v>
      </c>
      <c r="E62" s="56">
        <v>2</v>
      </c>
      <c r="F62" s="57">
        <v>1</v>
      </c>
      <c r="G62" s="41">
        <f t="shared" si="2"/>
        <v>2</v>
      </c>
      <c r="H62" s="42" t="s">
        <v>170</v>
      </c>
    </row>
    <row r="63" spans="1:8" s="43" customFormat="1" ht="22.5" x14ac:dyDescent="0.2">
      <c r="A63" s="39">
        <f t="shared" si="1"/>
        <v>44</v>
      </c>
      <c r="B63" s="46" t="s">
        <v>136</v>
      </c>
      <c r="C63" s="19">
        <v>10300</v>
      </c>
      <c r="D63" s="58" t="s">
        <v>38</v>
      </c>
      <c r="E63" s="56">
        <v>2</v>
      </c>
      <c r="F63" s="57">
        <v>6.5</v>
      </c>
      <c r="G63" s="41">
        <f t="shared" si="2"/>
        <v>13</v>
      </c>
      <c r="H63" s="44" t="s">
        <v>145</v>
      </c>
    </row>
    <row r="64" spans="1:8" s="43" customFormat="1" ht="22.5" x14ac:dyDescent="0.2">
      <c r="A64" s="39">
        <f t="shared" si="1"/>
        <v>45</v>
      </c>
      <c r="B64" s="46" t="s">
        <v>160</v>
      </c>
      <c r="C64" s="19">
        <v>6189</v>
      </c>
      <c r="D64" s="58" t="s">
        <v>38</v>
      </c>
      <c r="E64" s="56">
        <v>1</v>
      </c>
      <c r="F64" s="57">
        <v>34.28</v>
      </c>
      <c r="G64" s="41">
        <f t="shared" si="2"/>
        <v>34.28</v>
      </c>
      <c r="H64" s="44" t="s">
        <v>52</v>
      </c>
    </row>
    <row r="65" spans="1:8" s="43" customFormat="1" ht="22.5" x14ac:dyDescent="0.2">
      <c r="A65" s="39">
        <f t="shared" si="1"/>
        <v>46</v>
      </c>
      <c r="B65" s="46" t="s">
        <v>111</v>
      </c>
      <c r="C65" s="19">
        <v>9306</v>
      </c>
      <c r="D65" s="58" t="s">
        <v>38</v>
      </c>
      <c r="E65" s="56">
        <v>1</v>
      </c>
      <c r="F65" s="57">
        <v>22.66</v>
      </c>
      <c r="G65" s="41">
        <f t="shared" si="2"/>
        <v>22.66</v>
      </c>
      <c r="H65" s="44" t="s">
        <v>52</v>
      </c>
    </row>
    <row r="66" spans="1:8" s="43" customFormat="1" ht="22.5" x14ac:dyDescent="0.2">
      <c r="A66" s="39">
        <f t="shared" si="1"/>
        <v>47</v>
      </c>
      <c r="B66" s="129" t="s">
        <v>171</v>
      </c>
      <c r="C66" s="19">
        <v>10772</v>
      </c>
      <c r="D66" s="58" t="s">
        <v>48</v>
      </c>
      <c r="E66" s="60">
        <v>4.5</v>
      </c>
      <c r="F66" s="57">
        <v>300</v>
      </c>
      <c r="G66" s="41">
        <f t="shared" si="2"/>
        <v>1350</v>
      </c>
      <c r="H66" s="127" t="s">
        <v>148</v>
      </c>
    </row>
    <row r="67" spans="1:8" s="43" customFormat="1" ht="11.25" x14ac:dyDescent="0.2">
      <c r="A67" s="39">
        <f t="shared" si="1"/>
        <v>48</v>
      </c>
      <c r="B67" s="46" t="s">
        <v>86</v>
      </c>
      <c r="C67" s="19">
        <v>3576</v>
      </c>
      <c r="D67" s="58" t="s">
        <v>48</v>
      </c>
      <c r="E67" s="60">
        <v>2.5</v>
      </c>
      <c r="F67" s="57">
        <v>111.55</v>
      </c>
      <c r="G67" s="41">
        <v>278.87</v>
      </c>
      <c r="H67" s="44" t="s">
        <v>89</v>
      </c>
    </row>
    <row r="68" spans="1:8" s="43" customFormat="1" ht="11.25" x14ac:dyDescent="0.2">
      <c r="A68" s="39">
        <f t="shared" si="1"/>
        <v>49</v>
      </c>
      <c r="B68" s="46" t="s">
        <v>87</v>
      </c>
      <c r="C68" s="19">
        <v>3577</v>
      </c>
      <c r="D68" s="58" t="s">
        <v>48</v>
      </c>
      <c r="E68" s="56">
        <v>1</v>
      </c>
      <c r="F68" s="57">
        <v>137.30000000000001</v>
      </c>
      <c r="G68" s="41">
        <f t="shared" si="2"/>
        <v>137.30000000000001</v>
      </c>
      <c r="H68" s="42" t="s">
        <v>89</v>
      </c>
    </row>
    <row r="69" spans="1:8" s="43" customFormat="1" ht="11.25" x14ac:dyDescent="0.2">
      <c r="A69" s="39">
        <f t="shared" si="1"/>
        <v>50</v>
      </c>
      <c r="B69" s="46" t="s">
        <v>88</v>
      </c>
      <c r="C69" s="19">
        <v>3578</v>
      </c>
      <c r="D69" s="58" t="s">
        <v>48</v>
      </c>
      <c r="E69" s="56">
        <v>1</v>
      </c>
      <c r="F69" s="57">
        <v>120</v>
      </c>
      <c r="G69" s="41">
        <f t="shared" si="2"/>
        <v>120</v>
      </c>
      <c r="H69" s="42" t="s">
        <v>89</v>
      </c>
    </row>
    <row r="70" spans="1:8" s="43" customFormat="1" ht="11.25" x14ac:dyDescent="0.2">
      <c r="A70" s="39">
        <f t="shared" si="1"/>
        <v>51</v>
      </c>
      <c r="B70" s="129" t="s">
        <v>129</v>
      </c>
      <c r="C70" s="19">
        <v>9755</v>
      </c>
      <c r="D70" s="58" t="s">
        <v>130</v>
      </c>
      <c r="E70" s="126">
        <v>2000</v>
      </c>
      <c r="F70" s="57">
        <v>0.18</v>
      </c>
      <c r="G70" s="41">
        <v>360.6</v>
      </c>
      <c r="H70" s="127" t="s">
        <v>148</v>
      </c>
    </row>
    <row r="71" spans="1:8" s="43" customFormat="1" ht="22.5" x14ac:dyDescent="0.2">
      <c r="A71" s="39">
        <f t="shared" si="1"/>
        <v>52</v>
      </c>
      <c r="B71" s="46" t="s">
        <v>161</v>
      </c>
      <c r="C71" s="19">
        <v>2863</v>
      </c>
      <c r="D71" s="58" t="s">
        <v>38</v>
      </c>
      <c r="E71" s="56">
        <v>1</v>
      </c>
      <c r="F71" s="57">
        <v>1</v>
      </c>
      <c r="G71" s="41">
        <f t="shared" si="2"/>
        <v>1</v>
      </c>
      <c r="H71" s="42" t="s">
        <v>101</v>
      </c>
    </row>
    <row r="72" spans="1:8" s="43" customFormat="1" ht="22.5" x14ac:dyDescent="0.2">
      <c r="A72" s="39">
        <f t="shared" si="1"/>
        <v>53</v>
      </c>
      <c r="B72" s="46" t="s">
        <v>162</v>
      </c>
      <c r="C72" s="19">
        <v>4713</v>
      </c>
      <c r="D72" s="58" t="s">
        <v>38</v>
      </c>
      <c r="E72" s="56">
        <v>1</v>
      </c>
      <c r="F72" s="57">
        <v>1</v>
      </c>
      <c r="G72" s="41">
        <f t="shared" si="2"/>
        <v>1</v>
      </c>
      <c r="H72" s="128" t="s">
        <v>101</v>
      </c>
    </row>
    <row r="73" spans="1:8" s="43" customFormat="1" ht="22.5" x14ac:dyDescent="0.2">
      <c r="A73" s="39">
        <f t="shared" si="1"/>
        <v>54</v>
      </c>
      <c r="B73" s="46" t="s">
        <v>112</v>
      </c>
      <c r="C73" s="19">
        <v>3920</v>
      </c>
      <c r="D73" s="58" t="s">
        <v>38</v>
      </c>
      <c r="E73" s="56">
        <v>4</v>
      </c>
      <c r="F73" s="57">
        <v>3.63</v>
      </c>
      <c r="G73" s="41">
        <f t="shared" si="2"/>
        <v>14.52</v>
      </c>
      <c r="H73" s="128" t="s">
        <v>101</v>
      </c>
    </row>
    <row r="74" spans="1:8" s="43" customFormat="1" ht="22.5" x14ac:dyDescent="0.2">
      <c r="A74" s="39">
        <f t="shared" si="1"/>
        <v>55</v>
      </c>
      <c r="B74" s="46" t="s">
        <v>163</v>
      </c>
      <c r="C74" s="19">
        <v>11414</v>
      </c>
      <c r="D74" s="58" t="s">
        <v>48</v>
      </c>
      <c r="E74" s="56">
        <v>1</v>
      </c>
      <c r="F74" s="57">
        <v>22.32</v>
      </c>
      <c r="G74" s="41">
        <f t="shared" si="2"/>
        <v>22.32</v>
      </c>
      <c r="H74" s="125" t="s">
        <v>101</v>
      </c>
    </row>
    <row r="75" spans="1:8" s="43" customFormat="1" ht="22.5" x14ac:dyDescent="0.2">
      <c r="A75" s="39">
        <f t="shared" si="1"/>
        <v>56</v>
      </c>
      <c r="B75" s="129" t="s">
        <v>44</v>
      </c>
      <c r="C75" s="19">
        <v>6626</v>
      </c>
      <c r="D75" s="58" t="s">
        <v>38</v>
      </c>
      <c r="E75" s="56">
        <v>1</v>
      </c>
      <c r="F75" s="57">
        <v>12.11</v>
      </c>
      <c r="G75" s="41">
        <f t="shared" si="2"/>
        <v>12.11</v>
      </c>
      <c r="H75" s="125" t="s">
        <v>101</v>
      </c>
    </row>
    <row r="76" spans="1:8" s="43" customFormat="1" ht="22.5" x14ac:dyDescent="0.2">
      <c r="A76" s="39">
        <f t="shared" si="1"/>
        <v>57</v>
      </c>
      <c r="B76" s="129" t="s">
        <v>45</v>
      </c>
      <c r="C76" s="19">
        <v>6624</v>
      </c>
      <c r="D76" s="58" t="s">
        <v>38</v>
      </c>
      <c r="E76" s="56">
        <v>1</v>
      </c>
      <c r="F76" s="57">
        <v>1.66</v>
      </c>
      <c r="G76" s="41">
        <f t="shared" si="2"/>
        <v>1.66</v>
      </c>
      <c r="H76" s="125" t="s">
        <v>101</v>
      </c>
    </row>
    <row r="77" spans="1:8" s="43" customFormat="1" ht="22.5" x14ac:dyDescent="0.2">
      <c r="A77" s="39">
        <f t="shared" si="1"/>
        <v>58</v>
      </c>
      <c r="B77" s="129" t="s">
        <v>79</v>
      </c>
      <c r="C77" s="19">
        <v>6627</v>
      </c>
      <c r="D77" s="58" t="s">
        <v>38</v>
      </c>
      <c r="E77" s="56">
        <v>1</v>
      </c>
      <c r="F77" s="57">
        <v>3.58</v>
      </c>
      <c r="G77" s="41">
        <f t="shared" si="2"/>
        <v>3.58</v>
      </c>
      <c r="H77" s="125" t="s">
        <v>101</v>
      </c>
    </row>
    <row r="78" spans="1:8" s="43" customFormat="1" ht="22.5" x14ac:dyDescent="0.2">
      <c r="A78" s="39">
        <f t="shared" si="1"/>
        <v>59</v>
      </c>
      <c r="B78" s="129" t="s">
        <v>80</v>
      </c>
      <c r="C78" s="19">
        <v>6628</v>
      </c>
      <c r="D78" s="58" t="s">
        <v>38</v>
      </c>
      <c r="E78" s="56">
        <v>1</v>
      </c>
      <c r="F78" s="57">
        <v>5.16</v>
      </c>
      <c r="G78" s="41">
        <f t="shared" si="2"/>
        <v>5.16</v>
      </c>
      <c r="H78" s="125" t="s">
        <v>101</v>
      </c>
    </row>
    <row r="79" spans="1:8" s="43" customFormat="1" ht="22.5" x14ac:dyDescent="0.2">
      <c r="A79" s="39">
        <f t="shared" si="1"/>
        <v>60</v>
      </c>
      <c r="B79" s="129" t="s">
        <v>81</v>
      </c>
      <c r="C79" s="19">
        <v>6629</v>
      </c>
      <c r="D79" s="58" t="s">
        <v>38</v>
      </c>
      <c r="E79" s="56">
        <v>1</v>
      </c>
      <c r="F79" s="57">
        <v>6</v>
      </c>
      <c r="G79" s="41">
        <f t="shared" si="2"/>
        <v>6</v>
      </c>
      <c r="H79" s="125" t="s">
        <v>101</v>
      </c>
    </row>
    <row r="80" spans="1:8" s="43" customFormat="1" ht="22.5" x14ac:dyDescent="0.2">
      <c r="A80" s="39">
        <f t="shared" si="1"/>
        <v>61</v>
      </c>
      <c r="B80" s="129" t="s">
        <v>82</v>
      </c>
      <c r="C80" s="19">
        <v>6630</v>
      </c>
      <c r="D80" s="58" t="s">
        <v>38</v>
      </c>
      <c r="E80" s="56">
        <v>1</v>
      </c>
      <c r="F80" s="57">
        <v>7.82</v>
      </c>
      <c r="G80" s="41">
        <f t="shared" si="2"/>
        <v>7.82</v>
      </c>
      <c r="H80" s="125" t="s">
        <v>101</v>
      </c>
    </row>
    <row r="81" spans="1:8" s="43" customFormat="1" ht="22.5" x14ac:dyDescent="0.2">
      <c r="A81" s="39">
        <f t="shared" si="1"/>
        <v>62</v>
      </c>
      <c r="B81" s="129" t="s">
        <v>83</v>
      </c>
      <c r="C81" s="19">
        <v>6625</v>
      </c>
      <c r="D81" s="58" t="s">
        <v>38</v>
      </c>
      <c r="E81" s="56">
        <v>1</v>
      </c>
      <c r="F81" s="57">
        <v>11.23</v>
      </c>
      <c r="G81" s="41">
        <f t="shared" si="2"/>
        <v>11.23</v>
      </c>
      <c r="H81" s="125" t="s">
        <v>101</v>
      </c>
    </row>
    <row r="82" spans="1:8" s="43" customFormat="1" ht="22.5" x14ac:dyDescent="0.2">
      <c r="A82" s="39">
        <f t="shared" si="1"/>
        <v>63</v>
      </c>
      <c r="B82" s="129" t="s">
        <v>46</v>
      </c>
      <c r="C82" s="19">
        <v>6897</v>
      </c>
      <c r="D82" s="58" t="s">
        <v>38</v>
      </c>
      <c r="E82" s="56">
        <v>2</v>
      </c>
      <c r="F82" s="57">
        <v>10.91</v>
      </c>
      <c r="G82" s="41">
        <f t="shared" si="2"/>
        <v>21.82</v>
      </c>
      <c r="H82" s="125" t="s">
        <v>101</v>
      </c>
    </row>
    <row r="83" spans="1:8" s="43" customFormat="1" ht="22.5" x14ac:dyDescent="0.2">
      <c r="A83" s="39">
        <f t="shared" si="1"/>
        <v>64</v>
      </c>
      <c r="B83" s="46" t="s">
        <v>164</v>
      </c>
      <c r="C83" s="19">
        <v>1903</v>
      </c>
      <c r="D83" s="58" t="s">
        <v>38</v>
      </c>
      <c r="E83" s="56">
        <v>1</v>
      </c>
      <c r="F83" s="57">
        <v>92.82</v>
      </c>
      <c r="G83" s="41">
        <f t="shared" si="2"/>
        <v>92.82</v>
      </c>
      <c r="H83" s="125" t="s">
        <v>101</v>
      </c>
    </row>
    <row r="84" spans="1:8" s="43" customFormat="1" ht="22.5" x14ac:dyDescent="0.2">
      <c r="A84" s="39">
        <f t="shared" si="1"/>
        <v>65</v>
      </c>
      <c r="B84" s="46" t="s">
        <v>165</v>
      </c>
      <c r="C84" s="19">
        <v>10577</v>
      </c>
      <c r="D84" s="58" t="s">
        <v>38</v>
      </c>
      <c r="E84" s="56">
        <v>5</v>
      </c>
      <c r="F84" s="57">
        <v>4.22</v>
      </c>
      <c r="G84" s="41">
        <f t="shared" ref="G84:G90" si="3">E84*F84</f>
        <v>21.099999999999998</v>
      </c>
      <c r="H84" s="125" t="s">
        <v>101</v>
      </c>
    </row>
    <row r="85" spans="1:8" s="43" customFormat="1" ht="22.5" x14ac:dyDescent="0.2">
      <c r="A85" s="39">
        <f t="shared" si="1"/>
        <v>66</v>
      </c>
      <c r="B85" s="46" t="s">
        <v>166</v>
      </c>
      <c r="C85" s="19">
        <v>10578</v>
      </c>
      <c r="D85" s="58" t="s">
        <v>38</v>
      </c>
      <c r="E85" s="56">
        <v>3</v>
      </c>
      <c r="F85" s="57">
        <v>5.25</v>
      </c>
      <c r="G85" s="41">
        <f t="shared" si="3"/>
        <v>15.75</v>
      </c>
      <c r="H85" s="125" t="s">
        <v>101</v>
      </c>
    </row>
    <row r="86" spans="1:8" s="43" customFormat="1" ht="22.5" x14ac:dyDescent="0.2">
      <c r="A86" s="39">
        <f>A85+1</f>
        <v>67</v>
      </c>
      <c r="B86" s="46" t="s">
        <v>167</v>
      </c>
      <c r="C86" s="19">
        <v>10579</v>
      </c>
      <c r="D86" s="58" t="s">
        <v>38</v>
      </c>
      <c r="E86" s="56">
        <v>3</v>
      </c>
      <c r="F86" s="57">
        <v>5.46</v>
      </c>
      <c r="G86" s="41">
        <f t="shared" si="3"/>
        <v>16.38</v>
      </c>
      <c r="H86" s="125" t="s">
        <v>101</v>
      </c>
    </row>
    <row r="87" spans="1:8" s="43" customFormat="1" ht="22.5" x14ac:dyDescent="0.2">
      <c r="A87" s="39">
        <f>A86+1</f>
        <v>68</v>
      </c>
      <c r="B87" s="46" t="s">
        <v>168</v>
      </c>
      <c r="C87" s="19">
        <v>1900</v>
      </c>
      <c r="D87" s="58" t="s">
        <v>38</v>
      </c>
      <c r="E87" s="56">
        <v>2</v>
      </c>
      <c r="F87" s="57">
        <v>67.14</v>
      </c>
      <c r="G87" s="41">
        <f t="shared" si="3"/>
        <v>134.28</v>
      </c>
      <c r="H87" s="125" t="s">
        <v>101</v>
      </c>
    </row>
    <row r="88" spans="1:8" s="43" customFormat="1" ht="22.5" x14ac:dyDescent="0.2">
      <c r="A88" s="39">
        <f>A87+1</f>
        <v>69</v>
      </c>
      <c r="B88" s="46" t="s">
        <v>169</v>
      </c>
      <c r="C88" s="19">
        <v>9312</v>
      </c>
      <c r="D88" s="58" t="s">
        <v>38</v>
      </c>
      <c r="E88" s="56">
        <v>4</v>
      </c>
      <c r="F88" s="57">
        <v>22.31</v>
      </c>
      <c r="G88" s="41">
        <f t="shared" si="3"/>
        <v>89.24</v>
      </c>
      <c r="H88" s="125" t="s">
        <v>101</v>
      </c>
    </row>
    <row r="89" spans="1:8" s="43" customFormat="1" ht="22.5" x14ac:dyDescent="0.2">
      <c r="A89" s="39">
        <f>A88+1</f>
        <v>70</v>
      </c>
      <c r="B89" s="46" t="s">
        <v>47</v>
      </c>
      <c r="C89" s="19">
        <v>1905</v>
      </c>
      <c r="D89" s="58" t="s">
        <v>38</v>
      </c>
      <c r="E89" s="56">
        <v>2</v>
      </c>
      <c r="F89" s="57">
        <v>8.86</v>
      </c>
      <c r="G89" s="41">
        <f t="shared" si="3"/>
        <v>17.72</v>
      </c>
      <c r="H89" s="125" t="s">
        <v>101</v>
      </c>
    </row>
    <row r="90" spans="1:8" s="43" customFormat="1" ht="23.25" thickBot="1" x14ac:dyDescent="0.25">
      <c r="A90" s="39">
        <f>A89+1</f>
        <v>71</v>
      </c>
      <c r="B90" s="46" t="s">
        <v>141</v>
      </c>
      <c r="C90" s="19">
        <v>10581</v>
      </c>
      <c r="D90" s="83" t="s">
        <v>54</v>
      </c>
      <c r="E90" s="54">
        <v>2</v>
      </c>
      <c r="F90" s="63">
        <v>18.88</v>
      </c>
      <c r="G90" s="41">
        <f t="shared" si="3"/>
        <v>37.76</v>
      </c>
      <c r="H90" s="45" t="s">
        <v>148</v>
      </c>
    </row>
    <row r="91" spans="1:8" s="92" customFormat="1" ht="15" customHeight="1" thickBot="1" x14ac:dyDescent="0.25">
      <c r="A91" s="87" t="s">
        <v>17</v>
      </c>
      <c r="B91" s="87"/>
      <c r="C91" s="87"/>
      <c r="D91" s="87"/>
      <c r="E91" s="124">
        <f>SUM(E20:E79)</f>
        <v>2590.6</v>
      </c>
      <c r="F91" s="89" t="s">
        <v>18</v>
      </c>
      <c r="G91" s="90">
        <f>SUM(G20:G90)</f>
        <v>8925.7199999999975</v>
      </c>
      <c r="H91" s="91"/>
    </row>
    <row r="92" spans="1:8" ht="12" customHeight="1" x14ac:dyDescent="0.2"/>
    <row r="93" spans="1:8" ht="12" customHeight="1" x14ac:dyDescent="0.2">
      <c r="B93" s="121" t="s">
        <v>19</v>
      </c>
      <c r="C93" s="93"/>
      <c r="D93" s="93"/>
      <c r="E93" s="93"/>
      <c r="F93" s="93"/>
      <c r="G93" s="93"/>
      <c r="H93" s="94"/>
    </row>
    <row r="94" spans="1:8" ht="12" customHeight="1" x14ac:dyDescent="0.2">
      <c r="C94" s="95" t="s">
        <v>20</v>
      </c>
      <c r="D94" s="96"/>
      <c r="E94" s="96"/>
      <c r="F94" s="96"/>
      <c r="G94" s="96"/>
      <c r="H94" s="97"/>
    </row>
    <row r="95" spans="1:8" ht="12" customHeight="1" x14ac:dyDescent="0.2">
      <c r="B95" s="121" t="s">
        <v>21</v>
      </c>
      <c r="C95" s="93"/>
      <c r="D95" s="93"/>
      <c r="E95" s="93"/>
      <c r="F95" s="93"/>
      <c r="G95" s="93"/>
      <c r="H95" s="94"/>
    </row>
    <row r="96" spans="1:8" ht="10.9" customHeight="1" x14ac:dyDescent="0.2">
      <c r="C96" s="95" t="s">
        <v>22</v>
      </c>
      <c r="D96" s="96"/>
      <c r="E96" s="96"/>
      <c r="F96" s="96"/>
      <c r="G96" s="96"/>
      <c r="H96" s="97"/>
    </row>
    <row r="97" spans="1:8" s="64" customFormat="1" ht="13.15" customHeight="1" x14ac:dyDescent="0.2">
      <c r="B97" s="98" t="s">
        <v>23</v>
      </c>
    </row>
    <row r="98" spans="1:8" ht="19.149999999999999" customHeight="1" x14ac:dyDescent="0.2">
      <c r="C98" s="279" t="s">
        <v>117</v>
      </c>
      <c r="D98" s="280"/>
      <c r="E98" s="280"/>
      <c r="F98" s="99"/>
      <c r="G98" s="244" t="s">
        <v>24</v>
      </c>
      <c r="H98" s="244"/>
    </row>
    <row r="99" spans="1:8" ht="10.9" customHeight="1" x14ac:dyDescent="0.2">
      <c r="C99" s="100" t="s">
        <v>25</v>
      </c>
      <c r="F99" s="64" t="s">
        <v>26</v>
      </c>
      <c r="G99" s="241" t="s">
        <v>27</v>
      </c>
      <c r="H99" s="241"/>
    </row>
    <row r="100" spans="1:8" ht="12" customHeight="1" x14ac:dyDescent="0.2">
      <c r="B100" s="98" t="s">
        <v>28</v>
      </c>
      <c r="F100" s="64"/>
      <c r="H100" s="64"/>
    </row>
    <row r="101" spans="1:8" ht="10.9" customHeight="1" x14ac:dyDescent="0.2">
      <c r="C101" s="280" t="s">
        <v>64</v>
      </c>
      <c r="D101" s="280"/>
      <c r="E101" s="280"/>
      <c r="F101" s="99"/>
      <c r="G101" s="244" t="s">
        <v>33</v>
      </c>
      <c r="H101" s="244"/>
    </row>
    <row r="102" spans="1:8" ht="10.9" customHeight="1" x14ac:dyDescent="0.2">
      <c r="C102" s="100" t="s">
        <v>25</v>
      </c>
      <c r="F102" s="64" t="s">
        <v>26</v>
      </c>
      <c r="G102" s="241" t="s">
        <v>27</v>
      </c>
      <c r="H102" s="241"/>
    </row>
    <row r="103" spans="1:8" ht="10.9" customHeight="1" x14ac:dyDescent="0.2">
      <c r="C103" s="280" t="s">
        <v>65</v>
      </c>
      <c r="D103" s="280"/>
      <c r="E103" s="280"/>
      <c r="F103" s="99"/>
      <c r="G103" s="244" t="s">
        <v>30</v>
      </c>
      <c r="H103" s="244"/>
    </row>
    <row r="104" spans="1:8" ht="11.25" x14ac:dyDescent="0.2">
      <c r="C104" s="100" t="s">
        <v>25</v>
      </c>
      <c r="F104" s="64" t="s">
        <v>26</v>
      </c>
      <c r="G104" s="241" t="s">
        <v>27</v>
      </c>
      <c r="H104" s="241"/>
    </row>
    <row r="105" spans="1:8" ht="10.9" customHeight="1" x14ac:dyDescent="0.2">
      <c r="C105" s="280" t="s">
        <v>66</v>
      </c>
      <c r="D105" s="280"/>
      <c r="E105" s="280"/>
      <c r="F105" s="99"/>
      <c r="G105" s="244" t="s">
        <v>29</v>
      </c>
      <c r="H105" s="244"/>
    </row>
    <row r="106" spans="1:8" ht="10.9" customHeight="1" x14ac:dyDescent="0.2">
      <c r="C106" s="100" t="s">
        <v>25</v>
      </c>
      <c r="F106" s="64" t="s">
        <v>26</v>
      </c>
      <c r="G106" s="241" t="s">
        <v>27</v>
      </c>
      <c r="H106" s="241"/>
    </row>
    <row r="107" spans="1:8" ht="21.6" customHeight="1" x14ac:dyDescent="0.2">
      <c r="A107" s="101" t="s">
        <v>32</v>
      </c>
      <c r="C107" s="280" t="s">
        <v>143</v>
      </c>
      <c r="D107" s="280"/>
      <c r="E107" s="280"/>
      <c r="F107" s="99"/>
      <c r="G107" s="244" t="s">
        <v>67</v>
      </c>
      <c r="H107" s="244"/>
    </row>
    <row r="108" spans="1:8" ht="10.9" customHeight="1" x14ac:dyDescent="0.2">
      <c r="C108" s="100" t="s">
        <v>25</v>
      </c>
      <c r="F108" s="64" t="s">
        <v>26</v>
      </c>
      <c r="G108" s="241" t="s">
        <v>27</v>
      </c>
      <c r="H108" s="241"/>
    </row>
    <row r="109" spans="1:8" ht="24" customHeight="1" x14ac:dyDescent="0.2">
      <c r="C109" s="280" t="s">
        <v>68</v>
      </c>
      <c r="D109" s="280"/>
      <c r="E109" s="280"/>
      <c r="F109" s="99"/>
      <c r="G109" s="244" t="s">
        <v>69</v>
      </c>
      <c r="H109" s="244"/>
    </row>
    <row r="110" spans="1:8" ht="11.25" x14ac:dyDescent="0.2">
      <c r="C110" s="100" t="s">
        <v>25</v>
      </c>
      <c r="F110" s="64" t="s">
        <v>26</v>
      </c>
      <c r="G110" s="241" t="s">
        <v>27</v>
      </c>
      <c r="H110" s="241"/>
    </row>
    <row r="111" spans="1:8" ht="10.9" customHeight="1" x14ac:dyDescent="0.2">
      <c r="F111" s="64"/>
      <c r="H111" s="64"/>
    </row>
    <row r="112" spans="1:8" ht="10.9" customHeight="1" x14ac:dyDescent="0.2">
      <c r="B112" s="98" t="s">
        <v>31</v>
      </c>
      <c r="C112" s="279" t="s">
        <v>91</v>
      </c>
      <c r="D112" s="280"/>
      <c r="E112" s="280"/>
      <c r="F112" s="99"/>
      <c r="G112" s="243" t="s">
        <v>92</v>
      </c>
      <c r="H112" s="244"/>
    </row>
    <row r="113" spans="3:8" ht="11.25" x14ac:dyDescent="0.2">
      <c r="C113" s="100" t="s">
        <v>25</v>
      </c>
      <c r="F113" s="64" t="s">
        <v>26</v>
      </c>
      <c r="G113" s="241" t="s">
        <v>27</v>
      </c>
      <c r="H113" s="241"/>
    </row>
  </sheetData>
  <autoFilter ref="A19:H19" xr:uid="{00000000-0009-0000-0000-000004000000}">
    <sortState ref="A20:H91">
      <sortCondition ref="B19"/>
    </sortState>
  </autoFilter>
  <mergeCells count="34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98:E98"/>
    <mergeCell ref="G98:H98"/>
    <mergeCell ref="G99:H99"/>
    <mergeCell ref="C101:E101"/>
    <mergeCell ref="G101:H101"/>
    <mergeCell ref="G102:H102"/>
    <mergeCell ref="C103:E103"/>
    <mergeCell ref="G103:H103"/>
    <mergeCell ref="G104:H104"/>
    <mergeCell ref="C105:E105"/>
    <mergeCell ref="G105:H105"/>
    <mergeCell ref="G110:H110"/>
    <mergeCell ref="C112:E112"/>
    <mergeCell ref="G112:H112"/>
    <mergeCell ref="G113:H113"/>
    <mergeCell ref="G106:H106"/>
    <mergeCell ref="C107:E107"/>
    <mergeCell ref="G107:H107"/>
    <mergeCell ref="G108:H108"/>
    <mergeCell ref="C109:E109"/>
    <mergeCell ref="G109:H109"/>
  </mergeCells>
  <pageMargins left="0.39370078740157483" right="0.39370078740157483" top="0.19685039370078741" bottom="0.19685039370078741" header="0.39370078740157483" footer="0.39370078740157483"/>
  <pageSetup paperSize="9" scale="78" pageOrder="overThenDown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5B91-1F6A-465F-8807-97EF4D47430F}">
  <sheetPr>
    <outlinePr summaryBelow="0" summaryRight="0"/>
    <pageSetUpPr autoPageBreaks="0"/>
  </sheetPr>
  <dimension ref="A1:H48"/>
  <sheetViews>
    <sheetView view="pageBreakPreview" zoomScale="130" zoomScaleNormal="100" zoomScaleSheetLayoutView="130" workbookViewId="0">
      <selection activeCell="F21" sqref="F21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93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>
        <v>44043</v>
      </c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20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20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3.25" thickBot="1" x14ac:dyDescent="0.25">
      <c r="A20" s="18">
        <v>1</v>
      </c>
      <c r="B20" s="46" t="s">
        <v>61</v>
      </c>
      <c r="C20" s="19">
        <v>9216</v>
      </c>
      <c r="D20" s="21" t="s">
        <v>39</v>
      </c>
      <c r="E20" s="23">
        <v>30</v>
      </c>
      <c r="F20" s="22">
        <v>0.48</v>
      </c>
      <c r="G20" s="20">
        <f>E20*F20</f>
        <v>14.399999999999999</v>
      </c>
      <c r="H20" s="266" t="s">
        <v>53</v>
      </c>
    </row>
    <row r="21" spans="1:8" s="6" customFormat="1" ht="23.25" thickBot="1" x14ac:dyDescent="0.25">
      <c r="A21" s="18">
        <v>2</v>
      </c>
      <c r="B21" s="46" t="s">
        <v>151</v>
      </c>
      <c r="C21" s="19">
        <v>11285</v>
      </c>
      <c r="D21" s="21" t="s">
        <v>39</v>
      </c>
      <c r="E21" s="23">
        <v>90</v>
      </c>
      <c r="F21" s="22">
        <v>0.57999999999999996</v>
      </c>
      <c r="G21" s="20">
        <f>E21*F21</f>
        <v>52.199999999999996</v>
      </c>
      <c r="H21" s="267"/>
    </row>
    <row r="22" spans="1:8" s="7" customFormat="1" ht="15" customHeight="1" thickBot="1" x14ac:dyDescent="0.25">
      <c r="A22" s="16" t="s">
        <v>17</v>
      </c>
      <c r="B22" s="16"/>
      <c r="C22" s="37"/>
      <c r="D22" s="38"/>
      <c r="E22" s="32">
        <f>SUM(E20:E21)</f>
        <v>120</v>
      </c>
      <c r="F22" s="10" t="s">
        <v>18</v>
      </c>
      <c r="G22" s="33">
        <f>SUM(G20:G21)</f>
        <v>66.599999999999994</v>
      </c>
      <c r="H22" s="29"/>
    </row>
    <row r="23" spans="1:8" ht="12" customHeight="1" x14ac:dyDescent="0.2">
      <c r="C23" s="35"/>
      <c r="D23" s="36"/>
    </row>
    <row r="24" spans="1:8" ht="12" customHeight="1" x14ac:dyDescent="0.2">
      <c r="B24" s="119" t="s">
        <v>19</v>
      </c>
      <c r="C24" s="17"/>
      <c r="D24" s="17"/>
      <c r="E24" s="17"/>
      <c r="F24" s="17"/>
      <c r="G24" s="17"/>
      <c r="H24" s="30"/>
    </row>
    <row r="25" spans="1:8" ht="12" customHeight="1" x14ac:dyDescent="0.2">
      <c r="C25" s="34" t="s">
        <v>20</v>
      </c>
      <c r="D25" s="15"/>
      <c r="E25" s="15"/>
      <c r="F25" s="15"/>
      <c r="G25" s="15"/>
      <c r="H25" s="31"/>
    </row>
    <row r="26" spans="1:8" ht="12" customHeight="1" x14ac:dyDescent="0.2">
      <c r="B26" s="119" t="s">
        <v>21</v>
      </c>
      <c r="C26" s="17"/>
      <c r="D26" s="17"/>
      <c r="E26" s="17"/>
      <c r="F26" s="17"/>
      <c r="G26" s="17"/>
      <c r="H26" s="30"/>
    </row>
    <row r="27" spans="1:8" ht="10.9" customHeight="1" x14ac:dyDescent="0.2">
      <c r="C27" s="34" t="s">
        <v>22</v>
      </c>
      <c r="D27" s="15"/>
      <c r="E27" s="15"/>
      <c r="F27" s="15"/>
      <c r="G27" s="15"/>
      <c r="H27" s="31"/>
    </row>
    <row r="28" spans="1:8" s="1" customFormat="1" ht="13.15" customHeight="1" x14ac:dyDescent="0.2">
      <c r="B28" s="8" t="s">
        <v>23</v>
      </c>
    </row>
    <row r="29" spans="1:8" ht="22.9" customHeight="1" x14ac:dyDescent="0.2">
      <c r="C29" s="261" t="s">
        <v>117</v>
      </c>
      <c r="D29" s="261"/>
      <c r="E29" s="261"/>
      <c r="F29" s="9"/>
      <c r="G29" s="260" t="s">
        <v>24</v>
      </c>
      <c r="H29" s="260"/>
    </row>
    <row r="30" spans="1:8" ht="10.9" customHeight="1" x14ac:dyDescent="0.2">
      <c r="C30" s="62" t="s">
        <v>25</v>
      </c>
      <c r="F30" s="1" t="s">
        <v>26</v>
      </c>
      <c r="G30" s="259" t="s">
        <v>27</v>
      </c>
      <c r="H30" s="259"/>
    </row>
    <row r="31" spans="1:8" ht="12" customHeight="1" x14ac:dyDescent="0.2">
      <c r="B31" s="8" t="s">
        <v>28</v>
      </c>
      <c r="H31" s="1"/>
    </row>
    <row r="32" spans="1:8" ht="10.9" customHeight="1" x14ac:dyDescent="0.2">
      <c r="C32" s="261" t="s">
        <v>64</v>
      </c>
      <c r="D32" s="261"/>
      <c r="E32" s="261"/>
      <c r="F32" s="9"/>
      <c r="G32" s="260" t="s">
        <v>33</v>
      </c>
      <c r="H32" s="260"/>
    </row>
    <row r="33" spans="1:8" ht="10.9" customHeight="1" x14ac:dyDescent="0.2">
      <c r="C33" s="62" t="s">
        <v>25</v>
      </c>
      <c r="F33" s="1" t="s">
        <v>26</v>
      </c>
      <c r="G33" s="259" t="s">
        <v>27</v>
      </c>
      <c r="H33" s="259"/>
    </row>
    <row r="34" spans="1:8" ht="10.9" customHeight="1" x14ac:dyDescent="0.2">
      <c r="C34" s="62"/>
      <c r="G34" s="118"/>
      <c r="H34" s="118"/>
    </row>
    <row r="35" spans="1:8" ht="10.9" customHeight="1" x14ac:dyDescent="0.2">
      <c r="C35" s="261" t="s">
        <v>65</v>
      </c>
      <c r="D35" s="261"/>
      <c r="E35" s="261"/>
      <c r="F35" s="9"/>
      <c r="G35" s="260" t="s">
        <v>30</v>
      </c>
      <c r="H35" s="260"/>
    </row>
    <row r="36" spans="1:8" ht="11.25" x14ac:dyDescent="0.2">
      <c r="C36" s="62" t="s">
        <v>25</v>
      </c>
      <c r="F36" s="1" t="s">
        <v>26</v>
      </c>
      <c r="G36" s="259" t="s">
        <v>27</v>
      </c>
      <c r="H36" s="259"/>
    </row>
    <row r="37" spans="1:8" ht="11.25" x14ac:dyDescent="0.2">
      <c r="C37" s="62"/>
      <c r="G37" s="118"/>
      <c r="H37" s="118"/>
    </row>
    <row r="38" spans="1:8" ht="10.9" customHeight="1" x14ac:dyDescent="0.2">
      <c r="C38" s="261" t="s">
        <v>66</v>
      </c>
      <c r="D38" s="261"/>
      <c r="E38" s="261"/>
      <c r="F38" s="9"/>
      <c r="G38" s="260" t="s">
        <v>29</v>
      </c>
      <c r="H38" s="260"/>
    </row>
    <row r="39" spans="1:8" ht="10.9" customHeight="1" x14ac:dyDescent="0.2">
      <c r="C39" s="62" t="s">
        <v>25</v>
      </c>
      <c r="F39" s="1" t="s">
        <v>26</v>
      </c>
      <c r="G39" s="259" t="s">
        <v>27</v>
      </c>
      <c r="H39" s="259"/>
    </row>
    <row r="40" spans="1:8" ht="10.9" customHeight="1" x14ac:dyDescent="0.2">
      <c r="C40" s="62"/>
      <c r="G40" s="118"/>
      <c r="H40" s="118"/>
    </row>
    <row r="41" spans="1:8" ht="10.5" customHeight="1" x14ac:dyDescent="0.2">
      <c r="A41" s="11" t="s">
        <v>32</v>
      </c>
      <c r="C41" s="261" t="s">
        <v>143</v>
      </c>
      <c r="D41" s="261"/>
      <c r="E41" s="261"/>
      <c r="F41" s="9"/>
      <c r="G41" s="260" t="s">
        <v>67</v>
      </c>
      <c r="H41" s="260"/>
    </row>
    <row r="42" spans="1:8" ht="10.9" customHeight="1" x14ac:dyDescent="0.2">
      <c r="C42" s="62" t="s">
        <v>25</v>
      </c>
      <c r="F42" s="1" t="s">
        <v>26</v>
      </c>
      <c r="G42" s="259" t="s">
        <v>27</v>
      </c>
      <c r="H42" s="259"/>
    </row>
    <row r="43" spans="1:8" ht="10.9" customHeight="1" x14ac:dyDescent="0.2">
      <c r="C43" s="62"/>
      <c r="G43" s="118"/>
      <c r="H43" s="118"/>
    </row>
    <row r="44" spans="1:8" ht="19.899999999999999" customHeight="1" x14ac:dyDescent="0.2">
      <c r="C44" s="274" t="s">
        <v>68</v>
      </c>
      <c r="D44" s="261"/>
      <c r="E44" s="261"/>
      <c r="F44" s="9"/>
      <c r="G44" s="260" t="s">
        <v>69</v>
      </c>
      <c r="H44" s="260"/>
    </row>
    <row r="45" spans="1:8" ht="11.25" x14ac:dyDescent="0.2">
      <c r="C45" s="62" t="s">
        <v>25</v>
      </c>
      <c r="F45" s="1" t="s">
        <v>26</v>
      </c>
      <c r="G45" s="259" t="s">
        <v>27</v>
      </c>
      <c r="H45" s="259"/>
    </row>
    <row r="46" spans="1:8" ht="10.9" customHeight="1" x14ac:dyDescent="0.2">
      <c r="H46" s="1"/>
    </row>
    <row r="47" spans="1:8" ht="10.9" customHeight="1" x14ac:dyDescent="0.2">
      <c r="B47" s="8" t="s">
        <v>31</v>
      </c>
      <c r="C47" s="274" t="s">
        <v>91</v>
      </c>
      <c r="D47" s="261"/>
      <c r="E47" s="261"/>
      <c r="F47" s="9"/>
      <c r="G47" s="273" t="s">
        <v>92</v>
      </c>
      <c r="H47" s="260"/>
    </row>
    <row r="48" spans="1:8" ht="11.25" x14ac:dyDescent="0.2">
      <c r="C48" s="62" t="s">
        <v>25</v>
      </c>
      <c r="F48" s="1" t="s">
        <v>26</v>
      </c>
      <c r="G48" s="259" t="s">
        <v>27</v>
      </c>
      <c r="H48" s="259"/>
    </row>
  </sheetData>
  <mergeCells count="35">
    <mergeCell ref="F4:H4"/>
    <mergeCell ref="A1:D1"/>
    <mergeCell ref="F1:H1"/>
    <mergeCell ref="A2:D2"/>
    <mergeCell ref="F2:H2"/>
    <mergeCell ref="A3:D3"/>
    <mergeCell ref="C32:E32"/>
    <mergeCell ref="G32:H32"/>
    <mergeCell ref="F5:H5"/>
    <mergeCell ref="A8:H8"/>
    <mergeCell ref="A9:H9"/>
    <mergeCell ref="C10:F10"/>
    <mergeCell ref="C11:F11"/>
    <mergeCell ref="A14:H14"/>
    <mergeCell ref="A15:H15"/>
    <mergeCell ref="H20:H21"/>
    <mergeCell ref="C29:E29"/>
    <mergeCell ref="G29:H29"/>
    <mergeCell ref="G30:H30"/>
    <mergeCell ref="G33:H33"/>
    <mergeCell ref="C35:E35"/>
    <mergeCell ref="G35:H35"/>
    <mergeCell ref="G36:H36"/>
    <mergeCell ref="C38:E38"/>
    <mergeCell ref="G38:H38"/>
    <mergeCell ref="G45:H45"/>
    <mergeCell ref="C47:E47"/>
    <mergeCell ref="G47:H47"/>
    <mergeCell ref="G48:H48"/>
    <mergeCell ref="G39:H39"/>
    <mergeCell ref="C41:E41"/>
    <mergeCell ref="G41:H41"/>
    <mergeCell ref="G42:H42"/>
    <mergeCell ref="C44:E44"/>
    <mergeCell ref="G44:H4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H51"/>
  <sheetViews>
    <sheetView view="pageBreakPreview" zoomScale="110" zoomScaleNormal="100" zoomScaleSheetLayoutView="110" workbookViewId="0">
      <selection activeCell="A14" sqref="A14:H14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35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315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2"/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356</v>
      </c>
      <c r="B14" s="252"/>
      <c r="C14" s="252"/>
      <c r="D14" s="252"/>
      <c r="E14" s="252"/>
      <c r="F14" s="252"/>
      <c r="G14" s="252"/>
      <c r="H14" s="252"/>
    </row>
    <row r="15" spans="1:8" s="48" customFormat="1" ht="42.6" customHeight="1" x14ac:dyDescent="0.2">
      <c r="A15" s="269" t="s">
        <v>62</v>
      </c>
      <c r="B15" s="269"/>
      <c r="C15" s="269"/>
      <c r="D15" s="269"/>
      <c r="E15" s="269"/>
      <c r="F15" s="269"/>
      <c r="G15" s="269"/>
      <c r="H15" s="269"/>
    </row>
    <row r="16" spans="1:8" s="48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61</v>
      </c>
      <c r="C20" s="19">
        <v>9216</v>
      </c>
      <c r="D20" s="58" t="s">
        <v>39</v>
      </c>
      <c r="E20" s="56">
        <v>10</v>
      </c>
      <c r="F20" s="57">
        <v>0.57999999999999996</v>
      </c>
      <c r="G20" s="20">
        <f>E20*F20</f>
        <v>5.8</v>
      </c>
      <c r="H20" s="266" t="s">
        <v>53</v>
      </c>
    </row>
    <row r="21" spans="1:8" s="6" customFormat="1" ht="22.5" x14ac:dyDescent="0.2">
      <c r="A21" s="18">
        <f>A20+1</f>
        <v>2</v>
      </c>
      <c r="B21" s="46" t="s">
        <v>61</v>
      </c>
      <c r="C21" s="19">
        <v>9216</v>
      </c>
      <c r="D21" s="58" t="s">
        <v>39</v>
      </c>
      <c r="E21" s="56">
        <v>80</v>
      </c>
      <c r="F21" s="57">
        <v>0.57999999999999996</v>
      </c>
      <c r="G21" s="20">
        <f>E21*F21</f>
        <v>46.4</v>
      </c>
      <c r="H21" s="267"/>
    </row>
    <row r="22" spans="1:8" s="6" customFormat="1" ht="22.5" x14ac:dyDescent="0.2">
      <c r="A22" s="18">
        <f t="shared" ref="A22:A24" si="0">A21+1</f>
        <v>3</v>
      </c>
      <c r="B22" s="46" t="s">
        <v>116</v>
      </c>
      <c r="C22" s="19">
        <v>9216</v>
      </c>
      <c r="D22" s="58" t="s">
        <v>39</v>
      </c>
      <c r="E22" s="56">
        <v>40</v>
      </c>
      <c r="F22" s="57">
        <v>0.57999999999999996</v>
      </c>
      <c r="G22" s="20">
        <f>E22*F22</f>
        <v>23.2</v>
      </c>
      <c r="H22" s="267"/>
    </row>
    <row r="23" spans="1:8" s="6" customFormat="1" ht="22.5" x14ac:dyDescent="0.2">
      <c r="A23" s="18">
        <f t="shared" si="0"/>
        <v>4</v>
      </c>
      <c r="B23" s="46" t="s">
        <v>251</v>
      </c>
      <c r="C23" s="19">
        <v>9631</v>
      </c>
      <c r="D23" s="58" t="s">
        <v>38</v>
      </c>
      <c r="E23" s="56">
        <v>58</v>
      </c>
      <c r="F23" s="57">
        <v>2.15</v>
      </c>
      <c r="G23" s="20">
        <f t="shared" ref="G23:G24" si="1">E23*F23</f>
        <v>124.69999999999999</v>
      </c>
      <c r="H23" s="267"/>
    </row>
    <row r="24" spans="1:8" s="6" customFormat="1" ht="23.25" thickBot="1" x14ac:dyDescent="0.25">
      <c r="A24" s="18">
        <f t="shared" si="0"/>
        <v>5</v>
      </c>
      <c r="B24" s="176" t="s">
        <v>314</v>
      </c>
      <c r="C24" s="201">
        <v>13042</v>
      </c>
      <c r="D24" s="21" t="s">
        <v>54</v>
      </c>
      <c r="E24" s="24">
        <v>29</v>
      </c>
      <c r="F24" s="22">
        <v>2.6</v>
      </c>
      <c r="G24" s="20">
        <f t="shared" si="1"/>
        <v>75.400000000000006</v>
      </c>
      <c r="H24" s="268"/>
    </row>
    <row r="25" spans="1:8" s="7" customFormat="1" ht="15" customHeight="1" thickBot="1" x14ac:dyDescent="0.25">
      <c r="A25" s="16" t="s">
        <v>17</v>
      </c>
      <c r="B25" s="16"/>
      <c r="C25" s="37"/>
      <c r="D25" s="38"/>
      <c r="E25" s="32">
        <f>SUM(E20:E21)</f>
        <v>90</v>
      </c>
      <c r="F25" s="10" t="s">
        <v>18</v>
      </c>
      <c r="G25" s="33">
        <f>SUM(G20:G24)</f>
        <v>275.5</v>
      </c>
      <c r="H25" s="29"/>
    </row>
    <row r="26" spans="1:8" ht="12" customHeight="1" x14ac:dyDescent="0.2">
      <c r="C26" s="35"/>
      <c r="D26" s="36"/>
    </row>
    <row r="27" spans="1:8" ht="12" customHeight="1" x14ac:dyDescent="0.2">
      <c r="B27" s="203" t="s">
        <v>19</v>
      </c>
      <c r="C27" s="17"/>
      <c r="D27" s="17"/>
      <c r="E27" s="17"/>
      <c r="F27" s="17"/>
      <c r="G27" s="17"/>
      <c r="H27" s="30"/>
    </row>
    <row r="28" spans="1:8" ht="12" customHeight="1" x14ac:dyDescent="0.2">
      <c r="C28" s="34" t="s">
        <v>20</v>
      </c>
      <c r="D28" s="15"/>
      <c r="E28" s="15"/>
      <c r="F28" s="15"/>
      <c r="G28" s="15"/>
      <c r="H28" s="31"/>
    </row>
    <row r="29" spans="1:8" ht="12" customHeight="1" x14ac:dyDescent="0.2">
      <c r="B29" s="203" t="s">
        <v>21</v>
      </c>
      <c r="C29" s="17"/>
      <c r="D29" s="17"/>
      <c r="E29" s="17"/>
      <c r="F29" s="17"/>
      <c r="G29" s="17"/>
      <c r="H29" s="30"/>
    </row>
    <row r="30" spans="1:8" ht="10.9" customHeight="1" x14ac:dyDescent="0.2">
      <c r="C30" s="34" t="s">
        <v>22</v>
      </c>
      <c r="D30" s="15"/>
      <c r="E30" s="15"/>
      <c r="F30" s="15"/>
      <c r="G30" s="15"/>
      <c r="H30" s="31"/>
    </row>
    <row r="31" spans="1:8" s="1" customFormat="1" ht="13.15" customHeight="1" x14ac:dyDescent="0.2">
      <c r="B31" s="8" t="s">
        <v>23</v>
      </c>
    </row>
    <row r="32" spans="1:8" ht="22.9" customHeight="1" x14ac:dyDescent="0.2">
      <c r="C32" s="261" t="s">
        <v>117</v>
      </c>
      <c r="D32" s="261"/>
      <c r="E32" s="261"/>
      <c r="F32" s="9"/>
      <c r="G32" s="260" t="s">
        <v>24</v>
      </c>
      <c r="H32" s="260"/>
    </row>
    <row r="33" spans="1:8" ht="10.9" customHeight="1" x14ac:dyDescent="0.2">
      <c r="C33" s="62" t="s">
        <v>25</v>
      </c>
      <c r="F33" s="1" t="s">
        <v>26</v>
      </c>
      <c r="G33" s="259" t="s">
        <v>27</v>
      </c>
      <c r="H33" s="259"/>
    </row>
    <row r="34" spans="1:8" ht="12" customHeight="1" x14ac:dyDescent="0.2">
      <c r="B34" s="8" t="s">
        <v>28</v>
      </c>
      <c r="H34" s="1"/>
    </row>
    <row r="35" spans="1:8" ht="10.9" customHeight="1" x14ac:dyDescent="0.2">
      <c r="C35" s="261" t="s">
        <v>64</v>
      </c>
      <c r="D35" s="261"/>
      <c r="E35" s="261"/>
      <c r="F35" s="9"/>
      <c r="G35" s="260" t="s">
        <v>33</v>
      </c>
      <c r="H35" s="260"/>
    </row>
    <row r="36" spans="1:8" ht="10.9" customHeight="1" x14ac:dyDescent="0.2">
      <c r="C36" s="62" t="s">
        <v>25</v>
      </c>
      <c r="F36" s="1" t="s">
        <v>26</v>
      </c>
      <c r="G36" s="259" t="s">
        <v>27</v>
      </c>
      <c r="H36" s="259"/>
    </row>
    <row r="37" spans="1:8" ht="10.9" customHeight="1" x14ac:dyDescent="0.2">
      <c r="C37" s="62"/>
      <c r="G37" s="202"/>
      <c r="H37" s="202"/>
    </row>
    <row r="38" spans="1:8" ht="11.25" customHeight="1" x14ac:dyDescent="0.2">
      <c r="C38" s="261" t="s">
        <v>65</v>
      </c>
      <c r="D38" s="261"/>
      <c r="E38" s="261"/>
      <c r="F38" s="9"/>
      <c r="G38" s="260" t="s">
        <v>30</v>
      </c>
      <c r="H38" s="260"/>
    </row>
    <row r="39" spans="1:8" ht="10.9" customHeight="1" x14ac:dyDescent="0.2">
      <c r="C39" s="62" t="s">
        <v>25</v>
      </c>
      <c r="F39" s="1" t="s">
        <v>26</v>
      </c>
      <c r="G39" s="259" t="s">
        <v>27</v>
      </c>
      <c r="H39" s="259"/>
    </row>
    <row r="40" spans="1:8" ht="10.9" customHeight="1" x14ac:dyDescent="0.2">
      <c r="C40" s="62"/>
      <c r="G40" s="202"/>
      <c r="H40" s="202"/>
    </row>
    <row r="41" spans="1:8" ht="21.6" customHeight="1" x14ac:dyDescent="0.2">
      <c r="C41" s="261" t="s">
        <v>66</v>
      </c>
      <c r="D41" s="261"/>
      <c r="E41" s="261"/>
      <c r="F41" s="9"/>
      <c r="G41" s="260" t="s">
        <v>29</v>
      </c>
      <c r="H41" s="260"/>
    </row>
    <row r="42" spans="1:8" ht="10.9" customHeight="1" x14ac:dyDescent="0.2">
      <c r="C42" s="62" t="s">
        <v>25</v>
      </c>
      <c r="F42" s="1" t="s">
        <v>26</v>
      </c>
      <c r="G42" s="259" t="s">
        <v>27</v>
      </c>
      <c r="H42" s="259"/>
    </row>
    <row r="43" spans="1:8" ht="10.9" customHeight="1" x14ac:dyDescent="0.2">
      <c r="C43" s="62"/>
      <c r="G43" s="202"/>
      <c r="H43" s="202"/>
    </row>
    <row r="44" spans="1:8" ht="17.25" customHeight="1" x14ac:dyDescent="0.2">
      <c r="A44" s="11" t="s">
        <v>32</v>
      </c>
      <c r="C44" s="261" t="s">
        <v>143</v>
      </c>
      <c r="D44" s="261"/>
      <c r="E44" s="261"/>
      <c r="F44" s="9"/>
      <c r="G44" s="260" t="s">
        <v>67</v>
      </c>
      <c r="H44" s="260"/>
    </row>
    <row r="45" spans="1:8" ht="10.9" customHeight="1" x14ac:dyDescent="0.2">
      <c r="C45" s="62" t="s">
        <v>25</v>
      </c>
      <c r="F45" s="1" t="s">
        <v>26</v>
      </c>
      <c r="G45" s="259" t="s">
        <v>27</v>
      </c>
      <c r="H45" s="259"/>
    </row>
    <row r="46" spans="1:8" ht="10.9" customHeight="1" x14ac:dyDescent="0.2">
      <c r="C46" s="62"/>
      <c r="G46" s="202"/>
      <c r="H46" s="202"/>
    </row>
    <row r="47" spans="1:8" ht="11.25" customHeight="1" x14ac:dyDescent="0.2">
      <c r="C47" s="274" t="s">
        <v>68</v>
      </c>
      <c r="D47" s="261"/>
      <c r="E47" s="261"/>
      <c r="F47" s="9"/>
      <c r="G47" s="260" t="s">
        <v>69</v>
      </c>
      <c r="H47" s="260"/>
    </row>
    <row r="48" spans="1:8" ht="11.45" customHeight="1" x14ac:dyDescent="0.2">
      <c r="C48" s="62" t="s">
        <v>25</v>
      </c>
      <c r="F48" s="1" t="s">
        <v>26</v>
      </c>
      <c r="G48" s="259" t="s">
        <v>27</v>
      </c>
      <c r="H48" s="259"/>
    </row>
    <row r="49" spans="2:8" ht="11.45" customHeight="1" x14ac:dyDescent="0.2">
      <c r="H49" s="1"/>
    </row>
    <row r="50" spans="2:8" ht="11.45" customHeight="1" x14ac:dyDescent="0.2">
      <c r="B50" s="8" t="s">
        <v>31</v>
      </c>
      <c r="C50" s="274" t="s">
        <v>91</v>
      </c>
      <c r="D50" s="261"/>
      <c r="E50" s="261"/>
      <c r="F50" s="9"/>
      <c r="G50" s="273" t="s">
        <v>92</v>
      </c>
      <c r="H50" s="260"/>
    </row>
    <row r="51" spans="2:8" ht="11.45" customHeight="1" x14ac:dyDescent="0.2">
      <c r="C51" s="62" t="s">
        <v>25</v>
      </c>
      <c r="F51" s="1" t="s">
        <v>26</v>
      </c>
      <c r="G51" s="259" t="s">
        <v>27</v>
      </c>
      <c r="H51" s="259"/>
    </row>
  </sheetData>
  <mergeCells count="35">
    <mergeCell ref="G51:H51"/>
    <mergeCell ref="G50:H50"/>
    <mergeCell ref="C44:E44"/>
    <mergeCell ref="G45:H45"/>
    <mergeCell ref="C47:E47"/>
    <mergeCell ref="G48:H48"/>
    <mergeCell ref="C50:E50"/>
    <mergeCell ref="G47:H47"/>
    <mergeCell ref="H20:H24"/>
    <mergeCell ref="A15:H15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  <mergeCell ref="C32:E32"/>
    <mergeCell ref="G32:H32"/>
    <mergeCell ref="G33:H33"/>
    <mergeCell ref="C35:E35"/>
    <mergeCell ref="G35:H35"/>
    <mergeCell ref="G36:H36"/>
    <mergeCell ref="G38:H38"/>
    <mergeCell ref="G39:H39"/>
    <mergeCell ref="C38:E38"/>
    <mergeCell ref="G44:H44"/>
    <mergeCell ref="C41:E41"/>
    <mergeCell ref="G41:H41"/>
    <mergeCell ref="G42:H42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6DC-E7F8-4F6A-837D-9A9F2370B926}">
  <sheetPr>
    <outlinePr summaryBelow="0" summaryRight="0"/>
    <pageSetUpPr autoPageBreaks="0"/>
  </sheetPr>
  <dimension ref="A1:I108"/>
  <sheetViews>
    <sheetView view="pageBreakPreview" topLeftCell="A25" zoomScale="120" zoomScaleNormal="100" zoomScaleSheetLayoutView="120" workbookViewId="0">
      <selection activeCell="G82" sqref="G82"/>
    </sheetView>
  </sheetViews>
  <sheetFormatPr defaultColWidth="10.5" defaultRowHeight="11.45" customHeight="1" x14ac:dyDescent="0.2"/>
  <cols>
    <col min="1" max="1" width="5.6640625" style="64" customWidth="1"/>
    <col min="2" max="2" width="44.6640625" style="64" customWidth="1"/>
    <col min="3" max="3" width="16.6640625" style="64" customWidth="1"/>
    <col min="4" max="4" width="8.83203125" style="64" customWidth="1"/>
    <col min="5" max="5" width="11.6640625" style="64" customWidth="1"/>
    <col min="6" max="6" width="15" style="66" customWidth="1"/>
    <col min="7" max="7" width="20" style="64" customWidth="1"/>
    <col min="8" max="8" width="32.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57" t="s">
        <v>2</v>
      </c>
      <c r="G2" s="257"/>
      <c r="H2" s="257"/>
    </row>
    <row r="3" spans="1:8" ht="10.9" customHeight="1" x14ac:dyDescent="0.2">
      <c r="A3" s="258" t="s">
        <v>3</v>
      </c>
      <c r="B3" s="258"/>
      <c r="C3" s="258"/>
      <c r="D3" s="258"/>
      <c r="F3" s="1"/>
      <c r="G3" s="1"/>
      <c r="H3" s="1"/>
    </row>
    <row r="4" spans="1:8" s="64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F6" s="67" t="s">
        <v>93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5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81">
        <v>44074</v>
      </c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34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34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8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22.5" x14ac:dyDescent="0.2">
      <c r="A20" s="39">
        <v>1</v>
      </c>
      <c r="B20" s="46" t="s">
        <v>171</v>
      </c>
      <c r="C20" s="19">
        <v>10772</v>
      </c>
      <c r="D20" s="58" t="s">
        <v>48</v>
      </c>
      <c r="E20" s="139">
        <v>4.5</v>
      </c>
      <c r="F20" s="57">
        <v>300</v>
      </c>
      <c r="G20" s="41">
        <f t="shared" ref="G20:G52" si="0">E20*F20</f>
        <v>1350</v>
      </c>
      <c r="H20" s="44" t="s">
        <v>148</v>
      </c>
    </row>
    <row r="21" spans="1:8" s="43" customFormat="1" ht="11.25" x14ac:dyDescent="0.2">
      <c r="A21" s="39">
        <f>A20+1</f>
        <v>2</v>
      </c>
      <c r="B21" s="46" t="s">
        <v>129</v>
      </c>
      <c r="C21" s="19">
        <v>9755</v>
      </c>
      <c r="D21" s="58" t="s">
        <v>130</v>
      </c>
      <c r="E21" s="140">
        <v>1600</v>
      </c>
      <c r="F21" s="57">
        <v>0.18</v>
      </c>
      <c r="G21" s="41">
        <v>288.48</v>
      </c>
      <c r="H21" s="44" t="s">
        <v>148</v>
      </c>
    </row>
    <row r="22" spans="1:8" s="43" customFormat="1" ht="45" x14ac:dyDescent="0.2">
      <c r="A22" s="39">
        <f t="shared" ref="A22:A85" si="1">A21+1</f>
        <v>3</v>
      </c>
      <c r="B22" s="46" t="s">
        <v>176</v>
      </c>
      <c r="C22" s="19">
        <v>6025</v>
      </c>
      <c r="D22" s="58" t="s">
        <v>39</v>
      </c>
      <c r="E22" s="135">
        <v>10</v>
      </c>
      <c r="F22" s="57">
        <v>156.87</v>
      </c>
      <c r="G22" s="41">
        <v>1568.74</v>
      </c>
      <c r="H22" s="42" t="s">
        <v>101</v>
      </c>
    </row>
    <row r="23" spans="1:8" s="43" customFormat="1" ht="22.5" x14ac:dyDescent="0.2">
      <c r="A23" s="39">
        <f t="shared" si="1"/>
        <v>4</v>
      </c>
      <c r="B23" s="46" t="s">
        <v>37</v>
      </c>
      <c r="C23" s="19">
        <v>7961</v>
      </c>
      <c r="D23" s="58" t="s">
        <v>39</v>
      </c>
      <c r="E23" s="135">
        <v>20</v>
      </c>
      <c r="F23" s="57">
        <v>5.76</v>
      </c>
      <c r="G23" s="41">
        <f t="shared" si="0"/>
        <v>115.19999999999999</v>
      </c>
      <c r="H23" s="42" t="s">
        <v>50</v>
      </c>
    </row>
    <row r="24" spans="1:8" s="43" customFormat="1" ht="22.5" x14ac:dyDescent="0.2">
      <c r="A24" s="39">
        <f t="shared" si="1"/>
        <v>5</v>
      </c>
      <c r="B24" s="46" t="s">
        <v>118</v>
      </c>
      <c r="C24" s="19">
        <v>10724</v>
      </c>
      <c r="D24" s="58" t="s">
        <v>39</v>
      </c>
      <c r="E24" s="135">
        <v>20</v>
      </c>
      <c r="F24" s="57">
        <v>5.76</v>
      </c>
      <c r="G24" s="41">
        <f t="shared" si="0"/>
        <v>115.19999999999999</v>
      </c>
      <c r="H24" s="42" t="s">
        <v>50</v>
      </c>
    </row>
    <row r="25" spans="1:8" s="43" customFormat="1" ht="22.5" x14ac:dyDescent="0.2">
      <c r="A25" s="39">
        <f t="shared" si="1"/>
        <v>6</v>
      </c>
      <c r="B25" s="46" t="s">
        <v>119</v>
      </c>
      <c r="C25" s="19">
        <v>11461</v>
      </c>
      <c r="D25" s="58" t="s">
        <v>39</v>
      </c>
      <c r="E25" s="135">
        <v>20</v>
      </c>
      <c r="F25" s="57">
        <v>8.8000000000000007</v>
      </c>
      <c r="G25" s="41">
        <f t="shared" si="0"/>
        <v>176</v>
      </c>
      <c r="H25" s="42" t="s">
        <v>50</v>
      </c>
    </row>
    <row r="26" spans="1:8" s="43" customFormat="1" ht="22.5" x14ac:dyDescent="0.2">
      <c r="A26" s="39">
        <f t="shared" si="1"/>
        <v>7</v>
      </c>
      <c r="B26" s="46" t="s">
        <v>120</v>
      </c>
      <c r="C26" s="19">
        <v>11126</v>
      </c>
      <c r="D26" s="58" t="s">
        <v>39</v>
      </c>
      <c r="E26" s="135">
        <v>20</v>
      </c>
      <c r="F26" s="57">
        <v>8.8000000000000007</v>
      </c>
      <c r="G26" s="41">
        <f t="shared" si="0"/>
        <v>176</v>
      </c>
      <c r="H26" s="42" t="s">
        <v>50</v>
      </c>
    </row>
    <row r="27" spans="1:8" s="43" customFormat="1" ht="22.5" x14ac:dyDescent="0.2">
      <c r="A27" s="39">
        <f t="shared" si="1"/>
        <v>8</v>
      </c>
      <c r="B27" s="46" t="s">
        <v>121</v>
      </c>
      <c r="C27" s="19">
        <v>9691</v>
      </c>
      <c r="D27" s="58" t="s">
        <v>38</v>
      </c>
      <c r="E27" s="135">
        <v>1</v>
      </c>
      <c r="F27" s="57">
        <v>54.32</v>
      </c>
      <c r="G27" s="41">
        <f t="shared" si="0"/>
        <v>54.32</v>
      </c>
      <c r="H27" s="42" t="s">
        <v>190</v>
      </c>
    </row>
    <row r="28" spans="1:8" s="43" customFormat="1" ht="22.5" x14ac:dyDescent="0.2">
      <c r="A28" s="39">
        <f t="shared" si="1"/>
        <v>9</v>
      </c>
      <c r="B28" s="46" t="s">
        <v>122</v>
      </c>
      <c r="C28" s="19">
        <v>9689</v>
      </c>
      <c r="D28" s="58" t="s">
        <v>38</v>
      </c>
      <c r="E28" s="135">
        <v>1</v>
      </c>
      <c r="F28" s="57">
        <v>25.78</v>
      </c>
      <c r="G28" s="41">
        <f t="shared" si="0"/>
        <v>25.78</v>
      </c>
      <c r="H28" s="42" t="s">
        <v>101</v>
      </c>
    </row>
    <row r="29" spans="1:8" s="43" customFormat="1" ht="22.5" x14ac:dyDescent="0.2">
      <c r="A29" s="39">
        <f t="shared" si="1"/>
        <v>10</v>
      </c>
      <c r="B29" s="46" t="s">
        <v>177</v>
      </c>
      <c r="C29" s="19">
        <v>11388</v>
      </c>
      <c r="D29" s="58" t="s">
        <v>38</v>
      </c>
      <c r="E29" s="135">
        <v>1</v>
      </c>
      <c r="F29" s="57">
        <v>176.44</v>
      </c>
      <c r="G29" s="41">
        <f t="shared" si="0"/>
        <v>176.44</v>
      </c>
      <c r="H29" s="42" t="s">
        <v>101</v>
      </c>
    </row>
    <row r="30" spans="1:8" s="43" customFormat="1" ht="11.25" x14ac:dyDescent="0.2">
      <c r="A30" s="39">
        <f t="shared" si="1"/>
        <v>11</v>
      </c>
      <c r="B30" s="46" t="s">
        <v>178</v>
      </c>
      <c r="C30" s="19">
        <v>1298</v>
      </c>
      <c r="D30" s="58" t="s">
        <v>77</v>
      </c>
      <c r="E30" s="149">
        <v>0.05</v>
      </c>
      <c r="F30" s="59">
        <v>1450</v>
      </c>
      <c r="G30" s="41">
        <f t="shared" si="0"/>
        <v>72.5</v>
      </c>
      <c r="H30" s="44" t="s">
        <v>71</v>
      </c>
    </row>
    <row r="31" spans="1:8" s="43" customFormat="1" ht="11.25" x14ac:dyDescent="0.2">
      <c r="A31" s="39">
        <f t="shared" si="1"/>
        <v>12</v>
      </c>
      <c r="B31" s="46" t="s">
        <v>85</v>
      </c>
      <c r="C31" s="19">
        <v>3355</v>
      </c>
      <c r="D31" s="58" t="s">
        <v>48</v>
      </c>
      <c r="E31" s="135">
        <v>12</v>
      </c>
      <c r="F31" s="57">
        <v>19</v>
      </c>
      <c r="G31" s="41">
        <f t="shared" si="0"/>
        <v>228</v>
      </c>
      <c r="H31" s="44" t="s">
        <v>89</v>
      </c>
    </row>
    <row r="32" spans="1:8" s="43" customFormat="1" ht="22.5" x14ac:dyDescent="0.2">
      <c r="A32" s="39">
        <f t="shared" si="1"/>
        <v>13</v>
      </c>
      <c r="B32" s="46" t="s">
        <v>179</v>
      </c>
      <c r="C32" s="19">
        <v>8869</v>
      </c>
      <c r="D32" s="58" t="s">
        <v>38</v>
      </c>
      <c r="E32" s="135">
        <v>1</v>
      </c>
      <c r="F32" s="57">
        <v>10.07</v>
      </c>
      <c r="G32" s="41">
        <f t="shared" si="0"/>
        <v>10.07</v>
      </c>
      <c r="H32" s="44" t="s">
        <v>52</v>
      </c>
    </row>
    <row r="33" spans="1:9" s="43" customFormat="1" ht="22.5" x14ac:dyDescent="0.2">
      <c r="A33" s="39">
        <f t="shared" si="1"/>
        <v>14</v>
      </c>
      <c r="B33" s="46" t="s">
        <v>180</v>
      </c>
      <c r="C33" s="19">
        <v>8870</v>
      </c>
      <c r="D33" s="58" t="s">
        <v>38</v>
      </c>
      <c r="E33" s="135">
        <v>1</v>
      </c>
      <c r="F33" s="57">
        <v>12.02</v>
      </c>
      <c r="G33" s="41">
        <f t="shared" si="0"/>
        <v>12.02</v>
      </c>
      <c r="H33" s="44" t="s">
        <v>52</v>
      </c>
    </row>
    <row r="34" spans="1:9" s="43" customFormat="1" ht="22.5" x14ac:dyDescent="0.2">
      <c r="A34" s="39">
        <f t="shared" si="1"/>
        <v>15</v>
      </c>
      <c r="B34" s="46" t="s">
        <v>180</v>
      </c>
      <c r="C34" s="19">
        <v>8871</v>
      </c>
      <c r="D34" s="58" t="s">
        <v>38</v>
      </c>
      <c r="E34" s="135">
        <v>1</v>
      </c>
      <c r="F34" s="57">
        <v>26.41</v>
      </c>
      <c r="G34" s="41">
        <f t="shared" si="0"/>
        <v>26.41</v>
      </c>
      <c r="H34" s="44" t="s">
        <v>52</v>
      </c>
    </row>
    <row r="35" spans="1:9" s="43" customFormat="1" ht="22.5" x14ac:dyDescent="0.2">
      <c r="A35" s="39">
        <f t="shared" si="1"/>
        <v>16</v>
      </c>
      <c r="B35" s="46" t="s">
        <v>181</v>
      </c>
      <c r="C35" s="19">
        <v>8872</v>
      </c>
      <c r="D35" s="58" t="s">
        <v>38</v>
      </c>
      <c r="E35" s="135">
        <v>1</v>
      </c>
      <c r="F35" s="57">
        <v>35.44</v>
      </c>
      <c r="G35" s="41">
        <f t="shared" si="0"/>
        <v>35.44</v>
      </c>
      <c r="H35" s="44" t="s">
        <v>52</v>
      </c>
    </row>
    <row r="36" spans="1:9" s="43" customFormat="1" ht="22.5" x14ac:dyDescent="0.2">
      <c r="A36" s="39">
        <f t="shared" si="1"/>
        <v>17</v>
      </c>
      <c r="B36" s="46" t="s">
        <v>41</v>
      </c>
      <c r="C36" s="19">
        <v>4327</v>
      </c>
      <c r="D36" s="58" t="s">
        <v>38</v>
      </c>
      <c r="E36" s="135">
        <v>10</v>
      </c>
      <c r="F36" s="57">
        <v>8.5299999999999994</v>
      </c>
      <c r="G36" s="41">
        <f t="shared" si="0"/>
        <v>85.3</v>
      </c>
      <c r="H36" s="44" t="s">
        <v>52</v>
      </c>
    </row>
    <row r="37" spans="1:9" s="43" customFormat="1" ht="22.5" x14ac:dyDescent="0.2">
      <c r="A37" s="39">
        <f t="shared" si="1"/>
        <v>18</v>
      </c>
      <c r="B37" s="46" t="s">
        <v>56</v>
      </c>
      <c r="C37" s="19">
        <v>8857</v>
      </c>
      <c r="D37" s="58" t="s">
        <v>38</v>
      </c>
      <c r="E37" s="135">
        <v>10</v>
      </c>
      <c r="F37" s="57">
        <v>7.42</v>
      </c>
      <c r="G37" s="41">
        <f t="shared" si="0"/>
        <v>74.2</v>
      </c>
      <c r="H37" s="44" t="s">
        <v>52</v>
      </c>
    </row>
    <row r="38" spans="1:9" s="43" customFormat="1" ht="22.5" x14ac:dyDescent="0.2">
      <c r="A38" s="39">
        <f t="shared" si="1"/>
        <v>19</v>
      </c>
      <c r="B38" s="46" t="s">
        <v>131</v>
      </c>
      <c r="C38" s="19">
        <v>11001</v>
      </c>
      <c r="D38" s="58" t="s">
        <v>38</v>
      </c>
      <c r="E38" s="135">
        <v>10</v>
      </c>
      <c r="F38" s="57">
        <v>10.9</v>
      </c>
      <c r="G38" s="41">
        <f t="shared" si="0"/>
        <v>109</v>
      </c>
      <c r="H38" s="44" t="s">
        <v>52</v>
      </c>
    </row>
    <row r="39" spans="1:9" s="43" customFormat="1" ht="22.5" x14ac:dyDescent="0.2">
      <c r="A39" s="39">
        <f t="shared" si="1"/>
        <v>20</v>
      </c>
      <c r="B39" s="46" t="s">
        <v>57</v>
      </c>
      <c r="C39" s="19">
        <v>8859</v>
      </c>
      <c r="D39" s="58" t="s">
        <v>38</v>
      </c>
      <c r="E39" s="135">
        <v>10</v>
      </c>
      <c r="F39" s="57">
        <v>10.44</v>
      </c>
      <c r="G39" s="41">
        <f t="shared" si="0"/>
        <v>104.39999999999999</v>
      </c>
      <c r="H39" s="44" t="s">
        <v>52</v>
      </c>
    </row>
    <row r="40" spans="1:9" s="43" customFormat="1" ht="22.5" x14ac:dyDescent="0.2">
      <c r="A40" s="39">
        <f t="shared" si="1"/>
        <v>21</v>
      </c>
      <c r="B40" s="46" t="s">
        <v>132</v>
      </c>
      <c r="C40" s="19">
        <v>11002</v>
      </c>
      <c r="D40" s="58" t="s">
        <v>38</v>
      </c>
      <c r="E40" s="135">
        <v>10</v>
      </c>
      <c r="F40" s="57">
        <v>10.84</v>
      </c>
      <c r="G40" s="41">
        <f t="shared" si="0"/>
        <v>108.4</v>
      </c>
      <c r="H40" s="44" t="s">
        <v>52</v>
      </c>
    </row>
    <row r="41" spans="1:9" s="43" customFormat="1" ht="22.5" x14ac:dyDescent="0.2">
      <c r="A41" s="39">
        <f t="shared" si="1"/>
        <v>22</v>
      </c>
      <c r="B41" s="46" t="s">
        <v>124</v>
      </c>
      <c r="C41" s="19">
        <v>10541</v>
      </c>
      <c r="D41" s="58" t="s">
        <v>38</v>
      </c>
      <c r="E41" s="135">
        <v>10</v>
      </c>
      <c r="F41" s="57">
        <v>0.49</v>
      </c>
      <c r="G41" s="41">
        <f t="shared" si="0"/>
        <v>4.9000000000000004</v>
      </c>
      <c r="H41" s="44" t="s">
        <v>52</v>
      </c>
    </row>
    <row r="42" spans="1:9" s="43" customFormat="1" ht="22.5" x14ac:dyDescent="0.2">
      <c r="A42" s="39">
        <f t="shared" si="1"/>
        <v>23</v>
      </c>
      <c r="B42" s="46" t="s">
        <v>125</v>
      </c>
      <c r="C42" s="19">
        <v>10542</v>
      </c>
      <c r="D42" s="58" t="s">
        <v>38</v>
      </c>
      <c r="E42" s="135">
        <v>10</v>
      </c>
      <c r="F42" s="57">
        <v>0.88</v>
      </c>
      <c r="G42" s="41">
        <f t="shared" si="0"/>
        <v>8.8000000000000007</v>
      </c>
      <c r="H42" s="44" t="s">
        <v>52</v>
      </c>
    </row>
    <row r="43" spans="1:9" s="43" customFormat="1" ht="22.5" x14ac:dyDescent="0.2">
      <c r="A43" s="39">
        <f t="shared" si="1"/>
        <v>24</v>
      </c>
      <c r="B43" s="46" t="s">
        <v>43</v>
      </c>
      <c r="C43" s="19">
        <v>5815</v>
      </c>
      <c r="D43" s="58" t="s">
        <v>38</v>
      </c>
      <c r="E43" s="135">
        <v>15</v>
      </c>
      <c r="F43" s="57">
        <v>4.47</v>
      </c>
      <c r="G43" s="41">
        <f t="shared" si="0"/>
        <v>67.05</v>
      </c>
      <c r="H43" s="44" t="s">
        <v>52</v>
      </c>
    </row>
    <row r="44" spans="1:9" s="43" customFormat="1" ht="22.5" x14ac:dyDescent="0.2">
      <c r="A44" s="39">
        <f t="shared" si="1"/>
        <v>25</v>
      </c>
      <c r="B44" s="46" t="s">
        <v>154</v>
      </c>
      <c r="C44" s="19">
        <v>10544</v>
      </c>
      <c r="D44" s="58" t="s">
        <v>38</v>
      </c>
      <c r="E44" s="135">
        <v>15</v>
      </c>
      <c r="F44" s="57">
        <v>3.95</v>
      </c>
      <c r="G44" s="41">
        <f t="shared" si="0"/>
        <v>59.25</v>
      </c>
      <c r="H44" s="44" t="s">
        <v>52</v>
      </c>
    </row>
    <row r="45" spans="1:9" s="43" customFormat="1" ht="22.5" x14ac:dyDescent="0.2">
      <c r="A45" s="39">
        <f t="shared" si="1"/>
        <v>26</v>
      </c>
      <c r="B45" s="46" t="s">
        <v>182</v>
      </c>
      <c r="C45" s="19">
        <v>2988</v>
      </c>
      <c r="D45" s="58" t="s">
        <v>48</v>
      </c>
      <c r="E45" s="135">
        <v>25</v>
      </c>
      <c r="F45" s="57">
        <v>45.5</v>
      </c>
      <c r="G45" s="41">
        <f t="shared" si="0"/>
        <v>1137.5</v>
      </c>
      <c r="H45" s="44" t="s">
        <v>191</v>
      </c>
    </row>
    <row r="46" spans="1:9" s="43" customFormat="1" ht="11.25" x14ac:dyDescent="0.2">
      <c r="A46" s="39">
        <f t="shared" si="1"/>
        <v>27</v>
      </c>
      <c r="B46" s="129" t="s">
        <v>133</v>
      </c>
      <c r="C46" s="19">
        <v>10673</v>
      </c>
      <c r="D46" s="58" t="s">
        <v>134</v>
      </c>
      <c r="E46" s="139">
        <v>12.8</v>
      </c>
      <c r="F46" s="57">
        <v>1.6</v>
      </c>
      <c r="G46" s="41">
        <f t="shared" si="0"/>
        <v>20.480000000000004</v>
      </c>
      <c r="H46" s="44" t="s">
        <v>89</v>
      </c>
    </row>
    <row r="47" spans="1:9" s="43" customFormat="1" ht="19.5" customHeight="1" x14ac:dyDescent="0.2">
      <c r="A47" s="39">
        <f t="shared" si="1"/>
        <v>28</v>
      </c>
      <c r="B47" s="46" t="s">
        <v>183</v>
      </c>
      <c r="C47" s="19">
        <v>92</v>
      </c>
      <c r="D47" s="58" t="s">
        <v>38</v>
      </c>
      <c r="E47" s="135">
        <v>1</v>
      </c>
      <c r="F47" s="57">
        <v>31.86</v>
      </c>
      <c r="G47" s="41">
        <f t="shared" si="0"/>
        <v>31.86</v>
      </c>
      <c r="H47" s="42" t="s">
        <v>101</v>
      </c>
    </row>
    <row r="48" spans="1:9" s="43" customFormat="1" ht="22.5" x14ac:dyDescent="0.2">
      <c r="A48" s="39">
        <f t="shared" si="1"/>
        <v>29</v>
      </c>
      <c r="B48" s="46" t="s">
        <v>184</v>
      </c>
      <c r="C48" s="19">
        <v>9385</v>
      </c>
      <c r="D48" s="58" t="s">
        <v>38</v>
      </c>
      <c r="E48" s="135">
        <v>1</v>
      </c>
      <c r="F48" s="57">
        <v>126.81</v>
      </c>
      <c r="G48" s="41">
        <f t="shared" si="0"/>
        <v>126.81</v>
      </c>
      <c r="H48" s="44" t="s">
        <v>52</v>
      </c>
      <c r="I48" s="44"/>
    </row>
    <row r="49" spans="1:8" s="43" customFormat="1" ht="22.5" x14ac:dyDescent="0.2">
      <c r="A49" s="39">
        <f t="shared" si="1"/>
        <v>30</v>
      </c>
      <c r="B49" s="46" t="s">
        <v>127</v>
      </c>
      <c r="C49" s="19">
        <v>10545</v>
      </c>
      <c r="D49" s="58" t="s">
        <v>38</v>
      </c>
      <c r="E49" s="135">
        <v>10</v>
      </c>
      <c r="F49" s="57">
        <v>2.5099999999999998</v>
      </c>
      <c r="G49" s="41">
        <f t="shared" si="0"/>
        <v>25.099999999999998</v>
      </c>
      <c r="H49" s="44" t="s">
        <v>52</v>
      </c>
    </row>
    <row r="50" spans="1:8" s="43" customFormat="1" ht="22.5" x14ac:dyDescent="0.2">
      <c r="A50" s="39">
        <f t="shared" si="1"/>
        <v>31</v>
      </c>
      <c r="B50" s="46" t="s">
        <v>156</v>
      </c>
      <c r="C50" s="19">
        <v>9297</v>
      </c>
      <c r="D50" s="58" t="s">
        <v>38</v>
      </c>
      <c r="E50" s="135">
        <v>10</v>
      </c>
      <c r="F50" s="57">
        <v>2.21</v>
      </c>
      <c r="G50" s="41">
        <f t="shared" si="0"/>
        <v>22.1</v>
      </c>
      <c r="H50" s="44" t="s">
        <v>145</v>
      </c>
    </row>
    <row r="51" spans="1:8" s="43" customFormat="1" ht="22.5" x14ac:dyDescent="0.2">
      <c r="A51" s="39">
        <f t="shared" si="1"/>
        <v>32</v>
      </c>
      <c r="B51" s="46" t="s">
        <v>75</v>
      </c>
      <c r="C51" s="19">
        <v>9298</v>
      </c>
      <c r="D51" s="58" t="s">
        <v>38</v>
      </c>
      <c r="E51" s="135">
        <v>10</v>
      </c>
      <c r="F51" s="57">
        <v>3.71</v>
      </c>
      <c r="G51" s="41">
        <f t="shared" si="0"/>
        <v>37.1</v>
      </c>
      <c r="H51" s="42" t="s">
        <v>101</v>
      </c>
    </row>
    <row r="52" spans="1:8" s="43" customFormat="1" ht="22.5" x14ac:dyDescent="0.2">
      <c r="A52" s="39">
        <f t="shared" si="1"/>
        <v>33</v>
      </c>
      <c r="B52" s="46" t="s">
        <v>76</v>
      </c>
      <c r="C52" s="19">
        <v>9299</v>
      </c>
      <c r="D52" s="58" t="s">
        <v>38</v>
      </c>
      <c r="E52" s="135">
        <v>10</v>
      </c>
      <c r="F52" s="57">
        <v>4.46</v>
      </c>
      <c r="G52" s="41">
        <f t="shared" si="0"/>
        <v>44.6</v>
      </c>
      <c r="H52" s="42" t="s">
        <v>101</v>
      </c>
    </row>
    <row r="53" spans="1:8" s="43" customFormat="1" ht="22.5" x14ac:dyDescent="0.2">
      <c r="A53" s="39">
        <f t="shared" si="1"/>
        <v>34</v>
      </c>
      <c r="B53" s="46" t="s">
        <v>157</v>
      </c>
      <c r="C53" s="19">
        <v>10007</v>
      </c>
      <c r="D53" s="58" t="s">
        <v>38</v>
      </c>
      <c r="E53" s="135">
        <v>1</v>
      </c>
      <c r="F53" s="57">
        <v>59.86</v>
      </c>
      <c r="G53" s="41">
        <f t="shared" ref="G53:G85" si="2">E53*F53</f>
        <v>59.86</v>
      </c>
      <c r="H53" s="42" t="s">
        <v>101</v>
      </c>
    </row>
    <row r="54" spans="1:8" s="43" customFormat="1" ht="22.5" x14ac:dyDescent="0.2">
      <c r="A54" s="39">
        <f t="shared" si="1"/>
        <v>35</v>
      </c>
      <c r="B54" s="46" t="s">
        <v>158</v>
      </c>
      <c r="C54" s="19">
        <v>10522</v>
      </c>
      <c r="D54" s="58" t="s">
        <v>38</v>
      </c>
      <c r="E54" s="135">
        <v>1</v>
      </c>
      <c r="F54" s="57">
        <v>17.22</v>
      </c>
      <c r="G54" s="41">
        <f t="shared" si="2"/>
        <v>17.22</v>
      </c>
      <c r="H54" s="42" t="s">
        <v>101</v>
      </c>
    </row>
    <row r="55" spans="1:8" s="43" customFormat="1" ht="22.5" x14ac:dyDescent="0.2">
      <c r="A55" s="39">
        <f t="shared" si="1"/>
        <v>36</v>
      </c>
      <c r="B55" s="46" t="s">
        <v>102</v>
      </c>
      <c r="C55" s="19">
        <v>1664</v>
      </c>
      <c r="D55" s="58" t="s">
        <v>38</v>
      </c>
      <c r="E55" s="135">
        <v>1</v>
      </c>
      <c r="F55" s="57">
        <v>18.899999999999999</v>
      </c>
      <c r="G55" s="41">
        <f t="shared" si="2"/>
        <v>18.899999999999999</v>
      </c>
      <c r="H55" s="42" t="s">
        <v>101</v>
      </c>
    </row>
    <row r="56" spans="1:8" s="43" customFormat="1" ht="22.5" x14ac:dyDescent="0.2">
      <c r="A56" s="39">
        <f t="shared" si="1"/>
        <v>37</v>
      </c>
      <c r="B56" s="46" t="s">
        <v>103</v>
      </c>
      <c r="C56" s="19">
        <v>1662</v>
      </c>
      <c r="D56" s="58" t="s">
        <v>38</v>
      </c>
      <c r="E56" s="135">
        <v>1</v>
      </c>
      <c r="F56" s="57">
        <v>11</v>
      </c>
      <c r="G56" s="41">
        <f t="shared" si="2"/>
        <v>11</v>
      </c>
      <c r="H56" s="42" t="s">
        <v>101</v>
      </c>
    </row>
    <row r="57" spans="1:8" s="43" customFormat="1" ht="22.5" x14ac:dyDescent="0.2">
      <c r="A57" s="39">
        <f t="shared" si="1"/>
        <v>38</v>
      </c>
      <c r="B57" s="46" t="s">
        <v>104</v>
      </c>
      <c r="C57" s="19">
        <v>1663</v>
      </c>
      <c r="D57" s="58" t="s">
        <v>38</v>
      </c>
      <c r="E57" s="135">
        <v>1</v>
      </c>
      <c r="F57" s="57">
        <v>7.45</v>
      </c>
      <c r="G57" s="41">
        <f t="shared" si="2"/>
        <v>7.45</v>
      </c>
      <c r="H57" s="42" t="s">
        <v>101</v>
      </c>
    </row>
    <row r="58" spans="1:8" s="43" customFormat="1" ht="22.5" x14ac:dyDescent="0.2">
      <c r="A58" s="39">
        <f t="shared" si="1"/>
        <v>39</v>
      </c>
      <c r="B58" s="46" t="s">
        <v>105</v>
      </c>
      <c r="C58" s="19">
        <v>1665</v>
      </c>
      <c r="D58" s="58" t="s">
        <v>38</v>
      </c>
      <c r="E58" s="135">
        <v>1</v>
      </c>
      <c r="F58" s="57">
        <v>6.9</v>
      </c>
      <c r="G58" s="41">
        <f t="shared" si="2"/>
        <v>6.9</v>
      </c>
      <c r="H58" s="42" t="s">
        <v>101</v>
      </c>
    </row>
    <row r="59" spans="1:8" s="43" customFormat="1" ht="22.5" x14ac:dyDescent="0.2">
      <c r="A59" s="39">
        <f t="shared" si="1"/>
        <v>40</v>
      </c>
      <c r="B59" s="46" t="s">
        <v>106</v>
      </c>
      <c r="C59" s="19">
        <v>3606</v>
      </c>
      <c r="D59" s="58" t="s">
        <v>38</v>
      </c>
      <c r="E59" s="135">
        <v>1</v>
      </c>
      <c r="F59" s="57">
        <v>2.66</v>
      </c>
      <c r="G59" s="41">
        <f t="shared" si="2"/>
        <v>2.66</v>
      </c>
      <c r="H59" s="42" t="s">
        <v>101</v>
      </c>
    </row>
    <row r="60" spans="1:8" s="43" customFormat="1" ht="22.5" x14ac:dyDescent="0.2">
      <c r="A60" s="39">
        <f t="shared" si="1"/>
        <v>41</v>
      </c>
      <c r="B60" s="46" t="s">
        <v>185</v>
      </c>
      <c r="C60" s="19">
        <v>1666</v>
      </c>
      <c r="D60" s="58" t="s">
        <v>38</v>
      </c>
      <c r="E60" s="135">
        <v>1</v>
      </c>
      <c r="F60" s="57">
        <v>27.5</v>
      </c>
      <c r="G60" s="41">
        <f t="shared" si="2"/>
        <v>27.5</v>
      </c>
      <c r="H60" s="143" t="s">
        <v>101</v>
      </c>
    </row>
    <row r="61" spans="1:8" s="43" customFormat="1" ht="22.5" x14ac:dyDescent="0.2">
      <c r="A61" s="39">
        <f t="shared" si="1"/>
        <v>42</v>
      </c>
      <c r="B61" s="46" t="s">
        <v>128</v>
      </c>
      <c r="C61" s="19">
        <v>10543</v>
      </c>
      <c r="D61" s="58" t="s">
        <v>38</v>
      </c>
      <c r="E61" s="135">
        <v>2</v>
      </c>
      <c r="F61" s="57">
        <v>7.6</v>
      </c>
      <c r="G61" s="41">
        <f t="shared" si="2"/>
        <v>15.2</v>
      </c>
      <c r="H61" s="143" t="s">
        <v>101</v>
      </c>
    </row>
    <row r="62" spans="1:8" s="43" customFormat="1" ht="22.5" x14ac:dyDescent="0.2">
      <c r="A62" s="39">
        <f t="shared" si="1"/>
        <v>43</v>
      </c>
      <c r="B62" s="46" t="s">
        <v>136</v>
      </c>
      <c r="C62" s="19">
        <v>10300</v>
      </c>
      <c r="D62" s="58" t="s">
        <v>38</v>
      </c>
      <c r="E62" s="135">
        <v>2</v>
      </c>
      <c r="F62" s="57">
        <v>6.5</v>
      </c>
      <c r="G62" s="41">
        <f t="shared" si="2"/>
        <v>13</v>
      </c>
      <c r="H62" s="44" t="s">
        <v>145</v>
      </c>
    </row>
    <row r="63" spans="1:8" s="43" customFormat="1" ht="22.5" x14ac:dyDescent="0.2">
      <c r="A63" s="39">
        <f t="shared" si="1"/>
        <v>44</v>
      </c>
      <c r="B63" s="46" t="s">
        <v>78</v>
      </c>
      <c r="C63" s="19">
        <v>9237</v>
      </c>
      <c r="D63" s="58" t="s">
        <v>39</v>
      </c>
      <c r="E63" s="135">
        <v>2</v>
      </c>
      <c r="F63" s="57">
        <v>97</v>
      </c>
      <c r="G63" s="41">
        <f t="shared" si="2"/>
        <v>194</v>
      </c>
      <c r="H63" s="143" t="s">
        <v>101</v>
      </c>
    </row>
    <row r="64" spans="1:8" s="43" customFormat="1" ht="22.5" x14ac:dyDescent="0.2">
      <c r="A64" s="39">
        <f t="shared" si="1"/>
        <v>45</v>
      </c>
      <c r="B64" s="46" t="s">
        <v>114</v>
      </c>
      <c r="C64" s="19">
        <v>1661</v>
      </c>
      <c r="D64" s="58" t="s">
        <v>38</v>
      </c>
      <c r="E64" s="135">
        <v>1</v>
      </c>
      <c r="F64" s="57">
        <v>21.9</v>
      </c>
      <c r="G64" s="41">
        <f t="shared" si="2"/>
        <v>21.9</v>
      </c>
      <c r="H64" s="143" t="s">
        <v>101</v>
      </c>
    </row>
    <row r="65" spans="1:8" s="43" customFormat="1" ht="22.5" x14ac:dyDescent="0.2">
      <c r="A65" s="39">
        <f t="shared" si="1"/>
        <v>46</v>
      </c>
      <c r="B65" s="46" t="s">
        <v>107</v>
      </c>
      <c r="C65" s="19">
        <v>1655</v>
      </c>
      <c r="D65" s="58" t="s">
        <v>38</v>
      </c>
      <c r="E65" s="135">
        <v>1</v>
      </c>
      <c r="F65" s="57">
        <v>5.4</v>
      </c>
      <c r="G65" s="41">
        <f t="shared" si="2"/>
        <v>5.4</v>
      </c>
      <c r="H65" s="143" t="s">
        <v>101</v>
      </c>
    </row>
    <row r="66" spans="1:8" s="43" customFormat="1" ht="22.5" x14ac:dyDescent="0.2">
      <c r="A66" s="39">
        <f t="shared" si="1"/>
        <v>47</v>
      </c>
      <c r="B66" s="46" t="s">
        <v>108</v>
      </c>
      <c r="C66" s="19">
        <v>1660</v>
      </c>
      <c r="D66" s="58" t="s">
        <v>38</v>
      </c>
      <c r="E66" s="135">
        <v>1</v>
      </c>
      <c r="F66" s="57">
        <v>11.74</v>
      </c>
      <c r="G66" s="41">
        <f t="shared" si="2"/>
        <v>11.74</v>
      </c>
      <c r="H66" s="143" t="s">
        <v>101</v>
      </c>
    </row>
    <row r="67" spans="1:8" s="43" customFormat="1" ht="22.5" x14ac:dyDescent="0.2">
      <c r="A67" s="39">
        <f t="shared" si="1"/>
        <v>48</v>
      </c>
      <c r="B67" s="46" t="s">
        <v>109</v>
      </c>
      <c r="C67" s="19">
        <v>1656</v>
      </c>
      <c r="D67" s="58" t="s">
        <v>38</v>
      </c>
      <c r="E67" s="135">
        <v>1</v>
      </c>
      <c r="F67" s="57">
        <v>7.49</v>
      </c>
      <c r="G67" s="41">
        <f t="shared" si="2"/>
        <v>7.49</v>
      </c>
      <c r="H67" s="143" t="s">
        <v>101</v>
      </c>
    </row>
    <row r="68" spans="1:8" s="43" customFormat="1" ht="22.5" x14ac:dyDescent="0.2">
      <c r="A68" s="39">
        <f t="shared" si="1"/>
        <v>49</v>
      </c>
      <c r="B68" s="46" t="s">
        <v>110</v>
      </c>
      <c r="C68" s="19">
        <v>1658</v>
      </c>
      <c r="D68" s="58" t="s">
        <v>38</v>
      </c>
      <c r="E68" s="135">
        <v>1</v>
      </c>
      <c r="F68" s="57">
        <v>10.86</v>
      </c>
      <c r="G68" s="41">
        <f t="shared" si="2"/>
        <v>10.86</v>
      </c>
      <c r="H68" s="143" t="s">
        <v>101</v>
      </c>
    </row>
    <row r="69" spans="1:8" s="43" customFormat="1" ht="22.5" x14ac:dyDescent="0.2">
      <c r="A69" s="39">
        <f t="shared" si="1"/>
        <v>50</v>
      </c>
      <c r="B69" s="46" t="s">
        <v>137</v>
      </c>
      <c r="C69" s="19">
        <v>9313</v>
      </c>
      <c r="D69" s="58" t="s">
        <v>38</v>
      </c>
      <c r="E69" s="135">
        <v>1</v>
      </c>
      <c r="F69" s="57">
        <v>48.27</v>
      </c>
      <c r="G69" s="41">
        <f t="shared" si="2"/>
        <v>48.27</v>
      </c>
      <c r="H69" s="42" t="s">
        <v>101</v>
      </c>
    </row>
    <row r="70" spans="1:8" s="43" customFormat="1" ht="22.5" x14ac:dyDescent="0.2">
      <c r="A70" s="39">
        <f t="shared" si="1"/>
        <v>51</v>
      </c>
      <c r="B70" s="46" t="s">
        <v>138</v>
      </c>
      <c r="C70" s="19">
        <v>9314</v>
      </c>
      <c r="D70" s="58" t="s">
        <v>38</v>
      </c>
      <c r="E70" s="135">
        <v>1</v>
      </c>
      <c r="F70" s="57">
        <v>33.67</v>
      </c>
      <c r="G70" s="41">
        <f t="shared" si="2"/>
        <v>33.67</v>
      </c>
      <c r="H70" s="128" t="s">
        <v>101</v>
      </c>
    </row>
    <row r="71" spans="1:8" s="43" customFormat="1" ht="11.25" x14ac:dyDescent="0.2">
      <c r="A71" s="39">
        <f t="shared" si="1"/>
        <v>52</v>
      </c>
      <c r="B71" s="46" t="s">
        <v>186</v>
      </c>
      <c r="C71" s="19">
        <v>7041</v>
      </c>
      <c r="D71" s="58" t="s">
        <v>48</v>
      </c>
      <c r="E71" s="142">
        <v>2.5</v>
      </c>
      <c r="F71" s="57">
        <v>111.55</v>
      </c>
      <c r="G71" s="41">
        <f t="shared" si="2"/>
        <v>278.875</v>
      </c>
      <c r="H71" s="117" t="s">
        <v>89</v>
      </c>
    </row>
    <row r="72" spans="1:8" s="43" customFormat="1" ht="11.25" x14ac:dyDescent="0.2">
      <c r="A72" s="39">
        <f t="shared" si="1"/>
        <v>53</v>
      </c>
      <c r="B72" s="46" t="s">
        <v>187</v>
      </c>
      <c r="C72" s="19">
        <v>7043</v>
      </c>
      <c r="D72" s="58" t="s">
        <v>48</v>
      </c>
      <c r="E72" s="135">
        <v>1</v>
      </c>
      <c r="F72" s="57">
        <v>120</v>
      </c>
      <c r="G72" s="41">
        <f t="shared" si="2"/>
        <v>120</v>
      </c>
      <c r="H72" s="143" t="s">
        <v>89</v>
      </c>
    </row>
    <row r="73" spans="1:8" s="43" customFormat="1" ht="11.25" x14ac:dyDescent="0.2">
      <c r="A73" s="39">
        <f t="shared" si="1"/>
        <v>54</v>
      </c>
      <c r="B73" s="46" t="s">
        <v>87</v>
      </c>
      <c r="C73" s="19">
        <v>3577</v>
      </c>
      <c r="D73" s="58" t="s">
        <v>48</v>
      </c>
      <c r="E73" s="135">
        <v>1</v>
      </c>
      <c r="F73" s="57">
        <v>137.30000000000001</v>
      </c>
      <c r="G73" s="41">
        <f t="shared" si="2"/>
        <v>137.30000000000001</v>
      </c>
      <c r="H73" s="143" t="s">
        <v>89</v>
      </c>
    </row>
    <row r="74" spans="1:8" s="43" customFormat="1" ht="11.25" x14ac:dyDescent="0.2">
      <c r="A74" s="39">
        <f t="shared" si="1"/>
        <v>55</v>
      </c>
      <c r="B74" s="46" t="s">
        <v>44</v>
      </c>
      <c r="C74" s="19">
        <v>6626</v>
      </c>
      <c r="D74" s="58" t="s">
        <v>38</v>
      </c>
      <c r="E74" s="135">
        <v>1</v>
      </c>
      <c r="F74" s="57">
        <v>12.11</v>
      </c>
      <c r="G74" s="41">
        <f t="shared" si="2"/>
        <v>12.11</v>
      </c>
      <c r="H74" s="143" t="s">
        <v>89</v>
      </c>
    </row>
    <row r="75" spans="1:8" s="43" customFormat="1" ht="22.5" x14ac:dyDescent="0.2">
      <c r="A75" s="39">
        <f t="shared" si="1"/>
        <v>56</v>
      </c>
      <c r="B75" s="46" t="s">
        <v>45</v>
      </c>
      <c r="C75" s="19">
        <v>6624</v>
      </c>
      <c r="D75" s="58" t="s">
        <v>38</v>
      </c>
      <c r="E75" s="135">
        <v>1</v>
      </c>
      <c r="F75" s="57">
        <v>1.66</v>
      </c>
      <c r="G75" s="41">
        <f t="shared" si="2"/>
        <v>1.66</v>
      </c>
      <c r="H75" s="125" t="s">
        <v>101</v>
      </c>
    </row>
    <row r="76" spans="1:8" s="43" customFormat="1" ht="22.5" x14ac:dyDescent="0.2">
      <c r="A76" s="39">
        <f t="shared" si="1"/>
        <v>57</v>
      </c>
      <c r="B76" s="46" t="s">
        <v>79</v>
      </c>
      <c r="C76" s="19">
        <v>6627</v>
      </c>
      <c r="D76" s="58" t="s">
        <v>38</v>
      </c>
      <c r="E76" s="135">
        <v>1</v>
      </c>
      <c r="F76" s="57">
        <v>3.58</v>
      </c>
      <c r="G76" s="41">
        <f t="shared" si="2"/>
        <v>3.58</v>
      </c>
      <c r="H76" s="125" t="s">
        <v>101</v>
      </c>
    </row>
    <row r="77" spans="1:8" s="43" customFormat="1" ht="22.5" x14ac:dyDescent="0.2">
      <c r="A77" s="39">
        <f t="shared" si="1"/>
        <v>58</v>
      </c>
      <c r="B77" s="46" t="s">
        <v>80</v>
      </c>
      <c r="C77" s="19">
        <v>6628</v>
      </c>
      <c r="D77" s="58" t="s">
        <v>38</v>
      </c>
      <c r="E77" s="135">
        <v>1</v>
      </c>
      <c r="F77" s="57">
        <v>5.16</v>
      </c>
      <c r="G77" s="41">
        <f t="shared" si="2"/>
        <v>5.16</v>
      </c>
      <c r="H77" s="125" t="s">
        <v>101</v>
      </c>
    </row>
    <row r="78" spans="1:8" s="43" customFormat="1" ht="22.5" x14ac:dyDescent="0.2">
      <c r="A78" s="39">
        <f t="shared" si="1"/>
        <v>59</v>
      </c>
      <c r="B78" s="46" t="s">
        <v>81</v>
      </c>
      <c r="C78" s="19">
        <v>6629</v>
      </c>
      <c r="D78" s="58" t="s">
        <v>38</v>
      </c>
      <c r="E78" s="135">
        <v>1</v>
      </c>
      <c r="F78" s="57">
        <v>6</v>
      </c>
      <c r="G78" s="41">
        <f t="shared" si="2"/>
        <v>6</v>
      </c>
      <c r="H78" s="125" t="s">
        <v>101</v>
      </c>
    </row>
    <row r="79" spans="1:8" s="43" customFormat="1" ht="22.5" x14ac:dyDescent="0.2">
      <c r="A79" s="39">
        <f t="shared" si="1"/>
        <v>60</v>
      </c>
      <c r="B79" s="46" t="s">
        <v>82</v>
      </c>
      <c r="C79" s="19">
        <v>6630</v>
      </c>
      <c r="D79" s="58" t="s">
        <v>38</v>
      </c>
      <c r="E79" s="135">
        <v>1</v>
      </c>
      <c r="F79" s="57">
        <v>7.82</v>
      </c>
      <c r="G79" s="41">
        <f t="shared" si="2"/>
        <v>7.82</v>
      </c>
      <c r="H79" s="125" t="s">
        <v>101</v>
      </c>
    </row>
    <row r="80" spans="1:8" s="43" customFormat="1" ht="22.5" x14ac:dyDescent="0.2">
      <c r="A80" s="39">
        <f t="shared" si="1"/>
        <v>61</v>
      </c>
      <c r="B80" s="46" t="s">
        <v>83</v>
      </c>
      <c r="C80" s="19">
        <v>6625</v>
      </c>
      <c r="D80" s="58" t="s">
        <v>38</v>
      </c>
      <c r="E80" s="135">
        <v>1</v>
      </c>
      <c r="F80" s="57">
        <v>11.23</v>
      </c>
      <c r="G80" s="41">
        <f t="shared" si="2"/>
        <v>11.23</v>
      </c>
      <c r="H80" s="125" t="s">
        <v>101</v>
      </c>
    </row>
    <row r="81" spans="1:8" s="43" customFormat="1" ht="22.5" x14ac:dyDescent="0.2">
      <c r="A81" s="39">
        <f t="shared" si="1"/>
        <v>62</v>
      </c>
      <c r="B81" s="46" t="s">
        <v>188</v>
      </c>
      <c r="C81" s="19">
        <v>11867</v>
      </c>
      <c r="D81" s="58" t="s">
        <v>49</v>
      </c>
      <c r="E81" s="141">
        <v>10</v>
      </c>
      <c r="F81" s="57">
        <v>5.42</v>
      </c>
      <c r="G81" s="41">
        <v>54.19</v>
      </c>
      <c r="H81" s="125" t="s">
        <v>101</v>
      </c>
    </row>
    <row r="82" spans="1:8" s="43" customFormat="1" ht="22.5" x14ac:dyDescent="0.2">
      <c r="A82" s="39">
        <f t="shared" si="1"/>
        <v>63</v>
      </c>
      <c r="B82" s="46" t="s">
        <v>189</v>
      </c>
      <c r="C82" s="19">
        <v>11387</v>
      </c>
      <c r="D82" s="58" t="s">
        <v>38</v>
      </c>
      <c r="E82" s="135">
        <v>1</v>
      </c>
      <c r="F82" s="57">
        <v>456.71</v>
      </c>
      <c r="G82" s="41">
        <f t="shared" si="2"/>
        <v>456.71</v>
      </c>
      <c r="H82" s="125" t="s">
        <v>101</v>
      </c>
    </row>
    <row r="83" spans="1:8" s="43" customFormat="1" ht="22.5" x14ac:dyDescent="0.2">
      <c r="A83" s="39">
        <f t="shared" si="1"/>
        <v>64</v>
      </c>
      <c r="B83" s="46" t="s">
        <v>140</v>
      </c>
      <c r="C83" s="19">
        <v>8880</v>
      </c>
      <c r="D83" s="58" t="s">
        <v>38</v>
      </c>
      <c r="E83" s="135">
        <v>1</v>
      </c>
      <c r="F83" s="57">
        <v>6.59</v>
      </c>
      <c r="G83" s="41">
        <f t="shared" si="2"/>
        <v>6.59</v>
      </c>
      <c r="H83" s="125" t="s">
        <v>101</v>
      </c>
    </row>
    <row r="84" spans="1:8" s="43" customFormat="1" ht="22.5" x14ac:dyDescent="0.2">
      <c r="A84" s="39">
        <f t="shared" si="1"/>
        <v>65</v>
      </c>
      <c r="B84" s="46" t="s">
        <v>169</v>
      </c>
      <c r="C84" s="19">
        <v>9312</v>
      </c>
      <c r="D84" s="58" t="s">
        <v>38</v>
      </c>
      <c r="E84" s="135">
        <v>2</v>
      </c>
      <c r="F84" s="57">
        <v>22.31</v>
      </c>
      <c r="G84" s="41">
        <f t="shared" si="2"/>
        <v>44.62</v>
      </c>
      <c r="H84" s="125" t="s">
        <v>101</v>
      </c>
    </row>
    <row r="85" spans="1:8" s="43" customFormat="1" ht="23.25" thickBot="1" x14ac:dyDescent="0.25">
      <c r="A85" s="39">
        <f t="shared" si="1"/>
        <v>66</v>
      </c>
      <c r="B85" s="46" t="s">
        <v>47</v>
      </c>
      <c r="C85" s="19">
        <v>1905</v>
      </c>
      <c r="D85" s="58" t="s">
        <v>38</v>
      </c>
      <c r="E85" s="135">
        <v>2</v>
      </c>
      <c r="F85" s="57">
        <v>8.86</v>
      </c>
      <c r="G85" s="41">
        <f t="shared" si="2"/>
        <v>17.72</v>
      </c>
      <c r="H85" s="125" t="s">
        <v>101</v>
      </c>
    </row>
    <row r="86" spans="1:8" s="92" customFormat="1" ht="15" customHeight="1" thickBot="1" x14ac:dyDescent="0.25">
      <c r="A86" s="87" t="s">
        <v>36</v>
      </c>
      <c r="B86" s="87"/>
      <c r="C86" s="87"/>
      <c r="D86" s="87"/>
      <c r="E86" s="124">
        <f>SUM(E20:E77)</f>
        <v>1922.85</v>
      </c>
      <c r="F86" s="89" t="s">
        <v>18</v>
      </c>
      <c r="G86" s="90">
        <f>SUM(G20:G85)</f>
        <v>8174.0349999999962</v>
      </c>
      <c r="H86" s="91"/>
    </row>
    <row r="87" spans="1:8" ht="12" customHeight="1" x14ac:dyDescent="0.2"/>
    <row r="88" spans="1:8" ht="12" customHeight="1" x14ac:dyDescent="0.2">
      <c r="B88" s="133" t="s">
        <v>19</v>
      </c>
      <c r="C88" s="93"/>
      <c r="D88" s="93"/>
      <c r="E88" s="93"/>
      <c r="F88" s="93"/>
      <c r="G88" s="93"/>
      <c r="H88" s="94"/>
    </row>
    <row r="89" spans="1:8" ht="12" customHeight="1" x14ac:dyDescent="0.2">
      <c r="C89" s="95" t="s">
        <v>20</v>
      </c>
      <c r="D89" s="96"/>
      <c r="E89" s="96"/>
      <c r="F89" s="96"/>
      <c r="G89" s="96"/>
      <c r="H89" s="97"/>
    </row>
    <row r="90" spans="1:8" ht="12" customHeight="1" x14ac:dyDescent="0.2">
      <c r="B90" s="133" t="s">
        <v>21</v>
      </c>
      <c r="C90" s="93"/>
      <c r="D90" s="93"/>
      <c r="E90" s="93"/>
      <c r="F90" s="93"/>
      <c r="G90" s="93"/>
      <c r="H90" s="94"/>
    </row>
    <row r="91" spans="1:8" ht="10.9" customHeight="1" x14ac:dyDescent="0.2">
      <c r="C91" s="95" t="s">
        <v>22</v>
      </c>
      <c r="D91" s="96"/>
      <c r="E91" s="96"/>
      <c r="F91" s="96"/>
      <c r="G91" s="96"/>
      <c r="H91" s="97"/>
    </row>
    <row r="92" spans="1:8" s="64" customFormat="1" ht="13.15" customHeight="1" x14ac:dyDescent="0.2">
      <c r="B92" s="98" t="s">
        <v>23</v>
      </c>
    </row>
    <row r="93" spans="1:8" ht="19.149999999999999" customHeight="1" x14ac:dyDescent="0.2">
      <c r="C93" s="279" t="s">
        <v>117</v>
      </c>
      <c r="D93" s="280"/>
      <c r="E93" s="280"/>
      <c r="F93" s="99"/>
      <c r="G93" s="244" t="s">
        <v>24</v>
      </c>
      <c r="H93" s="244"/>
    </row>
    <row r="94" spans="1:8" ht="10.9" customHeight="1" x14ac:dyDescent="0.2">
      <c r="C94" s="100" t="s">
        <v>25</v>
      </c>
      <c r="F94" s="64" t="s">
        <v>26</v>
      </c>
      <c r="G94" s="241" t="s">
        <v>27</v>
      </c>
      <c r="H94" s="241"/>
    </row>
    <row r="95" spans="1:8" ht="12" customHeight="1" x14ac:dyDescent="0.2">
      <c r="B95" s="98" t="s">
        <v>28</v>
      </c>
      <c r="F95" s="64"/>
      <c r="H95" s="64"/>
    </row>
    <row r="96" spans="1:8" ht="10.9" customHeight="1" x14ac:dyDescent="0.2">
      <c r="C96" s="280" t="s">
        <v>64</v>
      </c>
      <c r="D96" s="280"/>
      <c r="E96" s="280"/>
      <c r="F96" s="99"/>
      <c r="G96" s="244" t="s">
        <v>33</v>
      </c>
      <c r="H96" s="244"/>
    </row>
    <row r="97" spans="1:8" ht="10.9" customHeight="1" x14ac:dyDescent="0.2">
      <c r="C97" s="100" t="s">
        <v>25</v>
      </c>
      <c r="F97" s="64" t="s">
        <v>26</v>
      </c>
      <c r="G97" s="241" t="s">
        <v>27</v>
      </c>
      <c r="H97" s="241"/>
    </row>
    <row r="98" spans="1:8" ht="10.9" customHeight="1" x14ac:dyDescent="0.2">
      <c r="C98" s="280" t="s">
        <v>65</v>
      </c>
      <c r="D98" s="280"/>
      <c r="E98" s="280"/>
      <c r="F98" s="99"/>
      <c r="G98" s="244" t="s">
        <v>30</v>
      </c>
      <c r="H98" s="244"/>
    </row>
    <row r="99" spans="1:8" ht="11.25" x14ac:dyDescent="0.2">
      <c r="C99" s="100" t="s">
        <v>25</v>
      </c>
      <c r="F99" s="64" t="s">
        <v>26</v>
      </c>
      <c r="G99" s="241" t="s">
        <v>27</v>
      </c>
      <c r="H99" s="241"/>
    </row>
    <row r="100" spans="1:8" ht="10.9" customHeight="1" x14ac:dyDescent="0.2">
      <c r="C100" s="280" t="s">
        <v>66</v>
      </c>
      <c r="D100" s="280"/>
      <c r="E100" s="280"/>
      <c r="F100" s="99"/>
      <c r="G100" s="244" t="s">
        <v>29</v>
      </c>
      <c r="H100" s="244"/>
    </row>
    <row r="101" spans="1:8" ht="10.9" customHeight="1" x14ac:dyDescent="0.2">
      <c r="C101" s="100" t="s">
        <v>25</v>
      </c>
      <c r="F101" s="64" t="s">
        <v>26</v>
      </c>
      <c r="G101" s="241" t="s">
        <v>27</v>
      </c>
      <c r="H101" s="241"/>
    </row>
    <row r="102" spans="1:8" ht="21.6" customHeight="1" x14ac:dyDescent="0.2">
      <c r="A102" s="101" t="s">
        <v>32</v>
      </c>
      <c r="C102" s="280" t="s">
        <v>143</v>
      </c>
      <c r="D102" s="280"/>
      <c r="E102" s="280"/>
      <c r="F102" s="99"/>
      <c r="G102" s="244" t="s">
        <v>67</v>
      </c>
      <c r="H102" s="244"/>
    </row>
    <row r="103" spans="1:8" ht="10.9" customHeight="1" x14ac:dyDescent="0.2">
      <c r="C103" s="100" t="s">
        <v>25</v>
      </c>
      <c r="F103" s="64" t="s">
        <v>26</v>
      </c>
      <c r="G103" s="241" t="s">
        <v>27</v>
      </c>
      <c r="H103" s="241"/>
    </row>
    <row r="104" spans="1:8" ht="24" customHeight="1" x14ac:dyDescent="0.2">
      <c r="C104" s="280" t="s">
        <v>68</v>
      </c>
      <c r="D104" s="280"/>
      <c r="E104" s="280"/>
      <c r="F104" s="99"/>
      <c r="G104" s="244" t="s">
        <v>69</v>
      </c>
      <c r="H104" s="244"/>
    </row>
    <row r="105" spans="1:8" ht="11.25" x14ac:dyDescent="0.2">
      <c r="C105" s="100" t="s">
        <v>25</v>
      </c>
      <c r="F105" s="64" t="s">
        <v>26</v>
      </c>
      <c r="G105" s="241" t="s">
        <v>27</v>
      </c>
      <c r="H105" s="241"/>
    </row>
    <row r="106" spans="1:8" ht="10.9" customHeight="1" x14ac:dyDescent="0.2">
      <c r="F106" s="64"/>
      <c r="H106" s="64"/>
    </row>
    <row r="107" spans="1:8" ht="10.9" customHeight="1" x14ac:dyDescent="0.2">
      <c r="B107" s="98" t="s">
        <v>31</v>
      </c>
      <c r="C107" s="279" t="s">
        <v>91</v>
      </c>
      <c r="D107" s="280"/>
      <c r="E107" s="280"/>
      <c r="F107" s="99"/>
      <c r="G107" s="243" t="s">
        <v>92</v>
      </c>
      <c r="H107" s="244"/>
    </row>
    <row r="108" spans="1:8" ht="11.25" x14ac:dyDescent="0.2">
      <c r="C108" s="100" t="s">
        <v>25</v>
      </c>
      <c r="F108" s="64" t="s">
        <v>26</v>
      </c>
      <c r="G108" s="241" t="s">
        <v>27</v>
      </c>
      <c r="H108" s="241"/>
    </row>
  </sheetData>
  <autoFilter ref="A19:H19" xr:uid="{00000000-0009-0000-0000-000004000000}">
    <sortState ref="A20:H86">
      <sortCondition ref="B19"/>
    </sortState>
  </autoFilter>
  <mergeCells count="34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93:E93"/>
    <mergeCell ref="G93:H93"/>
    <mergeCell ref="G94:H94"/>
    <mergeCell ref="C96:E96"/>
    <mergeCell ref="G96:H96"/>
    <mergeCell ref="G97:H97"/>
    <mergeCell ref="C98:E98"/>
    <mergeCell ref="G98:H98"/>
    <mergeCell ref="G99:H99"/>
    <mergeCell ref="C100:E100"/>
    <mergeCell ref="G100:H100"/>
    <mergeCell ref="G105:H105"/>
    <mergeCell ref="C107:E107"/>
    <mergeCell ref="G107:H107"/>
    <mergeCell ref="G108:H108"/>
    <mergeCell ref="G101:H101"/>
    <mergeCell ref="C102:E102"/>
    <mergeCell ref="G102:H102"/>
    <mergeCell ref="G103:H103"/>
    <mergeCell ref="C104:E104"/>
    <mergeCell ref="G104:H104"/>
  </mergeCells>
  <pageMargins left="0.39370078740157483" right="0.39370078740157483" top="0.19685039370078741" bottom="0.19685039370078741" header="0.39370078740157483" footer="0.39370078740157483"/>
  <pageSetup paperSize="9" scale="78" pageOrder="overThenDown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F9DE-13B1-4671-88FF-AA7B0BB27EBE}">
  <sheetPr>
    <outlinePr summaryBelow="0" summaryRight="0"/>
    <pageSetUpPr autoPageBreaks="0"/>
  </sheetPr>
  <dimension ref="A1:H52"/>
  <sheetViews>
    <sheetView view="pageBreakPreview" topLeftCell="A19" zoomScale="130" zoomScaleNormal="100" zoomScaleSheetLayoutView="130" workbookViewId="0">
      <selection activeCell="A21" sqref="A21:A25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93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>
        <v>44074</v>
      </c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32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32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151</v>
      </c>
      <c r="C20" s="55">
        <v>11285</v>
      </c>
      <c r="D20" s="83" t="s">
        <v>39</v>
      </c>
      <c r="E20" s="137">
        <v>70</v>
      </c>
      <c r="F20" s="63">
        <v>0.57999999999999996</v>
      </c>
      <c r="G20" s="20">
        <f t="shared" ref="G20:G25" si="0">E20*F20</f>
        <v>40.599999999999994</v>
      </c>
      <c r="H20" s="266" t="s">
        <v>53</v>
      </c>
    </row>
    <row r="21" spans="1:8" s="6" customFormat="1" ht="22.5" x14ac:dyDescent="0.2">
      <c r="A21" s="138">
        <f>A20+1</f>
        <v>2</v>
      </c>
      <c r="B21" s="129" t="s">
        <v>60</v>
      </c>
      <c r="C21" s="19">
        <v>9017</v>
      </c>
      <c r="D21" s="58" t="s">
        <v>38</v>
      </c>
      <c r="E21" s="135">
        <v>9</v>
      </c>
      <c r="F21" s="57">
        <v>2.06</v>
      </c>
      <c r="G21" s="20">
        <f t="shared" si="0"/>
        <v>18.54</v>
      </c>
      <c r="H21" s="267"/>
    </row>
    <row r="22" spans="1:8" s="6" customFormat="1" ht="22.5" x14ac:dyDescent="0.2">
      <c r="A22" s="138">
        <f>A21+1</f>
        <v>3</v>
      </c>
      <c r="B22" s="129" t="s">
        <v>174</v>
      </c>
      <c r="C22" s="19">
        <v>7664</v>
      </c>
      <c r="D22" s="58" t="s">
        <v>38</v>
      </c>
      <c r="E22" s="136">
        <v>22</v>
      </c>
      <c r="F22" s="57">
        <v>3.55</v>
      </c>
      <c r="G22" s="20">
        <f t="shared" si="0"/>
        <v>78.099999999999994</v>
      </c>
      <c r="H22" s="267"/>
    </row>
    <row r="23" spans="1:8" s="6" customFormat="1" ht="22.5" x14ac:dyDescent="0.2">
      <c r="A23" s="138">
        <f>A22+1</f>
        <v>4</v>
      </c>
      <c r="B23" s="129" t="s">
        <v>95</v>
      </c>
      <c r="C23" s="19">
        <v>3930</v>
      </c>
      <c r="D23" s="58" t="s">
        <v>38</v>
      </c>
      <c r="E23" s="135">
        <v>4</v>
      </c>
      <c r="F23" s="57">
        <v>5.17</v>
      </c>
      <c r="G23" s="20">
        <f t="shared" si="0"/>
        <v>20.68</v>
      </c>
      <c r="H23" s="267"/>
    </row>
    <row r="24" spans="1:8" s="6" customFormat="1" ht="23.25" thickBot="1" x14ac:dyDescent="0.25">
      <c r="A24" s="138">
        <f>A23+1</f>
        <v>5</v>
      </c>
      <c r="B24" s="129" t="s">
        <v>175</v>
      </c>
      <c r="C24" s="19">
        <v>9666</v>
      </c>
      <c r="D24" s="58" t="s">
        <v>38</v>
      </c>
      <c r="E24" s="135">
        <v>1</v>
      </c>
      <c r="F24" s="57">
        <v>3.9</v>
      </c>
      <c r="G24" s="20">
        <f t="shared" si="0"/>
        <v>3.9</v>
      </c>
      <c r="H24" s="267"/>
    </row>
    <row r="25" spans="1:8" s="6" customFormat="1" ht="23.25" thickBot="1" x14ac:dyDescent="0.25">
      <c r="A25" s="138">
        <f>A24+1</f>
        <v>6</v>
      </c>
      <c r="B25" s="46" t="s">
        <v>151</v>
      </c>
      <c r="C25" s="19">
        <v>11285</v>
      </c>
      <c r="D25" s="21" t="s">
        <v>39</v>
      </c>
      <c r="E25" s="23">
        <v>50</v>
      </c>
      <c r="F25" s="22">
        <v>0.57999999999999996</v>
      </c>
      <c r="G25" s="20">
        <f t="shared" si="0"/>
        <v>28.999999999999996</v>
      </c>
      <c r="H25" s="268"/>
    </row>
    <row r="26" spans="1:8" s="7" customFormat="1" ht="15" customHeight="1" thickBot="1" x14ac:dyDescent="0.25">
      <c r="A26" s="16" t="s">
        <v>17</v>
      </c>
      <c r="B26" s="16"/>
      <c r="C26" s="37"/>
      <c r="D26" s="38"/>
      <c r="E26" s="32">
        <f>SUM(E20:E25)</f>
        <v>156</v>
      </c>
      <c r="F26" s="10" t="s">
        <v>18</v>
      </c>
      <c r="G26" s="33">
        <f>SUM(G20:G25)</f>
        <v>190.82</v>
      </c>
      <c r="H26" s="29"/>
    </row>
    <row r="27" spans="1:8" ht="12" customHeight="1" x14ac:dyDescent="0.2">
      <c r="C27" s="35"/>
      <c r="D27" s="36"/>
    </row>
    <row r="28" spans="1:8" ht="12" customHeight="1" x14ac:dyDescent="0.2">
      <c r="B28" s="131" t="s">
        <v>19</v>
      </c>
      <c r="C28" s="17"/>
      <c r="D28" s="17"/>
      <c r="E28" s="17"/>
      <c r="F28" s="17"/>
      <c r="G28" s="17"/>
      <c r="H28" s="30"/>
    </row>
    <row r="29" spans="1:8" ht="12" customHeight="1" x14ac:dyDescent="0.2">
      <c r="C29" s="34" t="s">
        <v>20</v>
      </c>
      <c r="D29" s="15"/>
      <c r="E29" s="15"/>
      <c r="F29" s="15"/>
      <c r="G29" s="15"/>
      <c r="H29" s="31"/>
    </row>
    <row r="30" spans="1:8" ht="12" customHeight="1" x14ac:dyDescent="0.2">
      <c r="B30" s="131" t="s">
        <v>21</v>
      </c>
      <c r="C30" s="17"/>
      <c r="D30" s="17"/>
      <c r="E30" s="17"/>
      <c r="F30" s="17"/>
      <c r="G30" s="17"/>
      <c r="H30" s="30"/>
    </row>
    <row r="31" spans="1:8" ht="10.9" customHeight="1" x14ac:dyDescent="0.2">
      <c r="C31" s="34" t="s">
        <v>22</v>
      </c>
      <c r="D31" s="15"/>
      <c r="E31" s="15"/>
      <c r="F31" s="15"/>
      <c r="G31" s="15"/>
      <c r="H31" s="31"/>
    </row>
    <row r="32" spans="1:8" s="1" customFormat="1" ht="13.15" customHeight="1" x14ac:dyDescent="0.2">
      <c r="B32" s="8" t="s">
        <v>23</v>
      </c>
    </row>
    <row r="33" spans="1:8" ht="22.9" customHeight="1" x14ac:dyDescent="0.2">
      <c r="C33" s="261" t="s">
        <v>117</v>
      </c>
      <c r="D33" s="261"/>
      <c r="E33" s="261"/>
      <c r="F33" s="9"/>
      <c r="G33" s="260" t="s">
        <v>24</v>
      </c>
      <c r="H33" s="260"/>
    </row>
    <row r="34" spans="1:8" ht="10.9" customHeight="1" x14ac:dyDescent="0.2">
      <c r="C34" s="62" t="s">
        <v>25</v>
      </c>
      <c r="F34" s="1" t="s">
        <v>26</v>
      </c>
      <c r="G34" s="259" t="s">
        <v>27</v>
      </c>
      <c r="H34" s="259"/>
    </row>
    <row r="35" spans="1:8" ht="12" customHeight="1" x14ac:dyDescent="0.2">
      <c r="B35" s="8" t="s">
        <v>28</v>
      </c>
      <c r="H35" s="1"/>
    </row>
    <row r="36" spans="1:8" ht="10.9" customHeight="1" x14ac:dyDescent="0.2">
      <c r="C36" s="261" t="s">
        <v>64</v>
      </c>
      <c r="D36" s="261"/>
      <c r="E36" s="261"/>
      <c r="F36" s="9"/>
      <c r="G36" s="260" t="s">
        <v>33</v>
      </c>
      <c r="H36" s="260"/>
    </row>
    <row r="37" spans="1:8" ht="10.9" customHeight="1" x14ac:dyDescent="0.2">
      <c r="C37" s="62" t="s">
        <v>25</v>
      </c>
      <c r="F37" s="1" t="s">
        <v>26</v>
      </c>
      <c r="G37" s="259" t="s">
        <v>27</v>
      </c>
      <c r="H37" s="259"/>
    </row>
    <row r="38" spans="1:8" ht="10.9" customHeight="1" x14ac:dyDescent="0.2">
      <c r="C38" s="62"/>
      <c r="G38" s="130"/>
      <c r="H38" s="130"/>
    </row>
    <row r="39" spans="1:8" ht="10.9" customHeight="1" x14ac:dyDescent="0.2">
      <c r="C39" s="261" t="s">
        <v>65</v>
      </c>
      <c r="D39" s="261"/>
      <c r="E39" s="261"/>
      <c r="F39" s="9"/>
      <c r="G39" s="260" t="s">
        <v>30</v>
      </c>
      <c r="H39" s="260"/>
    </row>
    <row r="40" spans="1:8" ht="11.25" x14ac:dyDescent="0.2">
      <c r="C40" s="62" t="s">
        <v>25</v>
      </c>
      <c r="F40" s="1" t="s">
        <v>26</v>
      </c>
      <c r="G40" s="259" t="s">
        <v>27</v>
      </c>
      <c r="H40" s="259"/>
    </row>
    <row r="41" spans="1:8" ht="11.25" x14ac:dyDescent="0.2">
      <c r="C41" s="62"/>
      <c r="G41" s="130"/>
      <c r="H41" s="130"/>
    </row>
    <row r="42" spans="1:8" ht="10.9" customHeight="1" x14ac:dyDescent="0.2">
      <c r="C42" s="261" t="s">
        <v>66</v>
      </c>
      <c r="D42" s="261"/>
      <c r="E42" s="261"/>
      <c r="F42" s="9"/>
      <c r="G42" s="260" t="s">
        <v>29</v>
      </c>
      <c r="H42" s="260"/>
    </row>
    <row r="43" spans="1:8" ht="10.9" customHeight="1" x14ac:dyDescent="0.2">
      <c r="C43" s="62" t="s">
        <v>25</v>
      </c>
      <c r="F43" s="1" t="s">
        <v>26</v>
      </c>
      <c r="G43" s="259" t="s">
        <v>27</v>
      </c>
      <c r="H43" s="259"/>
    </row>
    <row r="44" spans="1:8" ht="10.9" customHeight="1" x14ac:dyDescent="0.2">
      <c r="C44" s="62"/>
      <c r="G44" s="130"/>
      <c r="H44" s="130"/>
    </row>
    <row r="45" spans="1:8" ht="10.5" customHeight="1" x14ac:dyDescent="0.2">
      <c r="A45" s="11" t="s">
        <v>32</v>
      </c>
      <c r="C45" s="261" t="s">
        <v>143</v>
      </c>
      <c r="D45" s="261"/>
      <c r="E45" s="261"/>
      <c r="F45" s="9"/>
      <c r="G45" s="260" t="s">
        <v>67</v>
      </c>
      <c r="H45" s="260"/>
    </row>
    <row r="46" spans="1:8" ht="10.9" customHeight="1" x14ac:dyDescent="0.2">
      <c r="C46" s="62" t="s">
        <v>25</v>
      </c>
      <c r="F46" s="1" t="s">
        <v>26</v>
      </c>
      <c r="G46" s="259" t="s">
        <v>27</v>
      </c>
      <c r="H46" s="259"/>
    </row>
    <row r="47" spans="1:8" ht="10.9" customHeight="1" x14ac:dyDescent="0.2">
      <c r="C47" s="62"/>
      <c r="G47" s="130"/>
      <c r="H47" s="130"/>
    </row>
    <row r="48" spans="1:8" ht="19.899999999999999" customHeight="1" x14ac:dyDescent="0.2">
      <c r="C48" s="274" t="s">
        <v>68</v>
      </c>
      <c r="D48" s="261"/>
      <c r="E48" s="261"/>
      <c r="F48" s="9"/>
      <c r="G48" s="260" t="s">
        <v>69</v>
      </c>
      <c r="H48" s="260"/>
    </row>
    <row r="49" spans="2:8" ht="11.25" x14ac:dyDescent="0.2">
      <c r="C49" s="62" t="s">
        <v>25</v>
      </c>
      <c r="F49" s="1" t="s">
        <v>26</v>
      </c>
      <c r="G49" s="259" t="s">
        <v>27</v>
      </c>
      <c r="H49" s="259"/>
    </row>
    <row r="50" spans="2:8" ht="10.9" customHeight="1" x14ac:dyDescent="0.2">
      <c r="H50" s="1"/>
    </row>
    <row r="51" spans="2:8" ht="10.9" customHeight="1" x14ac:dyDescent="0.2">
      <c r="B51" s="8" t="s">
        <v>31</v>
      </c>
      <c r="C51" s="274" t="s">
        <v>91</v>
      </c>
      <c r="D51" s="261"/>
      <c r="E51" s="261"/>
      <c r="F51" s="9"/>
      <c r="G51" s="273" t="s">
        <v>92</v>
      </c>
      <c r="H51" s="260"/>
    </row>
    <row r="52" spans="2:8" ht="11.25" x14ac:dyDescent="0.2">
      <c r="C52" s="62" t="s">
        <v>25</v>
      </c>
      <c r="F52" s="1" t="s">
        <v>26</v>
      </c>
      <c r="G52" s="259" t="s">
        <v>27</v>
      </c>
      <c r="H52" s="259"/>
    </row>
  </sheetData>
  <mergeCells count="35">
    <mergeCell ref="F4:H4"/>
    <mergeCell ref="A1:D1"/>
    <mergeCell ref="F1:H1"/>
    <mergeCell ref="A2:D2"/>
    <mergeCell ref="F2:H2"/>
    <mergeCell ref="A3:D3"/>
    <mergeCell ref="C36:E36"/>
    <mergeCell ref="G36:H36"/>
    <mergeCell ref="F5:H5"/>
    <mergeCell ref="A8:H8"/>
    <mergeCell ref="A9:H9"/>
    <mergeCell ref="C10:F10"/>
    <mergeCell ref="C11:F11"/>
    <mergeCell ref="A14:H14"/>
    <mergeCell ref="A15:H15"/>
    <mergeCell ref="H20:H25"/>
    <mergeCell ref="C33:E33"/>
    <mergeCell ref="G33:H33"/>
    <mergeCell ref="G34:H34"/>
    <mergeCell ref="G37:H37"/>
    <mergeCell ref="C39:E39"/>
    <mergeCell ref="G39:H39"/>
    <mergeCell ref="G40:H40"/>
    <mergeCell ref="C42:E42"/>
    <mergeCell ref="G42:H42"/>
    <mergeCell ref="G49:H49"/>
    <mergeCell ref="C51:E51"/>
    <mergeCell ref="G51:H51"/>
    <mergeCell ref="G52:H52"/>
    <mergeCell ref="G43:H43"/>
    <mergeCell ref="C45:E45"/>
    <mergeCell ref="G45:H45"/>
    <mergeCell ref="G46:H46"/>
    <mergeCell ref="C48:E48"/>
    <mergeCell ref="G48:H48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6A15-B65A-4846-9D0C-86B07FF11214}">
  <sheetPr>
    <outlinePr summaryBelow="0" summaryRight="0"/>
    <pageSetUpPr autoPageBreaks="0"/>
  </sheetPr>
  <dimension ref="A1:I95"/>
  <sheetViews>
    <sheetView view="pageBreakPreview" topLeftCell="A55" zoomScale="120" zoomScaleNormal="100" zoomScaleSheetLayoutView="120" workbookViewId="0">
      <selection activeCell="G82" sqref="G82"/>
    </sheetView>
  </sheetViews>
  <sheetFormatPr defaultColWidth="10.5" defaultRowHeight="11.45" customHeight="1" x14ac:dyDescent="0.2"/>
  <cols>
    <col min="1" max="1" width="5.6640625" style="64" customWidth="1"/>
    <col min="2" max="2" width="44.6640625" style="64" customWidth="1"/>
    <col min="3" max="3" width="16.6640625" style="64" customWidth="1"/>
    <col min="4" max="4" width="8.83203125" style="64" customWidth="1"/>
    <col min="5" max="5" width="11.6640625" style="64" customWidth="1"/>
    <col min="6" max="6" width="15" style="66" customWidth="1"/>
    <col min="7" max="7" width="20" style="64" customWidth="1"/>
    <col min="8" max="8" width="32.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57" t="s">
        <v>2</v>
      </c>
      <c r="G2" s="257"/>
      <c r="H2" s="257"/>
    </row>
    <row r="3" spans="1:8" ht="10.9" customHeight="1" x14ac:dyDescent="0.2">
      <c r="A3" s="258" t="s">
        <v>3</v>
      </c>
      <c r="B3" s="258"/>
      <c r="C3" s="258"/>
      <c r="D3" s="258"/>
      <c r="F3" s="1"/>
      <c r="G3" s="1"/>
      <c r="H3" s="1"/>
    </row>
    <row r="4" spans="1:8" s="64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F6" s="67" t="s">
        <v>93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202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81"/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48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48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8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22.5" x14ac:dyDescent="0.2">
      <c r="A20" s="39">
        <v>1</v>
      </c>
      <c r="B20" s="46" t="s">
        <v>171</v>
      </c>
      <c r="C20" s="19">
        <v>10772</v>
      </c>
      <c r="D20" s="58" t="s">
        <v>48</v>
      </c>
      <c r="E20" s="60">
        <v>1.8</v>
      </c>
      <c r="F20" s="57">
        <v>300</v>
      </c>
      <c r="G20" s="41">
        <f t="shared" ref="G20:G72" si="0">E20*F20</f>
        <v>540</v>
      </c>
      <c r="H20" s="44" t="s">
        <v>148</v>
      </c>
    </row>
    <row r="21" spans="1:8" s="43" customFormat="1" ht="22.5" x14ac:dyDescent="0.2">
      <c r="A21" s="39">
        <f>A20+1</f>
        <v>2</v>
      </c>
      <c r="B21" s="46" t="s">
        <v>171</v>
      </c>
      <c r="C21" s="19">
        <v>10772</v>
      </c>
      <c r="D21" s="58" t="s">
        <v>48</v>
      </c>
      <c r="E21" s="60">
        <v>1.8</v>
      </c>
      <c r="F21" s="57">
        <v>300</v>
      </c>
      <c r="G21" s="41">
        <f t="shared" si="0"/>
        <v>540</v>
      </c>
      <c r="H21" s="44" t="s">
        <v>148</v>
      </c>
    </row>
    <row r="22" spans="1:8" s="43" customFormat="1" ht="11.25" x14ac:dyDescent="0.2">
      <c r="A22" s="39">
        <f t="shared" ref="A22:A72" si="1">A21+1</f>
        <v>3</v>
      </c>
      <c r="B22" s="46" t="s">
        <v>129</v>
      </c>
      <c r="C22" s="19">
        <v>9755</v>
      </c>
      <c r="D22" s="58" t="s">
        <v>130</v>
      </c>
      <c r="E22" s="126">
        <v>2000</v>
      </c>
      <c r="F22" s="57">
        <v>0.23</v>
      </c>
      <c r="G22" s="41">
        <v>450</v>
      </c>
      <c r="H22" s="44" t="s">
        <v>148</v>
      </c>
    </row>
    <row r="23" spans="1:8" s="43" customFormat="1" ht="45" x14ac:dyDescent="0.2">
      <c r="A23" s="39">
        <f t="shared" si="1"/>
        <v>4</v>
      </c>
      <c r="B23" s="46" t="s">
        <v>176</v>
      </c>
      <c r="C23" s="19">
        <v>6025</v>
      </c>
      <c r="D23" s="58" t="s">
        <v>39</v>
      </c>
      <c r="E23" s="56">
        <v>10</v>
      </c>
      <c r="F23" s="57">
        <v>156.87</v>
      </c>
      <c r="G23" s="41">
        <v>1568.74</v>
      </c>
      <c r="H23" s="125" t="s">
        <v>101</v>
      </c>
    </row>
    <row r="24" spans="1:8" s="43" customFormat="1" ht="22.5" x14ac:dyDescent="0.2">
      <c r="A24" s="39">
        <f t="shared" si="1"/>
        <v>5</v>
      </c>
      <c r="B24" s="46" t="s">
        <v>37</v>
      </c>
      <c r="C24" s="19">
        <v>7961</v>
      </c>
      <c r="D24" s="58" t="s">
        <v>39</v>
      </c>
      <c r="E24" s="56">
        <v>40</v>
      </c>
      <c r="F24" s="57">
        <v>5.76</v>
      </c>
      <c r="G24" s="41">
        <f t="shared" si="0"/>
        <v>230.39999999999998</v>
      </c>
      <c r="H24" s="42" t="s">
        <v>50</v>
      </c>
    </row>
    <row r="25" spans="1:8" s="43" customFormat="1" ht="22.5" x14ac:dyDescent="0.2">
      <c r="A25" s="39">
        <f t="shared" si="1"/>
        <v>6</v>
      </c>
      <c r="B25" s="46" t="s">
        <v>192</v>
      </c>
      <c r="C25" s="19">
        <v>11970</v>
      </c>
      <c r="D25" s="58" t="s">
        <v>39</v>
      </c>
      <c r="E25" s="56">
        <v>40</v>
      </c>
      <c r="F25" s="57">
        <v>8.9</v>
      </c>
      <c r="G25" s="41">
        <f t="shared" si="0"/>
        <v>356</v>
      </c>
      <c r="H25" s="42" t="s">
        <v>50</v>
      </c>
    </row>
    <row r="26" spans="1:8" s="43" customFormat="1" ht="22.5" x14ac:dyDescent="0.2">
      <c r="A26" s="39">
        <f t="shared" si="1"/>
        <v>7</v>
      </c>
      <c r="B26" s="46" t="s">
        <v>193</v>
      </c>
      <c r="C26" s="19">
        <v>11969</v>
      </c>
      <c r="D26" s="58" t="s">
        <v>39</v>
      </c>
      <c r="E26" s="56">
        <v>20</v>
      </c>
      <c r="F26" s="57">
        <v>8.9</v>
      </c>
      <c r="G26" s="41">
        <f t="shared" si="0"/>
        <v>178</v>
      </c>
      <c r="H26" s="42" t="s">
        <v>50</v>
      </c>
    </row>
    <row r="27" spans="1:8" s="43" customFormat="1" ht="22.5" x14ac:dyDescent="0.2">
      <c r="A27" s="39">
        <f t="shared" si="1"/>
        <v>8</v>
      </c>
      <c r="B27" s="46" t="s">
        <v>194</v>
      </c>
      <c r="C27" s="19">
        <v>11971</v>
      </c>
      <c r="D27" s="58" t="s">
        <v>39</v>
      </c>
      <c r="E27" s="56">
        <v>40</v>
      </c>
      <c r="F27" s="57">
        <v>8.9</v>
      </c>
      <c r="G27" s="41">
        <f t="shared" si="0"/>
        <v>356</v>
      </c>
      <c r="H27" s="42" t="s">
        <v>50</v>
      </c>
    </row>
    <row r="28" spans="1:8" s="43" customFormat="1" ht="22.5" x14ac:dyDescent="0.2">
      <c r="A28" s="39">
        <f t="shared" si="1"/>
        <v>9</v>
      </c>
      <c r="B28" s="46" t="s">
        <v>118</v>
      </c>
      <c r="C28" s="19">
        <v>10724</v>
      </c>
      <c r="D28" s="58" t="s">
        <v>39</v>
      </c>
      <c r="E28" s="56">
        <v>20</v>
      </c>
      <c r="F28" s="57">
        <v>5.76</v>
      </c>
      <c r="G28" s="41">
        <f t="shared" si="0"/>
        <v>115.19999999999999</v>
      </c>
      <c r="H28" s="42" t="s">
        <v>50</v>
      </c>
    </row>
    <row r="29" spans="1:8" s="43" customFormat="1" ht="22.5" x14ac:dyDescent="0.2">
      <c r="A29" s="39">
        <f t="shared" si="1"/>
        <v>10</v>
      </c>
      <c r="B29" s="46" t="s">
        <v>119</v>
      </c>
      <c r="C29" s="19">
        <v>11461</v>
      </c>
      <c r="D29" s="58" t="s">
        <v>39</v>
      </c>
      <c r="E29" s="56">
        <v>20</v>
      </c>
      <c r="F29" s="57">
        <v>8.8000000000000007</v>
      </c>
      <c r="G29" s="41">
        <f t="shared" si="0"/>
        <v>176</v>
      </c>
      <c r="H29" s="42" t="s">
        <v>50</v>
      </c>
    </row>
    <row r="30" spans="1:8" s="43" customFormat="1" ht="22.5" x14ac:dyDescent="0.2">
      <c r="A30" s="39">
        <f t="shared" si="1"/>
        <v>11</v>
      </c>
      <c r="B30" s="46" t="s">
        <v>120</v>
      </c>
      <c r="C30" s="19">
        <v>11126</v>
      </c>
      <c r="D30" s="58" t="s">
        <v>39</v>
      </c>
      <c r="E30" s="56">
        <v>20</v>
      </c>
      <c r="F30" s="57">
        <v>8.8000000000000007</v>
      </c>
      <c r="G30" s="41">
        <f t="shared" si="0"/>
        <v>176</v>
      </c>
      <c r="H30" s="42" t="s">
        <v>50</v>
      </c>
    </row>
    <row r="31" spans="1:8" s="43" customFormat="1" ht="22.5" x14ac:dyDescent="0.2">
      <c r="A31" s="39">
        <f t="shared" si="1"/>
        <v>12</v>
      </c>
      <c r="B31" s="113" t="s">
        <v>121</v>
      </c>
      <c r="C31" s="19">
        <v>9691</v>
      </c>
      <c r="D31" s="58" t="s">
        <v>38</v>
      </c>
      <c r="E31" s="56">
        <v>2</v>
      </c>
      <c r="F31" s="57">
        <v>54.32</v>
      </c>
      <c r="G31" s="41">
        <f t="shared" si="0"/>
        <v>108.64</v>
      </c>
      <c r="H31" s="125" t="s">
        <v>101</v>
      </c>
    </row>
    <row r="32" spans="1:8" s="43" customFormat="1" ht="22.5" x14ac:dyDescent="0.2">
      <c r="A32" s="39">
        <f t="shared" si="1"/>
        <v>13</v>
      </c>
      <c r="B32" s="113" t="s">
        <v>122</v>
      </c>
      <c r="C32" s="19">
        <v>9689</v>
      </c>
      <c r="D32" s="58" t="s">
        <v>38</v>
      </c>
      <c r="E32" s="56">
        <v>2</v>
      </c>
      <c r="F32" s="57">
        <v>25.78</v>
      </c>
      <c r="G32" s="41">
        <f t="shared" si="0"/>
        <v>51.56</v>
      </c>
      <c r="H32" s="125" t="s">
        <v>101</v>
      </c>
    </row>
    <row r="33" spans="1:9" s="43" customFormat="1" ht="11.25" x14ac:dyDescent="0.2">
      <c r="A33" s="39">
        <f t="shared" si="1"/>
        <v>14</v>
      </c>
      <c r="B33" s="46" t="s">
        <v>85</v>
      </c>
      <c r="C33" s="19">
        <v>3355</v>
      </c>
      <c r="D33" s="58" t="s">
        <v>48</v>
      </c>
      <c r="E33" s="56">
        <v>12</v>
      </c>
      <c r="F33" s="57">
        <v>19</v>
      </c>
      <c r="G33" s="41">
        <f t="shared" si="0"/>
        <v>228</v>
      </c>
      <c r="H33" s="143" t="s">
        <v>89</v>
      </c>
    </row>
    <row r="34" spans="1:9" s="43" customFormat="1" ht="22.5" x14ac:dyDescent="0.2">
      <c r="A34" s="39">
        <f t="shared" si="1"/>
        <v>15</v>
      </c>
      <c r="B34" s="46" t="s">
        <v>195</v>
      </c>
      <c r="C34" s="19">
        <v>12119</v>
      </c>
      <c r="D34" s="58" t="s">
        <v>39</v>
      </c>
      <c r="E34" s="56">
        <v>20</v>
      </c>
      <c r="F34" s="57">
        <v>8.9</v>
      </c>
      <c r="G34" s="41">
        <f t="shared" si="0"/>
        <v>178</v>
      </c>
      <c r="H34" s="125" t="s">
        <v>50</v>
      </c>
    </row>
    <row r="35" spans="1:9" s="43" customFormat="1" ht="22.5" x14ac:dyDescent="0.2">
      <c r="A35" s="39">
        <f t="shared" si="1"/>
        <v>16</v>
      </c>
      <c r="B35" s="46" t="s">
        <v>41</v>
      </c>
      <c r="C35" s="55">
        <v>4327</v>
      </c>
      <c r="D35" s="83" t="s">
        <v>38</v>
      </c>
      <c r="E35" s="82">
        <v>10</v>
      </c>
      <c r="F35" s="63">
        <v>8.5299999999999994</v>
      </c>
      <c r="G35" s="41">
        <f t="shared" si="0"/>
        <v>85.3</v>
      </c>
      <c r="H35" s="44" t="s">
        <v>52</v>
      </c>
    </row>
    <row r="36" spans="1:9" s="43" customFormat="1" ht="22.5" x14ac:dyDescent="0.2">
      <c r="A36" s="39">
        <f t="shared" si="1"/>
        <v>17</v>
      </c>
      <c r="B36" s="46" t="s">
        <v>56</v>
      </c>
      <c r="C36" s="55">
        <v>8857</v>
      </c>
      <c r="D36" s="83" t="s">
        <v>38</v>
      </c>
      <c r="E36" s="82">
        <v>10</v>
      </c>
      <c r="F36" s="63">
        <v>7.42</v>
      </c>
      <c r="G36" s="41">
        <f t="shared" si="0"/>
        <v>74.2</v>
      </c>
      <c r="H36" s="44" t="s">
        <v>52</v>
      </c>
    </row>
    <row r="37" spans="1:9" s="43" customFormat="1" ht="22.5" x14ac:dyDescent="0.2">
      <c r="A37" s="39">
        <f t="shared" si="1"/>
        <v>18</v>
      </c>
      <c r="B37" s="46" t="s">
        <v>131</v>
      </c>
      <c r="C37" s="55">
        <v>11001</v>
      </c>
      <c r="D37" s="83" t="s">
        <v>38</v>
      </c>
      <c r="E37" s="82">
        <v>10</v>
      </c>
      <c r="F37" s="63">
        <v>10.9</v>
      </c>
      <c r="G37" s="41">
        <f t="shared" si="0"/>
        <v>109</v>
      </c>
      <c r="H37" s="44" t="s">
        <v>52</v>
      </c>
    </row>
    <row r="38" spans="1:9" s="43" customFormat="1" ht="22.5" x14ac:dyDescent="0.2">
      <c r="A38" s="39">
        <f t="shared" si="1"/>
        <v>19</v>
      </c>
      <c r="B38" s="46" t="s">
        <v>72</v>
      </c>
      <c r="C38" s="55">
        <v>8858</v>
      </c>
      <c r="D38" s="83" t="s">
        <v>38</v>
      </c>
      <c r="E38" s="82">
        <v>10</v>
      </c>
      <c r="F38" s="63">
        <v>9.5</v>
      </c>
      <c r="G38" s="41">
        <f t="shared" si="0"/>
        <v>95</v>
      </c>
      <c r="H38" s="44" t="s">
        <v>52</v>
      </c>
    </row>
    <row r="39" spans="1:9" s="43" customFormat="1" ht="22.5" x14ac:dyDescent="0.2">
      <c r="A39" s="39">
        <f t="shared" si="1"/>
        <v>20</v>
      </c>
      <c r="B39" s="46" t="s">
        <v>132</v>
      </c>
      <c r="C39" s="55">
        <v>11002</v>
      </c>
      <c r="D39" s="83" t="s">
        <v>38</v>
      </c>
      <c r="E39" s="82">
        <v>10</v>
      </c>
      <c r="F39" s="63">
        <v>10.84</v>
      </c>
      <c r="G39" s="41">
        <f t="shared" si="0"/>
        <v>108.4</v>
      </c>
      <c r="H39" s="44" t="s">
        <v>52</v>
      </c>
    </row>
    <row r="40" spans="1:9" s="43" customFormat="1" ht="22.5" x14ac:dyDescent="0.2">
      <c r="A40" s="39">
        <f t="shared" si="1"/>
        <v>21</v>
      </c>
      <c r="B40" s="46" t="s">
        <v>73</v>
      </c>
      <c r="C40" s="55">
        <v>9305</v>
      </c>
      <c r="D40" s="83" t="s">
        <v>38</v>
      </c>
      <c r="E40" s="82">
        <v>10</v>
      </c>
      <c r="F40" s="63">
        <v>4.53</v>
      </c>
      <c r="G40" s="41">
        <f t="shared" si="0"/>
        <v>45.300000000000004</v>
      </c>
      <c r="H40" s="44" t="s">
        <v>52</v>
      </c>
    </row>
    <row r="41" spans="1:9" s="43" customFormat="1" ht="22.5" x14ac:dyDescent="0.2">
      <c r="A41" s="39">
        <f t="shared" si="1"/>
        <v>22</v>
      </c>
      <c r="B41" s="46" t="s">
        <v>124</v>
      </c>
      <c r="C41" s="55">
        <v>10541</v>
      </c>
      <c r="D41" s="83" t="s">
        <v>38</v>
      </c>
      <c r="E41" s="82">
        <v>10</v>
      </c>
      <c r="F41" s="63">
        <v>0.49</v>
      </c>
      <c r="G41" s="41">
        <f t="shared" si="0"/>
        <v>4.9000000000000004</v>
      </c>
      <c r="H41" s="44" t="s">
        <v>52</v>
      </c>
    </row>
    <row r="42" spans="1:9" s="43" customFormat="1" ht="22.5" x14ac:dyDescent="0.2">
      <c r="A42" s="39">
        <f t="shared" si="1"/>
        <v>23</v>
      </c>
      <c r="B42" s="46" t="s">
        <v>125</v>
      </c>
      <c r="C42" s="55">
        <v>10542</v>
      </c>
      <c r="D42" s="83" t="s">
        <v>38</v>
      </c>
      <c r="E42" s="82">
        <v>10</v>
      </c>
      <c r="F42" s="63">
        <v>0.88</v>
      </c>
      <c r="G42" s="41">
        <f t="shared" si="0"/>
        <v>8.8000000000000007</v>
      </c>
      <c r="H42" s="44" t="s">
        <v>52</v>
      </c>
    </row>
    <row r="43" spans="1:9" s="43" customFormat="1" ht="19.5" customHeight="1" x14ac:dyDescent="0.2">
      <c r="A43" s="39">
        <f t="shared" si="1"/>
        <v>24</v>
      </c>
      <c r="B43" s="46" t="s">
        <v>43</v>
      </c>
      <c r="C43" s="55">
        <v>5815</v>
      </c>
      <c r="D43" s="83" t="s">
        <v>38</v>
      </c>
      <c r="E43" s="82">
        <v>15</v>
      </c>
      <c r="F43" s="63">
        <v>4.47</v>
      </c>
      <c r="G43" s="41">
        <f t="shared" si="0"/>
        <v>67.05</v>
      </c>
      <c r="H43" s="44" t="s">
        <v>52</v>
      </c>
    </row>
    <row r="44" spans="1:9" s="43" customFormat="1" ht="22.5" x14ac:dyDescent="0.2">
      <c r="A44" s="39">
        <f t="shared" si="1"/>
        <v>25</v>
      </c>
      <c r="B44" s="46" t="s">
        <v>154</v>
      </c>
      <c r="C44" s="55">
        <v>10544</v>
      </c>
      <c r="D44" s="83" t="s">
        <v>38</v>
      </c>
      <c r="E44" s="82">
        <v>15</v>
      </c>
      <c r="F44" s="63">
        <v>3.95</v>
      </c>
      <c r="G44" s="41">
        <f t="shared" si="0"/>
        <v>59.25</v>
      </c>
      <c r="H44" s="44" t="s">
        <v>52</v>
      </c>
      <c r="I44" s="44"/>
    </row>
    <row r="45" spans="1:9" s="43" customFormat="1" ht="22.5" x14ac:dyDescent="0.2">
      <c r="A45" s="39">
        <f t="shared" si="1"/>
        <v>26</v>
      </c>
      <c r="B45" s="46" t="s">
        <v>182</v>
      </c>
      <c r="C45" s="55">
        <v>2988</v>
      </c>
      <c r="D45" s="83" t="s">
        <v>48</v>
      </c>
      <c r="E45" s="82">
        <v>25</v>
      </c>
      <c r="F45" s="63">
        <v>45.5</v>
      </c>
      <c r="G45" s="41">
        <f t="shared" si="0"/>
        <v>1137.5</v>
      </c>
      <c r="H45" s="44" t="s">
        <v>191</v>
      </c>
    </row>
    <row r="46" spans="1:9" s="43" customFormat="1" ht="22.5" x14ac:dyDescent="0.2">
      <c r="A46" s="39">
        <f t="shared" si="1"/>
        <v>27</v>
      </c>
      <c r="B46" s="46" t="s">
        <v>127</v>
      </c>
      <c r="C46" s="55">
        <v>10545</v>
      </c>
      <c r="D46" s="83" t="s">
        <v>38</v>
      </c>
      <c r="E46" s="82">
        <v>15</v>
      </c>
      <c r="F46" s="63">
        <v>2.63</v>
      </c>
      <c r="G46" s="41">
        <f t="shared" si="0"/>
        <v>39.449999999999996</v>
      </c>
      <c r="H46" s="42" t="s">
        <v>101</v>
      </c>
    </row>
    <row r="47" spans="1:9" s="43" customFormat="1" ht="22.5" x14ac:dyDescent="0.2">
      <c r="A47" s="39">
        <f t="shared" si="1"/>
        <v>28</v>
      </c>
      <c r="B47" s="46" t="s">
        <v>156</v>
      </c>
      <c r="C47" s="55">
        <v>9297</v>
      </c>
      <c r="D47" s="83" t="s">
        <v>38</v>
      </c>
      <c r="E47" s="82">
        <v>15</v>
      </c>
      <c r="F47" s="63">
        <v>2.21</v>
      </c>
      <c r="G47" s="41">
        <f t="shared" si="0"/>
        <v>33.15</v>
      </c>
      <c r="H47" s="42" t="s">
        <v>101</v>
      </c>
    </row>
    <row r="48" spans="1:9" s="43" customFormat="1" ht="22.5" x14ac:dyDescent="0.2">
      <c r="A48" s="39">
        <f t="shared" si="1"/>
        <v>29</v>
      </c>
      <c r="B48" s="46" t="s">
        <v>75</v>
      </c>
      <c r="C48" s="55">
        <v>9298</v>
      </c>
      <c r="D48" s="83" t="s">
        <v>38</v>
      </c>
      <c r="E48" s="82">
        <v>5</v>
      </c>
      <c r="F48" s="63">
        <v>3.71</v>
      </c>
      <c r="G48" s="41">
        <f t="shared" si="0"/>
        <v>18.55</v>
      </c>
      <c r="H48" s="42" t="s">
        <v>101</v>
      </c>
    </row>
    <row r="49" spans="1:8" s="43" customFormat="1" ht="22.5" x14ac:dyDescent="0.2">
      <c r="A49" s="39">
        <f t="shared" si="1"/>
        <v>30</v>
      </c>
      <c r="B49" s="46" t="s">
        <v>76</v>
      </c>
      <c r="C49" s="55">
        <v>9299</v>
      </c>
      <c r="D49" s="83" t="s">
        <v>38</v>
      </c>
      <c r="E49" s="82">
        <v>5</v>
      </c>
      <c r="F49" s="63">
        <v>4.46</v>
      </c>
      <c r="G49" s="41">
        <f t="shared" si="0"/>
        <v>22.3</v>
      </c>
      <c r="H49" s="42" t="s">
        <v>101</v>
      </c>
    </row>
    <row r="50" spans="1:8" s="43" customFormat="1" ht="22.5" x14ac:dyDescent="0.2">
      <c r="A50" s="39">
        <f t="shared" si="1"/>
        <v>31</v>
      </c>
      <c r="B50" s="46" t="s">
        <v>106</v>
      </c>
      <c r="C50" s="55">
        <v>3606</v>
      </c>
      <c r="D50" s="83" t="s">
        <v>38</v>
      </c>
      <c r="E50" s="82">
        <v>5</v>
      </c>
      <c r="F50" s="63">
        <v>2.66</v>
      </c>
      <c r="G50" s="41">
        <f t="shared" si="0"/>
        <v>13.3</v>
      </c>
      <c r="H50" s="42" t="s">
        <v>101</v>
      </c>
    </row>
    <row r="51" spans="1:8" s="43" customFormat="1" ht="22.5" x14ac:dyDescent="0.2">
      <c r="A51" s="39">
        <f t="shared" si="1"/>
        <v>32</v>
      </c>
      <c r="B51" s="46" t="s">
        <v>128</v>
      </c>
      <c r="C51" s="55">
        <v>10543</v>
      </c>
      <c r="D51" s="83" t="s">
        <v>38</v>
      </c>
      <c r="E51" s="82">
        <v>3</v>
      </c>
      <c r="F51" s="63">
        <v>7.6</v>
      </c>
      <c r="G51" s="41">
        <f t="shared" si="0"/>
        <v>22.799999999999997</v>
      </c>
      <c r="H51" s="42" t="s">
        <v>101</v>
      </c>
    </row>
    <row r="52" spans="1:8" s="43" customFormat="1" ht="22.5" x14ac:dyDescent="0.2">
      <c r="A52" s="39">
        <f t="shared" si="1"/>
        <v>33</v>
      </c>
      <c r="B52" s="46" t="s">
        <v>136</v>
      </c>
      <c r="C52" s="55">
        <v>10300</v>
      </c>
      <c r="D52" s="83" t="s">
        <v>38</v>
      </c>
      <c r="E52" s="82">
        <v>3</v>
      </c>
      <c r="F52" s="63">
        <v>6.5</v>
      </c>
      <c r="G52" s="41">
        <f t="shared" si="0"/>
        <v>19.5</v>
      </c>
      <c r="H52" s="143" t="s">
        <v>201</v>
      </c>
    </row>
    <row r="53" spans="1:8" s="43" customFormat="1" ht="22.5" x14ac:dyDescent="0.2">
      <c r="A53" s="39">
        <f t="shared" si="1"/>
        <v>34</v>
      </c>
      <c r="B53" s="46" t="s">
        <v>78</v>
      </c>
      <c r="C53" s="55">
        <v>9237</v>
      </c>
      <c r="D53" s="83" t="s">
        <v>39</v>
      </c>
      <c r="E53" s="82">
        <v>2</v>
      </c>
      <c r="F53" s="63">
        <v>97</v>
      </c>
      <c r="G53" s="41">
        <f t="shared" si="0"/>
        <v>194</v>
      </c>
      <c r="H53" s="42" t="s">
        <v>101</v>
      </c>
    </row>
    <row r="54" spans="1:8" s="43" customFormat="1" ht="22.5" x14ac:dyDescent="0.2">
      <c r="A54" s="39">
        <f t="shared" si="1"/>
        <v>35</v>
      </c>
      <c r="B54" s="46" t="s">
        <v>196</v>
      </c>
      <c r="C54" s="55">
        <v>8233</v>
      </c>
      <c r="D54" s="83" t="s">
        <v>38</v>
      </c>
      <c r="E54" s="82">
        <v>1</v>
      </c>
      <c r="F54" s="63">
        <v>79.47</v>
      </c>
      <c r="G54" s="41">
        <f t="shared" si="0"/>
        <v>79.47</v>
      </c>
      <c r="H54" s="42" t="s">
        <v>101</v>
      </c>
    </row>
    <row r="55" spans="1:8" s="43" customFormat="1" ht="22.5" x14ac:dyDescent="0.2">
      <c r="A55" s="39">
        <f t="shared" si="1"/>
        <v>36</v>
      </c>
      <c r="B55" s="46" t="s">
        <v>137</v>
      </c>
      <c r="C55" s="55">
        <v>9313</v>
      </c>
      <c r="D55" s="83" t="s">
        <v>38</v>
      </c>
      <c r="E55" s="82">
        <v>2</v>
      </c>
      <c r="F55" s="63">
        <v>48.27</v>
      </c>
      <c r="G55" s="41">
        <f t="shared" si="0"/>
        <v>96.54</v>
      </c>
      <c r="H55" s="143" t="s">
        <v>101</v>
      </c>
    </row>
    <row r="56" spans="1:8" s="43" customFormat="1" ht="22.5" x14ac:dyDescent="0.2">
      <c r="A56" s="39">
        <f t="shared" si="1"/>
        <v>37</v>
      </c>
      <c r="B56" s="46" t="s">
        <v>138</v>
      </c>
      <c r="C56" s="55">
        <v>9314</v>
      </c>
      <c r="D56" s="83" t="s">
        <v>38</v>
      </c>
      <c r="E56" s="82">
        <v>2</v>
      </c>
      <c r="F56" s="63">
        <v>33.67</v>
      </c>
      <c r="G56" s="41">
        <f t="shared" si="0"/>
        <v>67.34</v>
      </c>
      <c r="H56" s="143" t="s">
        <v>101</v>
      </c>
    </row>
    <row r="57" spans="1:8" s="43" customFormat="1" ht="11.25" x14ac:dyDescent="0.2">
      <c r="A57" s="39">
        <f t="shared" si="1"/>
        <v>38</v>
      </c>
      <c r="B57" s="46" t="s">
        <v>186</v>
      </c>
      <c r="C57" s="55">
        <v>7041</v>
      </c>
      <c r="D57" s="83" t="s">
        <v>48</v>
      </c>
      <c r="E57" s="86">
        <v>2</v>
      </c>
      <c r="F57" s="63">
        <v>111.55</v>
      </c>
      <c r="G57" s="41">
        <f t="shared" si="0"/>
        <v>223.1</v>
      </c>
      <c r="H57" s="117" t="s">
        <v>89</v>
      </c>
    </row>
    <row r="58" spans="1:8" s="43" customFormat="1" ht="11.25" x14ac:dyDescent="0.2">
      <c r="A58" s="39">
        <f t="shared" si="1"/>
        <v>39</v>
      </c>
      <c r="B58" s="46" t="s">
        <v>187</v>
      </c>
      <c r="C58" s="55">
        <v>7043</v>
      </c>
      <c r="D58" s="83" t="s">
        <v>48</v>
      </c>
      <c r="E58" s="82">
        <v>2</v>
      </c>
      <c r="F58" s="63">
        <v>120</v>
      </c>
      <c r="G58" s="41">
        <f t="shared" si="0"/>
        <v>240</v>
      </c>
      <c r="H58" s="117" t="s">
        <v>89</v>
      </c>
    </row>
    <row r="59" spans="1:8" s="43" customFormat="1" ht="11.25" x14ac:dyDescent="0.2">
      <c r="A59" s="39">
        <f t="shared" si="1"/>
        <v>40</v>
      </c>
      <c r="B59" s="46" t="s">
        <v>87</v>
      </c>
      <c r="C59" s="55">
        <v>3577</v>
      </c>
      <c r="D59" s="83" t="s">
        <v>48</v>
      </c>
      <c r="E59" s="82">
        <v>2</v>
      </c>
      <c r="F59" s="63">
        <v>137.30000000000001</v>
      </c>
      <c r="G59" s="41">
        <f t="shared" si="0"/>
        <v>274.60000000000002</v>
      </c>
      <c r="H59" s="117" t="s">
        <v>89</v>
      </c>
    </row>
    <row r="60" spans="1:8" s="43" customFormat="1" ht="22.5" x14ac:dyDescent="0.2">
      <c r="A60" s="39">
        <f t="shared" si="1"/>
        <v>41</v>
      </c>
      <c r="B60" s="46" t="s">
        <v>197</v>
      </c>
      <c r="C60" s="55">
        <v>12102</v>
      </c>
      <c r="D60" s="83" t="s">
        <v>38</v>
      </c>
      <c r="E60" s="82">
        <v>1</v>
      </c>
      <c r="F60" s="63">
        <v>146</v>
      </c>
      <c r="G60" s="41">
        <f t="shared" si="0"/>
        <v>146</v>
      </c>
      <c r="H60" s="143" t="s">
        <v>101</v>
      </c>
    </row>
    <row r="61" spans="1:8" s="43" customFormat="1" ht="22.5" x14ac:dyDescent="0.2">
      <c r="A61" s="39">
        <f t="shared" si="1"/>
        <v>42</v>
      </c>
      <c r="B61" s="46" t="s">
        <v>198</v>
      </c>
      <c r="C61" s="55">
        <v>3395</v>
      </c>
      <c r="D61" s="83" t="s">
        <v>38</v>
      </c>
      <c r="E61" s="82">
        <v>1</v>
      </c>
      <c r="F61" s="63">
        <v>26.1</v>
      </c>
      <c r="G61" s="41">
        <f t="shared" si="0"/>
        <v>26.1</v>
      </c>
      <c r="H61" s="143" t="s">
        <v>203</v>
      </c>
    </row>
    <row r="62" spans="1:8" s="43" customFormat="1" ht="22.5" x14ac:dyDescent="0.2">
      <c r="A62" s="39">
        <f t="shared" si="1"/>
        <v>43</v>
      </c>
      <c r="B62" s="46" t="s">
        <v>199</v>
      </c>
      <c r="C62" s="55">
        <v>3396</v>
      </c>
      <c r="D62" s="83" t="s">
        <v>38</v>
      </c>
      <c r="E62" s="82">
        <v>1</v>
      </c>
      <c r="F62" s="63">
        <v>22.05</v>
      </c>
      <c r="G62" s="41">
        <f t="shared" si="0"/>
        <v>22.05</v>
      </c>
      <c r="H62" s="143" t="s">
        <v>203</v>
      </c>
    </row>
    <row r="63" spans="1:8" s="43" customFormat="1" ht="22.5" x14ac:dyDescent="0.2">
      <c r="A63" s="39">
        <f t="shared" si="1"/>
        <v>44</v>
      </c>
      <c r="B63" s="46" t="s">
        <v>200</v>
      </c>
      <c r="C63" s="55">
        <v>11865</v>
      </c>
      <c r="D63" s="83" t="s">
        <v>38</v>
      </c>
      <c r="E63" s="82">
        <v>2</v>
      </c>
      <c r="F63" s="63">
        <v>3.97</v>
      </c>
      <c r="G63" s="41">
        <f t="shared" si="0"/>
        <v>7.94</v>
      </c>
      <c r="H63" s="143" t="s">
        <v>101</v>
      </c>
    </row>
    <row r="64" spans="1:8" s="43" customFormat="1" ht="22.5" x14ac:dyDescent="0.2">
      <c r="A64" s="39">
        <f t="shared" si="1"/>
        <v>45</v>
      </c>
      <c r="B64" s="46" t="s">
        <v>188</v>
      </c>
      <c r="C64" s="55">
        <v>11867</v>
      </c>
      <c r="D64" s="83" t="s">
        <v>49</v>
      </c>
      <c r="E64" s="84">
        <v>7.03</v>
      </c>
      <c r="F64" s="63">
        <v>5.42</v>
      </c>
      <c r="G64" s="41">
        <v>38.090000000000003</v>
      </c>
      <c r="H64" s="42" t="s">
        <v>101</v>
      </c>
    </row>
    <row r="65" spans="1:8" s="43" customFormat="1" ht="22.5" x14ac:dyDescent="0.2">
      <c r="A65" s="39">
        <f t="shared" si="1"/>
        <v>46</v>
      </c>
      <c r="B65" s="46" t="s">
        <v>169</v>
      </c>
      <c r="C65" s="55">
        <v>9312</v>
      </c>
      <c r="D65" s="83" t="s">
        <v>38</v>
      </c>
      <c r="E65" s="82">
        <v>2</v>
      </c>
      <c r="F65" s="63">
        <v>22.31</v>
      </c>
      <c r="G65" s="41">
        <f t="shared" si="0"/>
        <v>44.62</v>
      </c>
      <c r="H65" s="128" t="s">
        <v>101</v>
      </c>
    </row>
    <row r="66" spans="1:8" s="43" customFormat="1" ht="22.5" x14ac:dyDescent="0.2">
      <c r="A66" s="39">
        <f t="shared" si="1"/>
        <v>47</v>
      </c>
      <c r="B66" s="46" t="s">
        <v>47</v>
      </c>
      <c r="C66" s="55">
        <v>1905</v>
      </c>
      <c r="D66" s="83" t="s">
        <v>38</v>
      </c>
      <c r="E66" s="82">
        <v>2</v>
      </c>
      <c r="F66" s="63">
        <v>8.86</v>
      </c>
      <c r="G66" s="41">
        <f t="shared" si="0"/>
        <v>17.72</v>
      </c>
      <c r="H66" s="128" t="s">
        <v>101</v>
      </c>
    </row>
    <row r="67" spans="1:8" s="43" customFormat="1" ht="22.5" x14ac:dyDescent="0.2">
      <c r="A67" s="39">
        <f t="shared" si="1"/>
        <v>48</v>
      </c>
      <c r="B67" s="46" t="s">
        <v>44</v>
      </c>
      <c r="C67" s="19">
        <v>6626</v>
      </c>
      <c r="D67" s="58" t="s">
        <v>38</v>
      </c>
      <c r="E67" s="135">
        <v>1</v>
      </c>
      <c r="F67" s="57">
        <v>12.11</v>
      </c>
      <c r="G67" s="41">
        <f t="shared" si="0"/>
        <v>12.11</v>
      </c>
      <c r="H67" s="128" t="s">
        <v>101</v>
      </c>
    </row>
    <row r="68" spans="1:8" s="43" customFormat="1" ht="22.5" x14ac:dyDescent="0.2">
      <c r="A68" s="39">
        <f t="shared" si="1"/>
        <v>49</v>
      </c>
      <c r="B68" s="46" t="s">
        <v>79</v>
      </c>
      <c r="C68" s="19">
        <v>6627</v>
      </c>
      <c r="D68" s="58" t="s">
        <v>38</v>
      </c>
      <c r="E68" s="135">
        <v>1</v>
      </c>
      <c r="F68" s="57">
        <v>3.58</v>
      </c>
      <c r="G68" s="41">
        <f t="shared" si="0"/>
        <v>3.58</v>
      </c>
      <c r="H68" s="125" t="s">
        <v>101</v>
      </c>
    </row>
    <row r="69" spans="1:8" s="43" customFormat="1" ht="22.5" x14ac:dyDescent="0.2">
      <c r="A69" s="39">
        <f t="shared" si="1"/>
        <v>50</v>
      </c>
      <c r="B69" s="46" t="s">
        <v>80</v>
      </c>
      <c r="C69" s="19">
        <v>6628</v>
      </c>
      <c r="D69" s="58" t="s">
        <v>38</v>
      </c>
      <c r="E69" s="135">
        <v>1</v>
      </c>
      <c r="F69" s="57">
        <v>5.16</v>
      </c>
      <c r="G69" s="41">
        <f t="shared" si="0"/>
        <v>5.16</v>
      </c>
      <c r="H69" s="125" t="s">
        <v>101</v>
      </c>
    </row>
    <row r="70" spans="1:8" s="43" customFormat="1" ht="22.5" x14ac:dyDescent="0.2">
      <c r="A70" s="39">
        <f t="shared" si="1"/>
        <v>51</v>
      </c>
      <c r="B70" s="46" t="s">
        <v>81</v>
      </c>
      <c r="C70" s="19">
        <v>6629</v>
      </c>
      <c r="D70" s="58" t="s">
        <v>38</v>
      </c>
      <c r="E70" s="135">
        <v>1</v>
      </c>
      <c r="F70" s="57">
        <v>6</v>
      </c>
      <c r="G70" s="41">
        <f t="shared" si="0"/>
        <v>6</v>
      </c>
      <c r="H70" s="125" t="s">
        <v>101</v>
      </c>
    </row>
    <row r="71" spans="1:8" s="43" customFormat="1" ht="22.5" x14ac:dyDescent="0.2">
      <c r="A71" s="39">
        <f t="shared" si="1"/>
        <v>52</v>
      </c>
      <c r="B71" s="46" t="s">
        <v>82</v>
      </c>
      <c r="C71" s="19">
        <v>6630</v>
      </c>
      <c r="D71" s="58" t="s">
        <v>38</v>
      </c>
      <c r="E71" s="135">
        <v>1</v>
      </c>
      <c r="F71" s="57">
        <v>7.82</v>
      </c>
      <c r="G71" s="41">
        <f t="shared" si="0"/>
        <v>7.82</v>
      </c>
      <c r="H71" s="125" t="s">
        <v>101</v>
      </c>
    </row>
    <row r="72" spans="1:8" s="43" customFormat="1" ht="23.25" thickBot="1" x14ac:dyDescent="0.25">
      <c r="A72" s="39">
        <f t="shared" si="1"/>
        <v>53</v>
      </c>
      <c r="B72" s="46" t="s">
        <v>83</v>
      </c>
      <c r="C72" s="19">
        <v>6625</v>
      </c>
      <c r="D72" s="58" t="s">
        <v>38</v>
      </c>
      <c r="E72" s="135">
        <v>1</v>
      </c>
      <c r="F72" s="57">
        <v>11.23</v>
      </c>
      <c r="G72" s="41">
        <f t="shared" si="0"/>
        <v>11.23</v>
      </c>
      <c r="H72" s="125" t="s">
        <v>101</v>
      </c>
    </row>
    <row r="73" spans="1:8" s="92" customFormat="1" ht="15" customHeight="1" thickBot="1" x14ac:dyDescent="0.25">
      <c r="A73" s="87" t="s">
        <v>36</v>
      </c>
      <c r="B73" s="87"/>
      <c r="C73" s="87"/>
      <c r="D73" s="87"/>
      <c r="E73" s="152">
        <f>SUM(E20:E72)</f>
        <v>2470.63</v>
      </c>
      <c r="F73" s="89" t="s">
        <v>18</v>
      </c>
      <c r="G73" s="90">
        <f>SUM(G20:G72)</f>
        <v>8739.76</v>
      </c>
      <c r="H73" s="91"/>
    </row>
    <row r="74" spans="1:8" ht="12" customHeight="1" x14ac:dyDescent="0.2"/>
    <row r="75" spans="1:8" ht="12" customHeight="1" x14ac:dyDescent="0.2">
      <c r="B75" s="147" t="s">
        <v>19</v>
      </c>
      <c r="C75" s="93"/>
      <c r="D75" s="93"/>
      <c r="E75" s="93"/>
      <c r="F75" s="93"/>
      <c r="G75" s="93"/>
      <c r="H75" s="94"/>
    </row>
    <row r="76" spans="1:8" ht="12" customHeight="1" x14ac:dyDescent="0.2">
      <c r="C76" s="95" t="s">
        <v>20</v>
      </c>
      <c r="D76" s="96"/>
      <c r="E76" s="96"/>
      <c r="F76" s="96"/>
      <c r="G76" s="96"/>
      <c r="H76" s="97"/>
    </row>
    <row r="77" spans="1:8" ht="12" customHeight="1" x14ac:dyDescent="0.2">
      <c r="B77" s="147" t="s">
        <v>21</v>
      </c>
      <c r="C77" s="93"/>
      <c r="D77" s="93"/>
      <c r="E77" s="93"/>
      <c r="F77" s="93"/>
      <c r="G77" s="93"/>
      <c r="H77" s="94"/>
    </row>
    <row r="78" spans="1:8" ht="10.9" customHeight="1" x14ac:dyDescent="0.2">
      <c r="C78" s="95" t="s">
        <v>22</v>
      </c>
      <c r="D78" s="96"/>
      <c r="E78" s="96"/>
      <c r="F78" s="96"/>
      <c r="G78" s="96"/>
      <c r="H78" s="97"/>
    </row>
    <row r="79" spans="1:8" s="64" customFormat="1" ht="13.15" customHeight="1" x14ac:dyDescent="0.2">
      <c r="B79" s="98" t="s">
        <v>23</v>
      </c>
    </row>
    <row r="80" spans="1:8" ht="19.149999999999999" customHeight="1" x14ac:dyDescent="0.2">
      <c r="C80" s="279" t="s">
        <v>117</v>
      </c>
      <c r="D80" s="280"/>
      <c r="E80" s="280"/>
      <c r="F80" s="99"/>
      <c r="G80" s="244" t="s">
        <v>24</v>
      </c>
      <c r="H80" s="244"/>
    </row>
    <row r="81" spans="1:8" ht="10.9" customHeight="1" x14ac:dyDescent="0.2">
      <c r="C81" s="100" t="s">
        <v>25</v>
      </c>
      <c r="F81" s="64" t="s">
        <v>26</v>
      </c>
      <c r="G81" s="241" t="s">
        <v>27</v>
      </c>
      <c r="H81" s="241"/>
    </row>
    <row r="82" spans="1:8" ht="12" customHeight="1" x14ac:dyDescent="0.2">
      <c r="B82" s="98" t="s">
        <v>28</v>
      </c>
      <c r="F82" s="64"/>
      <c r="H82" s="64"/>
    </row>
    <row r="83" spans="1:8" ht="10.9" customHeight="1" x14ac:dyDescent="0.2">
      <c r="C83" s="280" t="s">
        <v>64</v>
      </c>
      <c r="D83" s="280"/>
      <c r="E83" s="280"/>
      <c r="F83" s="99"/>
      <c r="G83" s="244" t="s">
        <v>33</v>
      </c>
      <c r="H83" s="244"/>
    </row>
    <row r="84" spans="1:8" ht="10.9" customHeight="1" x14ac:dyDescent="0.2">
      <c r="C84" s="100" t="s">
        <v>25</v>
      </c>
      <c r="F84" s="64" t="s">
        <v>26</v>
      </c>
      <c r="G84" s="241" t="s">
        <v>27</v>
      </c>
      <c r="H84" s="241"/>
    </row>
    <row r="85" spans="1:8" ht="10.9" customHeight="1" x14ac:dyDescent="0.2">
      <c r="C85" s="280" t="s">
        <v>65</v>
      </c>
      <c r="D85" s="280"/>
      <c r="E85" s="280"/>
      <c r="F85" s="99"/>
      <c r="G85" s="244" t="s">
        <v>30</v>
      </c>
      <c r="H85" s="244"/>
    </row>
    <row r="86" spans="1:8" ht="11.25" x14ac:dyDescent="0.2">
      <c r="C86" s="100" t="s">
        <v>25</v>
      </c>
      <c r="F86" s="64" t="s">
        <v>26</v>
      </c>
      <c r="G86" s="241" t="s">
        <v>27</v>
      </c>
      <c r="H86" s="241"/>
    </row>
    <row r="87" spans="1:8" ht="10.9" customHeight="1" x14ac:dyDescent="0.2">
      <c r="C87" s="280" t="s">
        <v>66</v>
      </c>
      <c r="D87" s="280"/>
      <c r="E87" s="280"/>
      <c r="F87" s="99"/>
      <c r="G87" s="244" t="s">
        <v>29</v>
      </c>
      <c r="H87" s="244"/>
    </row>
    <row r="88" spans="1:8" ht="10.9" customHeight="1" x14ac:dyDescent="0.2">
      <c r="C88" s="100" t="s">
        <v>25</v>
      </c>
      <c r="F88" s="64" t="s">
        <v>26</v>
      </c>
      <c r="G88" s="241" t="s">
        <v>27</v>
      </c>
      <c r="H88" s="241"/>
    </row>
    <row r="89" spans="1:8" ht="21.6" customHeight="1" x14ac:dyDescent="0.2">
      <c r="A89" s="101" t="s">
        <v>32</v>
      </c>
      <c r="C89" s="280" t="s">
        <v>143</v>
      </c>
      <c r="D89" s="280"/>
      <c r="E89" s="280"/>
      <c r="F89" s="99"/>
      <c r="G89" s="244" t="s">
        <v>67</v>
      </c>
      <c r="H89" s="244"/>
    </row>
    <row r="90" spans="1:8" ht="10.9" customHeight="1" x14ac:dyDescent="0.2">
      <c r="C90" s="100" t="s">
        <v>25</v>
      </c>
      <c r="F90" s="64" t="s">
        <v>26</v>
      </c>
      <c r="G90" s="241" t="s">
        <v>27</v>
      </c>
      <c r="H90" s="241"/>
    </row>
    <row r="91" spans="1:8" ht="24" customHeight="1" x14ac:dyDescent="0.2">
      <c r="C91" s="280" t="s">
        <v>68</v>
      </c>
      <c r="D91" s="280"/>
      <c r="E91" s="280"/>
      <c r="F91" s="99"/>
      <c r="G91" s="244" t="s">
        <v>69</v>
      </c>
      <c r="H91" s="244"/>
    </row>
    <row r="92" spans="1:8" ht="11.25" x14ac:dyDescent="0.2">
      <c r="C92" s="100" t="s">
        <v>25</v>
      </c>
      <c r="F92" s="64" t="s">
        <v>26</v>
      </c>
      <c r="G92" s="241" t="s">
        <v>27</v>
      </c>
      <c r="H92" s="241"/>
    </row>
    <row r="93" spans="1:8" ht="10.9" customHeight="1" x14ac:dyDescent="0.2">
      <c r="F93" s="64"/>
      <c r="H93" s="64"/>
    </row>
    <row r="94" spans="1:8" ht="10.9" customHeight="1" x14ac:dyDescent="0.2">
      <c r="B94" s="98" t="s">
        <v>31</v>
      </c>
      <c r="C94" s="279" t="s">
        <v>91</v>
      </c>
      <c r="D94" s="280"/>
      <c r="E94" s="280"/>
      <c r="F94" s="99"/>
      <c r="G94" s="243" t="s">
        <v>92</v>
      </c>
      <c r="H94" s="244"/>
    </row>
    <row r="95" spans="1:8" ht="11.25" x14ac:dyDescent="0.2">
      <c r="C95" s="100" t="s">
        <v>25</v>
      </c>
      <c r="F95" s="64" t="s">
        <v>26</v>
      </c>
      <c r="G95" s="241" t="s">
        <v>27</v>
      </c>
      <c r="H95" s="241"/>
    </row>
  </sheetData>
  <autoFilter ref="A19:H19" xr:uid="{00000000-0009-0000-0000-000004000000}">
    <sortState ref="A20:H73">
      <sortCondition ref="B19"/>
    </sortState>
  </autoFilter>
  <mergeCells count="34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80:E80"/>
    <mergeCell ref="G80:H80"/>
    <mergeCell ref="G81:H81"/>
    <mergeCell ref="C83:E83"/>
    <mergeCell ref="G83:H83"/>
    <mergeCell ref="G84:H84"/>
    <mergeCell ref="C85:E85"/>
    <mergeCell ref="G85:H85"/>
    <mergeCell ref="G86:H86"/>
    <mergeCell ref="C87:E87"/>
    <mergeCell ref="G87:H87"/>
    <mergeCell ref="G92:H92"/>
    <mergeCell ref="C94:E94"/>
    <mergeCell ref="G94:H94"/>
    <mergeCell ref="G95:H95"/>
    <mergeCell ref="G88:H88"/>
    <mergeCell ref="C89:E89"/>
    <mergeCell ref="G89:H89"/>
    <mergeCell ref="G90:H90"/>
    <mergeCell ref="C91:E91"/>
    <mergeCell ref="G91:H91"/>
  </mergeCells>
  <pageMargins left="0.39370078740157483" right="0.39370078740157483" top="0.19685039370078741" bottom="0.19685039370078741" header="0.39370078740157483" footer="0.39370078740157483"/>
  <pageSetup paperSize="9" scale="78" pageOrder="overThenDown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4DE5-5B1A-4DCD-A0C2-2D5A8639176F}">
  <sheetPr>
    <outlinePr summaryBelow="0" summaryRight="0"/>
    <pageSetUpPr autoPageBreaks="0"/>
  </sheetPr>
  <dimension ref="A1:H51"/>
  <sheetViews>
    <sheetView view="pageBreakPreview" topLeftCell="A7" zoomScale="130" zoomScaleNormal="100" zoomScaleSheetLayoutView="130" workbookViewId="0">
      <selection activeCell="C10" sqref="C10:F10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93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 t="s">
        <v>36</v>
      </c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46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46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151</v>
      </c>
      <c r="C20" s="55">
        <v>11285</v>
      </c>
      <c r="D20" s="150" t="s">
        <v>39</v>
      </c>
      <c r="E20" s="82">
        <v>70</v>
      </c>
      <c r="F20" s="63">
        <v>0.57999999999999996</v>
      </c>
      <c r="G20" s="20">
        <f>E20*F20</f>
        <v>40.599999999999994</v>
      </c>
      <c r="H20" s="266" t="s">
        <v>53</v>
      </c>
    </row>
    <row r="21" spans="1:8" s="6" customFormat="1" ht="22.5" x14ac:dyDescent="0.2">
      <c r="A21" s="138">
        <f>A20+1</f>
        <v>2</v>
      </c>
      <c r="B21" s="46" t="s">
        <v>151</v>
      </c>
      <c r="C21" s="55">
        <v>11285</v>
      </c>
      <c r="D21" s="150" t="s">
        <v>39</v>
      </c>
      <c r="E21" s="137">
        <v>60</v>
      </c>
      <c r="F21" s="63">
        <v>0.57999999999999996</v>
      </c>
      <c r="G21" s="20">
        <f>E21*F21</f>
        <v>34.799999999999997</v>
      </c>
      <c r="H21" s="267"/>
    </row>
    <row r="22" spans="1:8" s="6" customFormat="1" ht="22.5" x14ac:dyDescent="0.2">
      <c r="A22" s="138">
        <f>A21+1</f>
        <v>3</v>
      </c>
      <c r="B22" s="46" t="s">
        <v>174</v>
      </c>
      <c r="C22" s="55">
        <v>7664</v>
      </c>
      <c r="D22" s="150" t="s">
        <v>38</v>
      </c>
      <c r="E22" s="82">
        <v>17</v>
      </c>
      <c r="F22" s="63">
        <v>3.55</v>
      </c>
      <c r="G22" s="20">
        <f>E22*F22</f>
        <v>60.349999999999994</v>
      </c>
      <c r="H22" s="267"/>
    </row>
    <row r="23" spans="1:8" s="6" customFormat="1" ht="22.5" x14ac:dyDescent="0.2">
      <c r="A23" s="138">
        <f>A22+1</f>
        <v>4</v>
      </c>
      <c r="B23" s="46" t="s">
        <v>174</v>
      </c>
      <c r="C23" s="55">
        <v>7664</v>
      </c>
      <c r="D23" s="150" t="s">
        <v>38</v>
      </c>
      <c r="E23" s="137">
        <v>64</v>
      </c>
      <c r="F23" s="63">
        <v>3.55</v>
      </c>
      <c r="G23" s="20">
        <f>E23*F23</f>
        <v>227.2</v>
      </c>
      <c r="H23" s="267"/>
    </row>
    <row r="24" spans="1:8" s="6" customFormat="1" ht="23.25" thickBot="1" x14ac:dyDescent="0.25">
      <c r="A24" s="138">
        <f>A23+1</f>
        <v>5</v>
      </c>
      <c r="B24" s="129" t="s">
        <v>175</v>
      </c>
      <c r="C24" s="19">
        <v>9666</v>
      </c>
      <c r="D24" s="58" t="s">
        <v>38</v>
      </c>
      <c r="E24" s="135">
        <v>1</v>
      </c>
      <c r="F24" s="57">
        <v>3.9</v>
      </c>
      <c r="G24" s="20">
        <f>E24*F24</f>
        <v>3.9</v>
      </c>
      <c r="H24" s="267"/>
    </row>
    <row r="25" spans="1:8" s="7" customFormat="1" ht="15" customHeight="1" thickBot="1" x14ac:dyDescent="0.25">
      <c r="A25" s="16" t="s">
        <v>17</v>
      </c>
      <c r="B25" s="16"/>
      <c r="C25" s="37"/>
      <c r="D25" s="38"/>
      <c r="E25" s="32">
        <f>SUM(E20:E24)</f>
        <v>212</v>
      </c>
      <c r="F25" s="10" t="s">
        <v>18</v>
      </c>
      <c r="G25" s="33">
        <f>SUM(G20:G24)</f>
        <v>366.84999999999997</v>
      </c>
      <c r="H25" s="29"/>
    </row>
    <row r="26" spans="1:8" ht="12" customHeight="1" x14ac:dyDescent="0.2">
      <c r="C26" s="35"/>
      <c r="D26" s="36"/>
    </row>
    <row r="27" spans="1:8" ht="12" customHeight="1" x14ac:dyDescent="0.2">
      <c r="B27" s="145" t="s">
        <v>19</v>
      </c>
      <c r="C27" s="17"/>
      <c r="D27" s="17"/>
      <c r="E27" s="17"/>
      <c r="F27" s="17"/>
      <c r="G27" s="17"/>
      <c r="H27" s="30"/>
    </row>
    <row r="28" spans="1:8" ht="12" customHeight="1" x14ac:dyDescent="0.2">
      <c r="C28" s="34" t="s">
        <v>20</v>
      </c>
      <c r="D28" s="15"/>
      <c r="E28" s="15"/>
      <c r="F28" s="15"/>
      <c r="G28" s="15"/>
      <c r="H28" s="31"/>
    </row>
    <row r="29" spans="1:8" ht="12" customHeight="1" x14ac:dyDescent="0.2">
      <c r="B29" s="145" t="s">
        <v>21</v>
      </c>
      <c r="C29" s="17"/>
      <c r="D29" s="17"/>
      <c r="E29" s="17"/>
      <c r="F29" s="17"/>
      <c r="G29" s="17"/>
      <c r="H29" s="30"/>
    </row>
    <row r="30" spans="1:8" ht="10.9" customHeight="1" x14ac:dyDescent="0.2">
      <c r="C30" s="34" t="s">
        <v>22</v>
      </c>
      <c r="D30" s="15"/>
      <c r="E30" s="15"/>
      <c r="F30" s="15"/>
      <c r="G30" s="15"/>
      <c r="H30" s="31"/>
    </row>
    <row r="31" spans="1:8" s="1" customFormat="1" ht="13.15" customHeight="1" x14ac:dyDescent="0.2">
      <c r="B31" s="8" t="s">
        <v>23</v>
      </c>
    </row>
    <row r="32" spans="1:8" ht="22.9" customHeight="1" x14ac:dyDescent="0.2">
      <c r="C32" s="261" t="s">
        <v>117</v>
      </c>
      <c r="D32" s="261"/>
      <c r="E32" s="261"/>
      <c r="F32" s="9"/>
      <c r="G32" s="260" t="s">
        <v>24</v>
      </c>
      <c r="H32" s="260"/>
    </row>
    <row r="33" spans="1:8" ht="10.9" customHeight="1" x14ac:dyDescent="0.2">
      <c r="C33" s="62" t="s">
        <v>25</v>
      </c>
      <c r="F33" s="1" t="s">
        <v>26</v>
      </c>
      <c r="G33" s="259" t="s">
        <v>27</v>
      </c>
      <c r="H33" s="259"/>
    </row>
    <row r="34" spans="1:8" ht="12" customHeight="1" x14ac:dyDescent="0.2">
      <c r="B34" s="8" t="s">
        <v>28</v>
      </c>
      <c r="H34" s="1"/>
    </row>
    <row r="35" spans="1:8" ht="10.9" customHeight="1" x14ac:dyDescent="0.2">
      <c r="C35" s="261" t="s">
        <v>64</v>
      </c>
      <c r="D35" s="261"/>
      <c r="E35" s="261"/>
      <c r="F35" s="9"/>
      <c r="G35" s="260" t="s">
        <v>33</v>
      </c>
      <c r="H35" s="260"/>
    </row>
    <row r="36" spans="1:8" ht="10.9" customHeight="1" x14ac:dyDescent="0.2">
      <c r="C36" s="62" t="s">
        <v>25</v>
      </c>
      <c r="F36" s="1" t="s">
        <v>26</v>
      </c>
      <c r="G36" s="259" t="s">
        <v>27</v>
      </c>
      <c r="H36" s="259"/>
    </row>
    <row r="37" spans="1:8" ht="10.9" customHeight="1" x14ac:dyDescent="0.2">
      <c r="C37" s="62"/>
      <c r="G37" s="144"/>
      <c r="H37" s="144"/>
    </row>
    <row r="38" spans="1:8" ht="10.9" customHeight="1" x14ac:dyDescent="0.2">
      <c r="C38" s="261" t="s">
        <v>65</v>
      </c>
      <c r="D38" s="261"/>
      <c r="E38" s="261"/>
      <c r="F38" s="9"/>
      <c r="G38" s="260" t="s">
        <v>30</v>
      </c>
      <c r="H38" s="260"/>
    </row>
    <row r="39" spans="1:8" ht="11.25" x14ac:dyDescent="0.2">
      <c r="C39" s="62" t="s">
        <v>25</v>
      </c>
      <c r="F39" s="1" t="s">
        <v>26</v>
      </c>
      <c r="G39" s="259" t="s">
        <v>27</v>
      </c>
      <c r="H39" s="259"/>
    </row>
    <row r="40" spans="1:8" ht="11.25" x14ac:dyDescent="0.2">
      <c r="C40" s="62"/>
      <c r="G40" s="144"/>
      <c r="H40" s="144"/>
    </row>
    <row r="41" spans="1:8" ht="10.9" customHeight="1" x14ac:dyDescent="0.2">
      <c r="C41" s="261" t="s">
        <v>66</v>
      </c>
      <c r="D41" s="261"/>
      <c r="E41" s="261"/>
      <c r="F41" s="9"/>
      <c r="G41" s="260" t="s">
        <v>29</v>
      </c>
      <c r="H41" s="260"/>
    </row>
    <row r="42" spans="1:8" ht="10.9" customHeight="1" x14ac:dyDescent="0.2">
      <c r="C42" s="62" t="s">
        <v>25</v>
      </c>
      <c r="F42" s="1" t="s">
        <v>26</v>
      </c>
      <c r="G42" s="259" t="s">
        <v>27</v>
      </c>
      <c r="H42" s="259"/>
    </row>
    <row r="43" spans="1:8" ht="10.9" customHeight="1" x14ac:dyDescent="0.2">
      <c r="C43" s="62"/>
      <c r="G43" s="144"/>
      <c r="H43" s="144"/>
    </row>
    <row r="44" spans="1:8" ht="10.5" customHeight="1" x14ac:dyDescent="0.2">
      <c r="A44" s="11" t="s">
        <v>32</v>
      </c>
      <c r="C44" s="261" t="s">
        <v>143</v>
      </c>
      <c r="D44" s="261"/>
      <c r="E44" s="261"/>
      <c r="F44" s="9"/>
      <c r="G44" s="260" t="s">
        <v>67</v>
      </c>
      <c r="H44" s="260"/>
    </row>
    <row r="45" spans="1:8" ht="10.9" customHeight="1" x14ac:dyDescent="0.2">
      <c r="C45" s="62" t="s">
        <v>25</v>
      </c>
      <c r="F45" s="1" t="s">
        <v>26</v>
      </c>
      <c r="G45" s="259" t="s">
        <v>27</v>
      </c>
      <c r="H45" s="259"/>
    </row>
    <row r="46" spans="1:8" ht="10.9" customHeight="1" x14ac:dyDescent="0.2">
      <c r="C46" s="62"/>
      <c r="G46" s="144"/>
      <c r="H46" s="144"/>
    </row>
    <row r="47" spans="1:8" ht="19.899999999999999" customHeight="1" x14ac:dyDescent="0.2">
      <c r="C47" s="274" t="s">
        <v>68</v>
      </c>
      <c r="D47" s="261"/>
      <c r="E47" s="261"/>
      <c r="F47" s="9"/>
      <c r="G47" s="260" t="s">
        <v>69</v>
      </c>
      <c r="H47" s="260"/>
    </row>
    <row r="48" spans="1:8" ht="11.25" x14ac:dyDescent="0.2">
      <c r="C48" s="62" t="s">
        <v>25</v>
      </c>
      <c r="F48" s="1" t="s">
        <v>26</v>
      </c>
      <c r="G48" s="259" t="s">
        <v>27</v>
      </c>
      <c r="H48" s="259"/>
    </row>
    <row r="49" spans="2:8" ht="10.9" customHeight="1" x14ac:dyDescent="0.2">
      <c r="H49" s="1"/>
    </row>
    <row r="50" spans="2:8" ht="10.9" customHeight="1" x14ac:dyDescent="0.2">
      <c r="B50" s="8" t="s">
        <v>31</v>
      </c>
      <c r="C50" s="274" t="s">
        <v>91</v>
      </c>
      <c r="D50" s="261"/>
      <c r="E50" s="261"/>
      <c r="F50" s="9"/>
      <c r="G50" s="273" t="s">
        <v>92</v>
      </c>
      <c r="H50" s="260"/>
    </row>
    <row r="51" spans="2:8" ht="11.25" x14ac:dyDescent="0.2">
      <c r="C51" s="62" t="s">
        <v>25</v>
      </c>
      <c r="F51" s="1" t="s">
        <v>26</v>
      </c>
      <c r="G51" s="259" t="s">
        <v>27</v>
      </c>
      <c r="H51" s="259"/>
    </row>
  </sheetData>
  <mergeCells count="35">
    <mergeCell ref="F4:H4"/>
    <mergeCell ref="A1:D1"/>
    <mergeCell ref="F1:H1"/>
    <mergeCell ref="A2:D2"/>
    <mergeCell ref="F2:H2"/>
    <mergeCell ref="A3:D3"/>
    <mergeCell ref="C35:E35"/>
    <mergeCell ref="G35:H35"/>
    <mergeCell ref="F5:H5"/>
    <mergeCell ref="A8:H8"/>
    <mergeCell ref="A9:H9"/>
    <mergeCell ref="C10:F10"/>
    <mergeCell ref="C11:F11"/>
    <mergeCell ref="A14:H14"/>
    <mergeCell ref="A15:H15"/>
    <mergeCell ref="H20:H24"/>
    <mergeCell ref="C32:E32"/>
    <mergeCell ref="G32:H32"/>
    <mergeCell ref="G33:H33"/>
    <mergeCell ref="G36:H36"/>
    <mergeCell ref="C38:E38"/>
    <mergeCell ref="G38:H38"/>
    <mergeCell ref="G39:H39"/>
    <mergeCell ref="C41:E41"/>
    <mergeCell ref="G41:H41"/>
    <mergeCell ref="G48:H48"/>
    <mergeCell ref="C50:E50"/>
    <mergeCell ref="G50:H50"/>
    <mergeCell ref="G51:H51"/>
    <mergeCell ref="G42:H42"/>
    <mergeCell ref="C44:E44"/>
    <mergeCell ref="G44:H44"/>
    <mergeCell ref="G45:H45"/>
    <mergeCell ref="C47:E47"/>
    <mergeCell ref="G47:H47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FD79-CAA7-422A-A574-BE6C99D41267}">
  <sheetPr>
    <outlinePr summaryBelow="0" summaryRight="0"/>
    <pageSetUpPr autoPageBreaks="0"/>
  </sheetPr>
  <dimension ref="A1:I95"/>
  <sheetViews>
    <sheetView view="pageBreakPreview" topLeftCell="A43" zoomScale="120" zoomScaleNormal="100" zoomScaleSheetLayoutView="120" workbookViewId="0">
      <selection activeCell="G73" sqref="G73"/>
    </sheetView>
  </sheetViews>
  <sheetFormatPr defaultColWidth="10.5" defaultRowHeight="11.45" customHeight="1" x14ac:dyDescent="0.2"/>
  <cols>
    <col min="1" max="1" width="5.6640625" style="64" customWidth="1"/>
    <col min="2" max="2" width="44.6640625" style="160" customWidth="1"/>
    <col min="3" max="3" width="16.6640625" style="81" customWidth="1"/>
    <col min="4" max="4" width="8.83203125" style="81" customWidth="1"/>
    <col min="5" max="5" width="11.6640625" style="81" customWidth="1"/>
    <col min="6" max="6" width="15" style="156" customWidth="1"/>
    <col min="7" max="7" width="20" style="64" customWidth="1"/>
    <col min="8" max="8" width="32.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E1" s="81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57" t="s">
        <v>2</v>
      </c>
      <c r="G2" s="257"/>
      <c r="H2" s="257"/>
    </row>
    <row r="3" spans="1:8" ht="10.9" customHeight="1" x14ac:dyDescent="0.2">
      <c r="A3" s="258" t="s">
        <v>3</v>
      </c>
      <c r="B3" s="258"/>
      <c r="C3" s="258"/>
      <c r="D3" s="258"/>
      <c r="F3" s="4"/>
      <c r="G3" s="1"/>
      <c r="H3" s="1"/>
    </row>
    <row r="4" spans="1:8" s="64" customFormat="1" ht="12" customHeight="1" x14ac:dyDescent="0.2">
      <c r="B4" s="160"/>
      <c r="C4" s="81"/>
      <c r="D4" s="81"/>
      <c r="E4" s="81"/>
      <c r="F4" s="253" t="s">
        <v>150</v>
      </c>
      <c r="G4" s="253"/>
      <c r="H4" s="253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B6" s="160"/>
      <c r="C6" s="81"/>
      <c r="D6" s="81"/>
      <c r="E6" s="81"/>
      <c r="F6" s="155" t="s">
        <v>93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234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49"/>
      <c r="D10" s="250"/>
      <c r="E10" s="250"/>
      <c r="F10" s="250"/>
      <c r="H10" s="64"/>
    </row>
    <row r="11" spans="1:8" ht="10.9" customHeight="1" x14ac:dyDescent="0.2">
      <c r="C11" s="251" t="s">
        <v>7</v>
      </c>
      <c r="D11" s="251"/>
      <c r="E11" s="251"/>
      <c r="F11" s="251"/>
      <c r="H11" s="64"/>
    </row>
    <row r="12" spans="1:8" s="64" customFormat="1" ht="12" customHeight="1" x14ac:dyDescent="0.2">
      <c r="B12" s="160"/>
      <c r="C12" s="81"/>
      <c r="D12" s="81"/>
      <c r="E12" s="81"/>
      <c r="F12" s="15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51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51" customFormat="1" ht="9" customHeight="1" x14ac:dyDescent="0.2">
      <c r="B16" s="161"/>
      <c r="C16" s="75"/>
      <c r="D16" s="75"/>
      <c r="E16" s="75"/>
      <c r="F16" s="157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8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22.5" x14ac:dyDescent="0.2">
      <c r="A20" s="39">
        <v>1</v>
      </c>
      <c r="B20" s="46" t="s">
        <v>171</v>
      </c>
      <c r="C20" s="55">
        <v>10772</v>
      </c>
      <c r="D20" s="83" t="s">
        <v>48</v>
      </c>
      <c r="E20" s="85">
        <v>4.5</v>
      </c>
      <c r="F20" s="63">
        <v>300</v>
      </c>
      <c r="G20" s="41">
        <f t="shared" ref="G20:G72" si="0">E20*F20</f>
        <v>1350</v>
      </c>
      <c r="H20" s="44" t="s">
        <v>148</v>
      </c>
    </row>
    <row r="21" spans="1:8" s="43" customFormat="1" ht="11.25" x14ac:dyDescent="0.2">
      <c r="A21" s="39">
        <f>A20+1</f>
        <v>2</v>
      </c>
      <c r="B21" s="46" t="s">
        <v>129</v>
      </c>
      <c r="C21" s="55">
        <v>9755</v>
      </c>
      <c r="D21" s="83" t="s">
        <v>130</v>
      </c>
      <c r="E21" s="164">
        <v>2000</v>
      </c>
      <c r="F21" s="63">
        <v>0.23</v>
      </c>
      <c r="G21" s="41">
        <v>450</v>
      </c>
      <c r="H21" s="44" t="s">
        <v>148</v>
      </c>
    </row>
    <row r="22" spans="1:8" s="43" customFormat="1" ht="22.5" x14ac:dyDescent="0.2">
      <c r="A22" s="39">
        <f t="shared" ref="A22:A72" si="1">A21+1</f>
        <v>3</v>
      </c>
      <c r="B22" s="46" t="s">
        <v>37</v>
      </c>
      <c r="C22" s="55">
        <v>7961</v>
      </c>
      <c r="D22" s="83" t="s">
        <v>39</v>
      </c>
      <c r="E22" s="82">
        <v>20</v>
      </c>
      <c r="F22" s="63">
        <v>5.76</v>
      </c>
      <c r="G22" s="41">
        <f t="shared" si="0"/>
        <v>115.19999999999999</v>
      </c>
      <c r="H22" s="143" t="s">
        <v>50</v>
      </c>
    </row>
    <row r="23" spans="1:8" s="43" customFormat="1" ht="22.5" x14ac:dyDescent="0.2">
      <c r="A23" s="39">
        <f t="shared" si="1"/>
        <v>4</v>
      </c>
      <c r="B23" s="46" t="s">
        <v>120</v>
      </c>
      <c r="C23" s="55">
        <v>11126</v>
      </c>
      <c r="D23" s="83" t="s">
        <v>39</v>
      </c>
      <c r="E23" s="82">
        <v>40</v>
      </c>
      <c r="F23" s="63">
        <v>8.8000000000000007</v>
      </c>
      <c r="G23" s="41">
        <f t="shared" si="0"/>
        <v>352</v>
      </c>
      <c r="H23" s="143" t="s">
        <v>50</v>
      </c>
    </row>
    <row r="24" spans="1:8" s="43" customFormat="1" ht="11.25" x14ac:dyDescent="0.2">
      <c r="A24" s="39">
        <f t="shared" si="1"/>
        <v>5</v>
      </c>
      <c r="B24" s="46" t="s">
        <v>85</v>
      </c>
      <c r="C24" s="55">
        <v>3355</v>
      </c>
      <c r="D24" s="83" t="s">
        <v>48</v>
      </c>
      <c r="E24" s="82">
        <v>11</v>
      </c>
      <c r="F24" s="63">
        <v>19</v>
      </c>
      <c r="G24" s="41">
        <f t="shared" si="0"/>
        <v>209</v>
      </c>
      <c r="H24" s="42" t="s">
        <v>89</v>
      </c>
    </row>
    <row r="25" spans="1:8" s="43" customFormat="1" ht="11.25" x14ac:dyDescent="0.2">
      <c r="A25" s="39">
        <f t="shared" si="1"/>
        <v>6</v>
      </c>
      <c r="B25" s="46" t="s">
        <v>40</v>
      </c>
      <c r="C25" s="55">
        <v>8103</v>
      </c>
      <c r="D25" s="83" t="s">
        <v>48</v>
      </c>
      <c r="E25" s="82">
        <v>50</v>
      </c>
      <c r="F25" s="63">
        <v>23.48</v>
      </c>
      <c r="G25" s="41">
        <v>1173.8900000000001</v>
      </c>
      <c r="H25" s="44" t="s">
        <v>225</v>
      </c>
    </row>
    <row r="26" spans="1:8" s="43" customFormat="1" ht="22.5" x14ac:dyDescent="0.2">
      <c r="A26" s="39">
        <f t="shared" si="1"/>
        <v>7</v>
      </c>
      <c r="B26" s="46" t="s">
        <v>179</v>
      </c>
      <c r="C26" s="55">
        <v>8869</v>
      </c>
      <c r="D26" s="83" t="s">
        <v>38</v>
      </c>
      <c r="E26" s="82">
        <v>1</v>
      </c>
      <c r="F26" s="63">
        <v>10.07</v>
      </c>
      <c r="G26" s="41">
        <f t="shared" si="0"/>
        <v>10.07</v>
      </c>
      <c r="H26" s="42" t="s">
        <v>101</v>
      </c>
    </row>
    <row r="27" spans="1:8" s="43" customFormat="1" ht="22.5" x14ac:dyDescent="0.2">
      <c r="A27" s="39">
        <f t="shared" si="1"/>
        <v>8</v>
      </c>
      <c r="B27" s="46" t="s">
        <v>180</v>
      </c>
      <c r="C27" s="55">
        <v>8870</v>
      </c>
      <c r="D27" s="83" t="s">
        <v>38</v>
      </c>
      <c r="E27" s="82">
        <v>1</v>
      </c>
      <c r="F27" s="63">
        <v>12.02</v>
      </c>
      <c r="G27" s="41">
        <f t="shared" si="0"/>
        <v>12.02</v>
      </c>
      <c r="H27" s="42" t="s">
        <v>101</v>
      </c>
    </row>
    <row r="28" spans="1:8" s="43" customFormat="1" ht="22.5" x14ac:dyDescent="0.2">
      <c r="A28" s="39">
        <f t="shared" si="1"/>
        <v>9</v>
      </c>
      <c r="B28" s="46" t="s">
        <v>180</v>
      </c>
      <c r="C28" s="55">
        <v>8871</v>
      </c>
      <c r="D28" s="83" t="s">
        <v>38</v>
      </c>
      <c r="E28" s="82">
        <v>1</v>
      </c>
      <c r="F28" s="63">
        <v>26.41</v>
      </c>
      <c r="G28" s="41">
        <f t="shared" si="0"/>
        <v>26.41</v>
      </c>
      <c r="H28" s="42" t="s">
        <v>101</v>
      </c>
    </row>
    <row r="29" spans="1:8" s="43" customFormat="1" ht="22.5" x14ac:dyDescent="0.2">
      <c r="A29" s="39">
        <f t="shared" si="1"/>
        <v>10</v>
      </c>
      <c r="B29" s="46" t="s">
        <v>181</v>
      </c>
      <c r="C29" s="55">
        <v>8872</v>
      </c>
      <c r="D29" s="83" t="s">
        <v>38</v>
      </c>
      <c r="E29" s="82">
        <v>1</v>
      </c>
      <c r="F29" s="63">
        <v>35.44</v>
      </c>
      <c r="G29" s="41">
        <f t="shared" si="0"/>
        <v>35.44</v>
      </c>
      <c r="H29" s="42" t="s">
        <v>101</v>
      </c>
    </row>
    <row r="30" spans="1:8" s="43" customFormat="1" ht="22.5" x14ac:dyDescent="0.2">
      <c r="A30" s="39">
        <f t="shared" si="1"/>
        <v>11</v>
      </c>
      <c r="B30" s="46" t="s">
        <v>41</v>
      </c>
      <c r="C30" s="55">
        <v>4327</v>
      </c>
      <c r="D30" s="83" t="s">
        <v>38</v>
      </c>
      <c r="E30" s="82">
        <v>10</v>
      </c>
      <c r="F30" s="63">
        <v>8.5299999999999994</v>
      </c>
      <c r="G30" s="41">
        <f t="shared" si="0"/>
        <v>85.3</v>
      </c>
      <c r="H30" s="44" t="s">
        <v>52</v>
      </c>
    </row>
    <row r="31" spans="1:8" s="43" customFormat="1" ht="22.5" x14ac:dyDescent="0.2">
      <c r="A31" s="39">
        <f t="shared" si="1"/>
        <v>12</v>
      </c>
      <c r="B31" s="46" t="s">
        <v>56</v>
      </c>
      <c r="C31" s="55">
        <v>8857</v>
      </c>
      <c r="D31" s="83" t="s">
        <v>38</v>
      </c>
      <c r="E31" s="82">
        <v>10</v>
      </c>
      <c r="F31" s="63">
        <v>7.42</v>
      </c>
      <c r="G31" s="41">
        <f t="shared" si="0"/>
        <v>74.2</v>
      </c>
      <c r="H31" s="44" t="s">
        <v>52</v>
      </c>
    </row>
    <row r="32" spans="1:8" s="43" customFormat="1" ht="22.5" x14ac:dyDescent="0.2">
      <c r="A32" s="39">
        <f t="shared" si="1"/>
        <v>13</v>
      </c>
      <c r="B32" s="46" t="s">
        <v>131</v>
      </c>
      <c r="C32" s="55">
        <v>11001</v>
      </c>
      <c r="D32" s="83" t="s">
        <v>38</v>
      </c>
      <c r="E32" s="82">
        <v>10</v>
      </c>
      <c r="F32" s="63">
        <v>10.32</v>
      </c>
      <c r="G32" s="41">
        <f t="shared" si="0"/>
        <v>103.2</v>
      </c>
      <c r="H32" s="44" t="s">
        <v>52</v>
      </c>
    </row>
    <row r="33" spans="1:9" s="43" customFormat="1" ht="22.5" x14ac:dyDescent="0.2">
      <c r="A33" s="39">
        <f t="shared" si="1"/>
        <v>14</v>
      </c>
      <c r="B33" s="46" t="s">
        <v>72</v>
      </c>
      <c r="C33" s="55">
        <v>8858</v>
      </c>
      <c r="D33" s="83" t="s">
        <v>38</v>
      </c>
      <c r="E33" s="82">
        <v>10</v>
      </c>
      <c r="F33" s="63">
        <v>9.5</v>
      </c>
      <c r="G33" s="41">
        <f t="shared" si="0"/>
        <v>95</v>
      </c>
      <c r="H33" s="44" t="s">
        <v>52</v>
      </c>
    </row>
    <row r="34" spans="1:9" s="43" customFormat="1" ht="22.5" x14ac:dyDescent="0.2">
      <c r="A34" s="39">
        <f t="shared" si="1"/>
        <v>15</v>
      </c>
      <c r="B34" s="46" t="s">
        <v>132</v>
      </c>
      <c r="C34" s="55">
        <v>11002</v>
      </c>
      <c r="D34" s="83" t="s">
        <v>38</v>
      </c>
      <c r="E34" s="82">
        <v>10</v>
      </c>
      <c r="F34" s="63">
        <v>10.84</v>
      </c>
      <c r="G34" s="41">
        <f t="shared" si="0"/>
        <v>108.4</v>
      </c>
      <c r="H34" s="44" t="s">
        <v>52</v>
      </c>
    </row>
    <row r="35" spans="1:9" s="43" customFormat="1" ht="22.5" x14ac:dyDescent="0.2">
      <c r="A35" s="39">
        <f t="shared" si="1"/>
        <v>16</v>
      </c>
      <c r="B35" s="46" t="s">
        <v>204</v>
      </c>
      <c r="C35" s="55">
        <v>1909</v>
      </c>
      <c r="D35" s="83" t="s">
        <v>38</v>
      </c>
      <c r="E35" s="82">
        <v>10</v>
      </c>
      <c r="F35" s="63">
        <v>5.19</v>
      </c>
      <c r="G35" s="41">
        <f t="shared" si="0"/>
        <v>51.900000000000006</v>
      </c>
      <c r="H35" s="44" t="s">
        <v>52</v>
      </c>
    </row>
    <row r="36" spans="1:9" s="43" customFormat="1" ht="22.5" x14ac:dyDescent="0.2">
      <c r="A36" s="39">
        <f t="shared" si="1"/>
        <v>17</v>
      </c>
      <c r="B36" s="46" t="s">
        <v>205</v>
      </c>
      <c r="C36" s="55">
        <v>12527</v>
      </c>
      <c r="D36" s="83" t="s">
        <v>38</v>
      </c>
      <c r="E36" s="82">
        <v>10</v>
      </c>
      <c r="F36" s="63">
        <v>5.19</v>
      </c>
      <c r="G36" s="41">
        <f t="shared" si="0"/>
        <v>51.900000000000006</v>
      </c>
      <c r="H36" s="44" t="s">
        <v>52</v>
      </c>
    </row>
    <row r="37" spans="1:9" s="43" customFormat="1" ht="22.5" x14ac:dyDescent="0.2">
      <c r="A37" s="39">
        <f t="shared" si="1"/>
        <v>18</v>
      </c>
      <c r="B37" s="46" t="s">
        <v>43</v>
      </c>
      <c r="C37" s="55">
        <v>5815</v>
      </c>
      <c r="D37" s="83" t="s">
        <v>38</v>
      </c>
      <c r="E37" s="82">
        <v>15</v>
      </c>
      <c r="F37" s="63">
        <v>4.47</v>
      </c>
      <c r="G37" s="41">
        <f t="shared" si="0"/>
        <v>67.05</v>
      </c>
      <c r="H37" s="44" t="s">
        <v>52</v>
      </c>
    </row>
    <row r="38" spans="1:9" s="43" customFormat="1" ht="22.5" x14ac:dyDescent="0.2">
      <c r="A38" s="39">
        <f t="shared" si="1"/>
        <v>19</v>
      </c>
      <c r="B38" s="46" t="s">
        <v>154</v>
      </c>
      <c r="C38" s="55">
        <v>10544</v>
      </c>
      <c r="D38" s="83" t="s">
        <v>38</v>
      </c>
      <c r="E38" s="82">
        <v>20</v>
      </c>
      <c r="F38" s="63">
        <v>3.95</v>
      </c>
      <c r="G38" s="41">
        <f t="shared" si="0"/>
        <v>79</v>
      </c>
      <c r="H38" s="44" t="s">
        <v>52</v>
      </c>
    </row>
    <row r="39" spans="1:9" s="43" customFormat="1" ht="22.5" x14ac:dyDescent="0.2">
      <c r="A39" s="39">
        <f t="shared" si="1"/>
        <v>20</v>
      </c>
      <c r="B39" s="46" t="s">
        <v>206</v>
      </c>
      <c r="C39" s="55">
        <v>7931</v>
      </c>
      <c r="D39" s="83" t="s">
        <v>134</v>
      </c>
      <c r="E39" s="86">
        <v>19.2</v>
      </c>
      <c r="F39" s="63">
        <v>1.82</v>
      </c>
      <c r="G39" s="41">
        <v>35.01</v>
      </c>
      <c r="H39" s="44" t="s">
        <v>89</v>
      </c>
    </row>
    <row r="40" spans="1:9" s="43" customFormat="1" ht="22.5" x14ac:dyDescent="0.2">
      <c r="A40" s="39">
        <f t="shared" si="1"/>
        <v>21</v>
      </c>
      <c r="B40" s="46" t="s">
        <v>207</v>
      </c>
      <c r="C40" s="55">
        <v>12472</v>
      </c>
      <c r="D40" s="83" t="s">
        <v>38</v>
      </c>
      <c r="E40" s="82">
        <v>1</v>
      </c>
      <c r="F40" s="63">
        <v>20.85</v>
      </c>
      <c r="G40" s="41">
        <f t="shared" si="0"/>
        <v>20.85</v>
      </c>
      <c r="H40" s="44" t="s">
        <v>226</v>
      </c>
    </row>
    <row r="41" spans="1:9" s="43" customFormat="1" ht="22.5" x14ac:dyDescent="0.2">
      <c r="A41" s="39">
        <f t="shared" si="1"/>
        <v>22</v>
      </c>
      <c r="B41" s="46" t="s">
        <v>127</v>
      </c>
      <c r="C41" s="55">
        <v>10545</v>
      </c>
      <c r="D41" s="83" t="s">
        <v>38</v>
      </c>
      <c r="E41" s="82">
        <v>10</v>
      </c>
      <c r="F41" s="63">
        <v>2.63</v>
      </c>
      <c r="G41" s="41">
        <f t="shared" si="0"/>
        <v>26.299999999999997</v>
      </c>
      <c r="H41" s="44" t="s">
        <v>52</v>
      </c>
    </row>
    <row r="42" spans="1:9" s="43" customFormat="1" ht="22.5" x14ac:dyDescent="0.2">
      <c r="A42" s="39">
        <f t="shared" si="1"/>
        <v>23</v>
      </c>
      <c r="B42" s="46" t="s">
        <v>156</v>
      </c>
      <c r="C42" s="55">
        <v>9297</v>
      </c>
      <c r="D42" s="83" t="s">
        <v>38</v>
      </c>
      <c r="E42" s="82">
        <v>10</v>
      </c>
      <c r="F42" s="63">
        <v>2.21</v>
      </c>
      <c r="G42" s="41">
        <f t="shared" si="0"/>
        <v>22.1</v>
      </c>
      <c r="H42" s="44" t="s">
        <v>52</v>
      </c>
    </row>
    <row r="43" spans="1:9" s="43" customFormat="1" ht="19.5" customHeight="1" x14ac:dyDescent="0.2">
      <c r="A43" s="39">
        <f t="shared" si="1"/>
        <v>24</v>
      </c>
      <c r="B43" s="46" t="s">
        <v>208</v>
      </c>
      <c r="C43" s="55">
        <v>12529</v>
      </c>
      <c r="D43" s="83" t="s">
        <v>38</v>
      </c>
      <c r="E43" s="82">
        <v>5</v>
      </c>
      <c r="F43" s="63">
        <v>16.11</v>
      </c>
      <c r="G43" s="41">
        <f t="shared" si="0"/>
        <v>80.55</v>
      </c>
      <c r="H43" s="44" t="s">
        <v>52</v>
      </c>
    </row>
    <row r="44" spans="1:9" s="43" customFormat="1" ht="22.5" x14ac:dyDescent="0.2">
      <c r="A44" s="39">
        <f t="shared" si="1"/>
        <v>25</v>
      </c>
      <c r="B44" s="46" t="s">
        <v>209</v>
      </c>
      <c r="C44" s="55">
        <v>12528</v>
      </c>
      <c r="D44" s="83" t="s">
        <v>38</v>
      </c>
      <c r="E44" s="82">
        <v>5</v>
      </c>
      <c r="F44" s="63">
        <v>16.11</v>
      </c>
      <c r="G44" s="41">
        <f t="shared" si="0"/>
        <v>80.55</v>
      </c>
      <c r="H44" s="44" t="s">
        <v>52</v>
      </c>
      <c r="I44" s="44"/>
    </row>
    <row r="45" spans="1:9" s="43" customFormat="1" ht="22.5" x14ac:dyDescent="0.2">
      <c r="A45" s="39">
        <f t="shared" si="1"/>
        <v>26</v>
      </c>
      <c r="B45" s="46" t="s">
        <v>210</v>
      </c>
      <c r="C45" s="55">
        <v>12531</v>
      </c>
      <c r="D45" s="83" t="s">
        <v>38</v>
      </c>
      <c r="E45" s="82">
        <v>10</v>
      </c>
      <c r="F45" s="63">
        <v>15.33</v>
      </c>
      <c r="G45" s="41">
        <f t="shared" si="0"/>
        <v>153.30000000000001</v>
      </c>
      <c r="H45" s="143" t="s">
        <v>52</v>
      </c>
    </row>
    <row r="46" spans="1:9" s="43" customFormat="1" ht="22.5" x14ac:dyDescent="0.2">
      <c r="A46" s="39">
        <f t="shared" si="1"/>
        <v>27</v>
      </c>
      <c r="B46" s="46" t="s">
        <v>211</v>
      </c>
      <c r="C46" s="55">
        <v>12532</v>
      </c>
      <c r="D46" s="83" t="s">
        <v>38</v>
      </c>
      <c r="E46" s="82">
        <v>2</v>
      </c>
      <c r="F46" s="63">
        <v>15.33</v>
      </c>
      <c r="G46" s="41">
        <f t="shared" si="0"/>
        <v>30.66</v>
      </c>
      <c r="H46" s="143" t="s">
        <v>52</v>
      </c>
    </row>
    <row r="47" spans="1:9" s="43" customFormat="1" ht="33.75" x14ac:dyDescent="0.2">
      <c r="A47" s="39">
        <f t="shared" si="1"/>
        <v>28</v>
      </c>
      <c r="B47" s="46" t="s">
        <v>212</v>
      </c>
      <c r="C47" s="55">
        <v>4300</v>
      </c>
      <c r="D47" s="83" t="s">
        <v>38</v>
      </c>
      <c r="E47" s="82">
        <v>2</v>
      </c>
      <c r="F47" s="63">
        <v>2.0299999999999998</v>
      </c>
      <c r="G47" s="41">
        <f t="shared" si="0"/>
        <v>4.0599999999999996</v>
      </c>
      <c r="H47" s="42" t="s">
        <v>231</v>
      </c>
    </row>
    <row r="48" spans="1:9" s="43" customFormat="1" ht="33.75" x14ac:dyDescent="0.2">
      <c r="A48" s="39">
        <f t="shared" si="1"/>
        <v>29</v>
      </c>
      <c r="B48" s="46" t="s">
        <v>213</v>
      </c>
      <c r="C48" s="55">
        <v>1229</v>
      </c>
      <c r="D48" s="83" t="s">
        <v>38</v>
      </c>
      <c r="E48" s="82">
        <v>2</v>
      </c>
      <c r="F48" s="63">
        <v>9.6</v>
      </c>
      <c r="G48" s="41">
        <f t="shared" si="0"/>
        <v>19.2</v>
      </c>
      <c r="H48" s="42" t="s">
        <v>231</v>
      </c>
    </row>
    <row r="49" spans="1:8" s="43" customFormat="1" ht="33.75" x14ac:dyDescent="0.2">
      <c r="A49" s="39">
        <f t="shared" si="1"/>
        <v>30</v>
      </c>
      <c r="B49" s="46" t="s">
        <v>214</v>
      </c>
      <c r="C49" s="55">
        <v>4069</v>
      </c>
      <c r="D49" s="83" t="s">
        <v>38</v>
      </c>
      <c r="E49" s="82">
        <v>2</v>
      </c>
      <c r="F49" s="63">
        <v>1.74</v>
      </c>
      <c r="G49" s="41">
        <f t="shared" si="0"/>
        <v>3.48</v>
      </c>
      <c r="H49" s="42" t="s">
        <v>231</v>
      </c>
    </row>
    <row r="50" spans="1:8" s="43" customFormat="1" ht="22.5" x14ac:dyDescent="0.2">
      <c r="A50" s="39">
        <f t="shared" si="1"/>
        <v>31</v>
      </c>
      <c r="B50" s="46" t="s">
        <v>215</v>
      </c>
      <c r="C50" s="55">
        <v>1228</v>
      </c>
      <c r="D50" s="83" t="s">
        <v>38</v>
      </c>
      <c r="E50" s="82">
        <v>2</v>
      </c>
      <c r="F50" s="63">
        <v>9.6</v>
      </c>
      <c r="G50" s="41">
        <f t="shared" si="0"/>
        <v>19.2</v>
      </c>
      <c r="H50" s="42" t="s">
        <v>230</v>
      </c>
    </row>
    <row r="51" spans="1:8" s="43" customFormat="1" ht="22.5" x14ac:dyDescent="0.2">
      <c r="A51" s="39">
        <f t="shared" si="1"/>
        <v>32</v>
      </c>
      <c r="B51" s="46" t="s">
        <v>136</v>
      </c>
      <c r="C51" s="55">
        <v>10300</v>
      </c>
      <c r="D51" s="83" t="s">
        <v>38</v>
      </c>
      <c r="E51" s="82">
        <v>2</v>
      </c>
      <c r="F51" s="63">
        <v>6.5</v>
      </c>
      <c r="G51" s="41">
        <f t="shared" si="0"/>
        <v>13</v>
      </c>
      <c r="H51" s="143" t="s">
        <v>201</v>
      </c>
    </row>
    <row r="52" spans="1:8" s="43" customFormat="1" ht="22.5" x14ac:dyDescent="0.2">
      <c r="A52" s="39">
        <f t="shared" si="1"/>
        <v>33</v>
      </c>
      <c r="B52" s="46" t="s">
        <v>78</v>
      </c>
      <c r="C52" s="55">
        <v>9237</v>
      </c>
      <c r="D52" s="83" t="s">
        <v>39</v>
      </c>
      <c r="E52" s="82">
        <v>1</v>
      </c>
      <c r="F52" s="63">
        <v>97</v>
      </c>
      <c r="G52" s="41">
        <f t="shared" si="0"/>
        <v>97</v>
      </c>
      <c r="H52" s="42" t="s">
        <v>101</v>
      </c>
    </row>
    <row r="53" spans="1:8" s="43" customFormat="1" ht="22.5" x14ac:dyDescent="0.2">
      <c r="A53" s="39">
        <f t="shared" si="1"/>
        <v>34</v>
      </c>
      <c r="B53" s="46" t="s">
        <v>216</v>
      </c>
      <c r="C53" s="55">
        <v>1091</v>
      </c>
      <c r="D53" s="83" t="s">
        <v>38</v>
      </c>
      <c r="E53" s="82">
        <v>1</v>
      </c>
      <c r="F53" s="63">
        <v>4.2</v>
      </c>
      <c r="G53" s="41">
        <f t="shared" si="0"/>
        <v>4.2</v>
      </c>
      <c r="H53" s="42" t="s">
        <v>101</v>
      </c>
    </row>
    <row r="54" spans="1:8" s="43" customFormat="1" ht="22.5" x14ac:dyDescent="0.2">
      <c r="A54" s="39">
        <f t="shared" si="1"/>
        <v>35</v>
      </c>
      <c r="B54" s="46" t="s">
        <v>114</v>
      </c>
      <c r="C54" s="55">
        <v>1661</v>
      </c>
      <c r="D54" s="83" t="s">
        <v>38</v>
      </c>
      <c r="E54" s="82">
        <v>1</v>
      </c>
      <c r="F54" s="63">
        <v>21.9</v>
      </c>
      <c r="G54" s="41">
        <f t="shared" si="0"/>
        <v>21.9</v>
      </c>
      <c r="H54" s="42" t="s">
        <v>101</v>
      </c>
    </row>
    <row r="55" spans="1:8" s="43" customFormat="1" ht="22.5" x14ac:dyDescent="0.2">
      <c r="A55" s="39">
        <f t="shared" si="1"/>
        <v>36</v>
      </c>
      <c r="B55" s="46" t="s">
        <v>110</v>
      </c>
      <c r="C55" s="55">
        <v>1658</v>
      </c>
      <c r="D55" s="83" t="s">
        <v>38</v>
      </c>
      <c r="E55" s="82">
        <v>1</v>
      </c>
      <c r="F55" s="63">
        <v>10.86</v>
      </c>
      <c r="G55" s="41">
        <f t="shared" si="0"/>
        <v>10.86</v>
      </c>
      <c r="H55" s="143" t="s">
        <v>101</v>
      </c>
    </row>
    <row r="56" spans="1:8" s="43" customFormat="1" ht="22.5" x14ac:dyDescent="0.2">
      <c r="A56" s="39">
        <f t="shared" si="1"/>
        <v>37</v>
      </c>
      <c r="B56" s="46" t="s">
        <v>217</v>
      </c>
      <c r="C56" s="55">
        <v>12530</v>
      </c>
      <c r="D56" s="83" t="s">
        <v>38</v>
      </c>
      <c r="E56" s="82">
        <v>10</v>
      </c>
      <c r="F56" s="63">
        <v>3.24</v>
      </c>
      <c r="G56" s="41">
        <f t="shared" si="0"/>
        <v>32.400000000000006</v>
      </c>
      <c r="H56" s="143" t="s">
        <v>52</v>
      </c>
    </row>
    <row r="57" spans="1:8" s="43" customFormat="1" ht="33.75" x14ac:dyDescent="0.2">
      <c r="A57" s="39">
        <f t="shared" si="1"/>
        <v>38</v>
      </c>
      <c r="B57" s="46" t="s">
        <v>137</v>
      </c>
      <c r="C57" s="55">
        <v>9313</v>
      </c>
      <c r="D57" s="83" t="s">
        <v>38</v>
      </c>
      <c r="E57" s="82">
        <v>2</v>
      </c>
      <c r="F57" s="63">
        <v>48.27</v>
      </c>
      <c r="G57" s="41">
        <f t="shared" si="0"/>
        <v>96.54</v>
      </c>
      <c r="H57" s="143" t="s">
        <v>227</v>
      </c>
    </row>
    <row r="58" spans="1:8" s="43" customFormat="1" ht="33.75" x14ac:dyDescent="0.2">
      <c r="A58" s="39">
        <f t="shared" si="1"/>
        <v>39</v>
      </c>
      <c r="B58" s="46" t="s">
        <v>138</v>
      </c>
      <c r="C58" s="55">
        <v>9314</v>
      </c>
      <c r="D58" s="83" t="s">
        <v>38</v>
      </c>
      <c r="E58" s="82">
        <v>2</v>
      </c>
      <c r="F58" s="63">
        <v>33.67</v>
      </c>
      <c r="G58" s="41">
        <f t="shared" si="0"/>
        <v>67.34</v>
      </c>
      <c r="H58" s="143" t="s">
        <v>227</v>
      </c>
    </row>
    <row r="59" spans="1:8" s="43" customFormat="1" ht="11.25" x14ac:dyDescent="0.2">
      <c r="A59" s="39">
        <f t="shared" si="1"/>
        <v>40</v>
      </c>
      <c r="B59" s="46" t="s">
        <v>186</v>
      </c>
      <c r="C59" s="55">
        <v>7041</v>
      </c>
      <c r="D59" s="83" t="s">
        <v>48</v>
      </c>
      <c r="E59" s="86">
        <v>1</v>
      </c>
      <c r="F59" s="63">
        <v>111.55</v>
      </c>
      <c r="G59" s="41">
        <f t="shared" si="0"/>
        <v>111.55</v>
      </c>
      <c r="H59" s="117" t="s">
        <v>89</v>
      </c>
    </row>
    <row r="60" spans="1:8" s="43" customFormat="1" ht="11.25" x14ac:dyDescent="0.2">
      <c r="A60" s="39">
        <f t="shared" si="1"/>
        <v>41</v>
      </c>
      <c r="B60" s="46" t="s">
        <v>187</v>
      </c>
      <c r="C60" s="55">
        <v>7043</v>
      </c>
      <c r="D60" s="83" t="s">
        <v>48</v>
      </c>
      <c r="E60" s="82">
        <v>1</v>
      </c>
      <c r="F60" s="63">
        <v>120</v>
      </c>
      <c r="G60" s="41">
        <f t="shared" si="0"/>
        <v>120</v>
      </c>
      <c r="H60" s="117" t="s">
        <v>89</v>
      </c>
    </row>
    <row r="61" spans="1:8" s="43" customFormat="1" ht="11.25" x14ac:dyDescent="0.2">
      <c r="A61" s="39">
        <f t="shared" si="1"/>
        <v>42</v>
      </c>
      <c r="B61" s="46" t="s">
        <v>87</v>
      </c>
      <c r="C61" s="55">
        <v>3577</v>
      </c>
      <c r="D61" s="83" t="s">
        <v>48</v>
      </c>
      <c r="E61" s="82">
        <v>1</v>
      </c>
      <c r="F61" s="63">
        <v>137.30000000000001</v>
      </c>
      <c r="G61" s="41">
        <f t="shared" si="0"/>
        <v>137.30000000000001</v>
      </c>
      <c r="H61" s="117" t="s">
        <v>89</v>
      </c>
    </row>
    <row r="62" spans="1:8" s="43" customFormat="1" ht="11.25" x14ac:dyDescent="0.2">
      <c r="A62" s="39">
        <f t="shared" si="1"/>
        <v>43</v>
      </c>
      <c r="B62" s="46" t="s">
        <v>197</v>
      </c>
      <c r="C62" s="55">
        <v>12102</v>
      </c>
      <c r="D62" s="83" t="s">
        <v>38</v>
      </c>
      <c r="E62" s="82">
        <v>1</v>
      </c>
      <c r="F62" s="63">
        <v>146</v>
      </c>
      <c r="G62" s="41">
        <f t="shared" si="0"/>
        <v>146</v>
      </c>
      <c r="H62" s="117" t="s">
        <v>89</v>
      </c>
    </row>
    <row r="63" spans="1:8" s="43" customFormat="1" ht="22.5" x14ac:dyDescent="0.2">
      <c r="A63" s="39">
        <f t="shared" si="1"/>
        <v>44</v>
      </c>
      <c r="B63" s="46" t="s">
        <v>200</v>
      </c>
      <c r="C63" s="55">
        <v>11865</v>
      </c>
      <c r="D63" s="83" t="s">
        <v>38</v>
      </c>
      <c r="E63" s="82">
        <v>4</v>
      </c>
      <c r="F63" s="63">
        <v>3.97</v>
      </c>
      <c r="G63" s="41">
        <f t="shared" si="0"/>
        <v>15.88</v>
      </c>
      <c r="H63" s="143" t="s">
        <v>228</v>
      </c>
    </row>
    <row r="64" spans="1:8" s="43" customFormat="1" ht="22.5" x14ac:dyDescent="0.2">
      <c r="A64" s="39">
        <f t="shared" si="1"/>
        <v>45</v>
      </c>
      <c r="B64" s="46" t="s">
        <v>218</v>
      </c>
      <c r="C64" s="55">
        <v>10232</v>
      </c>
      <c r="D64" s="83" t="s">
        <v>219</v>
      </c>
      <c r="E64" s="82">
        <v>2</v>
      </c>
      <c r="F64" s="63">
        <v>14.94</v>
      </c>
      <c r="G64" s="41">
        <f t="shared" si="0"/>
        <v>29.88</v>
      </c>
      <c r="H64" s="42" t="s">
        <v>229</v>
      </c>
    </row>
    <row r="65" spans="1:8" s="43" customFormat="1" ht="22.5" x14ac:dyDescent="0.2">
      <c r="A65" s="39">
        <f t="shared" si="1"/>
        <v>46</v>
      </c>
      <c r="B65" s="46" t="s">
        <v>220</v>
      </c>
      <c r="C65" s="55">
        <v>12056</v>
      </c>
      <c r="D65" s="83" t="s">
        <v>38</v>
      </c>
      <c r="E65" s="82">
        <v>1</v>
      </c>
      <c r="F65" s="63">
        <v>81.599999999999994</v>
      </c>
      <c r="G65" s="41">
        <f t="shared" si="0"/>
        <v>81.599999999999994</v>
      </c>
      <c r="H65" s="128" t="s">
        <v>101</v>
      </c>
    </row>
    <row r="66" spans="1:8" s="43" customFormat="1" ht="33.75" x14ac:dyDescent="0.2">
      <c r="A66" s="39">
        <f t="shared" si="1"/>
        <v>47</v>
      </c>
      <c r="B66" s="46" t="s">
        <v>221</v>
      </c>
      <c r="C66" s="55">
        <v>12129</v>
      </c>
      <c r="D66" s="83" t="s">
        <v>38</v>
      </c>
      <c r="E66" s="82">
        <v>5</v>
      </c>
      <c r="F66" s="63">
        <v>1.51</v>
      </c>
      <c r="G66" s="41">
        <f t="shared" si="0"/>
        <v>7.55</v>
      </c>
      <c r="H66" s="128" t="s">
        <v>232</v>
      </c>
    </row>
    <row r="67" spans="1:8" s="43" customFormat="1" ht="33.75" x14ac:dyDescent="0.2">
      <c r="A67" s="39">
        <f t="shared" si="1"/>
        <v>48</v>
      </c>
      <c r="B67" s="46" t="s">
        <v>222</v>
      </c>
      <c r="C67" s="55">
        <v>1904</v>
      </c>
      <c r="D67" s="83" t="s">
        <v>38</v>
      </c>
      <c r="E67" s="82">
        <v>1</v>
      </c>
      <c r="F67" s="63">
        <v>92.82</v>
      </c>
      <c r="G67" s="41">
        <f t="shared" si="0"/>
        <v>92.82</v>
      </c>
      <c r="H67" s="128" t="s">
        <v>233</v>
      </c>
    </row>
    <row r="68" spans="1:8" s="43" customFormat="1" ht="22.5" x14ac:dyDescent="0.2">
      <c r="A68" s="39">
        <f t="shared" si="1"/>
        <v>49</v>
      </c>
      <c r="B68" s="46" t="s">
        <v>223</v>
      </c>
      <c r="C68" s="55">
        <v>2802</v>
      </c>
      <c r="D68" s="83" t="s">
        <v>38</v>
      </c>
      <c r="E68" s="82">
        <v>1</v>
      </c>
      <c r="F68" s="63">
        <v>9.33</v>
      </c>
      <c r="G68" s="41">
        <f t="shared" si="0"/>
        <v>9.33</v>
      </c>
      <c r="H68" s="125" t="s">
        <v>101</v>
      </c>
    </row>
    <row r="69" spans="1:8" s="43" customFormat="1" ht="22.5" x14ac:dyDescent="0.2">
      <c r="A69" s="39">
        <f t="shared" si="1"/>
        <v>50</v>
      </c>
      <c r="B69" s="46" t="s">
        <v>140</v>
      </c>
      <c r="C69" s="55">
        <v>8880</v>
      </c>
      <c r="D69" s="83" t="s">
        <v>38</v>
      </c>
      <c r="E69" s="82">
        <v>2</v>
      </c>
      <c r="F69" s="63">
        <v>6.59</v>
      </c>
      <c r="G69" s="41">
        <f t="shared" si="0"/>
        <v>13.18</v>
      </c>
      <c r="H69" s="125" t="s">
        <v>101</v>
      </c>
    </row>
    <row r="70" spans="1:8" s="43" customFormat="1" ht="22.5" x14ac:dyDescent="0.2">
      <c r="A70" s="39">
        <f t="shared" si="1"/>
        <v>51</v>
      </c>
      <c r="B70" s="46" t="s">
        <v>224</v>
      </c>
      <c r="C70" s="55">
        <v>5934</v>
      </c>
      <c r="D70" s="83" t="s">
        <v>38</v>
      </c>
      <c r="E70" s="82">
        <v>2</v>
      </c>
      <c r="F70" s="63">
        <v>2.1</v>
      </c>
      <c r="G70" s="41">
        <f t="shared" si="0"/>
        <v>4.2</v>
      </c>
      <c r="H70" s="125" t="s">
        <v>101</v>
      </c>
    </row>
    <row r="71" spans="1:8" s="43" customFormat="1" ht="22.5" x14ac:dyDescent="0.2">
      <c r="A71" s="39">
        <f t="shared" si="1"/>
        <v>52</v>
      </c>
      <c r="B71" s="46" t="s">
        <v>169</v>
      </c>
      <c r="C71" s="55">
        <v>9312</v>
      </c>
      <c r="D71" s="83" t="s">
        <v>38</v>
      </c>
      <c r="E71" s="82">
        <v>2</v>
      </c>
      <c r="F71" s="63">
        <v>22.31</v>
      </c>
      <c r="G71" s="41">
        <f t="shared" si="0"/>
        <v>44.62</v>
      </c>
      <c r="H71" s="125" t="s">
        <v>101</v>
      </c>
    </row>
    <row r="72" spans="1:8" s="43" customFormat="1" ht="23.25" thickBot="1" x14ac:dyDescent="0.25">
      <c r="A72" s="39">
        <f t="shared" si="1"/>
        <v>53</v>
      </c>
      <c r="B72" s="46" t="s">
        <v>47</v>
      </c>
      <c r="C72" s="55">
        <v>1905</v>
      </c>
      <c r="D72" s="83" t="s">
        <v>38</v>
      </c>
      <c r="E72" s="82">
        <v>2</v>
      </c>
      <c r="F72" s="63">
        <v>8.86</v>
      </c>
      <c r="G72" s="41">
        <f t="shared" si="0"/>
        <v>17.72</v>
      </c>
      <c r="H72" s="125" t="s">
        <v>101</v>
      </c>
    </row>
    <row r="73" spans="1:8" s="92" customFormat="1" ht="15" customHeight="1" thickBot="1" x14ac:dyDescent="0.25">
      <c r="A73" s="87" t="s">
        <v>36</v>
      </c>
      <c r="B73" s="87"/>
      <c r="C73" s="87"/>
      <c r="D73" s="87"/>
      <c r="E73" s="152">
        <f>SUM(E20:E72)</f>
        <v>2350.6999999999998</v>
      </c>
      <c r="F73" s="89" t="s">
        <v>18</v>
      </c>
      <c r="G73" s="90">
        <f>SUM(G20:G72)</f>
        <v>6120.1100000000006</v>
      </c>
      <c r="H73" s="91"/>
    </row>
    <row r="74" spans="1:8" ht="12" customHeight="1" x14ac:dyDescent="0.2"/>
    <row r="75" spans="1:8" ht="12" customHeight="1" x14ac:dyDescent="0.2">
      <c r="B75" s="162" t="s">
        <v>19</v>
      </c>
      <c r="C75" s="153"/>
      <c r="D75" s="153"/>
      <c r="E75" s="153"/>
      <c r="F75" s="153"/>
      <c r="G75" s="93"/>
      <c r="H75" s="94"/>
    </row>
    <row r="76" spans="1:8" ht="12" customHeight="1" x14ac:dyDescent="0.2">
      <c r="C76" s="154" t="s">
        <v>20</v>
      </c>
      <c r="D76" s="154"/>
      <c r="E76" s="154"/>
      <c r="F76" s="154"/>
      <c r="G76" s="96"/>
      <c r="H76" s="97"/>
    </row>
    <row r="77" spans="1:8" ht="12" customHeight="1" x14ac:dyDescent="0.2">
      <c r="B77" s="162" t="s">
        <v>21</v>
      </c>
      <c r="C77" s="153"/>
      <c r="D77" s="153"/>
      <c r="E77" s="153"/>
      <c r="F77" s="153"/>
      <c r="G77" s="93"/>
      <c r="H77" s="94"/>
    </row>
    <row r="78" spans="1:8" ht="10.9" customHeight="1" x14ac:dyDescent="0.2">
      <c r="C78" s="154" t="s">
        <v>22</v>
      </c>
      <c r="D78" s="154"/>
      <c r="E78" s="154"/>
      <c r="F78" s="154"/>
      <c r="G78" s="96"/>
      <c r="H78" s="97"/>
    </row>
    <row r="79" spans="1:8" s="64" customFormat="1" ht="13.15" customHeight="1" x14ac:dyDescent="0.2">
      <c r="B79" s="163" t="s">
        <v>23</v>
      </c>
      <c r="C79" s="81"/>
      <c r="D79" s="81"/>
      <c r="E79" s="81"/>
      <c r="F79" s="81"/>
    </row>
    <row r="80" spans="1:8" ht="19.149999999999999" customHeight="1" x14ac:dyDescent="0.2">
      <c r="C80" s="242" t="s">
        <v>117</v>
      </c>
      <c r="D80" s="245"/>
      <c r="E80" s="245"/>
      <c r="F80" s="158"/>
      <c r="G80" s="244" t="s">
        <v>24</v>
      </c>
      <c r="H80" s="244"/>
    </row>
    <row r="81" spans="1:8" ht="10.9" customHeight="1" x14ac:dyDescent="0.2">
      <c r="C81" s="159" t="s">
        <v>25</v>
      </c>
      <c r="F81" s="81" t="s">
        <v>26</v>
      </c>
      <c r="G81" s="241" t="s">
        <v>27</v>
      </c>
      <c r="H81" s="241"/>
    </row>
    <row r="82" spans="1:8" ht="12" customHeight="1" x14ac:dyDescent="0.2">
      <c r="B82" s="163" t="s">
        <v>28</v>
      </c>
      <c r="F82" s="81"/>
      <c r="H82" s="64"/>
    </row>
    <row r="83" spans="1:8" ht="10.9" customHeight="1" x14ac:dyDescent="0.2">
      <c r="C83" s="245" t="s">
        <v>64</v>
      </c>
      <c r="D83" s="245"/>
      <c r="E83" s="245"/>
      <c r="F83" s="158"/>
      <c r="G83" s="244" t="s">
        <v>33</v>
      </c>
      <c r="H83" s="244"/>
    </row>
    <row r="84" spans="1:8" ht="10.9" customHeight="1" x14ac:dyDescent="0.2">
      <c r="C84" s="159" t="s">
        <v>25</v>
      </c>
      <c r="F84" s="81" t="s">
        <v>26</v>
      </c>
      <c r="G84" s="241" t="s">
        <v>27</v>
      </c>
      <c r="H84" s="241"/>
    </row>
    <row r="85" spans="1:8" ht="10.9" customHeight="1" x14ac:dyDescent="0.2">
      <c r="C85" s="245" t="s">
        <v>65</v>
      </c>
      <c r="D85" s="245"/>
      <c r="E85" s="245"/>
      <c r="F85" s="158"/>
      <c r="G85" s="244" t="s">
        <v>30</v>
      </c>
      <c r="H85" s="244"/>
    </row>
    <row r="86" spans="1:8" ht="11.25" x14ac:dyDescent="0.2">
      <c r="C86" s="159" t="s">
        <v>25</v>
      </c>
      <c r="F86" s="81" t="s">
        <v>26</v>
      </c>
      <c r="G86" s="241" t="s">
        <v>27</v>
      </c>
      <c r="H86" s="241"/>
    </row>
    <row r="87" spans="1:8" ht="10.9" customHeight="1" x14ac:dyDescent="0.2">
      <c r="C87" s="245" t="s">
        <v>66</v>
      </c>
      <c r="D87" s="245"/>
      <c r="E87" s="245"/>
      <c r="F87" s="158"/>
      <c r="G87" s="244" t="s">
        <v>29</v>
      </c>
      <c r="H87" s="244"/>
    </row>
    <row r="88" spans="1:8" ht="10.9" customHeight="1" x14ac:dyDescent="0.2">
      <c r="C88" s="159" t="s">
        <v>25</v>
      </c>
      <c r="F88" s="81" t="s">
        <v>26</v>
      </c>
      <c r="G88" s="241" t="s">
        <v>27</v>
      </c>
      <c r="H88" s="241"/>
    </row>
    <row r="89" spans="1:8" ht="21.6" customHeight="1" x14ac:dyDescent="0.2">
      <c r="A89" s="101" t="s">
        <v>32</v>
      </c>
      <c r="C89" s="245" t="s">
        <v>143</v>
      </c>
      <c r="D89" s="245"/>
      <c r="E89" s="245"/>
      <c r="F89" s="158"/>
      <c r="G89" s="244" t="s">
        <v>67</v>
      </c>
      <c r="H89" s="244"/>
    </row>
    <row r="90" spans="1:8" ht="10.9" customHeight="1" x14ac:dyDescent="0.2">
      <c r="C90" s="159" t="s">
        <v>25</v>
      </c>
      <c r="F90" s="81" t="s">
        <v>26</v>
      </c>
      <c r="G90" s="241" t="s">
        <v>27</v>
      </c>
      <c r="H90" s="241"/>
    </row>
    <row r="91" spans="1:8" ht="24" customHeight="1" x14ac:dyDescent="0.2">
      <c r="C91" s="245" t="s">
        <v>68</v>
      </c>
      <c r="D91" s="245"/>
      <c r="E91" s="245"/>
      <c r="F91" s="158"/>
      <c r="G91" s="244" t="s">
        <v>69</v>
      </c>
      <c r="H91" s="244"/>
    </row>
    <row r="92" spans="1:8" ht="11.25" x14ac:dyDescent="0.2">
      <c r="C92" s="159" t="s">
        <v>25</v>
      </c>
      <c r="F92" s="81" t="s">
        <v>26</v>
      </c>
      <c r="G92" s="241" t="s">
        <v>27</v>
      </c>
      <c r="H92" s="241"/>
    </row>
    <row r="93" spans="1:8" ht="10.9" customHeight="1" x14ac:dyDescent="0.2">
      <c r="F93" s="81"/>
      <c r="H93" s="64"/>
    </row>
    <row r="94" spans="1:8" ht="10.9" customHeight="1" x14ac:dyDescent="0.2">
      <c r="B94" s="163" t="s">
        <v>31</v>
      </c>
      <c r="C94" s="242" t="s">
        <v>91</v>
      </c>
      <c r="D94" s="245"/>
      <c r="E94" s="245"/>
      <c r="F94" s="158"/>
      <c r="G94" s="243" t="s">
        <v>92</v>
      </c>
      <c r="H94" s="244"/>
    </row>
    <row r="95" spans="1:8" ht="11.25" x14ac:dyDescent="0.2">
      <c r="C95" s="159" t="s">
        <v>25</v>
      </c>
      <c r="F95" s="81" t="s">
        <v>26</v>
      </c>
      <c r="G95" s="241" t="s">
        <v>27</v>
      </c>
      <c r="H95" s="241"/>
    </row>
  </sheetData>
  <autoFilter ref="A19:H19" xr:uid="{00000000-0009-0000-0000-000004000000}">
    <sortState ref="A20:H73">
      <sortCondition ref="B19"/>
    </sortState>
  </autoFilter>
  <mergeCells count="34">
    <mergeCell ref="G92:H92"/>
    <mergeCell ref="C94:E94"/>
    <mergeCell ref="G94:H94"/>
    <mergeCell ref="G95:H95"/>
    <mergeCell ref="G88:H88"/>
    <mergeCell ref="C89:E89"/>
    <mergeCell ref="G89:H89"/>
    <mergeCell ref="G90:H90"/>
    <mergeCell ref="C91:E91"/>
    <mergeCell ref="G91:H91"/>
    <mergeCell ref="G84:H84"/>
    <mergeCell ref="C85:E85"/>
    <mergeCell ref="G85:H85"/>
    <mergeCell ref="G86:H86"/>
    <mergeCell ref="C87:E87"/>
    <mergeCell ref="G87:H87"/>
    <mergeCell ref="A15:H15"/>
    <mergeCell ref="C80:E80"/>
    <mergeCell ref="G80:H80"/>
    <mergeCell ref="G81:H81"/>
    <mergeCell ref="C83:E83"/>
    <mergeCell ref="G83:H83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78" pageOrder="overThenDown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194D-A8D0-4FB9-B56B-3FB1D80625CD}">
  <sheetPr>
    <outlinePr summaryBelow="0" summaryRight="0"/>
    <pageSetUpPr autoPageBreaks="0"/>
  </sheetPr>
  <dimension ref="A1:H49"/>
  <sheetViews>
    <sheetView view="pageBreakPreview" topLeftCell="A13" zoomScale="130" zoomScaleNormal="100" zoomScaleSheetLayoutView="130" workbookViewId="0">
      <selection activeCell="E20" sqref="E20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93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 t="s">
        <v>36</v>
      </c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66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66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114" t="s">
        <v>61</v>
      </c>
      <c r="C20" s="55">
        <v>9216</v>
      </c>
      <c r="D20" s="83" t="s">
        <v>39</v>
      </c>
      <c r="E20" s="137">
        <v>60</v>
      </c>
      <c r="F20" s="63">
        <v>0.57999999999999996</v>
      </c>
      <c r="G20" s="20">
        <f>E20*F20</f>
        <v>34.799999999999997</v>
      </c>
      <c r="H20" s="266" t="s">
        <v>53</v>
      </c>
    </row>
    <row r="21" spans="1:8" s="6" customFormat="1" ht="22.5" x14ac:dyDescent="0.2">
      <c r="A21" s="138">
        <f>A20+1</f>
        <v>2</v>
      </c>
      <c r="B21" s="114" t="s">
        <v>151</v>
      </c>
      <c r="C21" s="55">
        <v>11285</v>
      </c>
      <c r="D21" s="83" t="s">
        <v>39</v>
      </c>
      <c r="E21" s="82">
        <v>80</v>
      </c>
      <c r="F21" s="63">
        <v>0.57999999999999996</v>
      </c>
      <c r="G21" s="20">
        <f>E21*F21</f>
        <v>46.4</v>
      </c>
      <c r="H21" s="267"/>
    </row>
    <row r="22" spans="1:8" s="6" customFormat="1" ht="23.25" thickBot="1" x14ac:dyDescent="0.25">
      <c r="A22" s="138">
        <f>A21+1</f>
        <v>3</v>
      </c>
      <c r="B22" s="114" t="s">
        <v>174</v>
      </c>
      <c r="C22" s="55">
        <v>7664</v>
      </c>
      <c r="D22" s="83" t="s">
        <v>38</v>
      </c>
      <c r="E22" s="82">
        <v>95</v>
      </c>
      <c r="F22" s="63">
        <v>3.55</v>
      </c>
      <c r="G22" s="20">
        <f>E22*F22</f>
        <v>337.25</v>
      </c>
      <c r="H22" s="267"/>
    </row>
    <row r="23" spans="1:8" s="7" customFormat="1" ht="15" customHeight="1" thickBot="1" x14ac:dyDescent="0.25">
      <c r="A23" s="16" t="s">
        <v>17</v>
      </c>
      <c r="B23" s="16"/>
      <c r="C23" s="37"/>
      <c r="D23" s="38"/>
      <c r="E23" s="32">
        <f>SUM(E20:E22)</f>
        <v>235</v>
      </c>
      <c r="F23" s="10" t="s">
        <v>18</v>
      </c>
      <c r="G23" s="33">
        <f>SUM(G20:G22)</f>
        <v>418.45</v>
      </c>
      <c r="H23" s="29"/>
    </row>
    <row r="24" spans="1:8" ht="12" customHeight="1" x14ac:dyDescent="0.2">
      <c r="C24" s="35"/>
      <c r="D24" s="36"/>
    </row>
    <row r="25" spans="1:8" ht="12" customHeight="1" x14ac:dyDescent="0.2">
      <c r="B25" s="165" t="s">
        <v>19</v>
      </c>
      <c r="C25" s="17"/>
      <c r="D25" s="17"/>
      <c r="E25" s="17"/>
      <c r="F25" s="17"/>
      <c r="G25" s="17"/>
      <c r="H25" s="30"/>
    </row>
    <row r="26" spans="1:8" ht="12" customHeight="1" x14ac:dyDescent="0.2">
      <c r="C26" s="34" t="s">
        <v>20</v>
      </c>
      <c r="D26" s="15"/>
      <c r="E26" s="15"/>
      <c r="F26" s="15"/>
      <c r="G26" s="15"/>
      <c r="H26" s="31"/>
    </row>
    <row r="27" spans="1:8" ht="12" customHeight="1" x14ac:dyDescent="0.2">
      <c r="B27" s="165" t="s">
        <v>21</v>
      </c>
      <c r="C27" s="17"/>
      <c r="D27" s="17"/>
      <c r="E27" s="17"/>
      <c r="F27" s="17"/>
      <c r="G27" s="17"/>
      <c r="H27" s="30"/>
    </row>
    <row r="28" spans="1:8" ht="10.9" customHeight="1" x14ac:dyDescent="0.2">
      <c r="C28" s="34" t="s">
        <v>22</v>
      </c>
      <c r="D28" s="15"/>
      <c r="E28" s="15"/>
      <c r="F28" s="15"/>
      <c r="G28" s="15"/>
      <c r="H28" s="31"/>
    </row>
    <row r="29" spans="1:8" s="1" customFormat="1" ht="13.15" customHeight="1" x14ac:dyDescent="0.2">
      <c r="B29" s="8" t="s">
        <v>23</v>
      </c>
    </row>
    <row r="30" spans="1:8" ht="22.9" customHeight="1" x14ac:dyDescent="0.2">
      <c r="C30" s="261" t="s">
        <v>117</v>
      </c>
      <c r="D30" s="261"/>
      <c r="E30" s="261"/>
      <c r="F30" s="9"/>
      <c r="G30" s="260" t="s">
        <v>24</v>
      </c>
      <c r="H30" s="260"/>
    </row>
    <row r="31" spans="1:8" ht="10.9" customHeight="1" x14ac:dyDescent="0.2">
      <c r="C31" s="62" t="s">
        <v>25</v>
      </c>
      <c r="F31" s="1" t="s">
        <v>26</v>
      </c>
      <c r="G31" s="259" t="s">
        <v>27</v>
      </c>
      <c r="H31" s="259"/>
    </row>
    <row r="32" spans="1:8" ht="12" customHeight="1" x14ac:dyDescent="0.2">
      <c r="B32" s="8" t="s">
        <v>28</v>
      </c>
      <c r="H32" s="1"/>
    </row>
    <row r="33" spans="1:8" ht="10.9" customHeight="1" x14ac:dyDescent="0.2">
      <c r="C33" s="261" t="s">
        <v>64</v>
      </c>
      <c r="D33" s="261"/>
      <c r="E33" s="261"/>
      <c r="F33" s="9"/>
      <c r="G33" s="260" t="s">
        <v>33</v>
      </c>
      <c r="H33" s="260"/>
    </row>
    <row r="34" spans="1:8" ht="10.9" customHeight="1" x14ac:dyDescent="0.2">
      <c r="C34" s="62" t="s">
        <v>25</v>
      </c>
      <c r="F34" s="1" t="s">
        <v>26</v>
      </c>
      <c r="G34" s="259" t="s">
        <v>27</v>
      </c>
      <c r="H34" s="259"/>
    </row>
    <row r="35" spans="1:8" ht="10.9" customHeight="1" x14ac:dyDescent="0.2">
      <c r="C35" s="62"/>
      <c r="G35" s="167"/>
      <c r="H35" s="167"/>
    </row>
    <row r="36" spans="1:8" ht="10.9" customHeight="1" x14ac:dyDescent="0.2">
      <c r="C36" s="261" t="s">
        <v>65</v>
      </c>
      <c r="D36" s="261"/>
      <c r="E36" s="261"/>
      <c r="F36" s="9"/>
      <c r="G36" s="260" t="s">
        <v>30</v>
      </c>
      <c r="H36" s="260"/>
    </row>
    <row r="37" spans="1:8" ht="11.25" x14ac:dyDescent="0.2">
      <c r="C37" s="62" t="s">
        <v>25</v>
      </c>
      <c r="F37" s="1" t="s">
        <v>26</v>
      </c>
      <c r="G37" s="259" t="s">
        <v>27</v>
      </c>
      <c r="H37" s="259"/>
    </row>
    <row r="38" spans="1:8" ht="11.25" x14ac:dyDescent="0.2">
      <c r="C38" s="62"/>
      <c r="G38" s="167"/>
      <c r="H38" s="167"/>
    </row>
    <row r="39" spans="1:8" ht="10.9" customHeight="1" x14ac:dyDescent="0.2">
      <c r="C39" s="261" t="s">
        <v>66</v>
      </c>
      <c r="D39" s="261"/>
      <c r="E39" s="261"/>
      <c r="F39" s="9"/>
      <c r="G39" s="260" t="s">
        <v>29</v>
      </c>
      <c r="H39" s="260"/>
    </row>
    <row r="40" spans="1:8" ht="10.9" customHeight="1" x14ac:dyDescent="0.2">
      <c r="C40" s="62" t="s">
        <v>25</v>
      </c>
      <c r="F40" s="1" t="s">
        <v>26</v>
      </c>
      <c r="G40" s="259" t="s">
        <v>27</v>
      </c>
      <c r="H40" s="259"/>
    </row>
    <row r="41" spans="1:8" ht="10.9" customHeight="1" x14ac:dyDescent="0.2">
      <c r="C41" s="62"/>
      <c r="G41" s="167"/>
      <c r="H41" s="167"/>
    </row>
    <row r="42" spans="1:8" ht="10.5" customHeight="1" x14ac:dyDescent="0.2">
      <c r="A42" s="11" t="s">
        <v>32</v>
      </c>
      <c r="C42" s="261" t="s">
        <v>143</v>
      </c>
      <c r="D42" s="261"/>
      <c r="E42" s="261"/>
      <c r="F42" s="9"/>
      <c r="G42" s="260" t="s">
        <v>67</v>
      </c>
      <c r="H42" s="260"/>
    </row>
    <row r="43" spans="1:8" ht="10.9" customHeight="1" x14ac:dyDescent="0.2">
      <c r="C43" s="62" t="s">
        <v>25</v>
      </c>
      <c r="F43" s="1" t="s">
        <v>26</v>
      </c>
      <c r="G43" s="259" t="s">
        <v>27</v>
      </c>
      <c r="H43" s="259"/>
    </row>
    <row r="44" spans="1:8" ht="10.9" customHeight="1" x14ac:dyDescent="0.2">
      <c r="C44" s="62"/>
      <c r="G44" s="167"/>
      <c r="H44" s="167"/>
    </row>
    <row r="45" spans="1:8" ht="19.899999999999999" customHeight="1" x14ac:dyDescent="0.2">
      <c r="C45" s="274" t="s">
        <v>68</v>
      </c>
      <c r="D45" s="261"/>
      <c r="E45" s="261"/>
      <c r="F45" s="9"/>
      <c r="G45" s="260" t="s">
        <v>69</v>
      </c>
      <c r="H45" s="260"/>
    </row>
    <row r="46" spans="1:8" ht="11.25" x14ac:dyDescent="0.2">
      <c r="C46" s="62" t="s">
        <v>25</v>
      </c>
      <c r="F46" s="1" t="s">
        <v>26</v>
      </c>
      <c r="G46" s="259" t="s">
        <v>27</v>
      </c>
      <c r="H46" s="259"/>
    </row>
    <row r="47" spans="1:8" ht="10.9" customHeight="1" x14ac:dyDescent="0.2">
      <c r="H47" s="1"/>
    </row>
    <row r="48" spans="1:8" ht="10.9" customHeight="1" x14ac:dyDescent="0.2">
      <c r="B48" s="8" t="s">
        <v>31</v>
      </c>
      <c r="C48" s="274" t="s">
        <v>91</v>
      </c>
      <c r="D48" s="261"/>
      <c r="E48" s="261"/>
      <c r="F48" s="9"/>
      <c r="G48" s="273" t="s">
        <v>92</v>
      </c>
      <c r="H48" s="260"/>
    </row>
    <row r="49" spans="3:8" ht="11.25" x14ac:dyDescent="0.2">
      <c r="C49" s="62" t="s">
        <v>25</v>
      </c>
      <c r="F49" s="1" t="s">
        <v>26</v>
      </c>
      <c r="G49" s="259" t="s">
        <v>27</v>
      </c>
      <c r="H49" s="259"/>
    </row>
  </sheetData>
  <mergeCells count="35">
    <mergeCell ref="G46:H46"/>
    <mergeCell ref="C48:E48"/>
    <mergeCell ref="G48:H48"/>
    <mergeCell ref="G49:H49"/>
    <mergeCell ref="G40:H40"/>
    <mergeCell ref="C42:E42"/>
    <mergeCell ref="G42:H42"/>
    <mergeCell ref="G43:H43"/>
    <mergeCell ref="C45:E45"/>
    <mergeCell ref="G45:H45"/>
    <mergeCell ref="G34:H34"/>
    <mergeCell ref="C36:E36"/>
    <mergeCell ref="G36:H36"/>
    <mergeCell ref="G37:H37"/>
    <mergeCell ref="C39:E39"/>
    <mergeCell ref="G39:H39"/>
    <mergeCell ref="C33:E33"/>
    <mergeCell ref="G33:H33"/>
    <mergeCell ref="F5:H5"/>
    <mergeCell ref="A8:H8"/>
    <mergeCell ref="A9:H9"/>
    <mergeCell ref="C10:F10"/>
    <mergeCell ref="C11:F11"/>
    <mergeCell ref="A14:H14"/>
    <mergeCell ref="A15:H15"/>
    <mergeCell ref="H20:H22"/>
    <mergeCell ref="C30:E30"/>
    <mergeCell ref="G30:H30"/>
    <mergeCell ref="G31:H31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735D-6632-470C-AEF7-29D8DDEBC45C}">
  <sheetPr>
    <outlinePr summaryBelow="0" summaryRight="0"/>
    <pageSetUpPr autoPageBreaks="0"/>
  </sheetPr>
  <dimension ref="A1:I97"/>
  <sheetViews>
    <sheetView view="pageBreakPreview" topLeftCell="A10" zoomScale="90" zoomScaleNormal="100" zoomScaleSheetLayoutView="90" workbookViewId="0">
      <selection activeCell="G25" sqref="G25"/>
    </sheetView>
  </sheetViews>
  <sheetFormatPr defaultColWidth="10.5" defaultRowHeight="11.45" customHeight="1" x14ac:dyDescent="0.2"/>
  <cols>
    <col min="1" max="1" width="5.6640625" style="64" customWidth="1"/>
    <col min="2" max="2" width="44.6640625" style="160" customWidth="1"/>
    <col min="3" max="3" width="16.6640625" style="172" customWidth="1"/>
    <col min="4" max="4" width="8.83203125" style="172" customWidth="1"/>
    <col min="5" max="5" width="11.6640625" style="172" customWidth="1"/>
    <col min="6" max="6" width="15" style="156" customWidth="1"/>
    <col min="7" max="7" width="20" style="64" customWidth="1"/>
    <col min="8" max="8" width="32.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E1" s="172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57" t="s">
        <v>2</v>
      </c>
      <c r="G2" s="257"/>
      <c r="H2" s="257"/>
    </row>
    <row r="3" spans="1:8" ht="10.9" customHeight="1" x14ac:dyDescent="0.2">
      <c r="A3" s="258" t="s">
        <v>3</v>
      </c>
      <c r="B3" s="258"/>
      <c r="C3" s="258"/>
      <c r="D3" s="258"/>
      <c r="F3" s="4"/>
      <c r="G3" s="1"/>
      <c r="H3" s="1"/>
    </row>
    <row r="4" spans="1:8" s="64" customFormat="1" ht="12" customHeight="1" x14ac:dyDescent="0.2">
      <c r="B4" s="160"/>
      <c r="C4" s="172"/>
      <c r="D4" s="172"/>
      <c r="E4" s="172"/>
      <c r="F4" s="253" t="s">
        <v>150</v>
      </c>
      <c r="G4" s="253"/>
      <c r="H4" s="253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B6" s="160"/>
      <c r="C6" s="172"/>
      <c r="D6" s="172"/>
      <c r="E6" s="172"/>
      <c r="F6" s="155" t="s">
        <v>93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257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49"/>
      <c r="D10" s="250"/>
      <c r="E10" s="250"/>
      <c r="F10" s="250"/>
      <c r="H10" s="64"/>
    </row>
    <row r="11" spans="1:8" ht="10.9" customHeight="1" x14ac:dyDescent="0.2">
      <c r="C11" s="251" t="s">
        <v>7</v>
      </c>
      <c r="D11" s="251"/>
      <c r="E11" s="251"/>
      <c r="F11" s="251"/>
      <c r="H11" s="64"/>
    </row>
    <row r="12" spans="1:8" s="64" customFormat="1" ht="12" customHeight="1" x14ac:dyDescent="0.2">
      <c r="B12" s="160"/>
      <c r="C12" s="172"/>
      <c r="D12" s="172"/>
      <c r="E12" s="172"/>
      <c r="F12" s="15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71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71" customFormat="1" ht="9" customHeight="1" x14ac:dyDescent="0.2">
      <c r="B16" s="161"/>
      <c r="C16" s="75"/>
      <c r="D16" s="75"/>
      <c r="E16" s="75"/>
      <c r="F16" s="157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172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22.5" x14ac:dyDescent="0.2">
      <c r="A20" s="39">
        <v>1</v>
      </c>
      <c r="B20" s="114" t="s">
        <v>171</v>
      </c>
      <c r="C20" s="173">
        <v>10772</v>
      </c>
      <c r="D20" s="174" t="s">
        <v>48</v>
      </c>
      <c r="E20" s="177">
        <v>4.5</v>
      </c>
      <c r="F20" s="175">
        <v>300</v>
      </c>
      <c r="G20" s="175">
        <f t="shared" ref="G20:G74" si="0">E20*F20</f>
        <v>1350</v>
      </c>
      <c r="H20" s="44" t="s">
        <v>148</v>
      </c>
    </row>
    <row r="21" spans="1:8" s="43" customFormat="1" ht="11.25" x14ac:dyDescent="0.2">
      <c r="A21" s="39">
        <f t="shared" ref="A21:A74" si="1">A20+1</f>
        <v>2</v>
      </c>
      <c r="B21" s="114" t="s">
        <v>129</v>
      </c>
      <c r="C21" s="173">
        <v>11443</v>
      </c>
      <c r="D21" s="174" t="s">
        <v>235</v>
      </c>
      <c r="E21" s="178">
        <v>1200</v>
      </c>
      <c r="F21" s="175">
        <v>0.23</v>
      </c>
      <c r="G21" s="175">
        <v>270</v>
      </c>
      <c r="H21" s="44" t="s">
        <v>148</v>
      </c>
    </row>
    <row r="22" spans="1:8" s="43" customFormat="1" ht="11.25" x14ac:dyDescent="0.2">
      <c r="A22" s="39">
        <f t="shared" si="1"/>
        <v>3</v>
      </c>
      <c r="B22" s="114" t="s">
        <v>129</v>
      </c>
      <c r="C22" s="173">
        <v>9755</v>
      </c>
      <c r="D22" s="174" t="s">
        <v>130</v>
      </c>
      <c r="E22" s="179">
        <v>800</v>
      </c>
      <c r="F22" s="175">
        <v>0.23</v>
      </c>
      <c r="G22" s="175">
        <v>180</v>
      </c>
      <c r="H22" s="44" t="s">
        <v>148</v>
      </c>
    </row>
    <row r="23" spans="1:8" s="43" customFormat="1" ht="22.5" x14ac:dyDescent="0.2">
      <c r="A23" s="39">
        <f t="shared" si="1"/>
        <v>4</v>
      </c>
      <c r="B23" s="114" t="s">
        <v>236</v>
      </c>
      <c r="C23" s="173">
        <v>9318</v>
      </c>
      <c r="D23" s="174" t="s">
        <v>38</v>
      </c>
      <c r="E23" s="179">
        <v>1</v>
      </c>
      <c r="F23" s="175">
        <v>74.2</v>
      </c>
      <c r="G23" s="175">
        <f t="shared" si="0"/>
        <v>74.2</v>
      </c>
      <c r="H23" s="42" t="s">
        <v>101</v>
      </c>
    </row>
    <row r="24" spans="1:8" s="43" customFormat="1" ht="22.5" x14ac:dyDescent="0.2">
      <c r="A24" s="39">
        <f t="shared" si="1"/>
        <v>5</v>
      </c>
      <c r="B24" s="114" t="s">
        <v>37</v>
      </c>
      <c r="C24" s="173">
        <v>7961</v>
      </c>
      <c r="D24" s="174" t="s">
        <v>39</v>
      </c>
      <c r="E24" s="179">
        <v>20</v>
      </c>
      <c r="F24" s="175">
        <v>8.8000000000000007</v>
      </c>
      <c r="G24" s="175">
        <f t="shared" si="0"/>
        <v>176</v>
      </c>
      <c r="H24" s="143" t="s">
        <v>50</v>
      </c>
    </row>
    <row r="25" spans="1:8" s="43" customFormat="1" ht="22.5" x14ac:dyDescent="0.2">
      <c r="A25" s="39">
        <f t="shared" si="1"/>
        <v>6</v>
      </c>
      <c r="B25" s="114" t="s">
        <v>192</v>
      </c>
      <c r="C25" s="173">
        <v>11970</v>
      </c>
      <c r="D25" s="174" t="s">
        <v>39</v>
      </c>
      <c r="E25" s="179">
        <v>20</v>
      </c>
      <c r="F25" s="175">
        <v>8.9</v>
      </c>
      <c r="G25" s="175">
        <f t="shared" si="0"/>
        <v>178</v>
      </c>
      <c r="H25" s="143" t="s">
        <v>50</v>
      </c>
    </row>
    <row r="26" spans="1:8" s="43" customFormat="1" ht="22.5" x14ac:dyDescent="0.2">
      <c r="A26" s="39">
        <f t="shared" si="1"/>
        <v>7</v>
      </c>
      <c r="B26" s="114" t="s">
        <v>194</v>
      </c>
      <c r="C26" s="173">
        <v>11971</v>
      </c>
      <c r="D26" s="174" t="s">
        <v>39</v>
      </c>
      <c r="E26" s="179">
        <v>20</v>
      </c>
      <c r="F26" s="175">
        <v>8.9</v>
      </c>
      <c r="G26" s="175">
        <f t="shared" si="0"/>
        <v>178</v>
      </c>
      <c r="H26" s="143" t="s">
        <v>50</v>
      </c>
    </row>
    <row r="27" spans="1:8" s="43" customFormat="1" ht="22.5" x14ac:dyDescent="0.2">
      <c r="A27" s="39">
        <f t="shared" si="1"/>
        <v>8</v>
      </c>
      <c r="B27" s="114" t="s">
        <v>120</v>
      </c>
      <c r="C27" s="173">
        <v>11126</v>
      </c>
      <c r="D27" s="174" t="s">
        <v>39</v>
      </c>
      <c r="E27" s="179">
        <v>20</v>
      </c>
      <c r="F27" s="175">
        <v>8.8000000000000007</v>
      </c>
      <c r="G27" s="175">
        <f t="shared" si="0"/>
        <v>176</v>
      </c>
      <c r="H27" s="143" t="s">
        <v>50</v>
      </c>
    </row>
    <row r="28" spans="1:8" s="43" customFormat="1" ht="22.5" x14ac:dyDescent="0.2">
      <c r="A28" s="39">
        <f t="shared" si="1"/>
        <v>9</v>
      </c>
      <c r="B28" s="114" t="s">
        <v>237</v>
      </c>
      <c r="C28" s="173">
        <v>9421</v>
      </c>
      <c r="D28" s="174" t="s">
        <v>38</v>
      </c>
      <c r="E28" s="179">
        <v>4</v>
      </c>
      <c r="F28" s="175">
        <v>36.799999999999997</v>
      </c>
      <c r="G28" s="175">
        <f t="shared" si="0"/>
        <v>147.19999999999999</v>
      </c>
      <c r="H28" s="143" t="s">
        <v>101</v>
      </c>
    </row>
    <row r="29" spans="1:8" s="43" customFormat="1" ht="11.25" x14ac:dyDescent="0.2">
      <c r="A29" s="39">
        <f t="shared" si="1"/>
        <v>10</v>
      </c>
      <c r="B29" s="114" t="s">
        <v>70</v>
      </c>
      <c r="C29" s="173">
        <v>9217</v>
      </c>
      <c r="D29" s="174" t="s">
        <v>48</v>
      </c>
      <c r="E29" s="179">
        <v>20</v>
      </c>
      <c r="F29" s="175">
        <v>1.52</v>
      </c>
      <c r="G29" s="175">
        <f t="shared" si="0"/>
        <v>30.4</v>
      </c>
      <c r="H29" s="44" t="s">
        <v>71</v>
      </c>
    </row>
    <row r="30" spans="1:8" s="43" customFormat="1" ht="22.5" x14ac:dyDescent="0.2">
      <c r="A30" s="39">
        <f t="shared" si="1"/>
        <v>11</v>
      </c>
      <c r="B30" s="114" t="s">
        <v>41</v>
      </c>
      <c r="C30" s="173">
        <v>4327</v>
      </c>
      <c r="D30" s="174" t="s">
        <v>38</v>
      </c>
      <c r="E30" s="179">
        <v>30</v>
      </c>
      <c r="F30" s="175">
        <v>8.08</v>
      </c>
      <c r="G30" s="175">
        <f t="shared" si="0"/>
        <v>242.4</v>
      </c>
      <c r="H30" s="44" t="s">
        <v>52</v>
      </c>
    </row>
    <row r="31" spans="1:8" s="43" customFormat="1" ht="22.5" x14ac:dyDescent="0.2">
      <c r="A31" s="39">
        <f t="shared" si="1"/>
        <v>12</v>
      </c>
      <c r="B31" s="114" t="s">
        <v>56</v>
      </c>
      <c r="C31" s="173">
        <v>8857</v>
      </c>
      <c r="D31" s="174" t="s">
        <v>38</v>
      </c>
      <c r="E31" s="179">
        <v>30</v>
      </c>
      <c r="F31" s="175">
        <v>7.03</v>
      </c>
      <c r="G31" s="175">
        <f t="shared" si="0"/>
        <v>210.9</v>
      </c>
      <c r="H31" s="44" t="s">
        <v>52</v>
      </c>
    </row>
    <row r="32" spans="1:8" s="43" customFormat="1" ht="22.5" x14ac:dyDescent="0.2">
      <c r="A32" s="39">
        <f t="shared" si="1"/>
        <v>13</v>
      </c>
      <c r="B32" s="114" t="s">
        <v>131</v>
      </c>
      <c r="C32" s="173">
        <v>11001</v>
      </c>
      <c r="D32" s="174" t="s">
        <v>38</v>
      </c>
      <c r="E32" s="179">
        <v>20</v>
      </c>
      <c r="F32" s="175">
        <v>10.32</v>
      </c>
      <c r="G32" s="175">
        <f t="shared" si="0"/>
        <v>206.4</v>
      </c>
      <c r="H32" s="44" t="s">
        <v>52</v>
      </c>
    </row>
    <row r="33" spans="1:9" s="43" customFormat="1" ht="22.5" x14ac:dyDescent="0.2">
      <c r="A33" s="39">
        <f t="shared" si="1"/>
        <v>14</v>
      </c>
      <c r="B33" s="114" t="s">
        <v>72</v>
      </c>
      <c r="C33" s="173">
        <v>8858</v>
      </c>
      <c r="D33" s="174" t="s">
        <v>38</v>
      </c>
      <c r="E33" s="179">
        <v>30</v>
      </c>
      <c r="F33" s="175">
        <v>9</v>
      </c>
      <c r="G33" s="175">
        <f t="shared" si="0"/>
        <v>270</v>
      </c>
      <c r="H33" s="44" t="s">
        <v>52</v>
      </c>
    </row>
    <row r="34" spans="1:9" s="43" customFormat="1" ht="22.5" x14ac:dyDescent="0.2">
      <c r="A34" s="39">
        <f t="shared" si="1"/>
        <v>15</v>
      </c>
      <c r="B34" s="114" t="s">
        <v>132</v>
      </c>
      <c r="C34" s="173">
        <v>11002</v>
      </c>
      <c r="D34" s="174" t="s">
        <v>38</v>
      </c>
      <c r="E34" s="179">
        <v>10</v>
      </c>
      <c r="F34" s="175">
        <v>10.84</v>
      </c>
      <c r="G34" s="175">
        <f t="shared" si="0"/>
        <v>108.4</v>
      </c>
      <c r="H34" s="44" t="s">
        <v>52</v>
      </c>
    </row>
    <row r="35" spans="1:9" s="43" customFormat="1" ht="22.5" x14ac:dyDescent="0.2">
      <c r="A35" s="39">
        <f t="shared" si="1"/>
        <v>16</v>
      </c>
      <c r="B35" s="114" t="s">
        <v>238</v>
      </c>
      <c r="C35" s="173">
        <v>12905</v>
      </c>
      <c r="D35" s="174" t="s">
        <v>38</v>
      </c>
      <c r="E35" s="179">
        <v>5</v>
      </c>
      <c r="F35" s="175">
        <v>6.83</v>
      </c>
      <c r="G35" s="175">
        <f t="shared" si="0"/>
        <v>34.15</v>
      </c>
      <c r="H35" s="44" t="s">
        <v>52</v>
      </c>
    </row>
    <row r="36" spans="1:9" s="43" customFormat="1" ht="22.5" x14ac:dyDescent="0.2">
      <c r="A36" s="39">
        <f t="shared" si="1"/>
        <v>17</v>
      </c>
      <c r="B36" s="114" t="s">
        <v>239</v>
      </c>
      <c r="C36" s="173">
        <v>12906</v>
      </c>
      <c r="D36" s="174" t="s">
        <v>38</v>
      </c>
      <c r="E36" s="179">
        <v>10</v>
      </c>
      <c r="F36" s="175">
        <v>5.09</v>
      </c>
      <c r="G36" s="175">
        <f t="shared" si="0"/>
        <v>50.9</v>
      </c>
      <c r="H36" s="44" t="s">
        <v>52</v>
      </c>
      <c r="I36" s="44"/>
    </row>
    <row r="37" spans="1:9" s="43" customFormat="1" ht="22.5" x14ac:dyDescent="0.2">
      <c r="A37" s="39">
        <f t="shared" si="1"/>
        <v>18</v>
      </c>
      <c r="B37" s="114" t="s">
        <v>204</v>
      </c>
      <c r="C37" s="173">
        <v>1909</v>
      </c>
      <c r="D37" s="174" t="s">
        <v>38</v>
      </c>
      <c r="E37" s="179">
        <v>10</v>
      </c>
      <c r="F37" s="175">
        <v>5.19</v>
      </c>
      <c r="G37" s="175">
        <f t="shared" si="0"/>
        <v>51.900000000000006</v>
      </c>
      <c r="H37" s="44" t="s">
        <v>52</v>
      </c>
    </row>
    <row r="38" spans="1:9" s="43" customFormat="1" ht="22.5" x14ac:dyDescent="0.2">
      <c r="A38" s="39">
        <f t="shared" si="1"/>
        <v>19</v>
      </c>
      <c r="B38" s="114" t="s">
        <v>205</v>
      </c>
      <c r="C38" s="173">
        <v>12527</v>
      </c>
      <c r="D38" s="174" t="s">
        <v>38</v>
      </c>
      <c r="E38" s="179">
        <v>20</v>
      </c>
      <c r="F38" s="175">
        <v>5.19</v>
      </c>
      <c r="G38" s="175">
        <f t="shared" si="0"/>
        <v>103.80000000000001</v>
      </c>
      <c r="H38" s="44" t="s">
        <v>52</v>
      </c>
    </row>
    <row r="39" spans="1:9" s="43" customFormat="1" ht="22.5" x14ac:dyDescent="0.2">
      <c r="A39" s="39">
        <f t="shared" si="1"/>
        <v>20</v>
      </c>
      <c r="B39" s="114" t="s">
        <v>58</v>
      </c>
      <c r="C39" s="173">
        <v>8855</v>
      </c>
      <c r="D39" s="174" t="s">
        <v>38</v>
      </c>
      <c r="E39" s="179">
        <v>50</v>
      </c>
      <c r="F39" s="175">
        <v>4.34</v>
      </c>
      <c r="G39" s="175">
        <f t="shared" si="0"/>
        <v>217</v>
      </c>
      <c r="H39" s="44" t="s">
        <v>52</v>
      </c>
    </row>
    <row r="40" spans="1:9" s="43" customFormat="1" ht="22.5" x14ac:dyDescent="0.2">
      <c r="A40" s="39">
        <f t="shared" si="1"/>
        <v>21</v>
      </c>
      <c r="B40" s="114" t="s">
        <v>59</v>
      </c>
      <c r="C40" s="173">
        <v>8856</v>
      </c>
      <c r="D40" s="174" t="s">
        <v>38</v>
      </c>
      <c r="E40" s="179">
        <v>50</v>
      </c>
      <c r="F40" s="175">
        <v>4.34</v>
      </c>
      <c r="G40" s="175">
        <f t="shared" si="0"/>
        <v>217</v>
      </c>
      <c r="H40" s="44" t="s">
        <v>52</v>
      </c>
    </row>
    <row r="41" spans="1:9" s="43" customFormat="1" ht="22.5" x14ac:dyDescent="0.2">
      <c r="A41" s="39">
        <f t="shared" si="1"/>
        <v>22</v>
      </c>
      <c r="B41" s="114" t="s">
        <v>240</v>
      </c>
      <c r="C41" s="173">
        <v>1896</v>
      </c>
      <c r="D41" s="174" t="s">
        <v>38</v>
      </c>
      <c r="E41" s="179">
        <v>2</v>
      </c>
      <c r="F41" s="175">
        <v>577.15</v>
      </c>
      <c r="G41" s="175">
        <f t="shared" si="0"/>
        <v>1154.3</v>
      </c>
      <c r="H41" s="143" t="s">
        <v>101</v>
      </c>
    </row>
    <row r="42" spans="1:9" s="43" customFormat="1" ht="22.5" x14ac:dyDescent="0.2">
      <c r="A42" s="39">
        <f t="shared" si="1"/>
        <v>23</v>
      </c>
      <c r="B42" s="114" t="s">
        <v>43</v>
      </c>
      <c r="C42" s="173">
        <v>5815</v>
      </c>
      <c r="D42" s="174" t="s">
        <v>38</v>
      </c>
      <c r="E42" s="179">
        <v>15</v>
      </c>
      <c r="F42" s="175">
        <v>4.47</v>
      </c>
      <c r="G42" s="175">
        <f t="shared" si="0"/>
        <v>67.05</v>
      </c>
      <c r="H42" s="44" t="s">
        <v>52</v>
      </c>
    </row>
    <row r="43" spans="1:9" s="43" customFormat="1" ht="22.5" x14ac:dyDescent="0.2">
      <c r="A43" s="39">
        <f t="shared" si="1"/>
        <v>24</v>
      </c>
      <c r="B43" s="114" t="s">
        <v>154</v>
      </c>
      <c r="C43" s="173">
        <v>10544</v>
      </c>
      <c r="D43" s="174" t="s">
        <v>38</v>
      </c>
      <c r="E43" s="179">
        <v>40</v>
      </c>
      <c r="F43" s="175">
        <v>3.95</v>
      </c>
      <c r="G43" s="175">
        <f t="shared" si="0"/>
        <v>158</v>
      </c>
      <c r="H43" s="44" t="s">
        <v>52</v>
      </c>
    </row>
    <row r="44" spans="1:9" s="43" customFormat="1" ht="22.5" x14ac:dyDescent="0.2">
      <c r="A44" s="39">
        <f t="shared" si="1"/>
        <v>25</v>
      </c>
      <c r="B44" s="114" t="s">
        <v>182</v>
      </c>
      <c r="C44" s="173">
        <v>2988</v>
      </c>
      <c r="D44" s="174" t="s">
        <v>48</v>
      </c>
      <c r="E44" s="179">
        <v>50</v>
      </c>
      <c r="F44" s="175">
        <v>45.5</v>
      </c>
      <c r="G44" s="175">
        <f t="shared" si="0"/>
        <v>2275</v>
      </c>
      <c r="H44" s="44" t="s">
        <v>250</v>
      </c>
    </row>
    <row r="45" spans="1:9" s="43" customFormat="1" ht="22.5" x14ac:dyDescent="0.2">
      <c r="A45" s="39">
        <f t="shared" si="1"/>
        <v>26</v>
      </c>
      <c r="B45" s="114" t="s">
        <v>206</v>
      </c>
      <c r="C45" s="173">
        <v>7931</v>
      </c>
      <c r="D45" s="174" t="s">
        <v>134</v>
      </c>
      <c r="E45" s="177">
        <v>6.4</v>
      </c>
      <c r="F45" s="175">
        <v>1.82</v>
      </c>
      <c r="G45" s="175">
        <v>11.67</v>
      </c>
      <c r="H45" s="143" t="s">
        <v>89</v>
      </c>
    </row>
    <row r="46" spans="1:9" s="43" customFormat="1" ht="22.5" x14ac:dyDescent="0.2">
      <c r="A46" s="39">
        <f t="shared" si="1"/>
        <v>27</v>
      </c>
      <c r="B46" s="114" t="s">
        <v>156</v>
      </c>
      <c r="C46" s="173">
        <v>9297</v>
      </c>
      <c r="D46" s="174" t="s">
        <v>38</v>
      </c>
      <c r="E46" s="179">
        <v>10</v>
      </c>
      <c r="F46" s="175">
        <v>2.21</v>
      </c>
      <c r="G46" s="175">
        <f t="shared" si="0"/>
        <v>22.1</v>
      </c>
      <c r="H46" s="143" t="s">
        <v>52</v>
      </c>
    </row>
    <row r="47" spans="1:9" s="43" customFormat="1" ht="22.5" x14ac:dyDescent="0.2">
      <c r="A47" s="39">
        <f t="shared" si="1"/>
        <v>28</v>
      </c>
      <c r="B47" s="114" t="s">
        <v>208</v>
      </c>
      <c r="C47" s="173">
        <v>12529</v>
      </c>
      <c r="D47" s="174" t="s">
        <v>38</v>
      </c>
      <c r="E47" s="179">
        <v>5</v>
      </c>
      <c r="F47" s="175">
        <v>16.11</v>
      </c>
      <c r="G47" s="175">
        <f t="shared" si="0"/>
        <v>80.55</v>
      </c>
      <c r="H47" s="143" t="s">
        <v>52</v>
      </c>
    </row>
    <row r="48" spans="1:9" s="43" customFormat="1" ht="22.5" x14ac:dyDescent="0.2">
      <c r="A48" s="39">
        <f t="shared" si="1"/>
        <v>29</v>
      </c>
      <c r="B48" s="114" t="s">
        <v>209</v>
      </c>
      <c r="C48" s="173">
        <v>12528</v>
      </c>
      <c r="D48" s="174" t="s">
        <v>38</v>
      </c>
      <c r="E48" s="179">
        <v>5</v>
      </c>
      <c r="F48" s="175">
        <v>16.11</v>
      </c>
      <c r="G48" s="175">
        <f t="shared" si="0"/>
        <v>80.55</v>
      </c>
      <c r="H48" s="143" t="s">
        <v>52</v>
      </c>
    </row>
    <row r="49" spans="1:8" s="43" customFormat="1" ht="22.5" x14ac:dyDescent="0.2">
      <c r="A49" s="39">
        <f t="shared" si="1"/>
        <v>30</v>
      </c>
      <c r="B49" s="114" t="s">
        <v>241</v>
      </c>
      <c r="C49" s="173">
        <v>12903</v>
      </c>
      <c r="D49" s="174" t="s">
        <v>38</v>
      </c>
      <c r="E49" s="179">
        <v>10</v>
      </c>
      <c r="F49" s="175">
        <v>15.02</v>
      </c>
      <c r="G49" s="175">
        <f t="shared" si="0"/>
        <v>150.19999999999999</v>
      </c>
      <c r="H49" s="143" t="s">
        <v>52</v>
      </c>
    </row>
    <row r="50" spans="1:8" s="43" customFormat="1" ht="22.5" x14ac:dyDescent="0.2">
      <c r="A50" s="39">
        <f t="shared" si="1"/>
        <v>31</v>
      </c>
      <c r="B50" s="114" t="s">
        <v>211</v>
      </c>
      <c r="C50" s="173">
        <v>12532</v>
      </c>
      <c r="D50" s="174" t="s">
        <v>38</v>
      </c>
      <c r="E50" s="179">
        <v>10</v>
      </c>
      <c r="F50" s="175">
        <v>15.46</v>
      </c>
      <c r="G50" s="175">
        <f t="shared" si="0"/>
        <v>154.60000000000002</v>
      </c>
      <c r="H50" s="143" t="s">
        <v>52</v>
      </c>
    </row>
    <row r="51" spans="1:8" s="43" customFormat="1" ht="22.5" x14ac:dyDescent="0.2">
      <c r="A51" s="39">
        <f t="shared" si="1"/>
        <v>32</v>
      </c>
      <c r="B51" s="114" t="s">
        <v>128</v>
      </c>
      <c r="C51" s="173">
        <v>10543</v>
      </c>
      <c r="D51" s="174" t="s">
        <v>38</v>
      </c>
      <c r="E51" s="179">
        <v>5</v>
      </c>
      <c r="F51" s="175">
        <v>7.9</v>
      </c>
      <c r="G51" s="175">
        <f t="shared" si="0"/>
        <v>39.5</v>
      </c>
      <c r="H51" s="143" t="s">
        <v>101</v>
      </c>
    </row>
    <row r="52" spans="1:8" s="43" customFormat="1" ht="22.5" x14ac:dyDescent="0.2">
      <c r="A52" s="39">
        <f t="shared" si="1"/>
        <v>33</v>
      </c>
      <c r="B52" s="114" t="s">
        <v>136</v>
      </c>
      <c r="C52" s="173">
        <v>10300</v>
      </c>
      <c r="D52" s="174" t="s">
        <v>38</v>
      </c>
      <c r="E52" s="179">
        <v>2</v>
      </c>
      <c r="F52" s="175">
        <v>6.5</v>
      </c>
      <c r="G52" s="175">
        <f t="shared" si="0"/>
        <v>13</v>
      </c>
      <c r="H52" s="117" t="s">
        <v>201</v>
      </c>
    </row>
    <row r="53" spans="1:8" s="43" customFormat="1" ht="22.5" x14ac:dyDescent="0.2">
      <c r="A53" s="39">
        <f t="shared" si="1"/>
        <v>34</v>
      </c>
      <c r="B53" s="114" t="s">
        <v>217</v>
      </c>
      <c r="C53" s="173">
        <v>12530</v>
      </c>
      <c r="D53" s="174" t="s">
        <v>38</v>
      </c>
      <c r="E53" s="179">
        <v>10</v>
      </c>
      <c r="F53" s="175">
        <v>3.24</v>
      </c>
      <c r="G53" s="175">
        <f t="shared" si="0"/>
        <v>32.400000000000006</v>
      </c>
      <c r="H53" s="143" t="s">
        <v>228</v>
      </c>
    </row>
    <row r="54" spans="1:8" s="43" customFormat="1" ht="22.5" x14ac:dyDescent="0.2">
      <c r="A54" s="39">
        <f t="shared" si="1"/>
        <v>35</v>
      </c>
      <c r="B54" s="114" t="s">
        <v>137</v>
      </c>
      <c r="C54" s="173">
        <v>9313</v>
      </c>
      <c r="D54" s="174" t="s">
        <v>38</v>
      </c>
      <c r="E54" s="179">
        <v>1</v>
      </c>
      <c r="F54" s="175">
        <v>48.27</v>
      </c>
      <c r="G54" s="175">
        <f t="shared" si="0"/>
        <v>48.27</v>
      </c>
      <c r="H54" s="128" t="s">
        <v>101</v>
      </c>
    </row>
    <row r="55" spans="1:8" s="43" customFormat="1" ht="22.5" x14ac:dyDescent="0.2">
      <c r="A55" s="39">
        <f t="shared" si="1"/>
        <v>36</v>
      </c>
      <c r="B55" s="114" t="s">
        <v>138</v>
      </c>
      <c r="C55" s="173">
        <v>9314</v>
      </c>
      <c r="D55" s="174" t="s">
        <v>38</v>
      </c>
      <c r="E55" s="179">
        <v>1</v>
      </c>
      <c r="F55" s="175">
        <v>33.67</v>
      </c>
      <c r="G55" s="175">
        <f t="shared" si="0"/>
        <v>33.67</v>
      </c>
      <c r="H55" s="128" t="s">
        <v>101</v>
      </c>
    </row>
    <row r="56" spans="1:8" s="43" customFormat="1" ht="11.25" x14ac:dyDescent="0.2">
      <c r="A56" s="39">
        <f t="shared" si="1"/>
        <v>37</v>
      </c>
      <c r="B56" s="114" t="s">
        <v>186</v>
      </c>
      <c r="C56" s="173">
        <v>7041</v>
      </c>
      <c r="D56" s="174" t="s">
        <v>48</v>
      </c>
      <c r="E56" s="177">
        <v>1</v>
      </c>
      <c r="F56" s="175">
        <v>111.55</v>
      </c>
      <c r="G56" s="175">
        <f t="shared" si="0"/>
        <v>111.55</v>
      </c>
      <c r="H56" s="143" t="s">
        <v>89</v>
      </c>
    </row>
    <row r="57" spans="1:8" s="43" customFormat="1" ht="11.25" x14ac:dyDescent="0.2">
      <c r="A57" s="39">
        <f t="shared" si="1"/>
        <v>38</v>
      </c>
      <c r="B57" s="114" t="s">
        <v>87</v>
      </c>
      <c r="C57" s="173">
        <v>3577</v>
      </c>
      <c r="D57" s="174" t="s">
        <v>48</v>
      </c>
      <c r="E57" s="179">
        <v>1</v>
      </c>
      <c r="F57" s="175">
        <v>137.30000000000001</v>
      </c>
      <c r="G57" s="175">
        <f t="shared" si="0"/>
        <v>137.30000000000001</v>
      </c>
      <c r="H57" s="143" t="s">
        <v>89</v>
      </c>
    </row>
    <row r="58" spans="1:8" s="43" customFormat="1" ht="22.5" x14ac:dyDescent="0.2">
      <c r="A58" s="39">
        <f t="shared" si="1"/>
        <v>39</v>
      </c>
      <c r="B58" s="114" t="s">
        <v>200</v>
      </c>
      <c r="C58" s="173">
        <v>11865</v>
      </c>
      <c r="D58" s="174" t="s">
        <v>38</v>
      </c>
      <c r="E58" s="179">
        <v>4</v>
      </c>
      <c r="F58" s="175">
        <v>3.97</v>
      </c>
      <c r="G58" s="175">
        <f t="shared" si="0"/>
        <v>15.88</v>
      </c>
      <c r="H58" s="125" t="s">
        <v>101</v>
      </c>
    </row>
    <row r="59" spans="1:8" s="43" customFormat="1" ht="22.5" x14ac:dyDescent="0.2">
      <c r="A59" s="39">
        <f t="shared" si="1"/>
        <v>40</v>
      </c>
      <c r="B59" s="114" t="s">
        <v>242</v>
      </c>
      <c r="C59" s="173">
        <v>6195</v>
      </c>
      <c r="D59" s="174" t="s">
        <v>38</v>
      </c>
      <c r="E59" s="179">
        <v>1</v>
      </c>
      <c r="F59" s="175">
        <v>204.94</v>
      </c>
      <c r="G59" s="175">
        <f t="shared" si="0"/>
        <v>204.94</v>
      </c>
      <c r="H59" s="125" t="s">
        <v>101</v>
      </c>
    </row>
    <row r="60" spans="1:8" s="43" customFormat="1" ht="22.5" x14ac:dyDescent="0.2">
      <c r="A60" s="39">
        <f t="shared" si="1"/>
        <v>41</v>
      </c>
      <c r="B60" s="114" t="s">
        <v>218</v>
      </c>
      <c r="C60" s="173">
        <v>10232</v>
      </c>
      <c r="D60" s="174" t="s">
        <v>219</v>
      </c>
      <c r="E60" s="179">
        <v>8</v>
      </c>
      <c r="F60" s="175">
        <v>14.94</v>
      </c>
      <c r="G60" s="175">
        <f t="shared" si="0"/>
        <v>119.52</v>
      </c>
      <c r="H60" s="125" t="s">
        <v>101</v>
      </c>
    </row>
    <row r="61" spans="1:8" s="43" customFormat="1" ht="22.5" x14ac:dyDescent="0.2">
      <c r="A61" s="39">
        <f t="shared" si="1"/>
        <v>42</v>
      </c>
      <c r="B61" s="114" t="s">
        <v>243</v>
      </c>
      <c r="C61" s="173">
        <v>12744</v>
      </c>
      <c r="D61" s="174" t="s">
        <v>38</v>
      </c>
      <c r="E61" s="179">
        <v>4</v>
      </c>
      <c r="F61" s="175">
        <v>12.64</v>
      </c>
      <c r="G61" s="175">
        <f t="shared" si="0"/>
        <v>50.56</v>
      </c>
      <c r="H61" s="125" t="s">
        <v>101</v>
      </c>
    </row>
    <row r="62" spans="1:8" s="43" customFormat="1" ht="22.5" x14ac:dyDescent="0.2">
      <c r="A62" s="39">
        <f t="shared" si="1"/>
        <v>43</v>
      </c>
      <c r="B62" s="114" t="s">
        <v>244</v>
      </c>
      <c r="C62" s="173">
        <v>12690</v>
      </c>
      <c r="D62" s="174" t="s">
        <v>38</v>
      </c>
      <c r="E62" s="179">
        <v>1</v>
      </c>
      <c r="F62" s="175">
        <v>8.25</v>
      </c>
      <c r="G62" s="175">
        <f t="shared" si="0"/>
        <v>8.25</v>
      </c>
      <c r="H62" s="125" t="s">
        <v>101</v>
      </c>
    </row>
    <row r="63" spans="1:8" s="43" customFormat="1" ht="22.5" x14ac:dyDescent="0.2">
      <c r="A63" s="39">
        <f t="shared" si="1"/>
        <v>44</v>
      </c>
      <c r="B63" s="114" t="s">
        <v>245</v>
      </c>
      <c r="C63" s="173">
        <v>12691</v>
      </c>
      <c r="D63" s="174" t="s">
        <v>38</v>
      </c>
      <c r="E63" s="179">
        <v>1</v>
      </c>
      <c r="F63" s="175">
        <v>8.25</v>
      </c>
      <c r="G63" s="175">
        <f t="shared" si="0"/>
        <v>8.25</v>
      </c>
      <c r="H63" s="125" t="s">
        <v>101</v>
      </c>
    </row>
    <row r="64" spans="1:8" s="43" customFormat="1" ht="22.5" x14ac:dyDescent="0.2">
      <c r="A64" s="39">
        <f t="shared" si="1"/>
        <v>45</v>
      </c>
      <c r="B64" s="114" t="s">
        <v>246</v>
      </c>
      <c r="C64" s="173">
        <v>12686</v>
      </c>
      <c r="D64" s="174" t="s">
        <v>38</v>
      </c>
      <c r="E64" s="179">
        <v>1</v>
      </c>
      <c r="F64" s="175">
        <v>3.6</v>
      </c>
      <c r="G64" s="175">
        <f t="shared" si="0"/>
        <v>3.6</v>
      </c>
      <c r="H64" s="125" t="s">
        <v>101</v>
      </c>
    </row>
    <row r="65" spans="1:8" s="43" customFormat="1" ht="22.5" x14ac:dyDescent="0.2">
      <c r="A65" s="39">
        <f t="shared" si="1"/>
        <v>46</v>
      </c>
      <c r="B65" s="114" t="s">
        <v>247</v>
      </c>
      <c r="C65" s="173">
        <v>12687</v>
      </c>
      <c r="D65" s="174" t="s">
        <v>38</v>
      </c>
      <c r="E65" s="179">
        <v>1</v>
      </c>
      <c r="F65" s="175">
        <v>5.0999999999999996</v>
      </c>
      <c r="G65" s="175">
        <f t="shared" si="0"/>
        <v>5.0999999999999996</v>
      </c>
      <c r="H65" s="125" t="s">
        <v>101</v>
      </c>
    </row>
    <row r="66" spans="1:8" s="43" customFormat="1" ht="22.5" x14ac:dyDescent="0.2">
      <c r="A66" s="39">
        <f t="shared" si="1"/>
        <v>47</v>
      </c>
      <c r="B66" s="114" t="s">
        <v>248</v>
      </c>
      <c r="C66" s="173">
        <v>12688</v>
      </c>
      <c r="D66" s="174" t="s">
        <v>38</v>
      </c>
      <c r="E66" s="179">
        <v>1</v>
      </c>
      <c r="F66" s="175">
        <v>5.7</v>
      </c>
      <c r="G66" s="175">
        <f t="shared" si="0"/>
        <v>5.7</v>
      </c>
      <c r="H66" s="125" t="s">
        <v>101</v>
      </c>
    </row>
    <row r="67" spans="1:8" s="43" customFormat="1" ht="22.5" x14ac:dyDescent="0.2">
      <c r="A67" s="39">
        <f t="shared" si="1"/>
        <v>48</v>
      </c>
      <c r="B67" s="114" t="s">
        <v>249</v>
      </c>
      <c r="C67" s="173">
        <v>12689</v>
      </c>
      <c r="D67" s="174" t="s">
        <v>38</v>
      </c>
      <c r="E67" s="179">
        <v>1</v>
      </c>
      <c r="F67" s="175">
        <v>7.2</v>
      </c>
      <c r="G67" s="175">
        <f t="shared" si="0"/>
        <v>7.2</v>
      </c>
      <c r="H67" s="125" t="s">
        <v>101</v>
      </c>
    </row>
    <row r="68" spans="1:8" s="43" customFormat="1" ht="22.5" x14ac:dyDescent="0.2">
      <c r="A68" s="39">
        <f t="shared" si="1"/>
        <v>49</v>
      </c>
      <c r="B68" s="114" t="s">
        <v>169</v>
      </c>
      <c r="C68" s="173">
        <v>9312</v>
      </c>
      <c r="D68" s="174" t="s">
        <v>38</v>
      </c>
      <c r="E68" s="179">
        <v>2</v>
      </c>
      <c r="F68" s="175">
        <v>22.31</v>
      </c>
      <c r="G68" s="175">
        <f t="shared" si="0"/>
        <v>44.62</v>
      </c>
      <c r="H68" s="125" t="s">
        <v>101</v>
      </c>
    </row>
    <row r="69" spans="1:8" s="43" customFormat="1" ht="33.75" x14ac:dyDescent="0.2">
      <c r="A69" s="39">
        <f t="shared" si="1"/>
        <v>50</v>
      </c>
      <c r="B69" s="176" t="s">
        <v>252</v>
      </c>
      <c r="C69" s="173">
        <v>1227</v>
      </c>
      <c r="D69" s="174" t="s">
        <v>38</v>
      </c>
      <c r="E69" s="179">
        <v>1</v>
      </c>
      <c r="F69" s="175">
        <v>14.6</v>
      </c>
      <c r="G69" s="175">
        <f t="shared" si="0"/>
        <v>14.6</v>
      </c>
      <c r="H69" s="125" t="s">
        <v>101</v>
      </c>
    </row>
    <row r="70" spans="1:8" s="43" customFormat="1" ht="22.5" x14ac:dyDescent="0.2">
      <c r="A70" s="39">
        <f t="shared" si="1"/>
        <v>51</v>
      </c>
      <c r="B70" s="176" t="s">
        <v>253</v>
      </c>
      <c r="C70" s="173">
        <v>5610</v>
      </c>
      <c r="D70" s="174" t="s">
        <v>38</v>
      </c>
      <c r="E70" s="179">
        <v>1</v>
      </c>
      <c r="F70" s="175">
        <v>14.9</v>
      </c>
      <c r="G70" s="175">
        <f t="shared" si="0"/>
        <v>14.9</v>
      </c>
      <c r="H70" s="125" t="s">
        <v>101</v>
      </c>
    </row>
    <row r="71" spans="1:8" s="43" customFormat="1" ht="22.5" x14ac:dyDescent="0.2">
      <c r="A71" s="39">
        <f t="shared" si="1"/>
        <v>52</v>
      </c>
      <c r="B71" s="176" t="s">
        <v>254</v>
      </c>
      <c r="C71" s="173">
        <v>5609</v>
      </c>
      <c r="D71" s="174" t="s">
        <v>38</v>
      </c>
      <c r="E71" s="179">
        <v>1</v>
      </c>
      <c r="F71" s="175">
        <v>19.87</v>
      </c>
      <c r="G71" s="175">
        <f t="shared" si="0"/>
        <v>19.87</v>
      </c>
      <c r="H71" s="125" t="s">
        <v>101</v>
      </c>
    </row>
    <row r="72" spans="1:8" s="43" customFormat="1" ht="22.5" x14ac:dyDescent="0.2">
      <c r="A72" s="39">
        <f t="shared" si="1"/>
        <v>53</v>
      </c>
      <c r="B72" s="176" t="s">
        <v>255</v>
      </c>
      <c r="C72" s="173">
        <v>4363</v>
      </c>
      <c r="D72" s="174" t="s">
        <v>38</v>
      </c>
      <c r="E72" s="179">
        <v>1</v>
      </c>
      <c r="F72" s="175">
        <v>170</v>
      </c>
      <c r="G72" s="175">
        <f t="shared" si="0"/>
        <v>170</v>
      </c>
      <c r="H72" s="125" t="s">
        <v>101</v>
      </c>
    </row>
    <row r="73" spans="1:8" s="43" customFormat="1" ht="22.5" x14ac:dyDescent="0.2">
      <c r="A73" s="39">
        <f t="shared" si="1"/>
        <v>54</v>
      </c>
      <c r="B73" s="176" t="s">
        <v>256</v>
      </c>
      <c r="C73" s="173">
        <v>4725</v>
      </c>
      <c r="D73" s="174" t="s">
        <v>38</v>
      </c>
      <c r="E73" s="179">
        <v>1</v>
      </c>
      <c r="F73" s="175">
        <v>61.2</v>
      </c>
      <c r="G73" s="175">
        <f t="shared" si="0"/>
        <v>61.2</v>
      </c>
      <c r="H73" s="125" t="s">
        <v>101</v>
      </c>
    </row>
    <row r="74" spans="1:8" s="43" customFormat="1" ht="23.25" thickBot="1" x14ac:dyDescent="0.25">
      <c r="A74" s="39">
        <f t="shared" si="1"/>
        <v>55</v>
      </c>
      <c r="B74" s="114" t="s">
        <v>47</v>
      </c>
      <c r="C74" s="173">
        <v>1905</v>
      </c>
      <c r="D74" s="174" t="s">
        <v>38</v>
      </c>
      <c r="E74" s="179">
        <v>2</v>
      </c>
      <c r="F74" s="175">
        <v>8.86</v>
      </c>
      <c r="G74" s="175">
        <f t="shared" si="0"/>
        <v>17.72</v>
      </c>
      <c r="H74" s="125" t="s">
        <v>101</v>
      </c>
    </row>
    <row r="75" spans="1:8" s="92" customFormat="1" ht="15" customHeight="1" thickBot="1" x14ac:dyDescent="0.25">
      <c r="A75" s="87" t="s">
        <v>36</v>
      </c>
      <c r="B75" s="87"/>
      <c r="C75" s="87"/>
      <c r="D75" s="87"/>
      <c r="E75" s="152">
        <f>SUM(E20:E74)</f>
        <v>2580.9</v>
      </c>
      <c r="F75" s="89" t="s">
        <v>18</v>
      </c>
      <c r="G75" s="90">
        <f>SUM(G20:G74)</f>
        <v>9814.2700000000041</v>
      </c>
      <c r="H75" s="91"/>
    </row>
    <row r="76" spans="1:8" ht="12" customHeight="1" x14ac:dyDescent="0.2"/>
    <row r="77" spans="1:8" ht="12" customHeight="1" x14ac:dyDescent="0.2">
      <c r="B77" s="162" t="s">
        <v>19</v>
      </c>
      <c r="C77" s="153"/>
      <c r="D77" s="153"/>
      <c r="E77" s="153"/>
      <c r="F77" s="153"/>
      <c r="G77" s="93"/>
      <c r="H77" s="94"/>
    </row>
    <row r="78" spans="1:8" ht="12" customHeight="1" x14ac:dyDescent="0.2">
      <c r="C78" s="154" t="s">
        <v>20</v>
      </c>
      <c r="D78" s="154"/>
      <c r="E78" s="154"/>
      <c r="F78" s="154"/>
      <c r="G78" s="96"/>
      <c r="H78" s="97"/>
    </row>
    <row r="79" spans="1:8" ht="12" customHeight="1" x14ac:dyDescent="0.2">
      <c r="B79" s="162" t="s">
        <v>21</v>
      </c>
      <c r="C79" s="153"/>
      <c r="D79" s="153"/>
      <c r="E79" s="153"/>
      <c r="F79" s="153"/>
      <c r="G79" s="93"/>
      <c r="H79" s="94"/>
    </row>
    <row r="80" spans="1:8" ht="10.9" customHeight="1" x14ac:dyDescent="0.2">
      <c r="C80" s="154" t="s">
        <v>22</v>
      </c>
      <c r="D80" s="154"/>
      <c r="E80" s="154"/>
      <c r="F80" s="154"/>
      <c r="G80" s="96"/>
      <c r="H80" s="97"/>
    </row>
    <row r="81" spans="1:8" s="64" customFormat="1" ht="13.15" customHeight="1" x14ac:dyDescent="0.2">
      <c r="B81" s="163" t="s">
        <v>23</v>
      </c>
      <c r="C81" s="172"/>
      <c r="D81" s="172"/>
      <c r="E81" s="172"/>
      <c r="F81" s="172"/>
    </row>
    <row r="82" spans="1:8" ht="19.149999999999999" customHeight="1" x14ac:dyDescent="0.2">
      <c r="C82" s="242" t="s">
        <v>117</v>
      </c>
      <c r="D82" s="245"/>
      <c r="E82" s="245"/>
      <c r="F82" s="158"/>
      <c r="G82" s="244" t="s">
        <v>24</v>
      </c>
      <c r="H82" s="244"/>
    </row>
    <row r="83" spans="1:8" ht="10.9" customHeight="1" x14ac:dyDescent="0.2">
      <c r="C83" s="159" t="s">
        <v>25</v>
      </c>
      <c r="F83" s="172" t="s">
        <v>26</v>
      </c>
      <c r="G83" s="241" t="s">
        <v>27</v>
      </c>
      <c r="H83" s="241"/>
    </row>
    <row r="84" spans="1:8" ht="12" customHeight="1" x14ac:dyDescent="0.2">
      <c r="B84" s="163" t="s">
        <v>28</v>
      </c>
      <c r="F84" s="172"/>
      <c r="H84" s="64"/>
    </row>
    <row r="85" spans="1:8" ht="10.9" customHeight="1" x14ac:dyDescent="0.2">
      <c r="C85" s="245" t="s">
        <v>64</v>
      </c>
      <c r="D85" s="245"/>
      <c r="E85" s="245"/>
      <c r="F85" s="158"/>
      <c r="G85" s="244" t="s">
        <v>33</v>
      </c>
      <c r="H85" s="244"/>
    </row>
    <row r="86" spans="1:8" ht="10.9" customHeight="1" x14ac:dyDescent="0.2">
      <c r="C86" s="159" t="s">
        <v>25</v>
      </c>
      <c r="F86" s="172" t="s">
        <v>26</v>
      </c>
      <c r="G86" s="241" t="s">
        <v>27</v>
      </c>
      <c r="H86" s="241"/>
    </row>
    <row r="87" spans="1:8" ht="10.9" customHeight="1" x14ac:dyDescent="0.2">
      <c r="C87" s="245" t="s">
        <v>65</v>
      </c>
      <c r="D87" s="245"/>
      <c r="E87" s="245"/>
      <c r="F87" s="158"/>
      <c r="G87" s="244" t="s">
        <v>30</v>
      </c>
      <c r="H87" s="244"/>
    </row>
    <row r="88" spans="1:8" ht="11.25" x14ac:dyDescent="0.2">
      <c r="C88" s="159" t="s">
        <v>25</v>
      </c>
      <c r="F88" s="172" t="s">
        <v>26</v>
      </c>
      <c r="G88" s="241" t="s">
        <v>27</v>
      </c>
      <c r="H88" s="241"/>
    </row>
    <row r="89" spans="1:8" ht="10.9" customHeight="1" x14ac:dyDescent="0.2">
      <c r="C89" s="245" t="s">
        <v>66</v>
      </c>
      <c r="D89" s="245"/>
      <c r="E89" s="245"/>
      <c r="F89" s="158"/>
      <c r="G89" s="244" t="s">
        <v>29</v>
      </c>
      <c r="H89" s="244"/>
    </row>
    <row r="90" spans="1:8" ht="10.9" customHeight="1" x14ac:dyDescent="0.2">
      <c r="C90" s="159" t="s">
        <v>25</v>
      </c>
      <c r="F90" s="172" t="s">
        <v>26</v>
      </c>
      <c r="G90" s="241" t="s">
        <v>27</v>
      </c>
      <c r="H90" s="241"/>
    </row>
    <row r="91" spans="1:8" ht="21.6" customHeight="1" x14ac:dyDescent="0.2">
      <c r="A91" s="101" t="s">
        <v>32</v>
      </c>
      <c r="C91" s="245" t="s">
        <v>143</v>
      </c>
      <c r="D91" s="245"/>
      <c r="E91" s="245"/>
      <c r="F91" s="158"/>
      <c r="G91" s="244" t="s">
        <v>67</v>
      </c>
      <c r="H91" s="244"/>
    </row>
    <row r="92" spans="1:8" ht="10.9" customHeight="1" x14ac:dyDescent="0.2">
      <c r="C92" s="159" t="s">
        <v>25</v>
      </c>
      <c r="F92" s="172" t="s">
        <v>26</v>
      </c>
      <c r="G92" s="241" t="s">
        <v>27</v>
      </c>
      <c r="H92" s="241"/>
    </row>
    <row r="93" spans="1:8" ht="24" customHeight="1" x14ac:dyDescent="0.2">
      <c r="C93" s="245" t="s">
        <v>68</v>
      </c>
      <c r="D93" s="245"/>
      <c r="E93" s="245"/>
      <c r="F93" s="158"/>
      <c r="G93" s="244" t="s">
        <v>69</v>
      </c>
      <c r="H93" s="244"/>
    </row>
    <row r="94" spans="1:8" ht="11.25" x14ac:dyDescent="0.2">
      <c r="C94" s="159" t="s">
        <v>25</v>
      </c>
      <c r="F94" s="172" t="s">
        <v>26</v>
      </c>
      <c r="G94" s="241" t="s">
        <v>27</v>
      </c>
      <c r="H94" s="241"/>
    </row>
    <row r="95" spans="1:8" ht="10.9" customHeight="1" x14ac:dyDescent="0.2">
      <c r="F95" s="172"/>
      <c r="H95" s="64"/>
    </row>
    <row r="96" spans="1:8" ht="10.9" customHeight="1" x14ac:dyDescent="0.2">
      <c r="B96" s="163" t="s">
        <v>31</v>
      </c>
      <c r="C96" s="242" t="s">
        <v>91</v>
      </c>
      <c r="D96" s="245"/>
      <c r="E96" s="245"/>
      <c r="F96" s="158"/>
      <c r="G96" s="243" t="s">
        <v>92</v>
      </c>
      <c r="H96" s="244"/>
    </row>
    <row r="97" spans="3:8" ht="11.25" x14ac:dyDescent="0.2">
      <c r="C97" s="159" t="s">
        <v>25</v>
      </c>
      <c r="F97" s="172" t="s">
        <v>26</v>
      </c>
      <c r="G97" s="241" t="s">
        <v>27</v>
      </c>
      <c r="H97" s="241"/>
    </row>
  </sheetData>
  <autoFilter ref="A19:H19" xr:uid="{00000000-0009-0000-0000-000004000000}">
    <sortState ref="A20:H75">
      <sortCondition ref="B19"/>
    </sortState>
  </autoFilter>
  <mergeCells count="34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82:E82"/>
    <mergeCell ref="G82:H82"/>
    <mergeCell ref="G83:H83"/>
    <mergeCell ref="C85:E85"/>
    <mergeCell ref="G85:H85"/>
    <mergeCell ref="G86:H86"/>
    <mergeCell ref="C87:E87"/>
    <mergeCell ref="G87:H87"/>
    <mergeCell ref="G88:H88"/>
    <mergeCell ref="C89:E89"/>
    <mergeCell ref="G89:H89"/>
    <mergeCell ref="G94:H94"/>
    <mergeCell ref="C96:E96"/>
    <mergeCell ref="G96:H96"/>
    <mergeCell ref="G97:H97"/>
    <mergeCell ref="G90:H90"/>
    <mergeCell ref="C91:E91"/>
    <mergeCell ref="G91:H91"/>
    <mergeCell ref="G92:H92"/>
    <mergeCell ref="C93:E93"/>
    <mergeCell ref="G93:H93"/>
  </mergeCells>
  <pageMargins left="0.39370078740157483" right="0.39370078740157483" top="0.19685039370078741" bottom="0.19685039370078741" header="0.39370078740157483" footer="0.39370078740157483"/>
  <pageSetup paperSize="9" scale="78" pageOrder="overThenDown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75A4-A6D2-419C-8235-AF42DDF19976}">
  <sheetPr>
    <outlinePr summaryBelow="0" summaryRight="0"/>
    <pageSetUpPr autoPageBreaks="0"/>
  </sheetPr>
  <dimension ref="A1:H52"/>
  <sheetViews>
    <sheetView view="pageBreakPreview" zoomScale="130" zoomScaleNormal="100" zoomScaleSheetLayoutView="130" workbookViewId="0">
      <selection activeCell="F16" sqref="F16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93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 t="s">
        <v>36</v>
      </c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70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70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114" t="s">
        <v>61</v>
      </c>
      <c r="C20" s="55">
        <v>9216</v>
      </c>
      <c r="D20" s="83" t="s">
        <v>39</v>
      </c>
      <c r="E20" s="137">
        <v>80</v>
      </c>
      <c r="F20" s="63">
        <v>0.57999999999999996</v>
      </c>
      <c r="G20" s="20">
        <f t="shared" ref="G20:G24" si="0">E20*F20</f>
        <v>46.4</v>
      </c>
      <c r="H20" s="266" t="s">
        <v>53</v>
      </c>
    </row>
    <row r="21" spans="1:8" s="6" customFormat="1" ht="22.5" x14ac:dyDescent="0.2">
      <c r="A21" s="138">
        <f>A20+1</f>
        <v>2</v>
      </c>
      <c r="B21" s="114" t="s">
        <v>61</v>
      </c>
      <c r="C21" s="55">
        <v>9216</v>
      </c>
      <c r="D21" s="83" t="s">
        <v>39</v>
      </c>
      <c r="E21" s="137">
        <v>50</v>
      </c>
      <c r="F21" s="63">
        <v>0.57999999999999996</v>
      </c>
      <c r="G21" s="20">
        <f t="shared" si="0"/>
        <v>28.999999999999996</v>
      </c>
      <c r="H21" s="267"/>
    </row>
    <row r="22" spans="1:8" s="6" customFormat="1" ht="22.5" x14ac:dyDescent="0.2">
      <c r="A22" s="138">
        <f>A21+1</f>
        <v>3</v>
      </c>
      <c r="B22" s="114" t="s">
        <v>174</v>
      </c>
      <c r="C22" s="55">
        <v>7664</v>
      </c>
      <c r="D22" s="83" t="s">
        <v>38</v>
      </c>
      <c r="E22" s="82">
        <v>41</v>
      </c>
      <c r="F22" s="63">
        <v>3.55</v>
      </c>
      <c r="G22" s="20">
        <f t="shared" si="0"/>
        <v>145.54999999999998</v>
      </c>
      <c r="H22" s="267"/>
    </row>
    <row r="23" spans="1:8" s="6" customFormat="1" ht="22.5" x14ac:dyDescent="0.2">
      <c r="A23" s="138">
        <f>A22+1</f>
        <v>4</v>
      </c>
      <c r="B23" s="114" t="s">
        <v>251</v>
      </c>
      <c r="C23" s="19">
        <v>9631</v>
      </c>
      <c r="D23" s="58" t="s">
        <v>38</v>
      </c>
      <c r="E23" s="136">
        <v>47</v>
      </c>
      <c r="F23" s="57">
        <v>2.15</v>
      </c>
      <c r="G23" s="20">
        <f t="shared" si="0"/>
        <v>101.05</v>
      </c>
      <c r="H23" s="267"/>
    </row>
    <row r="24" spans="1:8" s="6" customFormat="1" ht="11.25" x14ac:dyDescent="0.2">
      <c r="A24" s="138">
        <f>A23+1</f>
        <v>5</v>
      </c>
      <c r="B24" s="114" t="s">
        <v>115</v>
      </c>
      <c r="C24" s="19">
        <v>10623</v>
      </c>
      <c r="D24" s="58" t="s">
        <v>38</v>
      </c>
      <c r="E24" s="136">
        <v>30</v>
      </c>
      <c r="F24" s="57">
        <v>1.29</v>
      </c>
      <c r="G24" s="20">
        <f t="shared" si="0"/>
        <v>38.700000000000003</v>
      </c>
      <c r="H24" s="267"/>
    </row>
    <row r="25" spans="1:8" s="6" customFormat="1" ht="12" thickBot="1" x14ac:dyDescent="0.25">
      <c r="A25" s="138">
        <f t="shared" ref="A25" si="1">A24+1</f>
        <v>6</v>
      </c>
      <c r="B25" s="114" t="s">
        <v>115</v>
      </c>
      <c r="C25" s="19">
        <v>10623</v>
      </c>
      <c r="D25" s="58" t="s">
        <v>38</v>
      </c>
      <c r="E25" s="136">
        <v>22</v>
      </c>
      <c r="F25" s="57">
        <v>1.29</v>
      </c>
      <c r="G25" s="185" t="s">
        <v>36</v>
      </c>
      <c r="H25" s="267"/>
    </row>
    <row r="26" spans="1:8" s="7" customFormat="1" ht="15" customHeight="1" thickBot="1" x14ac:dyDescent="0.25">
      <c r="A26" s="16" t="s">
        <v>17</v>
      </c>
      <c r="B26" s="16"/>
      <c r="C26" s="37"/>
      <c r="D26" s="38"/>
      <c r="E26" s="32">
        <f>SUM(E20:E25)</f>
        <v>270</v>
      </c>
      <c r="F26" s="10" t="s">
        <v>18</v>
      </c>
      <c r="G26" s="33">
        <f>SUM(G20:G25)</f>
        <v>360.7</v>
      </c>
      <c r="H26" s="29"/>
    </row>
    <row r="27" spans="1:8" ht="12" customHeight="1" x14ac:dyDescent="0.2">
      <c r="C27" s="35"/>
      <c r="D27" s="36"/>
    </row>
    <row r="28" spans="1:8" ht="12" customHeight="1" x14ac:dyDescent="0.2">
      <c r="B28" s="169" t="s">
        <v>19</v>
      </c>
      <c r="C28" s="17"/>
      <c r="D28" s="17"/>
      <c r="E28" s="17"/>
      <c r="F28" s="17"/>
      <c r="G28" s="17"/>
      <c r="H28" s="30"/>
    </row>
    <row r="29" spans="1:8" ht="12" customHeight="1" x14ac:dyDescent="0.2">
      <c r="C29" s="34" t="s">
        <v>20</v>
      </c>
      <c r="D29" s="15"/>
      <c r="E29" s="15"/>
      <c r="F29" s="15"/>
      <c r="G29" s="15"/>
      <c r="H29" s="31"/>
    </row>
    <row r="30" spans="1:8" ht="12" customHeight="1" x14ac:dyDescent="0.2">
      <c r="B30" s="169" t="s">
        <v>21</v>
      </c>
      <c r="C30" s="17"/>
      <c r="D30" s="17"/>
      <c r="E30" s="17"/>
      <c r="F30" s="17"/>
      <c r="G30" s="17"/>
      <c r="H30" s="30"/>
    </row>
    <row r="31" spans="1:8" ht="10.9" customHeight="1" x14ac:dyDescent="0.2">
      <c r="C31" s="34" t="s">
        <v>22</v>
      </c>
      <c r="D31" s="15"/>
      <c r="E31" s="15"/>
      <c r="F31" s="15"/>
      <c r="G31" s="15"/>
      <c r="H31" s="31"/>
    </row>
    <row r="32" spans="1:8" s="1" customFormat="1" ht="13.15" customHeight="1" x14ac:dyDescent="0.2">
      <c r="B32" s="8" t="s">
        <v>23</v>
      </c>
    </row>
    <row r="33" spans="1:8" ht="22.9" customHeight="1" x14ac:dyDescent="0.2">
      <c r="C33" s="261" t="s">
        <v>117</v>
      </c>
      <c r="D33" s="261"/>
      <c r="E33" s="261"/>
      <c r="F33" s="9"/>
      <c r="G33" s="260" t="s">
        <v>24</v>
      </c>
      <c r="H33" s="260"/>
    </row>
    <row r="34" spans="1:8" ht="10.9" customHeight="1" x14ac:dyDescent="0.2">
      <c r="C34" s="62" t="s">
        <v>25</v>
      </c>
      <c r="F34" s="1" t="s">
        <v>26</v>
      </c>
      <c r="G34" s="259" t="s">
        <v>27</v>
      </c>
      <c r="H34" s="259"/>
    </row>
    <row r="35" spans="1:8" ht="12" customHeight="1" x14ac:dyDescent="0.2">
      <c r="B35" s="8" t="s">
        <v>28</v>
      </c>
      <c r="H35" s="1"/>
    </row>
    <row r="36" spans="1:8" ht="10.9" customHeight="1" x14ac:dyDescent="0.2">
      <c r="C36" s="261" t="s">
        <v>64</v>
      </c>
      <c r="D36" s="261"/>
      <c r="E36" s="261"/>
      <c r="F36" s="9"/>
      <c r="G36" s="260" t="s">
        <v>33</v>
      </c>
      <c r="H36" s="260"/>
    </row>
    <row r="37" spans="1:8" ht="10.9" customHeight="1" x14ac:dyDescent="0.2">
      <c r="C37" s="62" t="s">
        <v>25</v>
      </c>
      <c r="F37" s="1" t="s">
        <v>26</v>
      </c>
      <c r="G37" s="259" t="s">
        <v>27</v>
      </c>
      <c r="H37" s="259"/>
    </row>
    <row r="38" spans="1:8" ht="10.9" customHeight="1" x14ac:dyDescent="0.2">
      <c r="C38" s="62"/>
      <c r="G38" s="168"/>
      <c r="H38" s="168"/>
    </row>
    <row r="39" spans="1:8" ht="10.9" customHeight="1" x14ac:dyDescent="0.2">
      <c r="C39" s="261" t="s">
        <v>65</v>
      </c>
      <c r="D39" s="261"/>
      <c r="E39" s="261"/>
      <c r="F39" s="9"/>
      <c r="G39" s="260" t="s">
        <v>30</v>
      </c>
      <c r="H39" s="260"/>
    </row>
    <row r="40" spans="1:8" ht="11.25" x14ac:dyDescent="0.2">
      <c r="C40" s="62" t="s">
        <v>25</v>
      </c>
      <c r="F40" s="1" t="s">
        <v>26</v>
      </c>
      <c r="G40" s="259" t="s">
        <v>27</v>
      </c>
      <c r="H40" s="259"/>
    </row>
    <row r="41" spans="1:8" ht="11.25" x14ac:dyDescent="0.2">
      <c r="C41" s="62"/>
      <c r="G41" s="168"/>
      <c r="H41" s="168"/>
    </row>
    <row r="42" spans="1:8" ht="10.9" customHeight="1" x14ac:dyDescent="0.2">
      <c r="C42" s="261" t="s">
        <v>66</v>
      </c>
      <c r="D42" s="261"/>
      <c r="E42" s="261"/>
      <c r="F42" s="9"/>
      <c r="G42" s="260" t="s">
        <v>29</v>
      </c>
      <c r="H42" s="260"/>
    </row>
    <row r="43" spans="1:8" ht="10.9" customHeight="1" x14ac:dyDescent="0.2">
      <c r="C43" s="62" t="s">
        <v>25</v>
      </c>
      <c r="F43" s="1" t="s">
        <v>26</v>
      </c>
      <c r="G43" s="259" t="s">
        <v>27</v>
      </c>
      <c r="H43" s="259"/>
    </row>
    <row r="44" spans="1:8" ht="10.9" customHeight="1" x14ac:dyDescent="0.2">
      <c r="C44" s="62"/>
      <c r="G44" s="168"/>
      <c r="H44" s="168"/>
    </row>
    <row r="45" spans="1:8" ht="10.5" customHeight="1" x14ac:dyDescent="0.2">
      <c r="A45" s="11" t="s">
        <v>32</v>
      </c>
      <c r="C45" s="261" t="s">
        <v>143</v>
      </c>
      <c r="D45" s="261"/>
      <c r="E45" s="261"/>
      <c r="F45" s="9"/>
      <c r="G45" s="260" t="s">
        <v>67</v>
      </c>
      <c r="H45" s="260"/>
    </row>
    <row r="46" spans="1:8" ht="10.9" customHeight="1" x14ac:dyDescent="0.2">
      <c r="C46" s="62" t="s">
        <v>25</v>
      </c>
      <c r="F46" s="1" t="s">
        <v>26</v>
      </c>
      <c r="G46" s="259" t="s">
        <v>27</v>
      </c>
      <c r="H46" s="259"/>
    </row>
    <row r="47" spans="1:8" ht="10.9" customHeight="1" x14ac:dyDescent="0.2">
      <c r="C47" s="62"/>
      <c r="G47" s="168"/>
      <c r="H47" s="168"/>
    </row>
    <row r="48" spans="1:8" ht="19.899999999999999" customHeight="1" x14ac:dyDescent="0.2">
      <c r="C48" s="274" t="s">
        <v>68</v>
      </c>
      <c r="D48" s="261"/>
      <c r="E48" s="261"/>
      <c r="F48" s="9"/>
      <c r="G48" s="260" t="s">
        <v>69</v>
      </c>
      <c r="H48" s="260"/>
    </row>
    <row r="49" spans="2:8" ht="11.25" x14ac:dyDescent="0.2">
      <c r="C49" s="62" t="s">
        <v>25</v>
      </c>
      <c r="F49" s="1" t="s">
        <v>26</v>
      </c>
      <c r="G49" s="259" t="s">
        <v>27</v>
      </c>
      <c r="H49" s="259"/>
    </row>
    <row r="50" spans="2:8" ht="10.9" customHeight="1" x14ac:dyDescent="0.2">
      <c r="H50" s="1"/>
    </row>
    <row r="51" spans="2:8" ht="10.9" customHeight="1" x14ac:dyDescent="0.2">
      <c r="B51" s="8" t="s">
        <v>31</v>
      </c>
      <c r="C51" s="274" t="s">
        <v>91</v>
      </c>
      <c r="D51" s="261"/>
      <c r="E51" s="261"/>
      <c r="F51" s="9"/>
      <c r="G51" s="273" t="s">
        <v>92</v>
      </c>
      <c r="H51" s="260"/>
    </row>
    <row r="52" spans="2:8" ht="11.25" x14ac:dyDescent="0.2">
      <c r="C52" s="62" t="s">
        <v>25</v>
      </c>
      <c r="F52" s="1" t="s">
        <v>26</v>
      </c>
      <c r="G52" s="259" t="s">
        <v>27</v>
      </c>
      <c r="H52" s="259"/>
    </row>
  </sheetData>
  <mergeCells count="35">
    <mergeCell ref="F4:H4"/>
    <mergeCell ref="A1:D1"/>
    <mergeCell ref="F1:H1"/>
    <mergeCell ref="A2:D2"/>
    <mergeCell ref="F2:H2"/>
    <mergeCell ref="A3:D3"/>
    <mergeCell ref="C36:E36"/>
    <mergeCell ref="G36:H36"/>
    <mergeCell ref="F5:H5"/>
    <mergeCell ref="A8:H8"/>
    <mergeCell ref="A9:H9"/>
    <mergeCell ref="C10:F10"/>
    <mergeCell ref="C11:F11"/>
    <mergeCell ref="A14:H14"/>
    <mergeCell ref="A15:H15"/>
    <mergeCell ref="H20:H25"/>
    <mergeCell ref="C33:E33"/>
    <mergeCell ref="G33:H33"/>
    <mergeCell ref="G34:H34"/>
    <mergeCell ref="G37:H37"/>
    <mergeCell ref="C39:E39"/>
    <mergeCell ref="G39:H39"/>
    <mergeCell ref="G40:H40"/>
    <mergeCell ref="C42:E42"/>
    <mergeCell ref="G42:H42"/>
    <mergeCell ref="G49:H49"/>
    <mergeCell ref="C51:E51"/>
    <mergeCell ref="G51:H51"/>
    <mergeCell ref="G52:H52"/>
    <mergeCell ref="G43:H43"/>
    <mergeCell ref="C45:E45"/>
    <mergeCell ref="G45:H45"/>
    <mergeCell ref="G46:H46"/>
    <mergeCell ref="C48:E48"/>
    <mergeCell ref="G48:H48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146-EBFC-477B-94CC-4005996C0A8E}">
  <sheetPr>
    <outlinePr summaryBelow="0" summaryRight="0"/>
    <pageSetUpPr autoPageBreaks="0"/>
  </sheetPr>
  <dimension ref="A1:I121"/>
  <sheetViews>
    <sheetView view="pageBreakPreview" topLeftCell="A90" zoomScale="120" zoomScaleNormal="100" zoomScaleSheetLayoutView="120" workbookViewId="0">
      <selection activeCell="H40" sqref="H40"/>
    </sheetView>
  </sheetViews>
  <sheetFormatPr defaultColWidth="10.5" defaultRowHeight="11.45" customHeight="1" x14ac:dyDescent="0.2"/>
  <cols>
    <col min="1" max="1" width="5.6640625" style="64" customWidth="1"/>
    <col min="2" max="2" width="45.6640625" style="43" customWidth="1"/>
    <col min="3" max="3" width="16.6640625" style="184" customWidth="1"/>
    <col min="4" max="4" width="8.83203125" style="184" customWidth="1"/>
    <col min="5" max="5" width="11.6640625" style="184" customWidth="1"/>
    <col min="6" max="6" width="15" style="156" customWidth="1"/>
    <col min="7" max="7" width="20" style="184" customWidth="1"/>
    <col min="8" max="8" width="32.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E1" s="18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57" t="s">
        <v>2</v>
      </c>
      <c r="G2" s="257"/>
      <c r="H2" s="257"/>
    </row>
    <row r="3" spans="1:8" ht="10.9" customHeight="1" x14ac:dyDescent="0.2">
      <c r="A3" s="258" t="s">
        <v>3</v>
      </c>
      <c r="B3" s="258"/>
      <c r="C3" s="258"/>
      <c r="D3" s="258"/>
      <c r="F3" s="4"/>
      <c r="G3" s="4"/>
      <c r="H3" s="1"/>
    </row>
    <row r="4" spans="1:8" s="64" customFormat="1" ht="12" customHeight="1" x14ac:dyDescent="0.2">
      <c r="B4" s="43"/>
      <c r="C4" s="184"/>
      <c r="D4" s="184"/>
      <c r="E4" s="184"/>
      <c r="F4" s="253" t="s">
        <v>150</v>
      </c>
      <c r="G4" s="253"/>
      <c r="H4" s="253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B6" s="43"/>
      <c r="C6" s="184"/>
      <c r="D6" s="184"/>
      <c r="E6" s="184"/>
      <c r="F6" s="155" t="s">
        <v>93</v>
      </c>
      <c r="G6" s="184"/>
    </row>
    <row r="7" spans="1:8" ht="16.149999999999999" customHeight="1" x14ac:dyDescent="0.2">
      <c r="H7" s="64"/>
    </row>
    <row r="8" spans="1:8" ht="16.149999999999999" customHeight="1" x14ac:dyDescent="0.25">
      <c r="A8" s="248" t="s">
        <v>5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49"/>
      <c r="D10" s="250"/>
      <c r="E10" s="250"/>
      <c r="F10" s="250"/>
      <c r="H10" s="64"/>
    </row>
    <row r="11" spans="1:8" ht="10.9" customHeight="1" x14ac:dyDescent="0.2">
      <c r="C11" s="251" t="s">
        <v>7</v>
      </c>
      <c r="D11" s="251"/>
      <c r="E11" s="251"/>
      <c r="F11" s="251"/>
      <c r="H11" s="64"/>
    </row>
    <row r="12" spans="1:8" s="64" customFormat="1" ht="12" customHeight="1" x14ac:dyDescent="0.2">
      <c r="B12" s="43"/>
      <c r="C12" s="184"/>
      <c r="D12" s="184"/>
      <c r="E12" s="184"/>
      <c r="F12" s="156"/>
      <c r="G12" s="184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83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83" customFormat="1" ht="9" customHeight="1" x14ac:dyDescent="0.2">
      <c r="B16" s="191"/>
      <c r="C16" s="75"/>
      <c r="D16" s="75"/>
      <c r="E16" s="75"/>
      <c r="F16" s="157"/>
      <c r="G16" s="75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184" customFormat="1" ht="12" thickBot="1" x14ac:dyDescent="0.25">
      <c r="A19" s="79">
        <v>1</v>
      </c>
      <c r="B19" s="194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11.25" x14ac:dyDescent="0.2">
      <c r="A20" s="39">
        <v>1</v>
      </c>
      <c r="B20" s="114" t="s">
        <v>96</v>
      </c>
      <c r="C20" s="55">
        <v>9756</v>
      </c>
      <c r="D20" s="83" t="s">
        <v>48</v>
      </c>
      <c r="E20" s="187">
        <v>4.5</v>
      </c>
      <c r="F20" s="63">
        <v>344.44</v>
      </c>
      <c r="G20" s="57">
        <v>1550</v>
      </c>
      <c r="H20" s="44" t="s">
        <v>148</v>
      </c>
    </row>
    <row r="21" spans="1:8" s="43" customFormat="1" ht="11.25" x14ac:dyDescent="0.2">
      <c r="A21" s="39">
        <f t="shared" ref="A21:A84" si="0">A20+1</f>
        <v>2</v>
      </c>
      <c r="B21" s="114" t="s">
        <v>129</v>
      </c>
      <c r="C21" s="55">
        <v>11443</v>
      </c>
      <c r="D21" s="83" t="s">
        <v>235</v>
      </c>
      <c r="E21" s="188">
        <v>2000</v>
      </c>
      <c r="F21" s="63">
        <v>0.23</v>
      </c>
      <c r="G21" s="57">
        <v>450</v>
      </c>
      <c r="H21" s="44" t="s">
        <v>148</v>
      </c>
    </row>
    <row r="22" spans="1:8" s="43" customFormat="1" ht="11.25" x14ac:dyDescent="0.2">
      <c r="A22" s="39">
        <f t="shared" si="0"/>
        <v>3</v>
      </c>
      <c r="B22" s="114" t="s">
        <v>37</v>
      </c>
      <c r="C22" s="55">
        <v>7961</v>
      </c>
      <c r="D22" s="83" t="s">
        <v>39</v>
      </c>
      <c r="E22" s="189">
        <v>60</v>
      </c>
      <c r="F22" s="63">
        <v>8.8000000000000007</v>
      </c>
      <c r="G22" s="57">
        <f t="shared" ref="G22:G83" si="1">E22*F22</f>
        <v>528</v>
      </c>
      <c r="H22" s="44" t="s">
        <v>148</v>
      </c>
    </row>
    <row r="23" spans="1:8" s="43" customFormat="1" ht="22.5" x14ac:dyDescent="0.2">
      <c r="A23" s="39">
        <f t="shared" si="0"/>
        <v>4</v>
      </c>
      <c r="B23" s="114" t="s">
        <v>193</v>
      </c>
      <c r="C23" s="55">
        <v>11969</v>
      </c>
      <c r="D23" s="83" t="s">
        <v>39</v>
      </c>
      <c r="E23" s="189">
        <v>40</v>
      </c>
      <c r="F23" s="63">
        <v>8.9</v>
      </c>
      <c r="G23" s="57">
        <f t="shared" si="1"/>
        <v>356</v>
      </c>
      <c r="H23" s="143" t="s">
        <v>50</v>
      </c>
    </row>
    <row r="24" spans="1:8" s="43" customFormat="1" ht="22.5" x14ac:dyDescent="0.2">
      <c r="A24" s="39">
        <f t="shared" si="0"/>
        <v>5</v>
      </c>
      <c r="B24" s="114" t="s">
        <v>120</v>
      </c>
      <c r="C24" s="55">
        <v>11126</v>
      </c>
      <c r="D24" s="83" t="s">
        <v>39</v>
      </c>
      <c r="E24" s="189">
        <v>40</v>
      </c>
      <c r="F24" s="63">
        <v>8.8000000000000007</v>
      </c>
      <c r="G24" s="57">
        <f t="shared" si="1"/>
        <v>352</v>
      </c>
      <c r="H24" s="143" t="s">
        <v>50</v>
      </c>
    </row>
    <row r="25" spans="1:8" s="43" customFormat="1" ht="22.5" x14ac:dyDescent="0.2">
      <c r="A25" s="39">
        <f t="shared" si="0"/>
        <v>6</v>
      </c>
      <c r="B25" s="114" t="s">
        <v>262</v>
      </c>
      <c r="C25" s="55">
        <v>13023</v>
      </c>
      <c r="D25" s="83" t="s">
        <v>39</v>
      </c>
      <c r="E25" s="189">
        <v>40</v>
      </c>
      <c r="F25" s="63">
        <v>8.9</v>
      </c>
      <c r="G25" s="57">
        <f t="shared" si="1"/>
        <v>356</v>
      </c>
      <c r="H25" s="143" t="s">
        <v>50</v>
      </c>
    </row>
    <row r="26" spans="1:8" s="43" customFormat="1" ht="33.75" x14ac:dyDescent="0.2">
      <c r="A26" s="39">
        <f t="shared" si="0"/>
        <v>7</v>
      </c>
      <c r="B26" s="114" t="s">
        <v>263</v>
      </c>
      <c r="C26" s="55">
        <v>6026</v>
      </c>
      <c r="D26" s="83" t="s">
        <v>264</v>
      </c>
      <c r="E26" s="189">
        <v>1</v>
      </c>
      <c r="F26" s="63">
        <v>737.83</v>
      </c>
      <c r="G26" s="57">
        <f t="shared" si="1"/>
        <v>737.83</v>
      </c>
      <c r="H26" s="125" t="s">
        <v>304</v>
      </c>
    </row>
    <row r="27" spans="1:8" s="43" customFormat="1" ht="11.25" x14ac:dyDescent="0.2">
      <c r="A27" s="39">
        <f t="shared" si="0"/>
        <v>8</v>
      </c>
      <c r="B27" s="114" t="s">
        <v>265</v>
      </c>
      <c r="C27" s="55">
        <v>12824</v>
      </c>
      <c r="D27" s="83" t="s">
        <v>38</v>
      </c>
      <c r="E27" s="189">
        <v>1</v>
      </c>
      <c r="F27" s="63">
        <v>12.8</v>
      </c>
      <c r="G27" s="57">
        <f t="shared" si="1"/>
        <v>12.8</v>
      </c>
      <c r="H27" s="125" t="s">
        <v>304</v>
      </c>
    </row>
    <row r="28" spans="1:8" s="43" customFormat="1" ht="11.25" x14ac:dyDescent="0.2">
      <c r="A28" s="39">
        <f t="shared" si="0"/>
        <v>9</v>
      </c>
      <c r="B28" s="114" t="s">
        <v>266</v>
      </c>
      <c r="C28" s="55">
        <v>12142</v>
      </c>
      <c r="D28" s="83" t="s">
        <v>134</v>
      </c>
      <c r="E28" s="187">
        <v>6.3</v>
      </c>
      <c r="F28" s="63">
        <v>3.5</v>
      </c>
      <c r="G28" s="57">
        <f t="shared" si="1"/>
        <v>22.05</v>
      </c>
      <c r="H28" s="143" t="s">
        <v>89</v>
      </c>
    </row>
    <row r="29" spans="1:8" s="43" customFormat="1" ht="11.25" x14ac:dyDescent="0.2">
      <c r="A29" s="39">
        <f t="shared" si="0"/>
        <v>10</v>
      </c>
      <c r="B29" s="114" t="s">
        <v>85</v>
      </c>
      <c r="C29" s="55">
        <v>3355</v>
      </c>
      <c r="D29" s="83" t="s">
        <v>48</v>
      </c>
      <c r="E29" s="189">
        <v>10</v>
      </c>
      <c r="F29" s="63">
        <v>19</v>
      </c>
      <c r="G29" s="57">
        <f t="shared" si="1"/>
        <v>190</v>
      </c>
      <c r="H29" s="143" t="s">
        <v>89</v>
      </c>
    </row>
    <row r="30" spans="1:8" s="43" customFormat="1" ht="22.5" x14ac:dyDescent="0.2">
      <c r="A30" s="39">
        <f t="shared" si="0"/>
        <v>11</v>
      </c>
      <c r="B30" s="114" t="s">
        <v>267</v>
      </c>
      <c r="C30" s="55">
        <v>12904</v>
      </c>
      <c r="D30" s="83" t="s">
        <v>38</v>
      </c>
      <c r="E30" s="189">
        <v>1</v>
      </c>
      <c r="F30" s="63">
        <v>41.75</v>
      </c>
      <c r="G30" s="57">
        <f t="shared" si="1"/>
        <v>41.75</v>
      </c>
      <c r="H30" s="44" t="s">
        <v>52</v>
      </c>
    </row>
    <row r="31" spans="1:8" s="43" customFormat="1" ht="22.5" x14ac:dyDescent="0.2">
      <c r="A31" s="39">
        <f t="shared" si="0"/>
        <v>12</v>
      </c>
      <c r="B31" s="114" t="s">
        <v>268</v>
      </c>
      <c r="C31" s="55">
        <v>12261</v>
      </c>
      <c r="D31" s="190">
        <v>1000</v>
      </c>
      <c r="E31" s="187">
        <v>0.5</v>
      </c>
      <c r="F31" s="63">
        <v>50</v>
      </c>
      <c r="G31" s="57">
        <f t="shared" si="1"/>
        <v>25</v>
      </c>
      <c r="H31" s="44" t="s">
        <v>52</v>
      </c>
    </row>
    <row r="32" spans="1:8" s="43" customFormat="1" ht="22.5" x14ac:dyDescent="0.2">
      <c r="A32" s="39">
        <f t="shared" si="0"/>
        <v>13</v>
      </c>
      <c r="B32" s="114" t="s">
        <v>269</v>
      </c>
      <c r="C32" s="55">
        <v>12262</v>
      </c>
      <c r="D32" s="190">
        <v>1000</v>
      </c>
      <c r="E32" s="187">
        <v>0.5</v>
      </c>
      <c r="F32" s="63">
        <v>50</v>
      </c>
      <c r="G32" s="57">
        <f t="shared" si="1"/>
        <v>25</v>
      </c>
      <c r="H32" s="44" t="s">
        <v>52</v>
      </c>
    </row>
    <row r="33" spans="1:9" s="43" customFormat="1" ht="22.5" x14ac:dyDescent="0.2">
      <c r="A33" s="39">
        <f t="shared" si="0"/>
        <v>14</v>
      </c>
      <c r="B33" s="114" t="s">
        <v>270</v>
      </c>
      <c r="C33" s="55">
        <v>12263</v>
      </c>
      <c r="D33" s="190">
        <v>1000</v>
      </c>
      <c r="E33" s="187">
        <v>0.5</v>
      </c>
      <c r="F33" s="63">
        <v>90</v>
      </c>
      <c r="G33" s="57">
        <f t="shared" si="1"/>
        <v>45</v>
      </c>
      <c r="H33" s="44" t="s">
        <v>52</v>
      </c>
    </row>
    <row r="34" spans="1:9" s="43" customFormat="1" ht="22.5" x14ac:dyDescent="0.2">
      <c r="A34" s="39">
        <f t="shared" si="0"/>
        <v>15</v>
      </c>
      <c r="B34" s="114" t="s">
        <v>41</v>
      </c>
      <c r="C34" s="55">
        <v>4327</v>
      </c>
      <c r="D34" s="83" t="s">
        <v>38</v>
      </c>
      <c r="E34" s="189">
        <v>10</v>
      </c>
      <c r="F34" s="63">
        <v>8.08</v>
      </c>
      <c r="G34" s="57">
        <f t="shared" si="1"/>
        <v>80.8</v>
      </c>
      <c r="H34" s="44" t="s">
        <v>52</v>
      </c>
    </row>
    <row r="35" spans="1:9" s="43" customFormat="1" ht="22.5" x14ac:dyDescent="0.2">
      <c r="A35" s="39">
        <f t="shared" si="0"/>
        <v>16</v>
      </c>
      <c r="B35" s="114" t="s">
        <v>56</v>
      </c>
      <c r="C35" s="55">
        <v>8857</v>
      </c>
      <c r="D35" s="83" t="s">
        <v>38</v>
      </c>
      <c r="E35" s="189">
        <v>10</v>
      </c>
      <c r="F35" s="63">
        <v>7.03</v>
      </c>
      <c r="G35" s="57">
        <f t="shared" si="1"/>
        <v>70.3</v>
      </c>
      <c r="H35" s="44" t="s">
        <v>52</v>
      </c>
    </row>
    <row r="36" spans="1:9" s="43" customFormat="1" ht="22.5" x14ac:dyDescent="0.2">
      <c r="A36" s="39">
        <f t="shared" si="0"/>
        <v>17</v>
      </c>
      <c r="B36" s="114" t="s">
        <v>131</v>
      </c>
      <c r="C36" s="55">
        <v>11001</v>
      </c>
      <c r="D36" s="83" t="s">
        <v>38</v>
      </c>
      <c r="E36" s="189">
        <v>10</v>
      </c>
      <c r="F36" s="63">
        <v>10.32</v>
      </c>
      <c r="G36" s="57">
        <f t="shared" si="1"/>
        <v>103.2</v>
      </c>
      <c r="H36" s="44" t="s">
        <v>52</v>
      </c>
      <c r="I36" s="44"/>
    </row>
    <row r="37" spans="1:9" s="43" customFormat="1" ht="22.5" x14ac:dyDescent="0.2">
      <c r="A37" s="39">
        <f t="shared" si="0"/>
        <v>18</v>
      </c>
      <c r="B37" s="114" t="s">
        <v>72</v>
      </c>
      <c r="C37" s="55">
        <v>8858</v>
      </c>
      <c r="D37" s="83" t="s">
        <v>38</v>
      </c>
      <c r="E37" s="189">
        <v>10</v>
      </c>
      <c r="F37" s="63">
        <v>9</v>
      </c>
      <c r="G37" s="57">
        <f t="shared" si="1"/>
        <v>90</v>
      </c>
      <c r="H37" s="44" t="s">
        <v>52</v>
      </c>
    </row>
    <row r="38" spans="1:9" s="43" customFormat="1" ht="22.5" x14ac:dyDescent="0.2">
      <c r="A38" s="39">
        <f t="shared" si="0"/>
        <v>19</v>
      </c>
      <c r="B38" s="114" t="s">
        <v>132</v>
      </c>
      <c r="C38" s="55">
        <v>11002</v>
      </c>
      <c r="D38" s="83" t="s">
        <v>38</v>
      </c>
      <c r="E38" s="189">
        <v>10</v>
      </c>
      <c r="F38" s="63">
        <v>10.84</v>
      </c>
      <c r="G38" s="57">
        <f t="shared" si="1"/>
        <v>108.4</v>
      </c>
      <c r="H38" s="44" t="s">
        <v>52</v>
      </c>
    </row>
    <row r="39" spans="1:9" s="43" customFormat="1" ht="22.5" x14ac:dyDescent="0.2">
      <c r="A39" s="39">
        <f t="shared" si="0"/>
        <v>20</v>
      </c>
      <c r="B39" s="114" t="s">
        <v>182</v>
      </c>
      <c r="C39" s="55">
        <v>2988</v>
      </c>
      <c r="D39" s="83" t="s">
        <v>48</v>
      </c>
      <c r="E39" s="189">
        <v>25</v>
      </c>
      <c r="F39" s="63">
        <v>45.5</v>
      </c>
      <c r="G39" s="57">
        <f t="shared" si="1"/>
        <v>1137.5</v>
      </c>
      <c r="H39" s="44" t="s">
        <v>250</v>
      </c>
    </row>
    <row r="40" spans="1:9" s="43" customFormat="1" ht="22.5" x14ac:dyDescent="0.2">
      <c r="A40" s="39">
        <f t="shared" si="0"/>
        <v>21</v>
      </c>
      <c r="B40" s="114" t="s">
        <v>271</v>
      </c>
      <c r="C40" s="55">
        <v>12970</v>
      </c>
      <c r="D40" s="83" t="s">
        <v>38</v>
      </c>
      <c r="E40" s="189">
        <v>1</v>
      </c>
      <c r="F40" s="63">
        <v>9.5</v>
      </c>
      <c r="G40" s="57">
        <f t="shared" si="1"/>
        <v>9.5</v>
      </c>
      <c r="H40" s="143" t="s">
        <v>201</v>
      </c>
    </row>
    <row r="41" spans="1:9" s="43" customFormat="1" ht="22.5" x14ac:dyDescent="0.2">
      <c r="A41" s="39">
        <f t="shared" si="0"/>
        <v>22</v>
      </c>
      <c r="B41" s="114" t="s">
        <v>272</v>
      </c>
      <c r="C41" s="55">
        <v>12120</v>
      </c>
      <c r="D41" s="83" t="s">
        <v>39</v>
      </c>
      <c r="E41" s="189">
        <v>20</v>
      </c>
      <c r="F41" s="63">
        <v>8.9</v>
      </c>
      <c r="G41" s="57">
        <f t="shared" si="1"/>
        <v>178</v>
      </c>
      <c r="H41" s="143" t="s">
        <v>101</v>
      </c>
    </row>
    <row r="42" spans="1:9" s="43" customFormat="1" ht="22.5" x14ac:dyDescent="0.2">
      <c r="A42" s="39">
        <f t="shared" si="0"/>
        <v>23</v>
      </c>
      <c r="B42" s="114" t="s">
        <v>273</v>
      </c>
      <c r="C42" s="55">
        <v>12431</v>
      </c>
      <c r="D42" s="83" t="s">
        <v>38</v>
      </c>
      <c r="E42" s="189">
        <v>1</v>
      </c>
      <c r="F42" s="63">
        <v>21.55</v>
      </c>
      <c r="G42" s="57">
        <f t="shared" si="1"/>
        <v>21.55</v>
      </c>
      <c r="H42" s="125" t="s">
        <v>101</v>
      </c>
    </row>
    <row r="43" spans="1:9" s="43" customFormat="1" ht="11.25" x14ac:dyDescent="0.2">
      <c r="A43" s="39">
        <f t="shared" si="0"/>
        <v>24</v>
      </c>
      <c r="B43" s="114" t="s">
        <v>133</v>
      </c>
      <c r="C43" s="55">
        <v>10673</v>
      </c>
      <c r="D43" s="83" t="s">
        <v>134</v>
      </c>
      <c r="E43" s="187">
        <v>25.6</v>
      </c>
      <c r="F43" s="63">
        <v>1.84</v>
      </c>
      <c r="G43" s="57">
        <f t="shared" si="1"/>
        <v>47.104000000000006</v>
      </c>
      <c r="H43" s="143" t="s">
        <v>89</v>
      </c>
    </row>
    <row r="44" spans="1:9" s="43" customFormat="1" ht="22.5" x14ac:dyDescent="0.2">
      <c r="A44" s="39">
        <f t="shared" si="0"/>
        <v>25</v>
      </c>
      <c r="B44" s="114" t="s">
        <v>274</v>
      </c>
      <c r="C44" s="55">
        <v>13125</v>
      </c>
      <c r="D44" s="83" t="s">
        <v>38</v>
      </c>
      <c r="E44" s="189">
        <v>25</v>
      </c>
      <c r="F44" s="63">
        <v>0.78</v>
      </c>
      <c r="G44" s="57">
        <f t="shared" si="1"/>
        <v>19.5</v>
      </c>
      <c r="H44" s="143" t="s">
        <v>52</v>
      </c>
    </row>
    <row r="45" spans="1:9" s="43" customFormat="1" ht="22.5" x14ac:dyDescent="0.2">
      <c r="A45" s="39">
        <f t="shared" si="0"/>
        <v>26</v>
      </c>
      <c r="B45" s="114" t="s">
        <v>275</v>
      </c>
      <c r="C45" s="55">
        <v>12907</v>
      </c>
      <c r="D45" s="83" t="s">
        <v>38</v>
      </c>
      <c r="E45" s="189">
        <v>15</v>
      </c>
      <c r="F45" s="63">
        <v>6.74</v>
      </c>
      <c r="G45" s="57">
        <f t="shared" si="1"/>
        <v>101.10000000000001</v>
      </c>
      <c r="H45" s="125" t="s">
        <v>101</v>
      </c>
    </row>
    <row r="46" spans="1:9" s="43" customFormat="1" ht="22.5" x14ac:dyDescent="0.2">
      <c r="A46" s="39">
        <f t="shared" si="0"/>
        <v>27</v>
      </c>
      <c r="B46" s="114" t="s">
        <v>276</v>
      </c>
      <c r="C46" s="55">
        <v>12473</v>
      </c>
      <c r="D46" s="83" t="s">
        <v>38</v>
      </c>
      <c r="E46" s="189">
        <v>1</v>
      </c>
      <c r="F46" s="63">
        <v>2.93</v>
      </c>
      <c r="G46" s="57">
        <f t="shared" si="1"/>
        <v>2.93</v>
      </c>
      <c r="H46" s="125" t="s">
        <v>101</v>
      </c>
    </row>
    <row r="47" spans="1:9" s="43" customFormat="1" ht="22.5" x14ac:dyDescent="0.2">
      <c r="A47" s="39">
        <f t="shared" si="0"/>
        <v>28</v>
      </c>
      <c r="B47" s="114" t="s">
        <v>277</v>
      </c>
      <c r="C47" s="55">
        <v>12474</v>
      </c>
      <c r="D47" s="83" t="s">
        <v>38</v>
      </c>
      <c r="E47" s="189">
        <v>1</v>
      </c>
      <c r="F47" s="63">
        <v>3.45</v>
      </c>
      <c r="G47" s="57">
        <f t="shared" si="1"/>
        <v>3.45</v>
      </c>
      <c r="H47" s="125" t="s">
        <v>101</v>
      </c>
    </row>
    <row r="48" spans="1:9" s="43" customFormat="1" ht="22.5" x14ac:dyDescent="0.2">
      <c r="A48" s="39">
        <f t="shared" si="0"/>
        <v>29</v>
      </c>
      <c r="B48" s="114" t="s">
        <v>278</v>
      </c>
      <c r="C48" s="55">
        <v>12475</v>
      </c>
      <c r="D48" s="83" t="s">
        <v>38</v>
      </c>
      <c r="E48" s="189">
        <v>1</v>
      </c>
      <c r="F48" s="63">
        <v>4.05</v>
      </c>
      <c r="G48" s="57">
        <f t="shared" si="1"/>
        <v>4.05</v>
      </c>
      <c r="H48" s="125" t="s">
        <v>101</v>
      </c>
    </row>
    <row r="49" spans="1:8" s="43" customFormat="1" ht="22.5" x14ac:dyDescent="0.2">
      <c r="A49" s="39">
        <f t="shared" si="0"/>
        <v>30</v>
      </c>
      <c r="B49" s="114" t="s">
        <v>279</v>
      </c>
      <c r="C49" s="55">
        <v>11866</v>
      </c>
      <c r="D49" s="83" t="s">
        <v>38</v>
      </c>
      <c r="E49" s="189">
        <v>1</v>
      </c>
      <c r="F49" s="63">
        <v>28.16</v>
      </c>
      <c r="G49" s="57">
        <f t="shared" si="1"/>
        <v>28.16</v>
      </c>
      <c r="H49" s="125" t="s">
        <v>101</v>
      </c>
    </row>
    <row r="50" spans="1:8" s="43" customFormat="1" ht="22.5" x14ac:dyDescent="0.2">
      <c r="A50" s="39">
        <f t="shared" si="0"/>
        <v>31</v>
      </c>
      <c r="B50" s="114" t="s">
        <v>128</v>
      </c>
      <c r="C50" s="55">
        <v>10543</v>
      </c>
      <c r="D50" s="83" t="s">
        <v>38</v>
      </c>
      <c r="E50" s="189">
        <v>2</v>
      </c>
      <c r="F50" s="63">
        <v>7.9</v>
      </c>
      <c r="G50" s="57">
        <f t="shared" si="1"/>
        <v>15.8</v>
      </c>
      <c r="H50" s="125" t="s">
        <v>101</v>
      </c>
    </row>
    <row r="51" spans="1:8" s="43" customFormat="1" ht="22.5" x14ac:dyDescent="0.2">
      <c r="A51" s="39">
        <f t="shared" si="0"/>
        <v>32</v>
      </c>
      <c r="B51" s="114" t="s">
        <v>212</v>
      </c>
      <c r="C51" s="55">
        <v>4300</v>
      </c>
      <c r="D51" s="83" t="s">
        <v>38</v>
      </c>
      <c r="E51" s="189">
        <v>1</v>
      </c>
      <c r="F51" s="63">
        <v>2.0299999999999998</v>
      </c>
      <c r="G51" s="57">
        <f t="shared" si="1"/>
        <v>2.0299999999999998</v>
      </c>
      <c r="H51" s="143" t="s">
        <v>101</v>
      </c>
    </row>
    <row r="52" spans="1:8" s="43" customFormat="1" ht="22.5" x14ac:dyDescent="0.2">
      <c r="A52" s="39">
        <f t="shared" si="0"/>
        <v>33</v>
      </c>
      <c r="B52" s="114" t="s">
        <v>213</v>
      </c>
      <c r="C52" s="55">
        <v>1229</v>
      </c>
      <c r="D52" s="83" t="s">
        <v>38</v>
      </c>
      <c r="E52" s="189">
        <v>1</v>
      </c>
      <c r="F52" s="63">
        <v>9.6</v>
      </c>
      <c r="G52" s="57">
        <f t="shared" si="1"/>
        <v>9.6</v>
      </c>
      <c r="H52" s="143" t="s">
        <v>101</v>
      </c>
    </row>
    <row r="53" spans="1:8" s="43" customFormat="1" ht="22.5" x14ac:dyDescent="0.2">
      <c r="A53" s="39">
        <f t="shared" si="0"/>
        <v>34</v>
      </c>
      <c r="B53" s="114" t="s">
        <v>214</v>
      </c>
      <c r="C53" s="55">
        <v>4069</v>
      </c>
      <c r="D53" s="83" t="s">
        <v>38</v>
      </c>
      <c r="E53" s="189">
        <v>1</v>
      </c>
      <c r="F53" s="63">
        <v>1.74</v>
      </c>
      <c r="G53" s="57">
        <f t="shared" si="1"/>
        <v>1.74</v>
      </c>
      <c r="H53" s="143" t="s">
        <v>101</v>
      </c>
    </row>
    <row r="54" spans="1:8" s="43" customFormat="1" ht="22.5" x14ac:dyDescent="0.2">
      <c r="A54" s="39">
        <f t="shared" si="0"/>
        <v>35</v>
      </c>
      <c r="B54" s="114" t="s">
        <v>215</v>
      </c>
      <c r="C54" s="55">
        <v>1228</v>
      </c>
      <c r="D54" s="83" t="s">
        <v>38</v>
      </c>
      <c r="E54" s="189">
        <v>1</v>
      </c>
      <c r="F54" s="63">
        <v>9.6</v>
      </c>
      <c r="G54" s="57">
        <f t="shared" si="1"/>
        <v>9.6</v>
      </c>
      <c r="H54" s="143" t="s">
        <v>101</v>
      </c>
    </row>
    <row r="55" spans="1:8" s="43" customFormat="1" ht="22.5" x14ac:dyDescent="0.2">
      <c r="A55" s="39">
        <f t="shared" si="0"/>
        <v>36</v>
      </c>
      <c r="B55" s="114" t="s">
        <v>136</v>
      </c>
      <c r="C55" s="55">
        <v>10300</v>
      </c>
      <c r="D55" s="83" t="s">
        <v>38</v>
      </c>
      <c r="E55" s="189">
        <v>1</v>
      </c>
      <c r="F55" s="63">
        <v>6.5</v>
      </c>
      <c r="G55" s="57">
        <f t="shared" si="1"/>
        <v>6.5</v>
      </c>
      <c r="H55" s="143" t="s">
        <v>201</v>
      </c>
    </row>
    <row r="56" spans="1:8" s="43" customFormat="1" ht="22.5" x14ac:dyDescent="0.2">
      <c r="A56" s="39">
        <f t="shared" si="0"/>
        <v>37</v>
      </c>
      <c r="B56" s="114" t="s">
        <v>280</v>
      </c>
      <c r="C56" s="55">
        <v>6188</v>
      </c>
      <c r="D56" s="83" t="s">
        <v>38</v>
      </c>
      <c r="E56" s="189">
        <v>1</v>
      </c>
      <c r="F56" s="63">
        <v>32.92</v>
      </c>
      <c r="G56" s="57">
        <f t="shared" si="1"/>
        <v>32.92</v>
      </c>
      <c r="H56" s="143" t="s">
        <v>52</v>
      </c>
    </row>
    <row r="57" spans="1:8" s="43" customFormat="1" ht="22.5" x14ac:dyDescent="0.2">
      <c r="A57" s="39">
        <f t="shared" si="0"/>
        <v>38</v>
      </c>
      <c r="B57" s="114" t="s">
        <v>78</v>
      </c>
      <c r="C57" s="55">
        <v>9237</v>
      </c>
      <c r="D57" s="83" t="s">
        <v>39</v>
      </c>
      <c r="E57" s="189">
        <v>2</v>
      </c>
      <c r="F57" s="63">
        <v>97</v>
      </c>
      <c r="G57" s="57">
        <f t="shared" si="1"/>
        <v>194</v>
      </c>
      <c r="H57" s="125" t="s">
        <v>101</v>
      </c>
    </row>
    <row r="58" spans="1:8" s="43" customFormat="1" ht="22.5" x14ac:dyDescent="0.2">
      <c r="A58" s="39">
        <f t="shared" si="0"/>
        <v>39</v>
      </c>
      <c r="B58" s="114" t="s">
        <v>281</v>
      </c>
      <c r="C58" s="55">
        <v>12945</v>
      </c>
      <c r="D58" s="83" t="s">
        <v>38</v>
      </c>
      <c r="E58" s="189">
        <v>2</v>
      </c>
      <c r="F58" s="63">
        <v>19.739999999999998</v>
      </c>
      <c r="G58" s="57">
        <f t="shared" si="1"/>
        <v>39.479999999999997</v>
      </c>
      <c r="H58" s="125" t="s">
        <v>101</v>
      </c>
    </row>
    <row r="59" spans="1:8" s="43" customFormat="1" ht="22.5" x14ac:dyDescent="0.2">
      <c r="A59" s="39">
        <f t="shared" si="0"/>
        <v>40</v>
      </c>
      <c r="B59" s="114" t="s">
        <v>282</v>
      </c>
      <c r="C59" s="55">
        <v>12946</v>
      </c>
      <c r="D59" s="83" t="s">
        <v>38</v>
      </c>
      <c r="E59" s="189">
        <v>2</v>
      </c>
      <c r="F59" s="63">
        <v>14.36</v>
      </c>
      <c r="G59" s="57">
        <f t="shared" si="1"/>
        <v>28.72</v>
      </c>
      <c r="H59" s="125" t="s">
        <v>101</v>
      </c>
    </row>
    <row r="60" spans="1:8" s="43" customFormat="1" ht="22.5" x14ac:dyDescent="0.2">
      <c r="A60" s="39">
        <f t="shared" si="0"/>
        <v>41</v>
      </c>
      <c r="B60" s="114" t="s">
        <v>137</v>
      </c>
      <c r="C60" s="55">
        <v>9313</v>
      </c>
      <c r="D60" s="83" t="s">
        <v>38</v>
      </c>
      <c r="E60" s="189">
        <v>2</v>
      </c>
      <c r="F60" s="63">
        <v>48.27</v>
      </c>
      <c r="G60" s="57">
        <f t="shared" si="1"/>
        <v>96.54</v>
      </c>
      <c r="H60" s="125" t="s">
        <v>101</v>
      </c>
    </row>
    <row r="61" spans="1:8" s="43" customFormat="1" ht="22.5" x14ac:dyDescent="0.2">
      <c r="A61" s="39">
        <f t="shared" si="0"/>
        <v>42</v>
      </c>
      <c r="B61" s="114" t="s">
        <v>138</v>
      </c>
      <c r="C61" s="55">
        <v>9314</v>
      </c>
      <c r="D61" s="83" t="s">
        <v>38</v>
      </c>
      <c r="E61" s="189">
        <v>2</v>
      </c>
      <c r="F61" s="63">
        <v>33.67</v>
      </c>
      <c r="G61" s="57">
        <f t="shared" si="1"/>
        <v>67.34</v>
      </c>
      <c r="H61" s="125" t="s">
        <v>101</v>
      </c>
    </row>
    <row r="62" spans="1:8" s="43" customFormat="1" ht="11.25" x14ac:dyDescent="0.2">
      <c r="A62" s="39">
        <f t="shared" si="0"/>
        <v>43</v>
      </c>
      <c r="B62" s="114" t="s">
        <v>186</v>
      </c>
      <c r="C62" s="55">
        <v>7041</v>
      </c>
      <c r="D62" s="83" t="s">
        <v>48</v>
      </c>
      <c r="E62" s="187">
        <v>1</v>
      </c>
      <c r="F62" s="63">
        <v>111.55</v>
      </c>
      <c r="G62" s="57">
        <f t="shared" si="1"/>
        <v>111.55</v>
      </c>
      <c r="H62" s="143" t="s">
        <v>89</v>
      </c>
    </row>
    <row r="63" spans="1:8" s="43" customFormat="1" ht="11.25" x14ac:dyDescent="0.2">
      <c r="A63" s="39">
        <f t="shared" si="0"/>
        <v>44</v>
      </c>
      <c r="B63" s="114" t="s">
        <v>87</v>
      </c>
      <c r="C63" s="55">
        <v>3577</v>
      </c>
      <c r="D63" s="83" t="s">
        <v>48</v>
      </c>
      <c r="E63" s="189">
        <v>1</v>
      </c>
      <c r="F63" s="63">
        <v>137.30000000000001</v>
      </c>
      <c r="G63" s="57">
        <f t="shared" si="1"/>
        <v>137.30000000000001</v>
      </c>
      <c r="H63" s="143" t="s">
        <v>89</v>
      </c>
    </row>
    <row r="64" spans="1:8" s="43" customFormat="1" ht="11.25" x14ac:dyDescent="0.2">
      <c r="A64" s="39">
        <f t="shared" si="0"/>
        <v>45</v>
      </c>
      <c r="B64" s="114" t="s">
        <v>197</v>
      </c>
      <c r="C64" s="55">
        <v>12102</v>
      </c>
      <c r="D64" s="83" t="s">
        <v>38</v>
      </c>
      <c r="E64" s="189">
        <v>1</v>
      </c>
      <c r="F64" s="63">
        <v>146</v>
      </c>
      <c r="G64" s="57">
        <f t="shared" si="1"/>
        <v>146</v>
      </c>
      <c r="H64" s="143" t="s">
        <v>89</v>
      </c>
    </row>
    <row r="65" spans="1:8" s="43" customFormat="1" ht="13.5" customHeight="1" x14ac:dyDescent="0.2">
      <c r="A65" s="39">
        <f t="shared" si="0"/>
        <v>46</v>
      </c>
      <c r="B65" s="114" t="s">
        <v>283</v>
      </c>
      <c r="C65" s="55">
        <v>12412</v>
      </c>
      <c r="D65" s="83" t="s">
        <v>48</v>
      </c>
      <c r="E65" s="189">
        <v>1</v>
      </c>
      <c r="F65" s="63">
        <v>18.66</v>
      </c>
      <c r="G65" s="57">
        <f t="shared" si="1"/>
        <v>18.66</v>
      </c>
      <c r="H65" s="143" t="s">
        <v>89</v>
      </c>
    </row>
    <row r="66" spans="1:8" s="43" customFormat="1" ht="11.25" x14ac:dyDescent="0.2">
      <c r="A66" s="39">
        <f t="shared" si="0"/>
        <v>47</v>
      </c>
      <c r="B66" s="114" t="s">
        <v>284</v>
      </c>
      <c r="C66" s="55">
        <v>12413</v>
      </c>
      <c r="D66" s="83" t="s">
        <v>48</v>
      </c>
      <c r="E66" s="189">
        <v>1</v>
      </c>
      <c r="F66" s="63">
        <v>25.35</v>
      </c>
      <c r="G66" s="57">
        <f t="shared" si="1"/>
        <v>25.35</v>
      </c>
      <c r="H66" s="143" t="s">
        <v>89</v>
      </c>
    </row>
    <row r="67" spans="1:8" s="43" customFormat="1" ht="22.5" x14ac:dyDescent="0.2">
      <c r="A67" s="39">
        <f t="shared" si="0"/>
        <v>48</v>
      </c>
      <c r="B67" s="114" t="s">
        <v>285</v>
      </c>
      <c r="C67" s="55">
        <v>12601</v>
      </c>
      <c r="D67" s="83" t="s">
        <v>286</v>
      </c>
      <c r="E67" s="189">
        <v>2</v>
      </c>
      <c r="F67" s="63">
        <v>4.43</v>
      </c>
      <c r="G67" s="57">
        <f t="shared" si="1"/>
        <v>8.86</v>
      </c>
      <c r="H67" s="143" t="s">
        <v>52</v>
      </c>
    </row>
    <row r="68" spans="1:8" s="43" customFormat="1" ht="22.5" x14ac:dyDescent="0.2">
      <c r="A68" s="39">
        <f t="shared" si="0"/>
        <v>49</v>
      </c>
      <c r="B68" s="114" t="s">
        <v>287</v>
      </c>
      <c r="C68" s="55">
        <v>6393</v>
      </c>
      <c r="D68" s="83" t="s">
        <v>38</v>
      </c>
      <c r="E68" s="189">
        <v>1</v>
      </c>
      <c r="F68" s="63">
        <v>19.59</v>
      </c>
      <c r="G68" s="57">
        <f t="shared" si="1"/>
        <v>19.59</v>
      </c>
      <c r="H68" s="125" t="s">
        <v>101</v>
      </c>
    </row>
    <row r="69" spans="1:8" s="43" customFormat="1" ht="22.5" x14ac:dyDescent="0.2">
      <c r="A69" s="39">
        <f t="shared" si="0"/>
        <v>50</v>
      </c>
      <c r="B69" s="114" t="s">
        <v>288</v>
      </c>
      <c r="C69" s="55">
        <v>6394</v>
      </c>
      <c r="D69" s="83" t="s">
        <v>38</v>
      </c>
      <c r="E69" s="189">
        <v>1</v>
      </c>
      <c r="F69" s="63">
        <v>19.59</v>
      </c>
      <c r="G69" s="57">
        <f t="shared" si="1"/>
        <v>19.59</v>
      </c>
      <c r="H69" s="125" t="s">
        <v>101</v>
      </c>
    </row>
    <row r="70" spans="1:8" s="43" customFormat="1" ht="22.5" x14ac:dyDescent="0.2">
      <c r="A70" s="39">
        <f t="shared" si="0"/>
        <v>51</v>
      </c>
      <c r="B70" s="114" t="s">
        <v>289</v>
      </c>
      <c r="C70" s="55">
        <v>6391</v>
      </c>
      <c r="D70" s="83" t="s">
        <v>264</v>
      </c>
      <c r="E70" s="189">
        <v>1</v>
      </c>
      <c r="F70" s="63">
        <v>39.29</v>
      </c>
      <c r="G70" s="57">
        <f t="shared" si="1"/>
        <v>39.29</v>
      </c>
      <c r="H70" s="125" t="s">
        <v>101</v>
      </c>
    </row>
    <row r="71" spans="1:8" s="43" customFormat="1" ht="22.5" x14ac:dyDescent="0.2">
      <c r="A71" s="39">
        <f t="shared" si="0"/>
        <v>52</v>
      </c>
      <c r="B71" s="114" t="s">
        <v>290</v>
      </c>
      <c r="C71" s="55">
        <v>6392</v>
      </c>
      <c r="D71" s="83" t="s">
        <v>264</v>
      </c>
      <c r="E71" s="189">
        <v>1</v>
      </c>
      <c r="F71" s="63">
        <v>39.29</v>
      </c>
      <c r="G71" s="57">
        <f t="shared" si="1"/>
        <v>39.29</v>
      </c>
      <c r="H71" s="125" t="s">
        <v>101</v>
      </c>
    </row>
    <row r="72" spans="1:8" s="43" customFormat="1" ht="22.5" x14ac:dyDescent="0.2">
      <c r="A72" s="39">
        <f t="shared" si="0"/>
        <v>53</v>
      </c>
      <c r="B72" s="114" t="s">
        <v>291</v>
      </c>
      <c r="C72" s="55">
        <v>12761</v>
      </c>
      <c r="D72" s="83" t="s">
        <v>38</v>
      </c>
      <c r="E72" s="189">
        <v>2</v>
      </c>
      <c r="F72" s="63">
        <v>7.34</v>
      </c>
      <c r="G72" s="57">
        <f t="shared" si="1"/>
        <v>14.68</v>
      </c>
      <c r="H72" s="125" t="s">
        <v>101</v>
      </c>
    </row>
    <row r="73" spans="1:8" s="43" customFormat="1" ht="22.5" x14ac:dyDescent="0.2">
      <c r="A73" s="39">
        <f t="shared" si="0"/>
        <v>54</v>
      </c>
      <c r="B73" s="114" t="s">
        <v>292</v>
      </c>
      <c r="C73" s="55">
        <v>12692</v>
      </c>
      <c r="D73" s="83" t="s">
        <v>38</v>
      </c>
      <c r="E73" s="189">
        <v>5</v>
      </c>
      <c r="F73" s="63">
        <v>0.37</v>
      </c>
      <c r="G73" s="57">
        <f t="shared" si="1"/>
        <v>1.85</v>
      </c>
      <c r="H73" s="125" t="s">
        <v>101</v>
      </c>
    </row>
    <row r="74" spans="1:8" s="43" customFormat="1" ht="22.5" x14ac:dyDescent="0.2">
      <c r="A74" s="39">
        <f t="shared" si="0"/>
        <v>55</v>
      </c>
      <c r="B74" s="114" t="s">
        <v>293</v>
      </c>
      <c r="C74" s="55">
        <v>12693</v>
      </c>
      <c r="D74" s="83" t="s">
        <v>38</v>
      </c>
      <c r="E74" s="189">
        <v>5</v>
      </c>
      <c r="F74" s="63">
        <v>0.44</v>
      </c>
      <c r="G74" s="57">
        <f t="shared" si="1"/>
        <v>2.2000000000000002</v>
      </c>
      <c r="H74" s="125" t="s">
        <v>101</v>
      </c>
    </row>
    <row r="75" spans="1:8" s="43" customFormat="1" ht="22.5" x14ac:dyDescent="0.2">
      <c r="A75" s="39">
        <f t="shared" si="0"/>
        <v>56</v>
      </c>
      <c r="B75" s="114" t="s">
        <v>294</v>
      </c>
      <c r="C75" s="55">
        <v>12694</v>
      </c>
      <c r="D75" s="83" t="s">
        <v>38</v>
      </c>
      <c r="E75" s="189">
        <v>5</v>
      </c>
      <c r="F75" s="63">
        <v>0.68</v>
      </c>
      <c r="G75" s="57">
        <f t="shared" si="1"/>
        <v>3.4000000000000004</v>
      </c>
      <c r="H75" s="125" t="s">
        <v>101</v>
      </c>
    </row>
    <row r="76" spans="1:8" s="43" customFormat="1" ht="22.5" x14ac:dyDescent="0.2">
      <c r="A76" s="39">
        <f t="shared" si="0"/>
        <v>57</v>
      </c>
      <c r="B76" s="114" t="s">
        <v>295</v>
      </c>
      <c r="C76" s="55">
        <v>12695</v>
      </c>
      <c r="D76" s="83" t="s">
        <v>38</v>
      </c>
      <c r="E76" s="189">
        <v>5</v>
      </c>
      <c r="F76" s="63">
        <v>0.61</v>
      </c>
      <c r="G76" s="57">
        <f t="shared" si="1"/>
        <v>3.05</v>
      </c>
      <c r="H76" s="125" t="s">
        <v>101</v>
      </c>
    </row>
    <row r="77" spans="1:8" s="43" customFormat="1" ht="22.5" x14ac:dyDescent="0.2">
      <c r="A77" s="39">
        <f t="shared" si="0"/>
        <v>58</v>
      </c>
      <c r="B77" s="114" t="s">
        <v>296</v>
      </c>
      <c r="C77" s="55">
        <v>12696</v>
      </c>
      <c r="D77" s="83" t="s">
        <v>38</v>
      </c>
      <c r="E77" s="189">
        <v>5</v>
      </c>
      <c r="F77" s="63">
        <v>0.89</v>
      </c>
      <c r="G77" s="57">
        <f t="shared" si="1"/>
        <v>4.45</v>
      </c>
      <c r="H77" s="125" t="s">
        <v>101</v>
      </c>
    </row>
    <row r="78" spans="1:8" s="43" customFormat="1" ht="22.5" x14ac:dyDescent="0.2">
      <c r="A78" s="39">
        <f t="shared" si="0"/>
        <v>59</v>
      </c>
      <c r="B78" s="114" t="s">
        <v>79</v>
      </c>
      <c r="C78" s="55">
        <v>6627</v>
      </c>
      <c r="D78" s="83" t="s">
        <v>38</v>
      </c>
      <c r="E78" s="189">
        <v>1</v>
      </c>
      <c r="F78" s="63">
        <v>3.58</v>
      </c>
      <c r="G78" s="57">
        <f t="shared" si="1"/>
        <v>3.58</v>
      </c>
      <c r="H78" s="125" t="s">
        <v>101</v>
      </c>
    </row>
    <row r="79" spans="1:8" s="43" customFormat="1" ht="22.5" x14ac:dyDescent="0.2">
      <c r="A79" s="39">
        <f t="shared" si="0"/>
        <v>60</v>
      </c>
      <c r="B79" s="114" t="s">
        <v>80</v>
      </c>
      <c r="C79" s="55">
        <v>6628</v>
      </c>
      <c r="D79" s="83" t="s">
        <v>38</v>
      </c>
      <c r="E79" s="189">
        <v>1</v>
      </c>
      <c r="F79" s="63">
        <v>5.16</v>
      </c>
      <c r="G79" s="57">
        <f t="shared" si="1"/>
        <v>5.16</v>
      </c>
      <c r="H79" s="125" t="s">
        <v>101</v>
      </c>
    </row>
    <row r="80" spans="1:8" s="43" customFormat="1" ht="22.5" x14ac:dyDescent="0.2">
      <c r="A80" s="39">
        <f t="shared" si="0"/>
        <v>61</v>
      </c>
      <c r="B80" s="114" t="s">
        <v>81</v>
      </c>
      <c r="C80" s="55">
        <v>6629</v>
      </c>
      <c r="D80" s="83" t="s">
        <v>38</v>
      </c>
      <c r="E80" s="189">
        <v>1</v>
      </c>
      <c r="F80" s="63">
        <v>6</v>
      </c>
      <c r="G80" s="57">
        <f t="shared" si="1"/>
        <v>6</v>
      </c>
      <c r="H80" s="125" t="s">
        <v>101</v>
      </c>
    </row>
    <row r="81" spans="1:8" s="43" customFormat="1" ht="22.5" x14ac:dyDescent="0.2">
      <c r="A81" s="39">
        <f t="shared" si="0"/>
        <v>62</v>
      </c>
      <c r="B81" s="114" t="s">
        <v>82</v>
      </c>
      <c r="C81" s="55">
        <v>6630</v>
      </c>
      <c r="D81" s="83" t="s">
        <v>38</v>
      </c>
      <c r="E81" s="189">
        <v>1</v>
      </c>
      <c r="F81" s="63">
        <v>7.82</v>
      </c>
      <c r="G81" s="57">
        <f t="shared" si="1"/>
        <v>7.82</v>
      </c>
      <c r="H81" s="125" t="s">
        <v>101</v>
      </c>
    </row>
    <row r="82" spans="1:8" s="43" customFormat="1" ht="22.5" x14ac:dyDescent="0.2">
      <c r="A82" s="39">
        <f t="shared" si="0"/>
        <v>63</v>
      </c>
      <c r="B82" s="114" t="s">
        <v>297</v>
      </c>
      <c r="C82" s="55">
        <v>12716</v>
      </c>
      <c r="D82" s="83" t="s">
        <v>38</v>
      </c>
      <c r="E82" s="189">
        <v>25</v>
      </c>
      <c r="F82" s="63">
        <v>0.36</v>
      </c>
      <c r="G82" s="57">
        <f t="shared" si="1"/>
        <v>9</v>
      </c>
      <c r="H82" s="125" t="s">
        <v>101</v>
      </c>
    </row>
    <row r="83" spans="1:8" s="43" customFormat="1" ht="22.5" x14ac:dyDescent="0.2">
      <c r="A83" s="39">
        <f t="shared" si="0"/>
        <v>64</v>
      </c>
      <c r="B83" s="114" t="s">
        <v>298</v>
      </c>
      <c r="C83" s="55">
        <v>12711</v>
      </c>
      <c r="D83" s="83" t="s">
        <v>38</v>
      </c>
      <c r="E83" s="189">
        <v>5</v>
      </c>
      <c r="F83" s="63">
        <v>0.23</v>
      </c>
      <c r="G83" s="57">
        <f t="shared" si="1"/>
        <v>1.1500000000000001</v>
      </c>
      <c r="H83" s="125" t="s">
        <v>101</v>
      </c>
    </row>
    <row r="84" spans="1:8" s="43" customFormat="1" ht="22.5" x14ac:dyDescent="0.2">
      <c r="A84" s="39">
        <f t="shared" si="0"/>
        <v>65</v>
      </c>
      <c r="B84" s="114" t="s">
        <v>299</v>
      </c>
      <c r="C84" s="55">
        <v>12712</v>
      </c>
      <c r="D84" s="83" t="s">
        <v>38</v>
      </c>
      <c r="E84" s="189">
        <v>5</v>
      </c>
      <c r="F84" s="63">
        <v>0.23</v>
      </c>
      <c r="G84" s="57">
        <f t="shared" ref="G84:G98" si="2">E84*F84</f>
        <v>1.1500000000000001</v>
      </c>
      <c r="H84" s="125" t="s">
        <v>101</v>
      </c>
    </row>
    <row r="85" spans="1:8" s="43" customFormat="1" ht="22.5" x14ac:dyDescent="0.2">
      <c r="A85" s="39">
        <f t="shared" ref="A85:A98" si="3">A84+1</f>
        <v>66</v>
      </c>
      <c r="B85" s="114" t="s">
        <v>300</v>
      </c>
      <c r="C85" s="55">
        <v>12715</v>
      </c>
      <c r="D85" s="83" t="s">
        <v>38</v>
      </c>
      <c r="E85" s="189">
        <v>5</v>
      </c>
      <c r="F85" s="63">
        <v>2</v>
      </c>
      <c r="G85" s="57">
        <f t="shared" si="2"/>
        <v>10</v>
      </c>
      <c r="H85" s="125" t="s">
        <v>101</v>
      </c>
    </row>
    <row r="86" spans="1:8" s="43" customFormat="1" ht="22.5" x14ac:dyDescent="0.2">
      <c r="A86" s="39">
        <f t="shared" si="3"/>
        <v>67</v>
      </c>
      <c r="B86" s="114" t="s">
        <v>301</v>
      </c>
      <c r="C86" s="55">
        <v>12713</v>
      </c>
      <c r="D86" s="83" t="s">
        <v>38</v>
      </c>
      <c r="E86" s="189">
        <v>5</v>
      </c>
      <c r="F86" s="63">
        <v>1.35</v>
      </c>
      <c r="G86" s="57">
        <f t="shared" si="2"/>
        <v>6.75</v>
      </c>
      <c r="H86" s="125" t="s">
        <v>101</v>
      </c>
    </row>
    <row r="87" spans="1:8" s="43" customFormat="1" ht="22.5" x14ac:dyDescent="0.2">
      <c r="A87" s="39">
        <f t="shared" si="3"/>
        <v>68</v>
      </c>
      <c r="B87" s="114" t="s">
        <v>302</v>
      </c>
      <c r="C87" s="55">
        <v>12714</v>
      </c>
      <c r="D87" s="83" t="s">
        <v>38</v>
      </c>
      <c r="E87" s="189">
        <v>5</v>
      </c>
      <c r="F87" s="63">
        <v>1.28</v>
      </c>
      <c r="G87" s="57">
        <f t="shared" si="2"/>
        <v>6.4</v>
      </c>
      <c r="H87" s="125" t="s">
        <v>101</v>
      </c>
    </row>
    <row r="88" spans="1:8" s="43" customFormat="1" ht="22.5" x14ac:dyDescent="0.2">
      <c r="A88" s="39">
        <f t="shared" si="3"/>
        <v>69</v>
      </c>
      <c r="B88" s="114" t="s">
        <v>222</v>
      </c>
      <c r="C88" s="55">
        <v>1904</v>
      </c>
      <c r="D88" s="83" t="s">
        <v>38</v>
      </c>
      <c r="E88" s="189">
        <v>1</v>
      </c>
      <c r="F88" s="63">
        <v>92.82</v>
      </c>
      <c r="G88" s="57">
        <f t="shared" si="2"/>
        <v>92.82</v>
      </c>
      <c r="H88" s="125" t="s">
        <v>101</v>
      </c>
    </row>
    <row r="89" spans="1:8" s="43" customFormat="1" ht="22.5" x14ac:dyDescent="0.2">
      <c r="A89" s="39">
        <f t="shared" si="3"/>
        <v>70</v>
      </c>
      <c r="B89" s="114" t="s">
        <v>244</v>
      </c>
      <c r="C89" s="55">
        <v>12690</v>
      </c>
      <c r="D89" s="83" t="s">
        <v>38</v>
      </c>
      <c r="E89" s="189">
        <v>1</v>
      </c>
      <c r="F89" s="63">
        <v>8.25</v>
      </c>
      <c r="G89" s="57">
        <f t="shared" si="2"/>
        <v>8.25</v>
      </c>
      <c r="H89" s="125" t="s">
        <v>101</v>
      </c>
    </row>
    <row r="90" spans="1:8" s="43" customFormat="1" ht="22.5" x14ac:dyDescent="0.2">
      <c r="A90" s="39">
        <f t="shared" si="3"/>
        <v>71</v>
      </c>
      <c r="B90" s="114" t="s">
        <v>245</v>
      </c>
      <c r="C90" s="55">
        <v>12691</v>
      </c>
      <c r="D90" s="83" t="s">
        <v>38</v>
      </c>
      <c r="E90" s="189">
        <v>1</v>
      </c>
      <c r="F90" s="63">
        <v>8.25</v>
      </c>
      <c r="G90" s="57">
        <f t="shared" si="2"/>
        <v>8.25</v>
      </c>
      <c r="H90" s="125" t="s">
        <v>101</v>
      </c>
    </row>
    <row r="91" spans="1:8" s="43" customFormat="1" ht="22.5" x14ac:dyDescent="0.2">
      <c r="A91" s="39">
        <f t="shared" si="3"/>
        <v>72</v>
      </c>
      <c r="B91" s="114" t="s">
        <v>246</v>
      </c>
      <c r="C91" s="55">
        <v>12686</v>
      </c>
      <c r="D91" s="83" t="s">
        <v>38</v>
      </c>
      <c r="E91" s="189">
        <v>1</v>
      </c>
      <c r="F91" s="63">
        <v>3.6</v>
      </c>
      <c r="G91" s="57">
        <f t="shared" si="2"/>
        <v>3.6</v>
      </c>
      <c r="H91" s="125" t="s">
        <v>101</v>
      </c>
    </row>
    <row r="92" spans="1:8" s="43" customFormat="1" ht="22.5" x14ac:dyDescent="0.2">
      <c r="A92" s="39">
        <f t="shared" si="3"/>
        <v>73</v>
      </c>
      <c r="B92" s="114" t="s">
        <v>247</v>
      </c>
      <c r="C92" s="55">
        <v>12687</v>
      </c>
      <c r="D92" s="83" t="s">
        <v>38</v>
      </c>
      <c r="E92" s="189">
        <v>1</v>
      </c>
      <c r="F92" s="63">
        <v>5.0999999999999996</v>
      </c>
      <c r="G92" s="57">
        <f t="shared" si="2"/>
        <v>5.0999999999999996</v>
      </c>
      <c r="H92" s="125" t="s">
        <v>101</v>
      </c>
    </row>
    <row r="93" spans="1:8" s="43" customFormat="1" ht="22.5" x14ac:dyDescent="0.2">
      <c r="A93" s="39">
        <f t="shared" si="3"/>
        <v>74</v>
      </c>
      <c r="B93" s="114" t="s">
        <v>248</v>
      </c>
      <c r="C93" s="55">
        <v>12688</v>
      </c>
      <c r="D93" s="83" t="s">
        <v>38</v>
      </c>
      <c r="E93" s="189">
        <v>1</v>
      </c>
      <c r="F93" s="63">
        <v>5.7</v>
      </c>
      <c r="G93" s="57">
        <f t="shared" si="2"/>
        <v>5.7</v>
      </c>
      <c r="H93" s="125" t="s">
        <v>101</v>
      </c>
    </row>
    <row r="94" spans="1:8" s="43" customFormat="1" ht="22.5" x14ac:dyDescent="0.2">
      <c r="A94" s="39">
        <f t="shared" si="3"/>
        <v>75</v>
      </c>
      <c r="B94" s="114" t="s">
        <v>249</v>
      </c>
      <c r="C94" s="55">
        <v>12689</v>
      </c>
      <c r="D94" s="83" t="s">
        <v>38</v>
      </c>
      <c r="E94" s="189">
        <v>1</v>
      </c>
      <c r="F94" s="63">
        <v>7.2</v>
      </c>
      <c r="G94" s="57">
        <f t="shared" si="2"/>
        <v>7.2</v>
      </c>
      <c r="H94" s="125" t="s">
        <v>101</v>
      </c>
    </row>
    <row r="95" spans="1:8" s="43" customFormat="1" ht="22.5" x14ac:dyDescent="0.2">
      <c r="A95" s="39">
        <f t="shared" si="3"/>
        <v>76</v>
      </c>
      <c r="B95" s="114" t="s">
        <v>303</v>
      </c>
      <c r="C95" s="55">
        <v>1901</v>
      </c>
      <c r="D95" s="83" t="s">
        <v>38</v>
      </c>
      <c r="E95" s="189">
        <v>1</v>
      </c>
      <c r="F95" s="63">
        <v>67.14</v>
      </c>
      <c r="G95" s="57">
        <f t="shared" si="2"/>
        <v>67.14</v>
      </c>
      <c r="H95" s="125" t="s">
        <v>101</v>
      </c>
    </row>
    <row r="96" spans="1:8" s="43" customFormat="1" ht="22.5" x14ac:dyDescent="0.2">
      <c r="A96" s="39">
        <f t="shared" si="3"/>
        <v>77</v>
      </c>
      <c r="B96" s="114" t="s">
        <v>140</v>
      </c>
      <c r="C96" s="55">
        <v>8880</v>
      </c>
      <c r="D96" s="83" t="s">
        <v>38</v>
      </c>
      <c r="E96" s="189">
        <v>3</v>
      </c>
      <c r="F96" s="63">
        <v>6.59</v>
      </c>
      <c r="G96" s="57">
        <f t="shared" si="2"/>
        <v>19.77</v>
      </c>
      <c r="H96" s="125" t="s">
        <v>101</v>
      </c>
    </row>
    <row r="97" spans="1:8" s="43" customFormat="1" ht="22.5" x14ac:dyDescent="0.2">
      <c r="A97" s="39">
        <f t="shared" si="3"/>
        <v>78</v>
      </c>
      <c r="B97" s="114" t="s">
        <v>224</v>
      </c>
      <c r="C97" s="55">
        <v>5934</v>
      </c>
      <c r="D97" s="83" t="s">
        <v>38</v>
      </c>
      <c r="E97" s="189">
        <v>2</v>
      </c>
      <c r="F97" s="63">
        <v>2.1</v>
      </c>
      <c r="G97" s="57">
        <f t="shared" si="2"/>
        <v>4.2</v>
      </c>
      <c r="H97" s="125" t="s">
        <v>101</v>
      </c>
    </row>
    <row r="98" spans="1:8" s="43" customFormat="1" ht="23.25" thickBot="1" x14ac:dyDescent="0.25">
      <c r="A98" s="39">
        <f t="shared" si="3"/>
        <v>79</v>
      </c>
      <c r="B98" s="114" t="s">
        <v>169</v>
      </c>
      <c r="C98" s="55">
        <v>9312</v>
      </c>
      <c r="D98" s="83" t="s">
        <v>38</v>
      </c>
      <c r="E98" s="189">
        <v>2</v>
      </c>
      <c r="F98" s="63">
        <v>22.31</v>
      </c>
      <c r="G98" s="57">
        <f t="shared" si="2"/>
        <v>44.62</v>
      </c>
      <c r="H98" s="125" t="s">
        <v>101</v>
      </c>
    </row>
    <row r="99" spans="1:8" s="92" customFormat="1" ht="15" customHeight="1" thickBot="1" x14ac:dyDescent="0.25">
      <c r="A99" s="87" t="s">
        <v>36</v>
      </c>
      <c r="B99" s="195"/>
      <c r="C99" s="87"/>
      <c r="D99" s="87"/>
      <c r="E99" s="152">
        <f>SUM(E20:E98)</f>
        <v>2496.9</v>
      </c>
      <c r="F99" s="89" t="s">
        <v>18</v>
      </c>
      <c r="G99" s="90">
        <f>SUM(G20:G98)</f>
        <v>8120.014000000001</v>
      </c>
      <c r="H99" s="91"/>
    </row>
    <row r="100" spans="1:8" ht="12" customHeight="1" x14ac:dyDescent="0.2"/>
    <row r="101" spans="1:8" ht="12" customHeight="1" x14ac:dyDescent="0.2">
      <c r="B101" s="192" t="s">
        <v>19</v>
      </c>
      <c r="C101" s="153"/>
      <c r="D101" s="153"/>
      <c r="E101" s="153"/>
      <c r="F101" s="153"/>
      <c r="G101" s="153"/>
      <c r="H101" s="94"/>
    </row>
    <row r="102" spans="1:8" ht="12" customHeight="1" x14ac:dyDescent="0.2">
      <c r="C102" s="154" t="s">
        <v>20</v>
      </c>
      <c r="D102" s="154"/>
      <c r="E102" s="154"/>
      <c r="F102" s="154"/>
      <c r="G102" s="154"/>
      <c r="H102" s="97"/>
    </row>
    <row r="103" spans="1:8" ht="12" customHeight="1" x14ac:dyDescent="0.2">
      <c r="B103" s="192" t="s">
        <v>21</v>
      </c>
      <c r="C103" s="153"/>
      <c r="D103" s="153"/>
      <c r="E103" s="153"/>
      <c r="F103" s="153"/>
      <c r="G103" s="153"/>
      <c r="H103" s="94"/>
    </row>
    <row r="104" spans="1:8" ht="10.9" customHeight="1" x14ac:dyDescent="0.2">
      <c r="C104" s="154" t="s">
        <v>22</v>
      </c>
      <c r="D104" s="154"/>
      <c r="E104" s="154"/>
      <c r="F104" s="154"/>
      <c r="G104" s="154"/>
      <c r="H104" s="97"/>
    </row>
    <row r="105" spans="1:8" s="64" customFormat="1" ht="13.15" customHeight="1" x14ac:dyDescent="0.2">
      <c r="B105" s="193" t="s">
        <v>23</v>
      </c>
      <c r="C105" s="184"/>
      <c r="D105" s="184"/>
      <c r="E105" s="184"/>
      <c r="F105" s="184"/>
      <c r="G105" s="184"/>
    </row>
    <row r="106" spans="1:8" ht="19.149999999999999" customHeight="1" x14ac:dyDescent="0.2">
      <c r="C106" s="242" t="s">
        <v>117</v>
      </c>
      <c r="D106" s="242"/>
      <c r="E106" s="242"/>
      <c r="F106" s="158"/>
      <c r="G106" s="244" t="s">
        <v>24</v>
      </c>
      <c r="H106" s="244"/>
    </row>
    <row r="107" spans="1:8" ht="10.9" customHeight="1" x14ac:dyDescent="0.2">
      <c r="C107" s="159" t="s">
        <v>25</v>
      </c>
      <c r="F107" s="184" t="s">
        <v>26</v>
      </c>
      <c r="G107" s="241" t="s">
        <v>27</v>
      </c>
      <c r="H107" s="241"/>
    </row>
    <row r="108" spans="1:8" ht="12" customHeight="1" x14ac:dyDescent="0.2">
      <c r="B108" s="193" t="s">
        <v>28</v>
      </c>
      <c r="F108" s="184"/>
      <c r="H108" s="64"/>
    </row>
    <row r="109" spans="1:8" ht="10.9" customHeight="1" x14ac:dyDescent="0.2">
      <c r="C109" s="245" t="s">
        <v>64</v>
      </c>
      <c r="D109" s="245"/>
      <c r="E109" s="245"/>
      <c r="F109" s="158"/>
      <c r="G109" s="244" t="s">
        <v>33</v>
      </c>
      <c r="H109" s="244"/>
    </row>
    <row r="110" spans="1:8" ht="10.9" customHeight="1" x14ac:dyDescent="0.2">
      <c r="C110" s="159" t="s">
        <v>25</v>
      </c>
      <c r="F110" s="184" t="s">
        <v>26</v>
      </c>
      <c r="G110" s="241" t="s">
        <v>27</v>
      </c>
      <c r="H110" s="241"/>
    </row>
    <row r="111" spans="1:8" ht="10.9" customHeight="1" x14ac:dyDescent="0.2">
      <c r="C111" s="245" t="s">
        <v>65</v>
      </c>
      <c r="D111" s="245"/>
      <c r="E111" s="245"/>
      <c r="F111" s="158"/>
      <c r="G111" s="244" t="s">
        <v>30</v>
      </c>
      <c r="H111" s="244"/>
    </row>
    <row r="112" spans="1:8" ht="11.25" x14ac:dyDescent="0.2">
      <c r="C112" s="159" t="s">
        <v>25</v>
      </c>
      <c r="F112" s="184" t="s">
        <v>26</v>
      </c>
      <c r="G112" s="241" t="s">
        <v>27</v>
      </c>
      <c r="H112" s="241"/>
    </row>
    <row r="113" spans="1:8" ht="10.9" customHeight="1" x14ac:dyDescent="0.2">
      <c r="C113" s="245" t="s">
        <v>66</v>
      </c>
      <c r="D113" s="245"/>
      <c r="E113" s="245"/>
      <c r="F113" s="158"/>
      <c r="G113" s="244" t="s">
        <v>29</v>
      </c>
      <c r="H113" s="244"/>
    </row>
    <row r="114" spans="1:8" ht="10.9" customHeight="1" x14ac:dyDescent="0.2">
      <c r="C114" s="159" t="s">
        <v>25</v>
      </c>
      <c r="F114" s="184" t="s">
        <v>26</v>
      </c>
      <c r="G114" s="241" t="s">
        <v>27</v>
      </c>
      <c r="H114" s="241"/>
    </row>
    <row r="115" spans="1:8" ht="21.6" customHeight="1" x14ac:dyDescent="0.2">
      <c r="A115" s="101" t="s">
        <v>32</v>
      </c>
      <c r="C115" s="245" t="s">
        <v>143</v>
      </c>
      <c r="D115" s="245"/>
      <c r="E115" s="245"/>
      <c r="F115" s="158"/>
      <c r="G115" s="244" t="s">
        <v>67</v>
      </c>
      <c r="H115" s="244"/>
    </row>
    <row r="116" spans="1:8" ht="10.9" customHeight="1" x14ac:dyDescent="0.2">
      <c r="C116" s="159" t="s">
        <v>25</v>
      </c>
      <c r="F116" s="184" t="s">
        <v>26</v>
      </c>
      <c r="G116" s="241" t="s">
        <v>27</v>
      </c>
      <c r="H116" s="241"/>
    </row>
    <row r="117" spans="1:8" ht="24" customHeight="1" x14ac:dyDescent="0.2">
      <c r="C117" s="245" t="s">
        <v>68</v>
      </c>
      <c r="D117" s="245"/>
      <c r="E117" s="245"/>
      <c r="F117" s="158"/>
      <c r="G117" s="244" t="s">
        <v>69</v>
      </c>
      <c r="H117" s="244"/>
    </row>
    <row r="118" spans="1:8" ht="11.25" x14ac:dyDescent="0.2">
      <c r="C118" s="159" t="s">
        <v>25</v>
      </c>
      <c r="F118" s="184" t="s">
        <v>26</v>
      </c>
      <c r="G118" s="241" t="s">
        <v>27</v>
      </c>
      <c r="H118" s="241"/>
    </row>
    <row r="119" spans="1:8" ht="10.9" customHeight="1" x14ac:dyDescent="0.2">
      <c r="F119" s="184"/>
      <c r="H119" s="64"/>
    </row>
    <row r="120" spans="1:8" ht="10.9" customHeight="1" x14ac:dyDescent="0.2">
      <c r="B120" s="193" t="s">
        <v>31</v>
      </c>
      <c r="C120" s="242" t="s">
        <v>91</v>
      </c>
      <c r="D120" s="242"/>
      <c r="E120" s="242"/>
      <c r="F120" s="158"/>
      <c r="G120" s="243" t="s">
        <v>92</v>
      </c>
      <c r="H120" s="244"/>
    </row>
    <row r="121" spans="1:8" ht="11.25" x14ac:dyDescent="0.2">
      <c r="C121" s="159" t="s">
        <v>25</v>
      </c>
      <c r="F121" s="184" t="s">
        <v>26</v>
      </c>
      <c r="G121" s="241" t="s">
        <v>27</v>
      </c>
      <c r="H121" s="241"/>
    </row>
  </sheetData>
  <autoFilter ref="A19:H19" xr:uid="{00000000-0009-0000-0000-000004000000}">
    <sortState ref="A20:H99">
      <sortCondition ref="B19"/>
    </sortState>
  </autoFilter>
  <mergeCells count="34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106:E106"/>
    <mergeCell ref="G106:H106"/>
    <mergeCell ref="G107:H107"/>
    <mergeCell ref="C109:E109"/>
    <mergeCell ref="G109:H109"/>
    <mergeCell ref="G110:H110"/>
    <mergeCell ref="C111:E111"/>
    <mergeCell ref="G111:H111"/>
    <mergeCell ref="G112:H112"/>
    <mergeCell ref="C113:E113"/>
    <mergeCell ref="G113:H113"/>
    <mergeCell ref="G118:H118"/>
    <mergeCell ref="C120:E120"/>
    <mergeCell ref="G120:H120"/>
    <mergeCell ref="G121:H121"/>
    <mergeCell ref="G114:H114"/>
    <mergeCell ref="C115:E115"/>
    <mergeCell ref="G115:H115"/>
    <mergeCell ref="G116:H116"/>
    <mergeCell ref="C117:E117"/>
    <mergeCell ref="G117:H117"/>
  </mergeCells>
  <pageMargins left="0.39370078740157483" right="0.39370078740157483" top="0.19685039370078741" bottom="0.19685039370078741" header="0.39370078740157483" footer="0.39370078740157483"/>
  <pageSetup paperSize="9" scale="77" pageOrder="overThenDown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560F-2066-4597-AAE7-743012BDA100}">
  <sheetPr>
    <outlinePr summaryBelow="0" summaryRight="0"/>
    <pageSetUpPr autoPageBreaks="0"/>
  </sheetPr>
  <dimension ref="A1:H52"/>
  <sheetViews>
    <sheetView view="pageBreakPreview" zoomScale="130" zoomScaleNormal="100" zoomScaleSheetLayoutView="130" workbookViewId="0">
      <selection activeCell="B17" sqref="B17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93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 t="s">
        <v>36</v>
      </c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82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82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6">
        <v>8</v>
      </c>
    </row>
    <row r="20" spans="1:8" s="6" customFormat="1" ht="22.5" x14ac:dyDescent="0.2">
      <c r="A20" s="18">
        <v>1</v>
      </c>
      <c r="B20" s="114" t="s">
        <v>61</v>
      </c>
      <c r="C20" s="55">
        <v>9216</v>
      </c>
      <c r="D20" s="83" t="s">
        <v>39</v>
      </c>
      <c r="E20" s="137">
        <v>90</v>
      </c>
      <c r="F20" s="63">
        <v>0.57999999999999996</v>
      </c>
      <c r="G20" s="20">
        <f t="shared" ref="G20:G25" si="0">E20*F20</f>
        <v>52.199999999999996</v>
      </c>
      <c r="H20" s="282" t="s">
        <v>53</v>
      </c>
    </row>
    <row r="21" spans="1:8" s="6" customFormat="1" ht="22.5" x14ac:dyDescent="0.2">
      <c r="A21" s="138">
        <f>A20+1</f>
        <v>2</v>
      </c>
      <c r="B21" s="114" t="s">
        <v>61</v>
      </c>
      <c r="C21" s="55">
        <v>9216</v>
      </c>
      <c r="D21" s="83" t="s">
        <v>39</v>
      </c>
      <c r="E21" s="137">
        <v>50</v>
      </c>
      <c r="F21" s="63">
        <v>0.57999999999999996</v>
      </c>
      <c r="G21" s="20">
        <f t="shared" si="0"/>
        <v>28.999999999999996</v>
      </c>
      <c r="H21" s="283"/>
    </row>
    <row r="22" spans="1:8" s="6" customFormat="1" ht="22.5" x14ac:dyDescent="0.2">
      <c r="A22" s="138">
        <f>A21+1</f>
        <v>3</v>
      </c>
      <c r="B22" s="114" t="s">
        <v>251</v>
      </c>
      <c r="C22" s="19">
        <v>9631</v>
      </c>
      <c r="D22" s="83" t="s">
        <v>38</v>
      </c>
      <c r="E22" s="82">
        <v>53</v>
      </c>
      <c r="F22" s="63">
        <v>2.15</v>
      </c>
      <c r="G22" s="20">
        <f t="shared" si="0"/>
        <v>113.94999999999999</v>
      </c>
      <c r="H22" s="283"/>
    </row>
    <row r="23" spans="1:8" s="6" customFormat="1" ht="22.5" x14ac:dyDescent="0.2">
      <c r="A23" s="138">
        <f>A22+1</f>
        <v>4</v>
      </c>
      <c r="B23" s="114" t="s">
        <v>251</v>
      </c>
      <c r="C23" s="19">
        <v>9631</v>
      </c>
      <c r="D23" s="58" t="s">
        <v>38</v>
      </c>
      <c r="E23" s="136">
        <v>42</v>
      </c>
      <c r="F23" s="57">
        <v>2.15</v>
      </c>
      <c r="G23" s="20">
        <f t="shared" si="0"/>
        <v>90.3</v>
      </c>
      <c r="H23" s="283"/>
    </row>
    <row r="24" spans="1:8" s="6" customFormat="1" ht="22.5" x14ac:dyDescent="0.2">
      <c r="A24" s="138">
        <f>A23+1</f>
        <v>5</v>
      </c>
      <c r="B24" s="114" t="s">
        <v>258</v>
      </c>
      <c r="C24" s="19">
        <v>5708</v>
      </c>
      <c r="D24" s="58" t="s">
        <v>39</v>
      </c>
      <c r="E24" s="135">
        <v>2</v>
      </c>
      <c r="F24" s="57">
        <v>9.5500000000000007</v>
      </c>
      <c r="G24" s="20">
        <f t="shared" si="0"/>
        <v>19.100000000000001</v>
      </c>
      <c r="H24" s="283"/>
    </row>
    <row r="25" spans="1:8" s="6" customFormat="1" ht="36.75" customHeight="1" thickBot="1" x14ac:dyDescent="0.25">
      <c r="A25" s="138">
        <f t="shared" ref="A25" si="1">A24+1</f>
        <v>6</v>
      </c>
      <c r="B25" s="114" t="s">
        <v>259</v>
      </c>
      <c r="C25" s="19">
        <v>5731</v>
      </c>
      <c r="D25" s="58" t="s">
        <v>38</v>
      </c>
      <c r="E25" s="135">
        <v>1</v>
      </c>
      <c r="F25" s="57">
        <v>125</v>
      </c>
      <c r="G25" s="20">
        <f t="shared" si="0"/>
        <v>125</v>
      </c>
      <c r="H25" s="186" t="s">
        <v>260</v>
      </c>
    </row>
    <row r="26" spans="1:8" s="7" customFormat="1" ht="15" customHeight="1" thickBot="1" x14ac:dyDescent="0.25">
      <c r="A26" s="16" t="s">
        <v>17</v>
      </c>
      <c r="B26" s="16"/>
      <c r="C26" s="37"/>
      <c r="D26" s="38"/>
      <c r="E26" s="32">
        <f>SUM(E20:E25)</f>
        <v>238</v>
      </c>
      <c r="F26" s="10" t="s">
        <v>18</v>
      </c>
      <c r="G26" s="33">
        <f>SUM(G20:G25)</f>
        <v>429.55</v>
      </c>
      <c r="H26" s="29"/>
    </row>
    <row r="27" spans="1:8" ht="12" customHeight="1" x14ac:dyDescent="0.2">
      <c r="C27" s="35"/>
      <c r="D27" s="36"/>
    </row>
    <row r="28" spans="1:8" ht="12" customHeight="1" x14ac:dyDescent="0.2">
      <c r="B28" s="181" t="s">
        <v>19</v>
      </c>
      <c r="C28" s="17"/>
      <c r="D28" s="17"/>
      <c r="E28" s="17"/>
      <c r="F28" s="17"/>
      <c r="G28" s="17"/>
      <c r="H28" s="30"/>
    </row>
    <row r="29" spans="1:8" ht="12" customHeight="1" x14ac:dyDescent="0.2">
      <c r="C29" s="34" t="s">
        <v>20</v>
      </c>
      <c r="D29" s="15"/>
      <c r="E29" s="15"/>
      <c r="F29" s="15"/>
      <c r="G29" s="15"/>
      <c r="H29" s="31"/>
    </row>
    <row r="30" spans="1:8" ht="12" customHeight="1" x14ac:dyDescent="0.2">
      <c r="B30" s="181" t="s">
        <v>21</v>
      </c>
      <c r="C30" s="17"/>
      <c r="D30" s="17"/>
      <c r="E30" s="17"/>
      <c r="F30" s="17"/>
      <c r="G30" s="17"/>
      <c r="H30" s="30"/>
    </row>
    <row r="31" spans="1:8" ht="10.9" customHeight="1" x14ac:dyDescent="0.2">
      <c r="C31" s="34" t="s">
        <v>22</v>
      </c>
      <c r="D31" s="15"/>
      <c r="E31" s="15"/>
      <c r="F31" s="15"/>
      <c r="G31" s="15"/>
      <c r="H31" s="31"/>
    </row>
    <row r="32" spans="1:8" s="1" customFormat="1" ht="13.15" customHeight="1" x14ac:dyDescent="0.2">
      <c r="B32" s="8" t="s">
        <v>23</v>
      </c>
    </row>
    <row r="33" spans="1:8" ht="22.9" customHeight="1" x14ac:dyDescent="0.2">
      <c r="C33" s="261" t="s">
        <v>117</v>
      </c>
      <c r="D33" s="261"/>
      <c r="E33" s="261"/>
      <c r="F33" s="9"/>
      <c r="G33" s="260" t="s">
        <v>24</v>
      </c>
      <c r="H33" s="260"/>
    </row>
    <row r="34" spans="1:8" ht="10.9" customHeight="1" x14ac:dyDescent="0.2">
      <c r="C34" s="62" t="s">
        <v>25</v>
      </c>
      <c r="F34" s="1" t="s">
        <v>26</v>
      </c>
      <c r="G34" s="259" t="s">
        <v>27</v>
      </c>
      <c r="H34" s="259"/>
    </row>
    <row r="35" spans="1:8" ht="12" customHeight="1" x14ac:dyDescent="0.2">
      <c r="B35" s="8" t="s">
        <v>28</v>
      </c>
      <c r="H35" s="1"/>
    </row>
    <row r="36" spans="1:8" ht="10.9" customHeight="1" x14ac:dyDescent="0.2">
      <c r="C36" s="261" t="s">
        <v>64</v>
      </c>
      <c r="D36" s="261"/>
      <c r="E36" s="261"/>
      <c r="F36" s="9"/>
      <c r="G36" s="260" t="s">
        <v>33</v>
      </c>
      <c r="H36" s="260"/>
    </row>
    <row r="37" spans="1:8" ht="10.9" customHeight="1" x14ac:dyDescent="0.2">
      <c r="C37" s="62" t="s">
        <v>25</v>
      </c>
      <c r="F37" s="1" t="s">
        <v>26</v>
      </c>
      <c r="G37" s="259" t="s">
        <v>27</v>
      </c>
      <c r="H37" s="259"/>
    </row>
    <row r="38" spans="1:8" ht="10.9" customHeight="1" x14ac:dyDescent="0.2">
      <c r="C38" s="62"/>
      <c r="G38" s="180"/>
      <c r="H38" s="180"/>
    </row>
    <row r="39" spans="1:8" ht="10.9" customHeight="1" x14ac:dyDescent="0.2">
      <c r="C39" s="261" t="s">
        <v>65</v>
      </c>
      <c r="D39" s="261"/>
      <c r="E39" s="261"/>
      <c r="F39" s="9"/>
      <c r="G39" s="260" t="s">
        <v>30</v>
      </c>
      <c r="H39" s="260"/>
    </row>
    <row r="40" spans="1:8" ht="11.25" x14ac:dyDescent="0.2">
      <c r="C40" s="62" t="s">
        <v>25</v>
      </c>
      <c r="F40" s="1" t="s">
        <v>26</v>
      </c>
      <c r="G40" s="259" t="s">
        <v>27</v>
      </c>
      <c r="H40" s="259"/>
    </row>
    <row r="41" spans="1:8" ht="11.25" x14ac:dyDescent="0.2">
      <c r="C41" s="62"/>
      <c r="G41" s="180"/>
      <c r="H41" s="180"/>
    </row>
    <row r="42" spans="1:8" ht="10.9" customHeight="1" x14ac:dyDescent="0.2">
      <c r="C42" s="261" t="s">
        <v>66</v>
      </c>
      <c r="D42" s="261"/>
      <c r="E42" s="261"/>
      <c r="F42" s="9"/>
      <c r="G42" s="260" t="s">
        <v>29</v>
      </c>
      <c r="H42" s="260"/>
    </row>
    <row r="43" spans="1:8" ht="10.9" customHeight="1" x14ac:dyDescent="0.2">
      <c r="C43" s="62" t="s">
        <v>25</v>
      </c>
      <c r="F43" s="1" t="s">
        <v>26</v>
      </c>
      <c r="G43" s="259" t="s">
        <v>27</v>
      </c>
      <c r="H43" s="259"/>
    </row>
    <row r="44" spans="1:8" ht="10.9" customHeight="1" x14ac:dyDescent="0.2">
      <c r="C44" s="62"/>
      <c r="G44" s="180"/>
      <c r="H44" s="180"/>
    </row>
    <row r="45" spans="1:8" ht="10.5" customHeight="1" x14ac:dyDescent="0.2">
      <c r="A45" s="11" t="s">
        <v>32</v>
      </c>
      <c r="C45" s="261" t="s">
        <v>143</v>
      </c>
      <c r="D45" s="261"/>
      <c r="E45" s="261"/>
      <c r="F45" s="9"/>
      <c r="G45" s="260" t="s">
        <v>67</v>
      </c>
      <c r="H45" s="260"/>
    </row>
    <row r="46" spans="1:8" ht="10.9" customHeight="1" x14ac:dyDescent="0.2">
      <c r="C46" s="62" t="s">
        <v>25</v>
      </c>
      <c r="F46" s="1" t="s">
        <v>26</v>
      </c>
      <c r="G46" s="259" t="s">
        <v>27</v>
      </c>
      <c r="H46" s="259"/>
    </row>
    <row r="47" spans="1:8" ht="10.9" customHeight="1" x14ac:dyDescent="0.2">
      <c r="C47" s="62"/>
      <c r="G47" s="180"/>
      <c r="H47" s="180"/>
    </row>
    <row r="48" spans="1:8" ht="19.899999999999999" customHeight="1" x14ac:dyDescent="0.2">
      <c r="C48" s="274" t="s">
        <v>68</v>
      </c>
      <c r="D48" s="261"/>
      <c r="E48" s="261"/>
      <c r="F48" s="9"/>
      <c r="G48" s="260" t="s">
        <v>69</v>
      </c>
      <c r="H48" s="260"/>
    </row>
    <row r="49" spans="2:8" ht="11.25" x14ac:dyDescent="0.2">
      <c r="C49" s="62" t="s">
        <v>25</v>
      </c>
      <c r="F49" s="1" t="s">
        <v>26</v>
      </c>
      <c r="G49" s="259" t="s">
        <v>27</v>
      </c>
      <c r="H49" s="259"/>
    </row>
    <row r="50" spans="2:8" ht="10.9" customHeight="1" x14ac:dyDescent="0.2">
      <c r="H50" s="1"/>
    </row>
    <row r="51" spans="2:8" ht="10.9" customHeight="1" x14ac:dyDescent="0.2">
      <c r="B51" s="8" t="s">
        <v>31</v>
      </c>
      <c r="C51" s="274" t="s">
        <v>91</v>
      </c>
      <c r="D51" s="261"/>
      <c r="E51" s="261"/>
      <c r="F51" s="9"/>
      <c r="G51" s="273" t="s">
        <v>92</v>
      </c>
      <c r="H51" s="260"/>
    </row>
    <row r="52" spans="2:8" ht="11.25" x14ac:dyDescent="0.2">
      <c r="C52" s="62" t="s">
        <v>25</v>
      </c>
      <c r="F52" s="1" t="s">
        <v>26</v>
      </c>
      <c r="G52" s="259" t="s">
        <v>27</v>
      </c>
      <c r="H52" s="259"/>
    </row>
  </sheetData>
  <mergeCells count="35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G42:H42"/>
    <mergeCell ref="A15:H15"/>
    <mergeCell ref="C33:E33"/>
    <mergeCell ref="G33:H33"/>
    <mergeCell ref="G34:H34"/>
    <mergeCell ref="C36:E36"/>
    <mergeCell ref="G36:H36"/>
    <mergeCell ref="G49:H49"/>
    <mergeCell ref="C51:E51"/>
    <mergeCell ref="G51:H51"/>
    <mergeCell ref="G52:H52"/>
    <mergeCell ref="H20:H24"/>
    <mergeCell ref="G43:H43"/>
    <mergeCell ref="C45:E45"/>
    <mergeCell ref="G45:H45"/>
    <mergeCell ref="G46:H46"/>
    <mergeCell ref="C48:E48"/>
    <mergeCell ref="G48:H48"/>
    <mergeCell ref="G37:H37"/>
    <mergeCell ref="C39:E39"/>
    <mergeCell ref="G39:H39"/>
    <mergeCell ref="G40:H40"/>
    <mergeCell ref="C42:E42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EBAB-55A5-4E5A-8BC6-9F5FE86C87B3}">
  <sheetPr>
    <outlinePr summaryBelow="0" summaryRight="0"/>
    <pageSetUpPr autoPageBreaks="0"/>
  </sheetPr>
  <dimension ref="A1:H48"/>
  <sheetViews>
    <sheetView view="pageBreakPreview" zoomScale="130" zoomScaleNormal="100" zoomScaleSheetLayoutView="130" workbookViewId="0">
      <selection activeCell="A24" sqref="A24:H48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315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 t="s">
        <v>36</v>
      </c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97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97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11.25" x14ac:dyDescent="0.2">
      <c r="A20" s="138">
        <v>1</v>
      </c>
      <c r="B20" s="114" t="s">
        <v>115</v>
      </c>
      <c r="C20" s="19">
        <v>10623</v>
      </c>
      <c r="D20" s="58" t="s">
        <v>38</v>
      </c>
      <c r="E20" s="136">
        <v>14</v>
      </c>
      <c r="F20" s="57">
        <v>1.29</v>
      </c>
      <c r="G20" s="20">
        <f t="shared" ref="G20:G21" si="0">E20*F20</f>
        <v>18.060000000000002</v>
      </c>
      <c r="H20" s="267" t="s">
        <v>261</v>
      </c>
    </row>
    <row r="21" spans="1:8" s="6" customFormat="1" ht="12" thickBot="1" x14ac:dyDescent="0.25">
      <c r="A21" s="138">
        <f t="shared" ref="A21" si="1">A20+1</f>
        <v>2</v>
      </c>
      <c r="B21" s="114" t="s">
        <v>115</v>
      </c>
      <c r="C21" s="19">
        <v>10623</v>
      </c>
      <c r="D21" s="58" t="s">
        <v>38</v>
      </c>
      <c r="E21" s="136">
        <v>6</v>
      </c>
      <c r="F21" s="57">
        <v>1.29</v>
      </c>
      <c r="G21" s="20">
        <f t="shared" si="0"/>
        <v>7.74</v>
      </c>
      <c r="H21" s="267"/>
    </row>
    <row r="22" spans="1:8" s="7" customFormat="1" ht="15" customHeight="1" thickBot="1" x14ac:dyDescent="0.25">
      <c r="A22" s="16" t="s">
        <v>17</v>
      </c>
      <c r="B22" s="16"/>
      <c r="C22" s="37"/>
      <c r="D22" s="38"/>
      <c r="E22" s="32">
        <f>SUM(E20:E21)</f>
        <v>20</v>
      </c>
      <c r="F22" s="10" t="s">
        <v>18</v>
      </c>
      <c r="G22" s="33">
        <f>SUM(G20:G21)</f>
        <v>25.800000000000004</v>
      </c>
      <c r="H22" s="29"/>
    </row>
    <row r="23" spans="1:8" ht="12" customHeight="1" x14ac:dyDescent="0.2">
      <c r="C23" s="35"/>
      <c r="D23" s="36"/>
    </row>
    <row r="24" spans="1:8" ht="12" customHeight="1" x14ac:dyDescent="0.2">
      <c r="B24" s="196" t="s">
        <v>19</v>
      </c>
      <c r="C24" s="17"/>
      <c r="D24" s="17"/>
      <c r="E24" s="17"/>
      <c r="F24" s="17"/>
      <c r="G24" s="17"/>
      <c r="H24" s="30"/>
    </row>
    <row r="25" spans="1:8" ht="12" customHeight="1" x14ac:dyDescent="0.2">
      <c r="C25" s="34" t="s">
        <v>20</v>
      </c>
      <c r="D25" s="15"/>
      <c r="E25" s="15"/>
      <c r="F25" s="15"/>
      <c r="G25" s="15"/>
      <c r="H25" s="31"/>
    </row>
    <row r="26" spans="1:8" ht="12" customHeight="1" x14ac:dyDescent="0.2">
      <c r="B26" s="196" t="s">
        <v>21</v>
      </c>
      <c r="C26" s="17"/>
      <c r="D26" s="17"/>
      <c r="E26" s="17"/>
      <c r="F26" s="17"/>
      <c r="G26" s="17"/>
      <c r="H26" s="30"/>
    </row>
    <row r="27" spans="1:8" ht="10.9" customHeight="1" x14ac:dyDescent="0.2">
      <c r="C27" s="34" t="s">
        <v>22</v>
      </c>
      <c r="D27" s="15"/>
      <c r="E27" s="15"/>
      <c r="F27" s="15"/>
      <c r="G27" s="15"/>
      <c r="H27" s="31"/>
    </row>
    <row r="28" spans="1:8" s="1" customFormat="1" ht="13.15" customHeight="1" x14ac:dyDescent="0.2">
      <c r="B28" s="8" t="s">
        <v>23</v>
      </c>
    </row>
    <row r="29" spans="1:8" ht="22.9" customHeight="1" x14ac:dyDescent="0.2">
      <c r="C29" s="261" t="s">
        <v>117</v>
      </c>
      <c r="D29" s="261"/>
      <c r="E29" s="261"/>
      <c r="F29" s="9"/>
      <c r="G29" s="260" t="s">
        <v>24</v>
      </c>
      <c r="H29" s="260"/>
    </row>
    <row r="30" spans="1:8" ht="10.9" customHeight="1" x14ac:dyDescent="0.2">
      <c r="C30" s="62" t="s">
        <v>25</v>
      </c>
      <c r="F30" s="1" t="s">
        <v>26</v>
      </c>
      <c r="G30" s="259" t="s">
        <v>27</v>
      </c>
      <c r="H30" s="259"/>
    </row>
    <row r="31" spans="1:8" ht="12" customHeight="1" x14ac:dyDescent="0.2">
      <c r="B31" s="8" t="s">
        <v>28</v>
      </c>
      <c r="H31" s="1"/>
    </row>
    <row r="32" spans="1:8" ht="10.9" customHeight="1" x14ac:dyDescent="0.2">
      <c r="C32" s="261" t="s">
        <v>64</v>
      </c>
      <c r="D32" s="261"/>
      <c r="E32" s="261"/>
      <c r="F32" s="9"/>
      <c r="G32" s="260" t="s">
        <v>33</v>
      </c>
      <c r="H32" s="260"/>
    </row>
    <row r="33" spans="1:8" ht="10.9" customHeight="1" x14ac:dyDescent="0.2">
      <c r="C33" s="62" t="s">
        <v>25</v>
      </c>
      <c r="F33" s="1" t="s">
        <v>26</v>
      </c>
      <c r="G33" s="259" t="s">
        <v>27</v>
      </c>
      <c r="H33" s="259"/>
    </row>
    <row r="34" spans="1:8" ht="10.9" customHeight="1" x14ac:dyDescent="0.2">
      <c r="C34" s="62"/>
      <c r="G34" s="198"/>
      <c r="H34" s="198"/>
    </row>
    <row r="35" spans="1:8" ht="10.9" customHeight="1" x14ac:dyDescent="0.2">
      <c r="C35" s="261" t="s">
        <v>65</v>
      </c>
      <c r="D35" s="261"/>
      <c r="E35" s="261"/>
      <c r="F35" s="9"/>
      <c r="G35" s="260" t="s">
        <v>30</v>
      </c>
      <c r="H35" s="260"/>
    </row>
    <row r="36" spans="1:8" ht="11.25" x14ac:dyDescent="0.2">
      <c r="C36" s="62" t="s">
        <v>25</v>
      </c>
      <c r="F36" s="1" t="s">
        <v>26</v>
      </c>
      <c r="G36" s="259" t="s">
        <v>27</v>
      </c>
      <c r="H36" s="259"/>
    </row>
    <row r="37" spans="1:8" ht="11.25" x14ac:dyDescent="0.2">
      <c r="C37" s="62"/>
      <c r="G37" s="198"/>
      <c r="H37" s="198"/>
    </row>
    <row r="38" spans="1:8" ht="10.9" customHeight="1" x14ac:dyDescent="0.2">
      <c r="C38" s="261" t="s">
        <v>66</v>
      </c>
      <c r="D38" s="261"/>
      <c r="E38" s="261"/>
      <c r="F38" s="9"/>
      <c r="G38" s="260" t="s">
        <v>29</v>
      </c>
      <c r="H38" s="260"/>
    </row>
    <row r="39" spans="1:8" ht="10.9" customHeight="1" x14ac:dyDescent="0.2">
      <c r="C39" s="62" t="s">
        <v>25</v>
      </c>
      <c r="F39" s="1" t="s">
        <v>26</v>
      </c>
      <c r="G39" s="259" t="s">
        <v>27</v>
      </c>
      <c r="H39" s="259"/>
    </row>
    <row r="40" spans="1:8" ht="10.9" customHeight="1" x14ac:dyDescent="0.2">
      <c r="C40" s="62"/>
      <c r="G40" s="198"/>
      <c r="H40" s="198"/>
    </row>
    <row r="41" spans="1:8" ht="10.5" customHeight="1" x14ac:dyDescent="0.2">
      <c r="A41" s="11" t="s">
        <v>32</v>
      </c>
      <c r="C41" s="261" t="s">
        <v>143</v>
      </c>
      <c r="D41" s="261"/>
      <c r="E41" s="261"/>
      <c r="F41" s="9"/>
      <c r="G41" s="260" t="s">
        <v>67</v>
      </c>
      <c r="H41" s="260"/>
    </row>
    <row r="42" spans="1:8" ht="10.9" customHeight="1" x14ac:dyDescent="0.2">
      <c r="C42" s="62" t="s">
        <v>25</v>
      </c>
      <c r="F42" s="1" t="s">
        <v>26</v>
      </c>
      <c r="G42" s="259" t="s">
        <v>27</v>
      </c>
      <c r="H42" s="259"/>
    </row>
    <row r="43" spans="1:8" ht="10.9" customHeight="1" x14ac:dyDescent="0.2">
      <c r="C43" s="62"/>
      <c r="G43" s="198"/>
      <c r="H43" s="198"/>
    </row>
    <row r="44" spans="1:8" ht="19.899999999999999" customHeight="1" x14ac:dyDescent="0.2">
      <c r="C44" s="274" t="s">
        <v>68</v>
      </c>
      <c r="D44" s="261"/>
      <c r="E44" s="261"/>
      <c r="F44" s="9"/>
      <c r="G44" s="260" t="s">
        <v>69</v>
      </c>
      <c r="H44" s="260"/>
    </row>
    <row r="45" spans="1:8" ht="11.25" x14ac:dyDescent="0.2">
      <c r="C45" s="62" t="s">
        <v>25</v>
      </c>
      <c r="F45" s="1" t="s">
        <v>26</v>
      </c>
      <c r="G45" s="259" t="s">
        <v>27</v>
      </c>
      <c r="H45" s="259"/>
    </row>
    <row r="46" spans="1:8" ht="10.9" customHeight="1" x14ac:dyDescent="0.2">
      <c r="H46" s="1"/>
    </row>
    <row r="47" spans="1:8" ht="10.9" customHeight="1" x14ac:dyDescent="0.2">
      <c r="B47" s="8" t="s">
        <v>31</v>
      </c>
      <c r="C47" s="274" t="s">
        <v>91</v>
      </c>
      <c r="D47" s="261"/>
      <c r="E47" s="261"/>
      <c r="F47" s="9"/>
      <c r="G47" s="273" t="s">
        <v>92</v>
      </c>
      <c r="H47" s="260"/>
    </row>
    <row r="48" spans="1:8" ht="11.25" x14ac:dyDescent="0.2">
      <c r="C48" s="62" t="s">
        <v>25</v>
      </c>
      <c r="F48" s="1" t="s">
        <v>26</v>
      </c>
      <c r="G48" s="259" t="s">
        <v>27</v>
      </c>
      <c r="H48" s="259"/>
    </row>
  </sheetData>
  <mergeCells count="35">
    <mergeCell ref="G45:H45"/>
    <mergeCell ref="C47:E47"/>
    <mergeCell ref="G47:H47"/>
    <mergeCell ref="G48:H48"/>
    <mergeCell ref="G39:H39"/>
    <mergeCell ref="C41:E41"/>
    <mergeCell ref="G41:H41"/>
    <mergeCell ref="G42:H42"/>
    <mergeCell ref="C44:E44"/>
    <mergeCell ref="G44:H44"/>
    <mergeCell ref="G33:H33"/>
    <mergeCell ref="C35:E35"/>
    <mergeCell ref="G35:H35"/>
    <mergeCell ref="G36:H36"/>
    <mergeCell ref="C38:E38"/>
    <mergeCell ref="G38:H38"/>
    <mergeCell ref="C32:E32"/>
    <mergeCell ref="G32:H32"/>
    <mergeCell ref="F5:H5"/>
    <mergeCell ref="A8:H8"/>
    <mergeCell ref="A9:H9"/>
    <mergeCell ref="C10:F10"/>
    <mergeCell ref="C11:F11"/>
    <mergeCell ref="A14:H14"/>
    <mergeCell ref="A15:H15"/>
    <mergeCell ref="H20:H21"/>
    <mergeCell ref="C29:E29"/>
    <mergeCell ref="G29:H29"/>
    <mergeCell ref="G30:H30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9BAE-613A-41C6-86FA-C358036C60D6}">
  <sheetPr>
    <outlinePr summaryBelow="0" summaryRight="0"/>
    <pageSetUpPr autoPageBreaks="0"/>
  </sheetPr>
  <dimension ref="A1:H48"/>
  <sheetViews>
    <sheetView view="pageBreakPreview" topLeftCell="C1" zoomScale="130" zoomScaleNormal="100" zoomScaleSheetLayoutView="130" workbookViewId="0">
      <selection activeCell="A15" sqref="A15:H15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93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 t="s">
        <v>36</v>
      </c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182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182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11.25" x14ac:dyDescent="0.2">
      <c r="A20" s="138">
        <v>1</v>
      </c>
      <c r="B20" s="114" t="s">
        <v>115</v>
      </c>
      <c r="C20" s="19">
        <v>10623</v>
      </c>
      <c r="D20" s="58" t="s">
        <v>38</v>
      </c>
      <c r="E20" s="136">
        <v>5</v>
      </c>
      <c r="F20" s="57">
        <v>1.29</v>
      </c>
      <c r="G20" s="20">
        <f t="shared" ref="G20:G21" si="0">E20*F20</f>
        <v>6.45</v>
      </c>
      <c r="H20" s="267" t="s">
        <v>261</v>
      </c>
    </row>
    <row r="21" spans="1:8" s="6" customFormat="1" ht="12" thickBot="1" x14ac:dyDescent="0.25">
      <c r="A21" s="138">
        <f t="shared" ref="A21" si="1">A20+1</f>
        <v>2</v>
      </c>
      <c r="B21" s="114" t="s">
        <v>115</v>
      </c>
      <c r="C21" s="19">
        <v>10623</v>
      </c>
      <c r="D21" s="58" t="s">
        <v>38</v>
      </c>
      <c r="E21" s="136">
        <v>16</v>
      </c>
      <c r="F21" s="57">
        <v>1.29</v>
      </c>
      <c r="G21" s="20">
        <f t="shared" si="0"/>
        <v>20.64</v>
      </c>
      <c r="H21" s="267"/>
    </row>
    <row r="22" spans="1:8" s="7" customFormat="1" ht="15" customHeight="1" thickBot="1" x14ac:dyDescent="0.25">
      <c r="A22" s="16" t="s">
        <v>17</v>
      </c>
      <c r="B22" s="16"/>
      <c r="C22" s="37"/>
      <c r="D22" s="38"/>
      <c r="E22" s="32">
        <f>SUM(E20:E21)</f>
        <v>21</v>
      </c>
      <c r="F22" s="10" t="s">
        <v>18</v>
      </c>
      <c r="G22" s="33">
        <f>SUM(G20:G21)</f>
        <v>27.09</v>
      </c>
      <c r="H22" s="29"/>
    </row>
    <row r="23" spans="1:8" ht="12" customHeight="1" x14ac:dyDescent="0.2">
      <c r="C23" s="35"/>
      <c r="D23" s="36"/>
    </row>
    <row r="24" spans="1:8" ht="12" customHeight="1" x14ac:dyDescent="0.2">
      <c r="B24" s="181" t="s">
        <v>19</v>
      </c>
      <c r="C24" s="17"/>
      <c r="D24" s="17"/>
      <c r="E24" s="17"/>
      <c r="F24" s="17"/>
      <c r="G24" s="17"/>
      <c r="H24" s="30"/>
    </row>
    <row r="25" spans="1:8" ht="12" customHeight="1" x14ac:dyDescent="0.2">
      <c r="C25" s="34" t="s">
        <v>20</v>
      </c>
      <c r="D25" s="15"/>
      <c r="E25" s="15"/>
      <c r="F25" s="15"/>
      <c r="G25" s="15"/>
      <c r="H25" s="31"/>
    </row>
    <row r="26" spans="1:8" ht="12" customHeight="1" x14ac:dyDescent="0.2">
      <c r="B26" s="181" t="s">
        <v>21</v>
      </c>
      <c r="C26" s="17"/>
      <c r="D26" s="17"/>
      <c r="E26" s="17"/>
      <c r="F26" s="17"/>
      <c r="G26" s="17"/>
      <c r="H26" s="30"/>
    </row>
    <row r="27" spans="1:8" ht="10.9" customHeight="1" x14ac:dyDescent="0.2">
      <c r="C27" s="34" t="s">
        <v>22</v>
      </c>
      <c r="D27" s="15"/>
      <c r="E27" s="15"/>
      <c r="F27" s="15"/>
      <c r="G27" s="15"/>
      <c r="H27" s="31"/>
    </row>
    <row r="28" spans="1:8" s="1" customFormat="1" ht="13.15" customHeight="1" x14ac:dyDescent="0.2">
      <c r="B28" s="8" t="s">
        <v>23</v>
      </c>
    </row>
    <row r="29" spans="1:8" ht="22.9" customHeight="1" x14ac:dyDescent="0.2">
      <c r="C29" s="261" t="s">
        <v>117</v>
      </c>
      <c r="D29" s="261"/>
      <c r="E29" s="261"/>
      <c r="F29" s="9"/>
      <c r="G29" s="260" t="s">
        <v>24</v>
      </c>
      <c r="H29" s="260"/>
    </row>
    <row r="30" spans="1:8" ht="10.9" customHeight="1" x14ac:dyDescent="0.2">
      <c r="C30" s="62" t="s">
        <v>25</v>
      </c>
      <c r="F30" s="1" t="s">
        <v>26</v>
      </c>
      <c r="G30" s="259" t="s">
        <v>27</v>
      </c>
      <c r="H30" s="259"/>
    </row>
    <row r="31" spans="1:8" ht="12" customHeight="1" x14ac:dyDescent="0.2">
      <c r="B31" s="8" t="s">
        <v>28</v>
      </c>
      <c r="H31" s="1"/>
    </row>
    <row r="32" spans="1:8" ht="10.9" customHeight="1" x14ac:dyDescent="0.2">
      <c r="C32" s="261" t="s">
        <v>64</v>
      </c>
      <c r="D32" s="261"/>
      <c r="E32" s="261"/>
      <c r="F32" s="9"/>
      <c r="G32" s="260" t="s">
        <v>33</v>
      </c>
      <c r="H32" s="260"/>
    </row>
    <row r="33" spans="1:8" ht="10.9" customHeight="1" x14ac:dyDescent="0.2">
      <c r="C33" s="62" t="s">
        <v>25</v>
      </c>
      <c r="F33" s="1" t="s">
        <v>26</v>
      </c>
      <c r="G33" s="259" t="s">
        <v>27</v>
      </c>
      <c r="H33" s="259"/>
    </row>
    <row r="34" spans="1:8" ht="10.9" customHeight="1" x14ac:dyDescent="0.2">
      <c r="C34" s="62"/>
      <c r="G34" s="180"/>
      <c r="H34" s="180"/>
    </row>
    <row r="35" spans="1:8" ht="10.9" customHeight="1" x14ac:dyDescent="0.2">
      <c r="C35" s="261" t="s">
        <v>65</v>
      </c>
      <c r="D35" s="261"/>
      <c r="E35" s="261"/>
      <c r="F35" s="9"/>
      <c r="G35" s="260" t="s">
        <v>30</v>
      </c>
      <c r="H35" s="260"/>
    </row>
    <row r="36" spans="1:8" ht="11.25" x14ac:dyDescent="0.2">
      <c r="C36" s="62" t="s">
        <v>25</v>
      </c>
      <c r="F36" s="1" t="s">
        <v>26</v>
      </c>
      <c r="G36" s="259" t="s">
        <v>27</v>
      </c>
      <c r="H36" s="259"/>
    </row>
    <row r="37" spans="1:8" ht="11.25" x14ac:dyDescent="0.2">
      <c r="C37" s="62"/>
      <c r="G37" s="180"/>
      <c r="H37" s="180"/>
    </row>
    <row r="38" spans="1:8" ht="10.9" customHeight="1" x14ac:dyDescent="0.2">
      <c r="C38" s="261" t="s">
        <v>66</v>
      </c>
      <c r="D38" s="261"/>
      <c r="E38" s="261"/>
      <c r="F38" s="9"/>
      <c r="G38" s="260" t="s">
        <v>29</v>
      </c>
      <c r="H38" s="260"/>
    </row>
    <row r="39" spans="1:8" ht="10.9" customHeight="1" x14ac:dyDescent="0.2">
      <c r="C39" s="62" t="s">
        <v>25</v>
      </c>
      <c r="F39" s="1" t="s">
        <v>26</v>
      </c>
      <c r="G39" s="259" t="s">
        <v>27</v>
      </c>
      <c r="H39" s="259"/>
    </row>
    <row r="40" spans="1:8" ht="10.9" customHeight="1" x14ac:dyDescent="0.2">
      <c r="C40" s="62"/>
      <c r="G40" s="180"/>
      <c r="H40" s="180"/>
    </row>
    <row r="41" spans="1:8" ht="10.5" customHeight="1" x14ac:dyDescent="0.2">
      <c r="A41" s="11" t="s">
        <v>32</v>
      </c>
      <c r="C41" s="261" t="s">
        <v>143</v>
      </c>
      <c r="D41" s="261"/>
      <c r="E41" s="261"/>
      <c r="F41" s="9"/>
      <c r="G41" s="260" t="s">
        <v>67</v>
      </c>
      <c r="H41" s="260"/>
    </row>
    <row r="42" spans="1:8" ht="10.9" customHeight="1" x14ac:dyDescent="0.2">
      <c r="C42" s="62" t="s">
        <v>25</v>
      </c>
      <c r="F42" s="1" t="s">
        <v>26</v>
      </c>
      <c r="G42" s="259" t="s">
        <v>27</v>
      </c>
      <c r="H42" s="259"/>
    </row>
    <row r="43" spans="1:8" ht="10.9" customHeight="1" x14ac:dyDescent="0.2">
      <c r="C43" s="62"/>
      <c r="G43" s="180"/>
      <c r="H43" s="180"/>
    </row>
    <row r="44" spans="1:8" ht="19.899999999999999" customHeight="1" x14ac:dyDescent="0.2">
      <c r="C44" s="274" t="s">
        <v>68</v>
      </c>
      <c r="D44" s="261"/>
      <c r="E44" s="261"/>
      <c r="F44" s="9"/>
      <c r="G44" s="260" t="s">
        <v>69</v>
      </c>
      <c r="H44" s="260"/>
    </row>
    <row r="45" spans="1:8" ht="11.25" x14ac:dyDescent="0.2">
      <c r="C45" s="62" t="s">
        <v>25</v>
      </c>
      <c r="F45" s="1" t="s">
        <v>26</v>
      </c>
      <c r="G45" s="259" t="s">
        <v>27</v>
      </c>
      <c r="H45" s="259"/>
    </row>
    <row r="46" spans="1:8" ht="10.9" customHeight="1" x14ac:dyDescent="0.2">
      <c r="H46" s="1"/>
    </row>
    <row r="47" spans="1:8" ht="10.9" customHeight="1" x14ac:dyDescent="0.2">
      <c r="B47" s="8" t="s">
        <v>31</v>
      </c>
      <c r="C47" s="274" t="s">
        <v>91</v>
      </c>
      <c r="D47" s="261"/>
      <c r="E47" s="261"/>
      <c r="F47" s="9"/>
      <c r="G47" s="273" t="s">
        <v>92</v>
      </c>
      <c r="H47" s="260"/>
    </row>
    <row r="48" spans="1:8" ht="11.25" x14ac:dyDescent="0.2">
      <c r="C48" s="62" t="s">
        <v>25</v>
      </c>
      <c r="F48" s="1" t="s">
        <v>26</v>
      </c>
      <c r="G48" s="259" t="s">
        <v>27</v>
      </c>
      <c r="H48" s="259"/>
    </row>
  </sheetData>
  <mergeCells count="35">
    <mergeCell ref="F4:H4"/>
    <mergeCell ref="A1:D1"/>
    <mergeCell ref="F1:H1"/>
    <mergeCell ref="A2:D2"/>
    <mergeCell ref="F2:H2"/>
    <mergeCell ref="A3:D3"/>
    <mergeCell ref="C32:E32"/>
    <mergeCell ref="G32:H32"/>
    <mergeCell ref="F5:H5"/>
    <mergeCell ref="A8:H8"/>
    <mergeCell ref="A9:H9"/>
    <mergeCell ref="C10:F10"/>
    <mergeCell ref="C11:F11"/>
    <mergeCell ref="A14:H14"/>
    <mergeCell ref="A15:H15"/>
    <mergeCell ref="H20:H21"/>
    <mergeCell ref="C29:E29"/>
    <mergeCell ref="G29:H29"/>
    <mergeCell ref="G30:H30"/>
    <mergeCell ref="G33:H33"/>
    <mergeCell ref="C35:E35"/>
    <mergeCell ref="G35:H35"/>
    <mergeCell ref="G36:H36"/>
    <mergeCell ref="C38:E38"/>
    <mergeCell ref="G38:H38"/>
    <mergeCell ref="G45:H45"/>
    <mergeCell ref="C47:E47"/>
    <mergeCell ref="G47:H47"/>
    <mergeCell ref="G48:H48"/>
    <mergeCell ref="G39:H39"/>
    <mergeCell ref="C41:E41"/>
    <mergeCell ref="G41:H41"/>
    <mergeCell ref="G42:H42"/>
    <mergeCell ref="C44:E44"/>
    <mergeCell ref="G44:H4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H135"/>
  <sheetViews>
    <sheetView view="pageBreakPreview" zoomScale="110" zoomScaleNormal="100" zoomScaleSheetLayoutView="110" workbookViewId="0">
      <selection activeCell="A14" sqref="A14:H14"/>
    </sheetView>
  </sheetViews>
  <sheetFormatPr defaultColWidth="10.5" defaultRowHeight="11.45" customHeight="1" x14ac:dyDescent="0.2"/>
  <cols>
    <col min="1" max="1" width="5.6640625" style="64" customWidth="1"/>
    <col min="2" max="2" width="40.5" style="64" customWidth="1"/>
    <col min="3" max="3" width="16.6640625" style="64" customWidth="1"/>
    <col min="4" max="4" width="7.6640625" style="64" customWidth="1"/>
    <col min="5" max="5" width="11.6640625" style="64" customWidth="1"/>
    <col min="6" max="6" width="15" style="66" customWidth="1"/>
    <col min="7" max="7" width="20" style="64" customWidth="1"/>
    <col min="8" max="8" width="31.164062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78" t="s">
        <v>2</v>
      </c>
      <c r="G2" s="278"/>
      <c r="H2" s="278"/>
    </row>
    <row r="3" spans="1:8" ht="10.9" customHeight="1" x14ac:dyDescent="0.2">
      <c r="A3" s="258" t="s">
        <v>3</v>
      </c>
      <c r="B3" s="258"/>
      <c r="C3" s="258"/>
      <c r="D3" s="258"/>
      <c r="H3" s="64"/>
    </row>
    <row r="4" spans="1:8" s="64" customFormat="1" ht="12" customHeight="1" x14ac:dyDescent="0.2">
      <c r="F4" s="276" t="s">
        <v>35</v>
      </c>
      <c r="G4" s="276"/>
      <c r="H4" s="276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F6" s="67" t="s">
        <v>93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340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77"/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356</v>
      </c>
      <c r="B14" s="252"/>
      <c r="C14" s="252"/>
      <c r="D14" s="252"/>
      <c r="E14" s="252"/>
      <c r="F14" s="252"/>
      <c r="G14" s="252"/>
      <c r="H14" s="252"/>
    </row>
    <row r="15" spans="1:8" s="68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68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8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22.5" x14ac:dyDescent="0.2">
      <c r="A20" s="39">
        <v>1</v>
      </c>
      <c r="B20" s="46" t="s">
        <v>96</v>
      </c>
      <c r="C20" s="55">
        <v>9756</v>
      </c>
      <c r="D20" s="83" t="s">
        <v>48</v>
      </c>
      <c r="E20" s="86">
        <v>2.9</v>
      </c>
      <c r="F20" s="63">
        <v>344.44</v>
      </c>
      <c r="G20" s="41">
        <v>998.89</v>
      </c>
      <c r="H20" s="44" t="s">
        <v>84</v>
      </c>
    </row>
    <row r="21" spans="1:8" s="43" customFormat="1" ht="22.5" x14ac:dyDescent="0.2">
      <c r="A21" s="39">
        <f>A20+1</f>
        <v>2</v>
      </c>
      <c r="B21" s="46" t="s">
        <v>129</v>
      </c>
      <c r="C21" s="55">
        <v>11443</v>
      </c>
      <c r="D21" s="83" t="s">
        <v>235</v>
      </c>
      <c r="E21" s="82">
        <v>300</v>
      </c>
      <c r="F21" s="63">
        <v>0.23</v>
      </c>
      <c r="G21" s="41">
        <v>67.5</v>
      </c>
      <c r="H21" s="44" t="s">
        <v>84</v>
      </c>
    </row>
    <row r="22" spans="1:8" s="43" customFormat="1" ht="22.5" x14ac:dyDescent="0.2">
      <c r="A22" s="39">
        <f t="shared" ref="A22:A82" si="0">A21+1</f>
        <v>3</v>
      </c>
      <c r="B22" s="46" t="s">
        <v>37</v>
      </c>
      <c r="C22" s="55">
        <v>7961</v>
      </c>
      <c r="D22" s="83" t="s">
        <v>39</v>
      </c>
      <c r="E22" s="82">
        <v>60</v>
      </c>
      <c r="F22" s="63">
        <v>8.8000000000000007</v>
      </c>
      <c r="G22" s="41">
        <f t="shared" ref="G22:G82" si="1">E22*F22</f>
        <v>528</v>
      </c>
      <c r="H22" s="42" t="s">
        <v>50</v>
      </c>
    </row>
    <row r="23" spans="1:8" s="43" customFormat="1" ht="22.5" x14ac:dyDescent="0.2">
      <c r="A23" s="39">
        <f t="shared" si="0"/>
        <v>4</v>
      </c>
      <c r="B23" s="46" t="s">
        <v>262</v>
      </c>
      <c r="C23" s="55">
        <v>13023</v>
      </c>
      <c r="D23" s="83" t="s">
        <v>39</v>
      </c>
      <c r="E23" s="82">
        <v>60</v>
      </c>
      <c r="F23" s="63">
        <v>8.9</v>
      </c>
      <c r="G23" s="41">
        <f t="shared" si="1"/>
        <v>534</v>
      </c>
      <c r="H23" s="42" t="s">
        <v>50</v>
      </c>
    </row>
    <row r="24" spans="1:8" s="43" customFormat="1" ht="22.5" x14ac:dyDescent="0.2">
      <c r="A24" s="39">
        <f t="shared" si="0"/>
        <v>5</v>
      </c>
      <c r="B24" s="46" t="s">
        <v>305</v>
      </c>
      <c r="C24" s="55">
        <v>12983</v>
      </c>
      <c r="D24" s="83" t="s">
        <v>38</v>
      </c>
      <c r="E24" s="82">
        <v>20</v>
      </c>
      <c r="F24" s="63">
        <v>35.71</v>
      </c>
      <c r="G24" s="41">
        <v>714.18</v>
      </c>
      <c r="H24" s="42" t="s">
        <v>50</v>
      </c>
    </row>
    <row r="25" spans="1:8" s="43" customFormat="1" ht="22.5" x14ac:dyDescent="0.2">
      <c r="A25" s="39">
        <f t="shared" si="0"/>
        <v>6</v>
      </c>
      <c r="B25" s="46" t="s">
        <v>324</v>
      </c>
      <c r="C25" s="55">
        <v>8694</v>
      </c>
      <c r="D25" s="83" t="s">
        <v>38</v>
      </c>
      <c r="E25" s="82">
        <v>2</v>
      </c>
      <c r="F25" s="63">
        <v>14.42</v>
      </c>
      <c r="G25" s="41">
        <f t="shared" si="1"/>
        <v>28.84</v>
      </c>
      <c r="H25" s="42" t="s">
        <v>50</v>
      </c>
    </row>
    <row r="26" spans="1:8" s="43" customFormat="1" ht="22.5" x14ac:dyDescent="0.2">
      <c r="A26" s="39">
        <f t="shared" si="0"/>
        <v>7</v>
      </c>
      <c r="B26" s="46" t="s">
        <v>325</v>
      </c>
      <c r="C26" s="55">
        <v>12411</v>
      </c>
      <c r="D26" s="83" t="s">
        <v>38</v>
      </c>
      <c r="E26" s="82">
        <v>1</v>
      </c>
      <c r="F26" s="63">
        <v>38.35</v>
      </c>
      <c r="G26" s="41">
        <f t="shared" si="1"/>
        <v>38.35</v>
      </c>
      <c r="H26" s="143" t="s">
        <v>101</v>
      </c>
    </row>
    <row r="27" spans="1:8" s="43" customFormat="1" ht="11.25" x14ac:dyDescent="0.2">
      <c r="A27" s="39">
        <f t="shared" si="0"/>
        <v>8</v>
      </c>
      <c r="B27" s="46" t="s">
        <v>70</v>
      </c>
      <c r="C27" s="55">
        <v>9217</v>
      </c>
      <c r="D27" s="83" t="s">
        <v>48</v>
      </c>
      <c r="E27" s="82">
        <v>10</v>
      </c>
      <c r="F27" s="63">
        <v>1.52</v>
      </c>
      <c r="G27" s="41">
        <f t="shared" si="1"/>
        <v>15.2</v>
      </c>
      <c r="H27" s="44" t="s">
        <v>71</v>
      </c>
    </row>
    <row r="28" spans="1:8" s="43" customFormat="1" ht="11.25" x14ac:dyDescent="0.2">
      <c r="A28" s="39">
        <f t="shared" si="0"/>
        <v>9</v>
      </c>
      <c r="B28" s="46" t="s">
        <v>85</v>
      </c>
      <c r="C28" s="55">
        <v>3355</v>
      </c>
      <c r="D28" s="83" t="s">
        <v>48</v>
      </c>
      <c r="E28" s="82">
        <v>2</v>
      </c>
      <c r="F28" s="63">
        <v>20</v>
      </c>
      <c r="G28" s="41">
        <f t="shared" si="1"/>
        <v>40</v>
      </c>
      <c r="H28" s="44" t="s">
        <v>89</v>
      </c>
    </row>
    <row r="29" spans="1:8" s="43" customFormat="1" ht="22.5" x14ac:dyDescent="0.2">
      <c r="A29" s="39">
        <f t="shared" si="0"/>
        <v>10</v>
      </c>
      <c r="B29" s="46" t="s">
        <v>326</v>
      </c>
      <c r="C29" s="19">
        <v>12762</v>
      </c>
      <c r="D29" s="58" t="s">
        <v>38</v>
      </c>
      <c r="E29" s="56">
        <v>1</v>
      </c>
      <c r="F29" s="57">
        <v>22.64</v>
      </c>
      <c r="G29" s="41">
        <f t="shared" si="1"/>
        <v>22.64</v>
      </c>
      <c r="H29" s="143" t="s">
        <v>101</v>
      </c>
    </row>
    <row r="30" spans="1:8" s="43" customFormat="1" ht="22.5" x14ac:dyDescent="0.2">
      <c r="A30" s="39">
        <f t="shared" si="0"/>
        <v>11</v>
      </c>
      <c r="B30" s="46" t="s">
        <v>327</v>
      </c>
      <c r="C30" s="19">
        <v>4982</v>
      </c>
      <c r="D30" s="58" t="s">
        <v>38</v>
      </c>
      <c r="E30" s="56">
        <v>4</v>
      </c>
      <c r="F30" s="57">
        <v>20</v>
      </c>
      <c r="G30" s="41">
        <f t="shared" si="1"/>
        <v>80</v>
      </c>
      <c r="H30" s="143" t="s">
        <v>101</v>
      </c>
    </row>
    <row r="31" spans="1:8" s="43" customFormat="1" ht="22.5" x14ac:dyDescent="0.2">
      <c r="A31" s="39">
        <f t="shared" si="0"/>
        <v>12</v>
      </c>
      <c r="B31" s="46" t="s">
        <v>41</v>
      </c>
      <c r="C31" s="19">
        <v>4327</v>
      </c>
      <c r="D31" s="58" t="s">
        <v>38</v>
      </c>
      <c r="E31" s="56">
        <v>10</v>
      </c>
      <c r="F31" s="57">
        <v>8.08</v>
      </c>
      <c r="G31" s="41">
        <f t="shared" si="1"/>
        <v>80.8</v>
      </c>
      <c r="H31" s="44" t="s">
        <v>52</v>
      </c>
    </row>
    <row r="32" spans="1:8" s="43" customFormat="1" ht="22.5" x14ac:dyDescent="0.2">
      <c r="A32" s="39">
        <f t="shared" si="0"/>
        <v>13</v>
      </c>
      <c r="B32" s="46" t="s">
        <v>56</v>
      </c>
      <c r="C32" s="19">
        <v>8857</v>
      </c>
      <c r="D32" s="58" t="s">
        <v>38</v>
      </c>
      <c r="E32" s="56">
        <v>10</v>
      </c>
      <c r="F32" s="57">
        <v>7.03</v>
      </c>
      <c r="G32" s="41">
        <f t="shared" si="1"/>
        <v>70.3</v>
      </c>
      <c r="H32" s="44" t="s">
        <v>52</v>
      </c>
    </row>
    <row r="33" spans="1:8" s="43" customFormat="1" ht="22.5" x14ac:dyDescent="0.2">
      <c r="A33" s="39">
        <f t="shared" si="0"/>
        <v>14</v>
      </c>
      <c r="B33" s="46" t="s">
        <v>131</v>
      </c>
      <c r="C33" s="19">
        <v>11001</v>
      </c>
      <c r="D33" s="58" t="s">
        <v>38</v>
      </c>
      <c r="E33" s="56">
        <v>10</v>
      </c>
      <c r="F33" s="57">
        <v>10.32</v>
      </c>
      <c r="G33" s="41">
        <f t="shared" si="1"/>
        <v>103.2</v>
      </c>
      <c r="H33" s="44" t="s">
        <v>52</v>
      </c>
    </row>
    <row r="34" spans="1:8" s="43" customFormat="1" ht="22.5" x14ac:dyDescent="0.2">
      <c r="A34" s="39">
        <f t="shared" si="0"/>
        <v>15</v>
      </c>
      <c r="B34" s="46" t="s">
        <v>72</v>
      </c>
      <c r="C34" s="19">
        <v>8858</v>
      </c>
      <c r="D34" s="58" t="s">
        <v>38</v>
      </c>
      <c r="E34" s="56">
        <v>10</v>
      </c>
      <c r="F34" s="57">
        <v>9</v>
      </c>
      <c r="G34" s="41">
        <f t="shared" si="1"/>
        <v>90</v>
      </c>
      <c r="H34" s="44" t="s">
        <v>52</v>
      </c>
    </row>
    <row r="35" spans="1:8" s="43" customFormat="1" ht="22.5" x14ac:dyDescent="0.2">
      <c r="A35" s="39">
        <f t="shared" si="0"/>
        <v>16</v>
      </c>
      <c r="B35" s="46" t="s">
        <v>307</v>
      </c>
      <c r="C35" s="19">
        <v>13380</v>
      </c>
      <c r="D35" s="58" t="s">
        <v>38</v>
      </c>
      <c r="E35" s="56">
        <v>5</v>
      </c>
      <c r="F35" s="57">
        <v>1.03</v>
      </c>
      <c r="G35" s="41">
        <f t="shared" si="1"/>
        <v>5.15</v>
      </c>
      <c r="H35" s="44" t="s">
        <v>52</v>
      </c>
    </row>
    <row r="36" spans="1:8" s="43" customFormat="1" ht="22.5" x14ac:dyDescent="0.2">
      <c r="A36" s="39">
        <f t="shared" si="0"/>
        <v>17</v>
      </c>
      <c r="B36" s="46" t="s">
        <v>308</v>
      </c>
      <c r="C36" s="19">
        <v>13381</v>
      </c>
      <c r="D36" s="58" t="s">
        <v>38</v>
      </c>
      <c r="E36" s="56">
        <v>5</v>
      </c>
      <c r="F36" s="57">
        <v>1.76</v>
      </c>
      <c r="G36" s="41">
        <f t="shared" si="1"/>
        <v>8.8000000000000007</v>
      </c>
      <c r="H36" s="44" t="s">
        <v>52</v>
      </c>
    </row>
    <row r="37" spans="1:8" s="43" customFormat="1" ht="22.5" x14ac:dyDescent="0.2">
      <c r="A37" s="39">
        <f t="shared" si="0"/>
        <v>18</v>
      </c>
      <c r="B37" s="46" t="s">
        <v>73</v>
      </c>
      <c r="C37" s="19">
        <v>9305</v>
      </c>
      <c r="D37" s="58" t="s">
        <v>38</v>
      </c>
      <c r="E37" s="56">
        <v>10</v>
      </c>
      <c r="F37" s="57">
        <v>5.04</v>
      </c>
      <c r="G37" s="41">
        <f t="shared" si="1"/>
        <v>50.4</v>
      </c>
      <c r="H37" s="44" t="s">
        <v>52</v>
      </c>
    </row>
    <row r="38" spans="1:8" s="43" customFormat="1" ht="22.5" x14ac:dyDescent="0.2">
      <c r="A38" s="39">
        <f t="shared" si="0"/>
        <v>19</v>
      </c>
      <c r="B38" s="46" t="s">
        <v>124</v>
      </c>
      <c r="C38" s="19">
        <v>10541</v>
      </c>
      <c r="D38" s="58" t="s">
        <v>38</v>
      </c>
      <c r="E38" s="56">
        <v>25</v>
      </c>
      <c r="F38" s="57">
        <v>0.49</v>
      </c>
      <c r="G38" s="41">
        <f t="shared" si="1"/>
        <v>12.25</v>
      </c>
      <c r="H38" s="44" t="s">
        <v>52</v>
      </c>
    </row>
    <row r="39" spans="1:8" s="43" customFormat="1" ht="22.5" x14ac:dyDescent="0.2">
      <c r="A39" s="39">
        <f t="shared" si="0"/>
        <v>20</v>
      </c>
      <c r="B39" s="46" t="s">
        <v>125</v>
      </c>
      <c r="C39" s="19">
        <v>10542</v>
      </c>
      <c r="D39" s="58" t="s">
        <v>38</v>
      </c>
      <c r="E39" s="56">
        <v>25</v>
      </c>
      <c r="F39" s="57">
        <v>0.88</v>
      </c>
      <c r="G39" s="41">
        <f t="shared" si="1"/>
        <v>22</v>
      </c>
      <c r="H39" s="44" t="s">
        <v>52</v>
      </c>
    </row>
    <row r="40" spans="1:8" s="43" customFormat="1" ht="22.5" x14ac:dyDescent="0.2">
      <c r="A40" s="39">
        <f t="shared" si="0"/>
        <v>21</v>
      </c>
      <c r="B40" s="46" t="s">
        <v>43</v>
      </c>
      <c r="C40" s="19">
        <v>5815</v>
      </c>
      <c r="D40" s="58" t="s">
        <v>38</v>
      </c>
      <c r="E40" s="56">
        <v>15</v>
      </c>
      <c r="F40" s="57">
        <v>5.19</v>
      </c>
      <c r="G40" s="41">
        <f t="shared" si="1"/>
        <v>77.850000000000009</v>
      </c>
      <c r="H40" s="44" t="s">
        <v>52</v>
      </c>
    </row>
    <row r="41" spans="1:8" s="43" customFormat="1" ht="22.5" x14ac:dyDescent="0.2">
      <c r="A41" s="39">
        <f t="shared" si="0"/>
        <v>22</v>
      </c>
      <c r="B41" s="46" t="s">
        <v>182</v>
      </c>
      <c r="C41" s="19">
        <v>2988</v>
      </c>
      <c r="D41" s="58" t="s">
        <v>48</v>
      </c>
      <c r="E41" s="56">
        <v>25</v>
      </c>
      <c r="F41" s="57">
        <v>45.5</v>
      </c>
      <c r="G41" s="41">
        <f t="shared" si="1"/>
        <v>1137.5</v>
      </c>
      <c r="H41" s="44" t="s">
        <v>52</v>
      </c>
    </row>
    <row r="42" spans="1:8" s="43" customFormat="1" ht="22.5" x14ac:dyDescent="0.2">
      <c r="A42" s="39">
        <f t="shared" si="0"/>
        <v>23</v>
      </c>
      <c r="B42" s="46" t="s">
        <v>271</v>
      </c>
      <c r="C42" s="19">
        <v>12970</v>
      </c>
      <c r="D42" s="58" t="s">
        <v>38</v>
      </c>
      <c r="E42" s="56">
        <v>2</v>
      </c>
      <c r="F42" s="57">
        <v>9.5</v>
      </c>
      <c r="G42" s="41">
        <f t="shared" si="1"/>
        <v>19</v>
      </c>
      <c r="H42" s="44" t="s">
        <v>339</v>
      </c>
    </row>
    <row r="43" spans="1:8" s="43" customFormat="1" ht="22.5" x14ac:dyDescent="0.2">
      <c r="A43" s="39">
        <f t="shared" si="0"/>
        <v>24</v>
      </c>
      <c r="B43" s="46" t="s">
        <v>272</v>
      </c>
      <c r="C43" s="19">
        <v>12120</v>
      </c>
      <c r="D43" s="58" t="s">
        <v>39</v>
      </c>
      <c r="E43" s="56">
        <v>20</v>
      </c>
      <c r="F43" s="57">
        <v>8.9</v>
      </c>
      <c r="G43" s="41">
        <f t="shared" si="1"/>
        <v>178</v>
      </c>
      <c r="H43" s="143" t="s">
        <v>50</v>
      </c>
    </row>
    <row r="44" spans="1:8" s="43" customFormat="1" ht="22.5" x14ac:dyDescent="0.2">
      <c r="A44" s="39">
        <f t="shared" si="0"/>
        <v>25</v>
      </c>
      <c r="B44" s="46" t="s">
        <v>206</v>
      </c>
      <c r="C44" s="19">
        <v>7931</v>
      </c>
      <c r="D44" s="58" t="s">
        <v>134</v>
      </c>
      <c r="E44" s="60">
        <v>3.2</v>
      </c>
      <c r="F44" s="57">
        <v>1.82</v>
      </c>
      <c r="G44" s="41">
        <v>5.83</v>
      </c>
      <c r="H44" s="44" t="s">
        <v>89</v>
      </c>
    </row>
    <row r="45" spans="1:8" s="43" customFormat="1" ht="22.5" x14ac:dyDescent="0.2">
      <c r="A45" s="39">
        <f t="shared" si="0"/>
        <v>26</v>
      </c>
      <c r="B45" s="46" t="s">
        <v>328</v>
      </c>
      <c r="C45" s="19">
        <v>1235</v>
      </c>
      <c r="D45" s="58" t="s">
        <v>38</v>
      </c>
      <c r="E45" s="56">
        <v>1</v>
      </c>
      <c r="F45" s="57">
        <v>4.5</v>
      </c>
      <c r="G45" s="41">
        <f t="shared" si="1"/>
        <v>4.5</v>
      </c>
      <c r="H45" s="143" t="s">
        <v>101</v>
      </c>
    </row>
    <row r="46" spans="1:8" s="43" customFormat="1" ht="22.5" x14ac:dyDescent="0.2">
      <c r="A46" s="39">
        <f t="shared" si="0"/>
        <v>27</v>
      </c>
      <c r="B46" s="46" t="s">
        <v>329</v>
      </c>
      <c r="C46" s="19">
        <v>1234</v>
      </c>
      <c r="D46" s="58" t="s">
        <v>38</v>
      </c>
      <c r="E46" s="56">
        <v>1</v>
      </c>
      <c r="F46" s="57">
        <v>5.4</v>
      </c>
      <c r="G46" s="41">
        <f t="shared" si="1"/>
        <v>5.4</v>
      </c>
      <c r="H46" s="143" t="s">
        <v>101</v>
      </c>
    </row>
    <row r="47" spans="1:8" s="43" customFormat="1" ht="22.5" x14ac:dyDescent="0.2">
      <c r="A47" s="39">
        <f t="shared" si="0"/>
        <v>28</v>
      </c>
      <c r="B47" s="46" t="s">
        <v>330</v>
      </c>
      <c r="C47" s="19">
        <v>12476</v>
      </c>
      <c r="D47" s="58" t="s">
        <v>38</v>
      </c>
      <c r="E47" s="56">
        <v>1</v>
      </c>
      <c r="F47" s="57">
        <v>2.52</v>
      </c>
      <c r="G47" s="41">
        <f t="shared" si="1"/>
        <v>2.52</v>
      </c>
      <c r="H47" s="143" t="s">
        <v>101</v>
      </c>
    </row>
    <row r="48" spans="1:8" s="43" customFormat="1" ht="22.5" x14ac:dyDescent="0.2">
      <c r="A48" s="39">
        <f t="shared" si="0"/>
        <v>29</v>
      </c>
      <c r="B48" s="46" t="s">
        <v>331</v>
      </c>
      <c r="C48" s="19">
        <v>12478</v>
      </c>
      <c r="D48" s="58" t="s">
        <v>38</v>
      </c>
      <c r="E48" s="56">
        <v>1</v>
      </c>
      <c r="F48" s="57">
        <v>2.84</v>
      </c>
      <c r="G48" s="41">
        <f t="shared" si="1"/>
        <v>2.84</v>
      </c>
      <c r="H48" s="143" t="s">
        <v>101</v>
      </c>
    </row>
    <row r="49" spans="1:8" s="43" customFormat="1" ht="22.5" x14ac:dyDescent="0.2">
      <c r="A49" s="39">
        <f t="shared" si="0"/>
        <v>30</v>
      </c>
      <c r="B49" s="46" t="s">
        <v>332</v>
      </c>
      <c r="C49" s="19">
        <v>13317</v>
      </c>
      <c r="D49" s="58" t="s">
        <v>38</v>
      </c>
      <c r="E49" s="56">
        <v>10</v>
      </c>
      <c r="F49" s="57">
        <v>2.75</v>
      </c>
      <c r="G49" s="41">
        <f t="shared" si="1"/>
        <v>27.5</v>
      </c>
      <c r="H49" s="143" t="s">
        <v>101</v>
      </c>
    </row>
    <row r="50" spans="1:8" s="43" customFormat="1" ht="22.5" x14ac:dyDescent="0.2">
      <c r="A50" s="39">
        <f t="shared" si="0"/>
        <v>31</v>
      </c>
      <c r="B50" s="46" t="s">
        <v>211</v>
      </c>
      <c r="C50" s="19">
        <v>12532</v>
      </c>
      <c r="D50" s="58" t="s">
        <v>38</v>
      </c>
      <c r="E50" s="56">
        <v>10</v>
      </c>
      <c r="F50" s="57">
        <v>13.8</v>
      </c>
      <c r="G50" s="41">
        <f t="shared" si="1"/>
        <v>138</v>
      </c>
      <c r="H50" s="143" t="s">
        <v>52</v>
      </c>
    </row>
    <row r="51" spans="1:8" s="43" customFormat="1" ht="22.5" x14ac:dyDescent="0.2">
      <c r="A51" s="39">
        <f t="shared" si="0"/>
        <v>32</v>
      </c>
      <c r="B51" s="46" t="s">
        <v>310</v>
      </c>
      <c r="C51" s="19">
        <v>13316</v>
      </c>
      <c r="D51" s="58" t="s">
        <v>38</v>
      </c>
      <c r="E51" s="56">
        <v>2</v>
      </c>
      <c r="F51" s="57">
        <v>61.93</v>
      </c>
      <c r="G51" s="41">
        <f t="shared" si="1"/>
        <v>123.86</v>
      </c>
      <c r="H51" s="143" t="s">
        <v>101</v>
      </c>
    </row>
    <row r="52" spans="1:8" s="43" customFormat="1" ht="22.5" x14ac:dyDescent="0.2">
      <c r="A52" s="39">
        <f t="shared" si="0"/>
        <v>33</v>
      </c>
      <c r="B52" s="46" t="s">
        <v>212</v>
      </c>
      <c r="C52" s="19">
        <v>4300</v>
      </c>
      <c r="D52" s="58" t="s">
        <v>38</v>
      </c>
      <c r="E52" s="56">
        <v>1</v>
      </c>
      <c r="F52" s="57">
        <v>2.0299999999999998</v>
      </c>
      <c r="G52" s="41">
        <f t="shared" si="1"/>
        <v>2.0299999999999998</v>
      </c>
      <c r="H52" s="143" t="s">
        <v>101</v>
      </c>
    </row>
    <row r="53" spans="1:8" s="43" customFormat="1" ht="22.5" x14ac:dyDescent="0.2">
      <c r="A53" s="39">
        <f t="shared" si="0"/>
        <v>34</v>
      </c>
      <c r="B53" s="46" t="s">
        <v>213</v>
      </c>
      <c r="C53" s="19">
        <v>1229</v>
      </c>
      <c r="D53" s="58" t="s">
        <v>38</v>
      </c>
      <c r="E53" s="56">
        <v>1</v>
      </c>
      <c r="F53" s="57">
        <v>9.6</v>
      </c>
      <c r="G53" s="41">
        <f t="shared" si="1"/>
        <v>9.6</v>
      </c>
      <c r="H53" s="143" t="s">
        <v>101</v>
      </c>
    </row>
    <row r="54" spans="1:8" s="43" customFormat="1" ht="22.5" x14ac:dyDescent="0.2">
      <c r="A54" s="39">
        <f t="shared" si="0"/>
        <v>35</v>
      </c>
      <c r="B54" s="46" t="s">
        <v>214</v>
      </c>
      <c r="C54" s="19">
        <v>4069</v>
      </c>
      <c r="D54" s="58" t="s">
        <v>38</v>
      </c>
      <c r="E54" s="56">
        <v>1</v>
      </c>
      <c r="F54" s="57">
        <v>1.74</v>
      </c>
      <c r="G54" s="41">
        <f t="shared" si="1"/>
        <v>1.74</v>
      </c>
      <c r="H54" s="143" t="s">
        <v>101</v>
      </c>
    </row>
    <row r="55" spans="1:8" s="43" customFormat="1" ht="22.5" x14ac:dyDescent="0.2">
      <c r="A55" s="39">
        <f t="shared" si="0"/>
        <v>36</v>
      </c>
      <c r="B55" s="46" t="s">
        <v>215</v>
      </c>
      <c r="C55" s="19">
        <v>1228</v>
      </c>
      <c r="D55" s="58" t="s">
        <v>38</v>
      </c>
      <c r="E55" s="56">
        <v>1</v>
      </c>
      <c r="F55" s="57">
        <v>9.6</v>
      </c>
      <c r="G55" s="41">
        <f t="shared" si="1"/>
        <v>9.6</v>
      </c>
      <c r="H55" s="143" t="s">
        <v>101</v>
      </c>
    </row>
    <row r="56" spans="1:8" s="43" customFormat="1" ht="11.25" x14ac:dyDescent="0.2">
      <c r="A56" s="39">
        <f t="shared" si="0"/>
        <v>37</v>
      </c>
      <c r="B56" s="46" t="s">
        <v>136</v>
      </c>
      <c r="C56" s="19">
        <v>10300</v>
      </c>
      <c r="D56" s="58" t="s">
        <v>38</v>
      </c>
      <c r="E56" s="56">
        <v>2</v>
      </c>
      <c r="F56" s="57">
        <v>6.5</v>
      </c>
      <c r="G56" s="41">
        <f t="shared" si="1"/>
        <v>13</v>
      </c>
      <c r="H56" s="143" t="s">
        <v>339</v>
      </c>
    </row>
    <row r="57" spans="1:8" s="43" customFormat="1" ht="22.5" x14ac:dyDescent="0.2">
      <c r="A57" s="39">
        <f t="shared" si="0"/>
        <v>38</v>
      </c>
      <c r="B57" s="46" t="s">
        <v>333</v>
      </c>
      <c r="C57" s="19">
        <v>11004</v>
      </c>
      <c r="D57" s="58" t="s">
        <v>38</v>
      </c>
      <c r="E57" s="56">
        <v>1</v>
      </c>
      <c r="F57" s="57">
        <v>46.2</v>
      </c>
      <c r="G57" s="41">
        <f t="shared" si="1"/>
        <v>46.2</v>
      </c>
      <c r="H57" s="143" t="s">
        <v>52</v>
      </c>
    </row>
    <row r="58" spans="1:8" s="43" customFormat="1" ht="22.5" x14ac:dyDescent="0.2">
      <c r="A58" s="39">
        <f t="shared" si="0"/>
        <v>39</v>
      </c>
      <c r="B58" s="46" t="s">
        <v>280</v>
      </c>
      <c r="C58" s="19">
        <v>6188</v>
      </c>
      <c r="D58" s="58" t="s">
        <v>38</v>
      </c>
      <c r="E58" s="56">
        <v>1</v>
      </c>
      <c r="F58" s="57">
        <v>32.92</v>
      </c>
      <c r="G58" s="41">
        <f t="shared" si="1"/>
        <v>32.92</v>
      </c>
      <c r="H58" s="143" t="s">
        <v>52</v>
      </c>
    </row>
    <row r="59" spans="1:8" s="43" customFormat="1" ht="22.5" x14ac:dyDescent="0.2">
      <c r="A59" s="39">
        <f t="shared" si="0"/>
        <v>40</v>
      </c>
      <c r="B59" s="46" t="s">
        <v>78</v>
      </c>
      <c r="C59" s="19">
        <v>9237</v>
      </c>
      <c r="D59" s="58" t="s">
        <v>39</v>
      </c>
      <c r="E59" s="56">
        <v>2</v>
      </c>
      <c r="F59" s="57">
        <v>97</v>
      </c>
      <c r="G59" s="41">
        <f t="shared" si="1"/>
        <v>194</v>
      </c>
      <c r="H59" s="143" t="s">
        <v>101</v>
      </c>
    </row>
    <row r="60" spans="1:8" s="43" customFormat="1" ht="22.5" x14ac:dyDescent="0.2">
      <c r="A60" s="39">
        <f t="shared" si="0"/>
        <v>41</v>
      </c>
      <c r="B60" s="46" t="s">
        <v>281</v>
      </c>
      <c r="C60" s="19">
        <v>12945</v>
      </c>
      <c r="D60" s="58" t="s">
        <v>38</v>
      </c>
      <c r="E60" s="56">
        <v>2</v>
      </c>
      <c r="F60" s="57">
        <v>19.739999999999998</v>
      </c>
      <c r="G60" s="41">
        <f t="shared" si="1"/>
        <v>39.479999999999997</v>
      </c>
      <c r="H60" s="143" t="s">
        <v>101</v>
      </c>
    </row>
    <row r="61" spans="1:8" s="43" customFormat="1" ht="22.5" x14ac:dyDescent="0.2">
      <c r="A61" s="39">
        <f t="shared" si="0"/>
        <v>42</v>
      </c>
      <c r="B61" s="46" t="s">
        <v>282</v>
      </c>
      <c r="C61" s="19">
        <v>12946</v>
      </c>
      <c r="D61" s="58" t="s">
        <v>38</v>
      </c>
      <c r="E61" s="56">
        <v>2</v>
      </c>
      <c r="F61" s="57">
        <v>14.36</v>
      </c>
      <c r="G61" s="41">
        <f t="shared" si="1"/>
        <v>28.72</v>
      </c>
      <c r="H61" s="143" t="s">
        <v>101</v>
      </c>
    </row>
    <row r="62" spans="1:8" s="43" customFormat="1" ht="22.5" x14ac:dyDescent="0.2">
      <c r="A62" s="39">
        <f t="shared" si="0"/>
        <v>43</v>
      </c>
      <c r="B62" s="46" t="s">
        <v>334</v>
      </c>
      <c r="C62" s="19">
        <v>13565</v>
      </c>
      <c r="D62" s="58" t="s">
        <v>38</v>
      </c>
      <c r="E62" s="56">
        <v>1</v>
      </c>
      <c r="F62" s="57">
        <v>5.54</v>
      </c>
      <c r="G62" s="41">
        <f t="shared" si="1"/>
        <v>5.54</v>
      </c>
      <c r="H62" s="143" t="s">
        <v>101</v>
      </c>
    </row>
    <row r="63" spans="1:8" s="43" customFormat="1" ht="22.5" x14ac:dyDescent="0.2">
      <c r="A63" s="39">
        <f t="shared" si="0"/>
        <v>44</v>
      </c>
      <c r="B63" s="46" t="s">
        <v>335</v>
      </c>
      <c r="C63" s="19">
        <v>13566</v>
      </c>
      <c r="D63" s="58" t="s">
        <v>38</v>
      </c>
      <c r="E63" s="56">
        <v>1</v>
      </c>
      <c r="F63" s="57">
        <v>6.21</v>
      </c>
      <c r="G63" s="41">
        <f t="shared" si="1"/>
        <v>6.21</v>
      </c>
      <c r="H63" s="143" t="s">
        <v>101</v>
      </c>
    </row>
    <row r="64" spans="1:8" s="43" customFormat="1" ht="22.5" x14ac:dyDescent="0.2">
      <c r="A64" s="39">
        <f t="shared" si="0"/>
        <v>45</v>
      </c>
      <c r="B64" s="46" t="s">
        <v>336</v>
      </c>
      <c r="C64" s="19">
        <v>13564</v>
      </c>
      <c r="D64" s="58" t="s">
        <v>38</v>
      </c>
      <c r="E64" s="56">
        <v>1</v>
      </c>
      <c r="F64" s="57">
        <v>4.25</v>
      </c>
      <c r="G64" s="41">
        <f t="shared" si="1"/>
        <v>4.25</v>
      </c>
      <c r="H64" s="143" t="s">
        <v>101</v>
      </c>
    </row>
    <row r="65" spans="1:8" s="43" customFormat="1" ht="22.5" x14ac:dyDescent="0.2">
      <c r="A65" s="39">
        <f t="shared" si="0"/>
        <v>46</v>
      </c>
      <c r="B65" s="46" t="s">
        <v>110</v>
      </c>
      <c r="C65" s="19">
        <v>1658</v>
      </c>
      <c r="D65" s="58" t="s">
        <v>38</v>
      </c>
      <c r="E65" s="56">
        <v>1</v>
      </c>
      <c r="F65" s="57">
        <v>10.86</v>
      </c>
      <c r="G65" s="41">
        <f t="shared" si="1"/>
        <v>10.86</v>
      </c>
      <c r="H65" s="143" t="s">
        <v>101</v>
      </c>
    </row>
    <row r="66" spans="1:8" s="43" customFormat="1" ht="22.5" x14ac:dyDescent="0.2">
      <c r="A66" s="39">
        <f t="shared" si="0"/>
        <v>47</v>
      </c>
      <c r="B66" s="46" t="s">
        <v>337</v>
      </c>
      <c r="C66" s="19">
        <v>4058</v>
      </c>
      <c r="D66" s="58" t="s">
        <v>38</v>
      </c>
      <c r="E66" s="56">
        <v>1</v>
      </c>
      <c r="F66" s="57">
        <v>5.82</v>
      </c>
      <c r="G66" s="41">
        <f t="shared" si="1"/>
        <v>5.82</v>
      </c>
      <c r="H66" s="143" t="s">
        <v>101</v>
      </c>
    </row>
    <row r="67" spans="1:8" s="43" customFormat="1" ht="22.5" x14ac:dyDescent="0.2">
      <c r="A67" s="39">
        <f t="shared" si="0"/>
        <v>48</v>
      </c>
      <c r="B67" s="46" t="s">
        <v>338</v>
      </c>
      <c r="C67" s="19">
        <v>4057</v>
      </c>
      <c r="D67" s="58" t="s">
        <v>38</v>
      </c>
      <c r="E67" s="56">
        <v>1</v>
      </c>
      <c r="F67" s="57">
        <v>5.95</v>
      </c>
      <c r="G67" s="41">
        <f t="shared" si="1"/>
        <v>5.95</v>
      </c>
      <c r="H67" s="143" t="s">
        <v>101</v>
      </c>
    </row>
    <row r="68" spans="1:8" s="43" customFormat="1" ht="22.5" x14ac:dyDescent="0.2">
      <c r="A68" s="39">
        <f t="shared" si="0"/>
        <v>49</v>
      </c>
      <c r="B68" s="46" t="s">
        <v>186</v>
      </c>
      <c r="C68" s="19">
        <v>7041</v>
      </c>
      <c r="D68" s="58" t="s">
        <v>48</v>
      </c>
      <c r="E68" s="211">
        <v>0.5</v>
      </c>
      <c r="F68" s="57">
        <v>111.55</v>
      </c>
      <c r="G68" s="41">
        <f t="shared" si="1"/>
        <v>55.774999999999999</v>
      </c>
      <c r="H68" s="143" t="s">
        <v>89</v>
      </c>
    </row>
    <row r="69" spans="1:8" s="43" customFormat="1" ht="22.5" x14ac:dyDescent="0.2">
      <c r="A69" s="39">
        <f t="shared" si="0"/>
        <v>50</v>
      </c>
      <c r="B69" s="46" t="s">
        <v>283</v>
      </c>
      <c r="C69" s="19">
        <v>12412</v>
      </c>
      <c r="D69" s="58" t="s">
        <v>48</v>
      </c>
      <c r="E69" s="56">
        <v>1</v>
      </c>
      <c r="F69" s="57">
        <v>18.66</v>
      </c>
      <c r="G69" s="41">
        <f t="shared" si="1"/>
        <v>18.66</v>
      </c>
      <c r="H69" s="45" t="s">
        <v>89</v>
      </c>
    </row>
    <row r="70" spans="1:8" s="43" customFormat="1" ht="11.25" x14ac:dyDescent="0.2">
      <c r="A70" s="39">
        <f t="shared" si="0"/>
        <v>51</v>
      </c>
      <c r="B70" s="46" t="s">
        <v>284</v>
      </c>
      <c r="C70" s="19">
        <v>12413</v>
      </c>
      <c r="D70" s="58" t="s">
        <v>48</v>
      </c>
      <c r="E70" s="56">
        <v>1</v>
      </c>
      <c r="F70" s="57">
        <v>25.35</v>
      </c>
      <c r="G70" s="41">
        <f t="shared" si="1"/>
        <v>25.35</v>
      </c>
      <c r="H70" s="45" t="s">
        <v>89</v>
      </c>
    </row>
    <row r="71" spans="1:8" s="43" customFormat="1" ht="22.5" x14ac:dyDescent="0.2">
      <c r="A71" s="39">
        <f t="shared" si="0"/>
        <v>52</v>
      </c>
      <c r="B71" s="46" t="s">
        <v>291</v>
      </c>
      <c r="C71" s="19">
        <v>12761</v>
      </c>
      <c r="D71" s="58" t="s">
        <v>38</v>
      </c>
      <c r="E71" s="56">
        <v>1</v>
      </c>
      <c r="F71" s="57">
        <v>7.34</v>
      </c>
      <c r="G71" s="41">
        <f t="shared" si="1"/>
        <v>7.34</v>
      </c>
      <c r="H71" s="143" t="s">
        <v>101</v>
      </c>
    </row>
    <row r="72" spans="1:8" s="43" customFormat="1" ht="22.5" x14ac:dyDescent="0.2">
      <c r="A72" s="39">
        <f t="shared" si="0"/>
        <v>53</v>
      </c>
      <c r="B72" s="46" t="s">
        <v>79</v>
      </c>
      <c r="C72" s="19">
        <v>6627</v>
      </c>
      <c r="D72" s="58" t="s">
        <v>38</v>
      </c>
      <c r="E72" s="56">
        <v>1</v>
      </c>
      <c r="F72" s="57">
        <v>3.58</v>
      </c>
      <c r="G72" s="41">
        <f t="shared" si="1"/>
        <v>3.58</v>
      </c>
      <c r="H72" s="143" t="s">
        <v>101</v>
      </c>
    </row>
    <row r="73" spans="1:8" s="43" customFormat="1" ht="22.5" x14ac:dyDescent="0.2">
      <c r="A73" s="39">
        <f t="shared" si="0"/>
        <v>54</v>
      </c>
      <c r="B73" s="46" t="s">
        <v>80</v>
      </c>
      <c r="C73" s="19">
        <v>6628</v>
      </c>
      <c r="D73" s="58" t="s">
        <v>38</v>
      </c>
      <c r="E73" s="56">
        <v>1</v>
      </c>
      <c r="F73" s="57">
        <v>5.16</v>
      </c>
      <c r="G73" s="41">
        <f t="shared" si="1"/>
        <v>5.16</v>
      </c>
      <c r="H73" s="143" t="s">
        <v>101</v>
      </c>
    </row>
    <row r="74" spans="1:8" s="43" customFormat="1" ht="22.5" x14ac:dyDescent="0.2">
      <c r="A74" s="39">
        <f t="shared" si="0"/>
        <v>55</v>
      </c>
      <c r="B74" s="46" t="s">
        <v>81</v>
      </c>
      <c r="C74" s="19">
        <v>6629</v>
      </c>
      <c r="D74" s="58" t="s">
        <v>38</v>
      </c>
      <c r="E74" s="56">
        <v>1</v>
      </c>
      <c r="F74" s="57">
        <v>6</v>
      </c>
      <c r="G74" s="41">
        <f t="shared" si="1"/>
        <v>6</v>
      </c>
      <c r="H74" s="143" t="s">
        <v>101</v>
      </c>
    </row>
    <row r="75" spans="1:8" s="43" customFormat="1" ht="22.5" x14ac:dyDescent="0.2">
      <c r="A75" s="39">
        <f t="shared" si="0"/>
        <v>56</v>
      </c>
      <c r="B75" s="46" t="s">
        <v>82</v>
      </c>
      <c r="C75" s="19">
        <v>6630</v>
      </c>
      <c r="D75" s="58" t="s">
        <v>38</v>
      </c>
      <c r="E75" s="56">
        <v>1</v>
      </c>
      <c r="F75" s="57">
        <v>7.82</v>
      </c>
      <c r="G75" s="41">
        <f t="shared" si="1"/>
        <v>7.82</v>
      </c>
      <c r="H75" s="143" t="s">
        <v>101</v>
      </c>
    </row>
    <row r="76" spans="1:8" s="43" customFormat="1" ht="22.5" x14ac:dyDescent="0.2">
      <c r="A76" s="39">
        <f t="shared" si="0"/>
        <v>57</v>
      </c>
      <c r="B76" s="46" t="s">
        <v>244</v>
      </c>
      <c r="C76" s="19">
        <v>12690</v>
      </c>
      <c r="D76" s="58" t="s">
        <v>38</v>
      </c>
      <c r="E76" s="56">
        <v>1</v>
      </c>
      <c r="F76" s="57">
        <v>8.25</v>
      </c>
      <c r="G76" s="41">
        <f t="shared" si="1"/>
        <v>8.25</v>
      </c>
      <c r="H76" s="143" t="s">
        <v>101</v>
      </c>
    </row>
    <row r="77" spans="1:8" s="43" customFormat="1" ht="22.5" x14ac:dyDescent="0.2">
      <c r="A77" s="39">
        <f t="shared" si="0"/>
        <v>58</v>
      </c>
      <c r="B77" s="46" t="s">
        <v>246</v>
      </c>
      <c r="C77" s="19">
        <v>12686</v>
      </c>
      <c r="D77" s="58" t="s">
        <v>38</v>
      </c>
      <c r="E77" s="56">
        <v>2</v>
      </c>
      <c r="F77" s="57">
        <v>3.6</v>
      </c>
      <c r="G77" s="41">
        <f t="shared" si="1"/>
        <v>7.2</v>
      </c>
      <c r="H77" s="143" t="s">
        <v>101</v>
      </c>
    </row>
    <row r="78" spans="1:8" s="43" customFormat="1" ht="22.5" x14ac:dyDescent="0.2">
      <c r="A78" s="39">
        <f t="shared" si="0"/>
        <v>59</v>
      </c>
      <c r="B78" s="46" t="s">
        <v>247</v>
      </c>
      <c r="C78" s="19">
        <v>12687</v>
      </c>
      <c r="D78" s="58" t="s">
        <v>38</v>
      </c>
      <c r="E78" s="56">
        <v>2</v>
      </c>
      <c r="F78" s="57">
        <v>5.0999999999999996</v>
      </c>
      <c r="G78" s="41">
        <f t="shared" si="1"/>
        <v>10.199999999999999</v>
      </c>
      <c r="H78" s="143" t="s">
        <v>101</v>
      </c>
    </row>
    <row r="79" spans="1:8" s="43" customFormat="1" ht="22.5" x14ac:dyDescent="0.2">
      <c r="A79" s="39">
        <f t="shared" si="0"/>
        <v>60</v>
      </c>
      <c r="B79" s="46" t="s">
        <v>248</v>
      </c>
      <c r="C79" s="19">
        <v>12688</v>
      </c>
      <c r="D79" s="58" t="s">
        <v>38</v>
      </c>
      <c r="E79" s="56">
        <v>1</v>
      </c>
      <c r="F79" s="57">
        <v>5.7</v>
      </c>
      <c r="G79" s="41">
        <f t="shared" si="1"/>
        <v>5.7</v>
      </c>
      <c r="H79" s="143" t="s">
        <v>101</v>
      </c>
    </row>
    <row r="80" spans="1:8" s="43" customFormat="1" ht="22.5" x14ac:dyDescent="0.2">
      <c r="A80" s="39">
        <f t="shared" si="0"/>
        <v>61</v>
      </c>
      <c r="B80" s="46" t="s">
        <v>249</v>
      </c>
      <c r="C80" s="19">
        <v>12689</v>
      </c>
      <c r="D80" s="58" t="s">
        <v>38</v>
      </c>
      <c r="E80" s="56">
        <v>1</v>
      </c>
      <c r="F80" s="57">
        <v>7.2</v>
      </c>
      <c r="G80" s="41">
        <f t="shared" si="1"/>
        <v>7.2</v>
      </c>
      <c r="H80" s="143" t="s">
        <v>101</v>
      </c>
    </row>
    <row r="81" spans="1:8" s="43" customFormat="1" ht="22.5" x14ac:dyDescent="0.2">
      <c r="A81" s="39">
        <f t="shared" si="0"/>
        <v>62</v>
      </c>
      <c r="B81" s="46" t="s">
        <v>36</v>
      </c>
      <c r="C81" s="19">
        <v>5934</v>
      </c>
      <c r="D81" s="58" t="s">
        <v>38</v>
      </c>
      <c r="E81" s="56">
        <v>2</v>
      </c>
      <c r="F81" s="57">
        <v>2.1</v>
      </c>
      <c r="G81" s="41">
        <f t="shared" si="1"/>
        <v>4.2</v>
      </c>
      <c r="H81" s="143" t="s">
        <v>101</v>
      </c>
    </row>
    <row r="82" spans="1:8" s="43" customFormat="1" ht="23.25" thickBot="1" x14ac:dyDescent="0.25">
      <c r="A82" s="213">
        <f t="shared" si="0"/>
        <v>63</v>
      </c>
      <c r="B82" s="46" t="s">
        <v>169</v>
      </c>
      <c r="C82" s="19">
        <v>9312</v>
      </c>
      <c r="D82" s="58" t="s">
        <v>38</v>
      </c>
      <c r="E82" s="56">
        <v>2</v>
      </c>
      <c r="F82" s="57">
        <v>22.31</v>
      </c>
      <c r="G82" s="41">
        <f t="shared" si="1"/>
        <v>44.62</v>
      </c>
      <c r="H82" s="143" t="s">
        <v>101</v>
      </c>
    </row>
    <row r="83" spans="1:8" s="43" customFormat="1" ht="10.15" customHeight="1" thickBot="1" x14ac:dyDescent="0.25">
      <c r="A83" s="215"/>
      <c r="B83" s="212"/>
      <c r="C83" s="87"/>
      <c r="D83" s="87"/>
      <c r="E83" s="90">
        <f>SUM(E20:E82)</f>
        <v>702.6</v>
      </c>
      <c r="F83" s="89" t="s">
        <v>18</v>
      </c>
      <c r="G83" s="90">
        <f>SUM(G20:G82)</f>
        <v>5866.2749999999978</v>
      </c>
      <c r="H83" s="91"/>
    </row>
    <row r="84" spans="1:8" s="43" customFormat="1" ht="11.25" x14ac:dyDescent="0.2">
      <c r="A84" s="214"/>
      <c r="B84" s="64"/>
      <c r="C84" s="64"/>
      <c r="D84" s="64"/>
      <c r="E84" s="64"/>
      <c r="F84" s="66"/>
      <c r="G84" s="64"/>
      <c r="H84" s="70"/>
    </row>
    <row r="85" spans="1:8" s="43" customFormat="1" ht="12" x14ac:dyDescent="0.2">
      <c r="A85" s="214"/>
      <c r="B85" s="203" t="s">
        <v>19</v>
      </c>
      <c r="C85" s="17"/>
      <c r="D85" s="17"/>
      <c r="E85" s="17"/>
      <c r="F85" s="17"/>
      <c r="G85" s="17"/>
      <c r="H85" s="30"/>
    </row>
    <row r="86" spans="1:8" s="43" customFormat="1" ht="11.25" x14ac:dyDescent="0.2">
      <c r="A86" s="214"/>
      <c r="B86" s="1"/>
      <c r="C86" s="34" t="s">
        <v>20</v>
      </c>
      <c r="D86" s="15"/>
      <c r="E86" s="15"/>
      <c r="F86" s="15"/>
      <c r="G86" s="15"/>
      <c r="H86" s="31"/>
    </row>
    <row r="87" spans="1:8" s="43" customFormat="1" ht="10.15" customHeight="1" x14ac:dyDescent="0.2">
      <c r="A87" s="214"/>
      <c r="B87" s="203" t="s">
        <v>21</v>
      </c>
      <c r="C87" s="17"/>
      <c r="D87" s="17"/>
      <c r="E87" s="17"/>
      <c r="F87" s="17"/>
      <c r="G87" s="17"/>
      <c r="H87" s="30"/>
    </row>
    <row r="88" spans="1:8" s="43" customFormat="1" ht="10.15" customHeight="1" x14ac:dyDescent="0.2">
      <c r="A88" s="214"/>
      <c r="B88" s="1"/>
      <c r="C88" s="34" t="s">
        <v>22</v>
      </c>
      <c r="D88" s="15"/>
      <c r="E88" s="15"/>
      <c r="F88" s="15"/>
      <c r="G88" s="15"/>
      <c r="H88" s="31"/>
    </row>
    <row r="89" spans="1:8" s="43" customFormat="1" ht="12" x14ac:dyDescent="0.2">
      <c r="A89" s="214"/>
      <c r="B89" s="8" t="s">
        <v>23</v>
      </c>
      <c r="C89" s="1"/>
      <c r="D89" s="1"/>
      <c r="E89" s="1"/>
      <c r="F89" s="1"/>
      <c r="G89" s="1"/>
      <c r="H89" s="1"/>
    </row>
    <row r="90" spans="1:8" s="43" customFormat="1" ht="11.25" x14ac:dyDescent="0.2">
      <c r="A90" s="214"/>
      <c r="B90" s="1"/>
      <c r="C90" s="261" t="s">
        <v>117</v>
      </c>
      <c r="D90" s="261"/>
      <c r="E90" s="261"/>
      <c r="F90" s="9"/>
      <c r="G90" s="260" t="s">
        <v>24</v>
      </c>
      <c r="H90" s="260"/>
    </row>
    <row r="91" spans="1:8" s="43" customFormat="1" ht="11.25" x14ac:dyDescent="0.2">
      <c r="A91" s="214"/>
      <c r="B91" s="1"/>
      <c r="C91" s="62" t="s">
        <v>25</v>
      </c>
      <c r="D91" s="1"/>
      <c r="E91" s="1"/>
      <c r="F91" s="1" t="s">
        <v>26</v>
      </c>
      <c r="G91" s="259" t="s">
        <v>27</v>
      </c>
      <c r="H91" s="259"/>
    </row>
    <row r="92" spans="1:8" s="43" customFormat="1" ht="12" x14ac:dyDescent="0.2">
      <c r="A92" s="214"/>
      <c r="B92" s="8" t="s">
        <v>28</v>
      </c>
      <c r="C92" s="1"/>
      <c r="D92" s="1"/>
      <c r="E92" s="1"/>
      <c r="F92" s="1"/>
      <c r="G92" s="1"/>
      <c r="H92" s="1"/>
    </row>
    <row r="93" spans="1:8" s="43" customFormat="1" ht="11.25" x14ac:dyDescent="0.2">
      <c r="A93" s="214"/>
      <c r="B93" s="1"/>
      <c r="C93" s="261" t="s">
        <v>64</v>
      </c>
      <c r="D93" s="261"/>
      <c r="E93" s="261"/>
      <c r="F93" s="9"/>
      <c r="G93" s="260" t="s">
        <v>33</v>
      </c>
      <c r="H93" s="260"/>
    </row>
    <row r="94" spans="1:8" s="43" customFormat="1" ht="11.25" x14ac:dyDescent="0.2">
      <c r="A94" s="214"/>
      <c r="B94" s="1"/>
      <c r="C94" s="62" t="s">
        <v>25</v>
      </c>
      <c r="D94" s="1"/>
      <c r="E94" s="1"/>
      <c r="F94" s="1" t="s">
        <v>26</v>
      </c>
      <c r="G94" s="259" t="s">
        <v>27</v>
      </c>
      <c r="H94" s="259"/>
    </row>
    <row r="95" spans="1:8" s="43" customFormat="1" ht="11.25" x14ac:dyDescent="0.2">
      <c r="A95" s="214"/>
      <c r="B95" s="1"/>
      <c r="C95" s="62"/>
      <c r="D95" s="1"/>
      <c r="E95" s="1"/>
      <c r="F95" s="1"/>
      <c r="G95" s="202"/>
      <c r="H95" s="202"/>
    </row>
    <row r="96" spans="1:8" s="43" customFormat="1" ht="11.25" x14ac:dyDescent="0.2">
      <c r="A96" s="214"/>
      <c r="B96" s="1"/>
      <c r="C96" s="261" t="s">
        <v>65</v>
      </c>
      <c r="D96" s="261"/>
      <c r="E96" s="261"/>
      <c r="F96" s="9"/>
      <c r="G96" s="260" t="s">
        <v>30</v>
      </c>
      <c r="H96" s="260"/>
    </row>
    <row r="97" spans="1:8" s="43" customFormat="1" ht="11.25" x14ac:dyDescent="0.2">
      <c r="A97" s="214"/>
      <c r="B97" s="1"/>
      <c r="C97" s="62" t="s">
        <v>25</v>
      </c>
      <c r="D97" s="1"/>
      <c r="E97" s="1"/>
      <c r="F97" s="1" t="s">
        <v>26</v>
      </c>
      <c r="G97" s="259" t="s">
        <v>27</v>
      </c>
      <c r="H97" s="259"/>
    </row>
    <row r="98" spans="1:8" s="43" customFormat="1" ht="11.25" x14ac:dyDescent="0.2">
      <c r="A98" s="214"/>
      <c r="B98" s="1"/>
      <c r="C98" s="62"/>
      <c r="D98" s="1"/>
      <c r="E98" s="1"/>
      <c r="F98" s="1"/>
      <c r="G98" s="202"/>
      <c r="H98" s="202"/>
    </row>
    <row r="99" spans="1:8" s="43" customFormat="1" ht="11.25" x14ac:dyDescent="0.2">
      <c r="A99" s="214"/>
      <c r="B99" s="1"/>
      <c r="C99" s="261" t="s">
        <v>66</v>
      </c>
      <c r="D99" s="261"/>
      <c r="E99" s="261"/>
      <c r="F99" s="9"/>
      <c r="G99" s="260" t="s">
        <v>29</v>
      </c>
      <c r="H99" s="260"/>
    </row>
    <row r="100" spans="1:8" s="43" customFormat="1" ht="11.25" x14ac:dyDescent="0.2">
      <c r="A100" s="214"/>
      <c r="B100" s="1"/>
      <c r="C100" s="62" t="s">
        <v>25</v>
      </c>
      <c r="D100" s="1"/>
      <c r="E100" s="1"/>
      <c r="F100" s="1" t="s">
        <v>26</v>
      </c>
      <c r="G100" s="259" t="s">
        <v>27</v>
      </c>
      <c r="H100" s="259"/>
    </row>
    <row r="101" spans="1:8" s="43" customFormat="1" ht="11.25" x14ac:dyDescent="0.2">
      <c r="A101" s="214"/>
      <c r="B101" s="1"/>
      <c r="C101" s="62"/>
      <c r="D101" s="1"/>
      <c r="E101" s="1"/>
      <c r="F101" s="1"/>
      <c r="G101" s="202"/>
      <c r="H101" s="202"/>
    </row>
    <row r="102" spans="1:8" s="43" customFormat="1" ht="11.25" x14ac:dyDescent="0.2">
      <c r="A102" s="214"/>
      <c r="B102" s="1"/>
      <c r="C102" s="261" t="s">
        <v>143</v>
      </c>
      <c r="D102" s="261"/>
      <c r="E102" s="261"/>
      <c r="F102" s="9"/>
      <c r="G102" s="260" t="s">
        <v>67</v>
      </c>
      <c r="H102" s="260"/>
    </row>
    <row r="103" spans="1:8" s="43" customFormat="1" ht="11.25" x14ac:dyDescent="0.2">
      <c r="A103" s="214"/>
      <c r="B103" s="1"/>
      <c r="C103" s="62" t="s">
        <v>25</v>
      </c>
      <c r="D103" s="1"/>
      <c r="E103" s="1"/>
      <c r="F103" s="1" t="s">
        <v>26</v>
      </c>
      <c r="G103" s="259" t="s">
        <v>27</v>
      </c>
      <c r="H103" s="259"/>
    </row>
    <row r="104" spans="1:8" s="43" customFormat="1" ht="11.25" x14ac:dyDescent="0.2">
      <c r="A104" s="214"/>
      <c r="B104" s="1"/>
      <c r="C104" s="62"/>
      <c r="D104" s="1"/>
      <c r="E104" s="1"/>
      <c r="F104" s="1"/>
      <c r="G104" s="202"/>
      <c r="H104" s="202"/>
    </row>
    <row r="105" spans="1:8" s="43" customFormat="1" ht="11.25" x14ac:dyDescent="0.2">
      <c r="A105" s="214"/>
      <c r="B105" s="1"/>
      <c r="C105" s="274" t="s">
        <v>68</v>
      </c>
      <c r="D105" s="261"/>
      <c r="E105" s="261"/>
      <c r="F105" s="9"/>
      <c r="G105" s="260" t="s">
        <v>69</v>
      </c>
      <c r="H105" s="260"/>
    </row>
    <row r="106" spans="1:8" s="43" customFormat="1" ht="10.15" customHeight="1" x14ac:dyDescent="0.2">
      <c r="A106" s="214"/>
      <c r="B106" s="1"/>
      <c r="C106" s="62" t="s">
        <v>25</v>
      </c>
      <c r="D106" s="1"/>
      <c r="E106" s="1"/>
      <c r="F106" s="1" t="s">
        <v>26</v>
      </c>
      <c r="G106" s="259" t="s">
        <v>27</v>
      </c>
      <c r="H106" s="259"/>
    </row>
    <row r="107" spans="1:8" s="43" customFormat="1" ht="10.15" customHeight="1" x14ac:dyDescent="0.2">
      <c r="A107" s="214"/>
      <c r="B107" s="1"/>
      <c r="C107" s="1"/>
      <c r="D107" s="1"/>
      <c r="E107" s="1"/>
      <c r="F107" s="1"/>
      <c r="G107" s="1"/>
      <c r="H107" s="1"/>
    </row>
    <row r="108" spans="1:8" s="43" customFormat="1" ht="10.15" customHeight="1" x14ac:dyDescent="0.2">
      <c r="A108" s="214"/>
      <c r="B108" s="8" t="s">
        <v>31</v>
      </c>
      <c r="C108" s="274" t="s">
        <v>91</v>
      </c>
      <c r="D108" s="261"/>
      <c r="E108" s="261"/>
      <c r="F108" s="9"/>
      <c r="G108" s="273" t="s">
        <v>92</v>
      </c>
      <c r="H108" s="260"/>
    </row>
    <row r="109" spans="1:8" s="43" customFormat="1" ht="10.15" customHeight="1" x14ac:dyDescent="0.2">
      <c r="A109" s="214"/>
      <c r="B109" s="1"/>
      <c r="C109" s="62" t="s">
        <v>25</v>
      </c>
      <c r="D109" s="1"/>
      <c r="E109" s="1"/>
      <c r="F109" s="1" t="s">
        <v>26</v>
      </c>
      <c r="G109" s="259" t="s">
        <v>27</v>
      </c>
      <c r="H109" s="259"/>
    </row>
    <row r="110" spans="1:8" ht="12" customHeight="1" x14ac:dyDescent="0.2"/>
    <row r="111" spans="1:8" ht="12" customHeight="1" x14ac:dyDescent="0.2">
      <c r="A111" s="1"/>
    </row>
    <row r="112" spans="1:8" ht="12" customHeight="1" x14ac:dyDescent="0.2">
      <c r="A112" s="1"/>
    </row>
    <row r="113" spans="1:8" ht="12" customHeight="1" x14ac:dyDescent="0.2">
      <c r="A113" s="1"/>
    </row>
    <row r="114" spans="1:8" ht="10.9" customHeight="1" x14ac:dyDescent="0.2">
      <c r="A114" s="1"/>
    </row>
    <row r="115" spans="1:8" s="64" customFormat="1" ht="13.15" customHeight="1" x14ac:dyDescent="0.2">
      <c r="A115" s="1"/>
      <c r="F115" s="66"/>
      <c r="H115" s="70"/>
    </row>
    <row r="116" spans="1:8" ht="13.5" customHeight="1" x14ac:dyDescent="0.2">
      <c r="A116" s="1"/>
    </row>
    <row r="117" spans="1:8" ht="10.9" customHeight="1" x14ac:dyDescent="0.2">
      <c r="A117" s="1"/>
    </row>
    <row r="118" spans="1:8" ht="12" customHeight="1" x14ac:dyDescent="0.2">
      <c r="A118" s="1"/>
    </row>
    <row r="119" spans="1:8" ht="10.9" customHeight="1" x14ac:dyDescent="0.2">
      <c r="A119" s="1"/>
    </row>
    <row r="120" spans="1:8" ht="10.9" customHeight="1" x14ac:dyDescent="0.2">
      <c r="A120" s="1"/>
    </row>
    <row r="121" spans="1:8" ht="10.9" customHeight="1" x14ac:dyDescent="0.2">
      <c r="A121" s="1"/>
    </row>
    <row r="122" spans="1:8" ht="11.25" x14ac:dyDescent="0.2">
      <c r="A122" s="1"/>
    </row>
    <row r="123" spans="1:8" ht="10.9" customHeight="1" x14ac:dyDescent="0.2">
      <c r="A123" s="1"/>
    </row>
    <row r="124" spans="1:8" ht="10.9" customHeight="1" x14ac:dyDescent="0.2">
      <c r="A124" s="1"/>
    </row>
    <row r="125" spans="1:8" ht="21.6" customHeight="1" x14ac:dyDescent="0.2">
      <c r="A125" s="1"/>
    </row>
    <row r="126" spans="1:8" ht="10.9" customHeight="1" x14ac:dyDescent="0.2">
      <c r="A126" s="1"/>
    </row>
    <row r="127" spans="1:8" ht="24" customHeight="1" x14ac:dyDescent="0.2">
      <c r="A127" s="1"/>
    </row>
    <row r="128" spans="1:8" ht="15.75" customHeight="1" x14ac:dyDescent="0.2">
      <c r="A128" s="11" t="s">
        <v>32</v>
      </c>
    </row>
    <row r="129" spans="1:1" ht="10.9" customHeight="1" x14ac:dyDescent="0.2">
      <c r="A129" s="1"/>
    </row>
    <row r="130" spans="1:1" ht="10.9" customHeight="1" x14ac:dyDescent="0.2">
      <c r="A130" s="1"/>
    </row>
    <row r="131" spans="1:1" ht="11.25" x14ac:dyDescent="0.2">
      <c r="A131" s="1"/>
    </row>
    <row r="132" spans="1:1" ht="11.45" customHeight="1" x14ac:dyDescent="0.2">
      <c r="A132" s="1"/>
    </row>
    <row r="133" spans="1:1" ht="11.45" customHeight="1" x14ac:dyDescent="0.2">
      <c r="A133" s="1"/>
    </row>
    <row r="134" spans="1:1" ht="11.45" customHeight="1" x14ac:dyDescent="0.2">
      <c r="A134" s="1"/>
    </row>
    <row r="135" spans="1:1" ht="11.45" customHeight="1" x14ac:dyDescent="0.2">
      <c r="A135" s="1"/>
    </row>
  </sheetData>
  <autoFilter ref="A19:H19" xr:uid="{00000000-0009-0000-0000-000002000000}"/>
  <mergeCells count="34">
    <mergeCell ref="G106:H106"/>
    <mergeCell ref="C108:E108"/>
    <mergeCell ref="G108:H108"/>
    <mergeCell ref="G109:H109"/>
    <mergeCell ref="A14:H14"/>
    <mergeCell ref="C93:E93"/>
    <mergeCell ref="G93:H93"/>
    <mergeCell ref="G94:H94"/>
    <mergeCell ref="G96:H96"/>
    <mergeCell ref="G97:H97"/>
    <mergeCell ref="C96:E96"/>
    <mergeCell ref="G102:H102"/>
    <mergeCell ref="G105:H105"/>
    <mergeCell ref="C99:E99"/>
    <mergeCell ref="G99:H99"/>
    <mergeCell ref="G100:H100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02:E102"/>
    <mergeCell ref="G103:H103"/>
    <mergeCell ref="C105:E105"/>
    <mergeCell ref="C11:F11"/>
    <mergeCell ref="A15:H15"/>
    <mergeCell ref="C90:E90"/>
    <mergeCell ref="G90:H90"/>
    <mergeCell ref="G91:H91"/>
  </mergeCells>
  <pageMargins left="0.39370078740157483" right="0.39370078740157483" top="0.19685039370078741" bottom="0.19685039370078741" header="0.39370078740157483" footer="0.39370078740157483"/>
  <pageSetup paperSize="9" scale="81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H49"/>
  <sheetViews>
    <sheetView view="pageBreakPreview" zoomScale="120" zoomScaleNormal="100" zoomScaleSheetLayoutView="120" workbookViewId="0">
      <selection activeCell="A14" sqref="A14:H14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35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93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2"/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356</v>
      </c>
      <c r="B14" s="252"/>
      <c r="C14" s="252"/>
      <c r="D14" s="252"/>
      <c r="E14" s="252"/>
      <c r="F14" s="252"/>
      <c r="G14" s="252"/>
      <c r="H14" s="252"/>
    </row>
    <row r="15" spans="1:8" s="61" customFormat="1" ht="42.6" customHeight="1" x14ac:dyDescent="0.2">
      <c r="A15" s="269" t="s">
        <v>62</v>
      </c>
      <c r="B15" s="269"/>
      <c r="C15" s="269"/>
      <c r="D15" s="269"/>
      <c r="E15" s="269"/>
      <c r="F15" s="269"/>
      <c r="G15" s="269"/>
      <c r="H15" s="269"/>
    </row>
    <row r="16" spans="1:8" s="61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61</v>
      </c>
      <c r="C20" s="55">
        <v>9216</v>
      </c>
      <c r="D20" s="208" t="s">
        <v>39</v>
      </c>
      <c r="E20" s="209">
        <v>100</v>
      </c>
      <c r="F20" s="40">
        <v>0.57999999999999996</v>
      </c>
      <c r="G20" s="41">
        <f>E20*F20</f>
        <v>57.999999999999993</v>
      </c>
      <c r="H20" s="266" t="s">
        <v>53</v>
      </c>
    </row>
    <row r="21" spans="1:8" s="6" customFormat="1" ht="22.5" x14ac:dyDescent="0.2">
      <c r="A21" s="18">
        <f>A20+1</f>
        <v>2</v>
      </c>
      <c r="B21" s="176" t="s">
        <v>175</v>
      </c>
      <c r="C21" s="19">
        <v>9666</v>
      </c>
      <c r="D21" s="58" t="s">
        <v>38</v>
      </c>
      <c r="E21" s="54">
        <v>1</v>
      </c>
      <c r="F21" s="22">
        <v>3.9</v>
      </c>
      <c r="G21" s="20">
        <f>E21*F21</f>
        <v>3.9</v>
      </c>
      <c r="H21" s="267"/>
    </row>
    <row r="22" spans="1:8" s="6" customFormat="1" ht="23.25" thickBot="1" x14ac:dyDescent="0.25">
      <c r="A22" s="18">
        <f>A21+1</f>
        <v>3</v>
      </c>
      <c r="B22" s="46" t="s">
        <v>60</v>
      </c>
      <c r="C22" s="55">
        <v>13042</v>
      </c>
      <c r="D22" s="208" t="s">
        <v>54</v>
      </c>
      <c r="E22" s="210">
        <v>94</v>
      </c>
      <c r="F22" s="40">
        <v>2.6</v>
      </c>
      <c r="G22" s="41">
        <f>E22*F22</f>
        <v>244.4</v>
      </c>
      <c r="H22" s="267"/>
    </row>
    <row r="23" spans="1:8" s="7" customFormat="1" ht="15" customHeight="1" thickBot="1" x14ac:dyDescent="0.25">
      <c r="A23" s="16" t="s">
        <v>17</v>
      </c>
      <c r="B23" s="16"/>
      <c r="C23" s="37"/>
      <c r="D23" s="38"/>
      <c r="E23" s="32">
        <f>SUM(E20:E22)</f>
        <v>195</v>
      </c>
      <c r="F23" s="10" t="s">
        <v>18</v>
      </c>
      <c r="G23" s="33">
        <f>SUM(G20:G22)</f>
        <v>306.3</v>
      </c>
      <c r="H23" s="29"/>
    </row>
    <row r="24" spans="1:8" ht="12" customHeight="1" x14ac:dyDescent="0.2">
      <c r="C24" s="35"/>
      <c r="D24" s="36"/>
    </row>
    <row r="25" spans="1:8" ht="12" customHeight="1" x14ac:dyDescent="0.2">
      <c r="B25" s="203" t="s">
        <v>19</v>
      </c>
      <c r="C25" s="17"/>
      <c r="D25" s="17"/>
      <c r="E25" s="17"/>
      <c r="F25" s="17"/>
      <c r="G25" s="17"/>
      <c r="H25" s="30"/>
    </row>
    <row r="26" spans="1:8" ht="12" customHeight="1" x14ac:dyDescent="0.2">
      <c r="C26" s="34" t="s">
        <v>20</v>
      </c>
      <c r="D26" s="15"/>
      <c r="E26" s="15"/>
      <c r="F26" s="15"/>
      <c r="G26" s="15"/>
      <c r="H26" s="31"/>
    </row>
    <row r="27" spans="1:8" ht="12" customHeight="1" x14ac:dyDescent="0.2">
      <c r="B27" s="203" t="s">
        <v>21</v>
      </c>
      <c r="C27" s="17"/>
      <c r="D27" s="17"/>
      <c r="E27" s="17"/>
      <c r="F27" s="17"/>
      <c r="G27" s="17"/>
      <c r="H27" s="30"/>
    </row>
    <row r="28" spans="1:8" ht="10.9" customHeight="1" x14ac:dyDescent="0.2">
      <c r="C28" s="34" t="s">
        <v>22</v>
      </c>
      <c r="D28" s="15"/>
      <c r="E28" s="15"/>
      <c r="F28" s="15"/>
      <c r="G28" s="15"/>
      <c r="H28" s="31"/>
    </row>
    <row r="29" spans="1:8" s="1" customFormat="1" ht="13.15" customHeight="1" x14ac:dyDescent="0.2">
      <c r="B29" s="8" t="s">
        <v>23</v>
      </c>
    </row>
    <row r="30" spans="1:8" ht="16.5" customHeight="1" x14ac:dyDescent="0.2">
      <c r="C30" s="261" t="s">
        <v>117</v>
      </c>
      <c r="D30" s="261"/>
      <c r="E30" s="261"/>
      <c r="F30" s="9"/>
      <c r="G30" s="260" t="s">
        <v>24</v>
      </c>
      <c r="H30" s="260"/>
    </row>
    <row r="31" spans="1:8" ht="10.9" customHeight="1" x14ac:dyDescent="0.2">
      <c r="C31" s="62" t="s">
        <v>25</v>
      </c>
      <c r="F31" s="1" t="s">
        <v>26</v>
      </c>
      <c r="G31" s="259" t="s">
        <v>27</v>
      </c>
      <c r="H31" s="259"/>
    </row>
    <row r="32" spans="1:8" ht="12" customHeight="1" x14ac:dyDescent="0.2">
      <c r="B32" s="8" t="s">
        <v>28</v>
      </c>
      <c r="H32" s="1"/>
    </row>
    <row r="33" spans="1:8" ht="10.9" customHeight="1" x14ac:dyDescent="0.2">
      <c r="C33" s="261" t="s">
        <v>64</v>
      </c>
      <c r="D33" s="261"/>
      <c r="E33" s="261"/>
      <c r="F33" s="9"/>
      <c r="G33" s="260" t="s">
        <v>33</v>
      </c>
      <c r="H33" s="260"/>
    </row>
    <row r="34" spans="1:8" ht="10.9" customHeight="1" x14ac:dyDescent="0.2">
      <c r="C34" s="62" t="s">
        <v>25</v>
      </c>
      <c r="F34" s="1" t="s">
        <v>26</v>
      </c>
      <c r="G34" s="259" t="s">
        <v>27</v>
      </c>
      <c r="H34" s="259"/>
    </row>
    <row r="35" spans="1:8" ht="10.9" customHeight="1" x14ac:dyDescent="0.2">
      <c r="C35" s="62"/>
      <c r="G35" s="202"/>
      <c r="H35" s="202"/>
    </row>
    <row r="36" spans="1:8" ht="11.25" x14ac:dyDescent="0.2">
      <c r="C36" s="261" t="s">
        <v>65</v>
      </c>
      <c r="D36" s="261"/>
      <c r="E36" s="261"/>
      <c r="F36" s="9"/>
      <c r="G36" s="260" t="s">
        <v>30</v>
      </c>
      <c r="H36" s="260"/>
    </row>
    <row r="37" spans="1:8" ht="10.9" customHeight="1" x14ac:dyDescent="0.2">
      <c r="C37" s="62" t="s">
        <v>25</v>
      </c>
      <c r="F37" s="1" t="s">
        <v>26</v>
      </c>
      <c r="G37" s="259" t="s">
        <v>27</v>
      </c>
      <c r="H37" s="259"/>
    </row>
    <row r="38" spans="1:8" ht="10.9" customHeight="1" x14ac:dyDescent="0.2">
      <c r="C38" s="62"/>
      <c r="G38" s="202"/>
      <c r="H38" s="202"/>
    </row>
    <row r="39" spans="1:8" ht="21.6" customHeight="1" x14ac:dyDescent="0.2">
      <c r="C39" s="261" t="s">
        <v>66</v>
      </c>
      <c r="D39" s="261"/>
      <c r="E39" s="261"/>
      <c r="F39" s="9"/>
      <c r="G39" s="260" t="s">
        <v>29</v>
      </c>
      <c r="H39" s="260"/>
    </row>
    <row r="40" spans="1:8" ht="10.9" customHeight="1" x14ac:dyDescent="0.2">
      <c r="C40" s="62" t="s">
        <v>25</v>
      </c>
      <c r="F40" s="1" t="s">
        <v>26</v>
      </c>
      <c r="G40" s="259" t="s">
        <v>27</v>
      </c>
      <c r="H40" s="259"/>
    </row>
    <row r="41" spans="1:8" ht="19.899999999999999" customHeight="1" x14ac:dyDescent="0.2">
      <c r="C41" s="62"/>
      <c r="G41" s="202"/>
      <c r="H41" s="202"/>
    </row>
    <row r="42" spans="1:8" ht="19.5" customHeight="1" x14ac:dyDescent="0.2">
      <c r="A42" s="11" t="s">
        <v>32</v>
      </c>
      <c r="C42" s="261" t="s">
        <v>143</v>
      </c>
      <c r="D42" s="261"/>
      <c r="E42" s="261"/>
      <c r="F42" s="9"/>
      <c r="G42" s="260" t="s">
        <v>67</v>
      </c>
      <c r="H42" s="260"/>
    </row>
    <row r="43" spans="1:8" ht="10.9" customHeight="1" x14ac:dyDescent="0.2">
      <c r="C43" s="62" t="s">
        <v>25</v>
      </c>
      <c r="F43" s="1" t="s">
        <v>26</v>
      </c>
      <c r="G43" s="259" t="s">
        <v>27</v>
      </c>
      <c r="H43" s="259"/>
    </row>
    <row r="44" spans="1:8" ht="10.9" customHeight="1" x14ac:dyDescent="0.2">
      <c r="C44" s="62"/>
      <c r="G44" s="202"/>
      <c r="H44" s="202"/>
    </row>
    <row r="45" spans="1:8" ht="11.25" x14ac:dyDescent="0.2">
      <c r="C45" s="274" t="s">
        <v>68</v>
      </c>
      <c r="D45" s="261"/>
      <c r="E45" s="261"/>
      <c r="F45" s="9"/>
      <c r="G45" s="260" t="s">
        <v>69</v>
      </c>
      <c r="H45" s="260"/>
    </row>
    <row r="46" spans="1:8" ht="11.45" customHeight="1" x14ac:dyDescent="0.2">
      <c r="C46" s="62" t="s">
        <v>25</v>
      </c>
      <c r="F46" s="1" t="s">
        <v>26</v>
      </c>
      <c r="G46" s="259" t="s">
        <v>27</v>
      </c>
      <c r="H46" s="259"/>
    </row>
    <row r="47" spans="1:8" ht="11.45" customHeight="1" x14ac:dyDescent="0.2">
      <c r="H47" s="1"/>
    </row>
    <row r="48" spans="1:8" ht="11.45" customHeight="1" x14ac:dyDescent="0.2">
      <c r="B48" s="8" t="s">
        <v>31</v>
      </c>
      <c r="C48" s="274" t="s">
        <v>91</v>
      </c>
      <c r="D48" s="261"/>
      <c r="E48" s="261"/>
      <c r="F48" s="9"/>
      <c r="G48" s="273" t="s">
        <v>92</v>
      </c>
      <c r="H48" s="260"/>
    </row>
    <row r="49" spans="3:8" ht="11.45" customHeight="1" x14ac:dyDescent="0.2">
      <c r="C49" s="62" t="s">
        <v>25</v>
      </c>
      <c r="F49" s="1" t="s">
        <v>26</v>
      </c>
      <c r="G49" s="259" t="s">
        <v>27</v>
      </c>
      <c r="H49" s="259"/>
    </row>
  </sheetData>
  <mergeCells count="35">
    <mergeCell ref="G46:H46"/>
    <mergeCell ref="C48:E48"/>
    <mergeCell ref="G48:H48"/>
    <mergeCell ref="G49:H49"/>
    <mergeCell ref="F4:H4"/>
    <mergeCell ref="C33:E33"/>
    <mergeCell ref="G33:H33"/>
    <mergeCell ref="F5:H5"/>
    <mergeCell ref="A8:H8"/>
    <mergeCell ref="A9:H9"/>
    <mergeCell ref="C10:F10"/>
    <mergeCell ref="C11:F11"/>
    <mergeCell ref="A14:H14"/>
    <mergeCell ref="A15:H15"/>
    <mergeCell ref="H20:H22"/>
    <mergeCell ref="C30:E30"/>
    <mergeCell ref="A1:D1"/>
    <mergeCell ref="F1:H1"/>
    <mergeCell ref="A2:D2"/>
    <mergeCell ref="F2:H2"/>
    <mergeCell ref="A3:D3"/>
    <mergeCell ref="G30:H30"/>
    <mergeCell ref="G31:H31"/>
    <mergeCell ref="G34:H34"/>
    <mergeCell ref="G36:H36"/>
    <mergeCell ref="G37:H37"/>
    <mergeCell ref="C36:E36"/>
    <mergeCell ref="G42:H42"/>
    <mergeCell ref="G45:H45"/>
    <mergeCell ref="C39:E39"/>
    <mergeCell ref="G39:H39"/>
    <mergeCell ref="G40:H40"/>
    <mergeCell ref="C42:E42"/>
    <mergeCell ref="G43:H43"/>
    <mergeCell ref="C45:E45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BC15-6DE7-4C04-9DD1-90443CE325BA}">
  <sheetPr>
    <outlinePr summaryBelow="0" summaryRight="0"/>
    <pageSetUpPr autoPageBreaks="0"/>
  </sheetPr>
  <dimension ref="A1:H47"/>
  <sheetViews>
    <sheetView view="pageBreakPreview" zoomScale="130" zoomScaleNormal="100" zoomScaleSheetLayoutView="130" workbookViewId="0">
      <selection activeCell="E21" sqref="E21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150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315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5" t="s">
        <v>36</v>
      </c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146</v>
      </c>
      <c r="B14" s="252"/>
      <c r="C14" s="252"/>
      <c r="D14" s="252"/>
      <c r="E14" s="252"/>
      <c r="F14" s="252"/>
      <c r="G14" s="252"/>
      <c r="H14" s="252"/>
    </row>
    <row r="15" spans="1:8" s="207" customFormat="1" ht="42.6" customHeight="1" x14ac:dyDescent="0.2">
      <c r="A15" s="269" t="s">
        <v>113</v>
      </c>
      <c r="B15" s="269"/>
      <c r="C15" s="269"/>
      <c r="D15" s="269"/>
      <c r="E15" s="269"/>
      <c r="F15" s="269"/>
      <c r="G15" s="269"/>
      <c r="H15" s="269"/>
    </row>
    <row r="16" spans="1:8" s="207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12" thickBot="1" x14ac:dyDescent="0.25">
      <c r="A20" s="138">
        <v>1</v>
      </c>
      <c r="B20" s="114" t="s">
        <v>115</v>
      </c>
      <c r="C20" s="19">
        <v>10623</v>
      </c>
      <c r="D20" s="58" t="s">
        <v>38</v>
      </c>
      <c r="E20" s="136">
        <v>39</v>
      </c>
      <c r="F20" s="57">
        <v>1.29</v>
      </c>
      <c r="G20" s="20">
        <f t="shared" ref="G20" si="0">E20*F20</f>
        <v>50.31</v>
      </c>
      <c r="H20" s="205" t="s">
        <v>261</v>
      </c>
    </row>
    <row r="21" spans="1:8" s="7" customFormat="1" ht="15" customHeight="1" thickBot="1" x14ac:dyDescent="0.25">
      <c r="A21" s="16" t="s">
        <v>17</v>
      </c>
      <c r="B21" s="16"/>
      <c r="C21" s="37"/>
      <c r="D21" s="38"/>
      <c r="E21" s="32">
        <f>SUM(E20:E20)</f>
        <v>39</v>
      </c>
      <c r="F21" s="10" t="s">
        <v>18</v>
      </c>
      <c r="G21" s="33">
        <f>SUM(G20:G20)</f>
        <v>50.31</v>
      </c>
      <c r="H21" s="29"/>
    </row>
    <row r="22" spans="1:8" ht="12" customHeight="1" x14ac:dyDescent="0.2">
      <c r="C22" s="35"/>
      <c r="D22" s="36"/>
    </row>
    <row r="23" spans="1:8" ht="12" customHeight="1" x14ac:dyDescent="0.2">
      <c r="B23" s="206" t="s">
        <v>19</v>
      </c>
      <c r="C23" s="17"/>
      <c r="D23" s="17"/>
      <c r="E23" s="17"/>
      <c r="F23" s="17"/>
      <c r="G23" s="17"/>
      <c r="H23" s="30"/>
    </row>
    <row r="24" spans="1:8" ht="12" customHeight="1" x14ac:dyDescent="0.2">
      <c r="C24" s="34" t="s">
        <v>20</v>
      </c>
      <c r="D24" s="15"/>
      <c r="E24" s="15"/>
      <c r="F24" s="15"/>
      <c r="G24" s="15"/>
      <c r="H24" s="31"/>
    </row>
    <row r="25" spans="1:8" ht="12" customHeight="1" x14ac:dyDescent="0.2">
      <c r="B25" s="206" t="s">
        <v>21</v>
      </c>
      <c r="C25" s="17"/>
      <c r="D25" s="17"/>
      <c r="E25" s="17"/>
      <c r="F25" s="17"/>
      <c r="G25" s="17"/>
      <c r="H25" s="30"/>
    </row>
    <row r="26" spans="1:8" ht="10.9" customHeight="1" x14ac:dyDescent="0.2">
      <c r="C26" s="34" t="s">
        <v>22</v>
      </c>
      <c r="D26" s="15"/>
      <c r="E26" s="15"/>
      <c r="F26" s="15"/>
      <c r="G26" s="15"/>
      <c r="H26" s="31"/>
    </row>
    <row r="27" spans="1:8" s="1" customFormat="1" ht="13.15" customHeight="1" x14ac:dyDescent="0.2">
      <c r="B27" s="8" t="s">
        <v>23</v>
      </c>
    </row>
    <row r="28" spans="1:8" ht="22.9" customHeight="1" x14ac:dyDescent="0.2">
      <c r="C28" s="261" t="s">
        <v>117</v>
      </c>
      <c r="D28" s="261"/>
      <c r="E28" s="261"/>
      <c r="F28" s="9"/>
      <c r="G28" s="260" t="s">
        <v>24</v>
      </c>
      <c r="H28" s="260"/>
    </row>
    <row r="29" spans="1:8" ht="10.9" customHeight="1" x14ac:dyDescent="0.2">
      <c r="C29" s="62" t="s">
        <v>25</v>
      </c>
      <c r="F29" s="1" t="s">
        <v>26</v>
      </c>
      <c r="G29" s="259" t="s">
        <v>27</v>
      </c>
      <c r="H29" s="259"/>
    </row>
    <row r="30" spans="1:8" ht="12" customHeight="1" x14ac:dyDescent="0.2">
      <c r="B30" s="8" t="s">
        <v>28</v>
      </c>
      <c r="H30" s="1"/>
    </row>
    <row r="31" spans="1:8" ht="10.9" customHeight="1" x14ac:dyDescent="0.2">
      <c r="C31" s="261" t="s">
        <v>64</v>
      </c>
      <c r="D31" s="261"/>
      <c r="E31" s="261"/>
      <c r="F31" s="9"/>
      <c r="G31" s="260" t="s">
        <v>33</v>
      </c>
      <c r="H31" s="260"/>
    </row>
    <row r="32" spans="1:8" ht="10.9" customHeight="1" x14ac:dyDescent="0.2">
      <c r="C32" s="62" t="s">
        <v>25</v>
      </c>
      <c r="F32" s="1" t="s">
        <v>26</v>
      </c>
      <c r="G32" s="259" t="s">
        <v>27</v>
      </c>
      <c r="H32" s="259"/>
    </row>
    <row r="33" spans="1:8" ht="10.9" customHeight="1" x14ac:dyDescent="0.2">
      <c r="C33" s="62"/>
      <c r="G33" s="204"/>
      <c r="H33" s="204"/>
    </row>
    <row r="34" spans="1:8" ht="10.9" customHeight="1" x14ac:dyDescent="0.2">
      <c r="C34" s="261" t="s">
        <v>65</v>
      </c>
      <c r="D34" s="261"/>
      <c r="E34" s="261"/>
      <c r="F34" s="9"/>
      <c r="G34" s="260" t="s">
        <v>30</v>
      </c>
      <c r="H34" s="260"/>
    </row>
    <row r="35" spans="1:8" ht="11.25" x14ac:dyDescent="0.2">
      <c r="C35" s="62" t="s">
        <v>25</v>
      </c>
      <c r="F35" s="1" t="s">
        <v>26</v>
      </c>
      <c r="G35" s="259" t="s">
        <v>27</v>
      </c>
      <c r="H35" s="259"/>
    </row>
    <row r="36" spans="1:8" ht="11.25" x14ac:dyDescent="0.2">
      <c r="C36" s="62"/>
      <c r="G36" s="204"/>
      <c r="H36" s="204"/>
    </row>
    <row r="37" spans="1:8" ht="10.9" customHeight="1" x14ac:dyDescent="0.2">
      <c r="C37" s="261" t="s">
        <v>66</v>
      </c>
      <c r="D37" s="261"/>
      <c r="E37" s="261"/>
      <c r="F37" s="9"/>
      <c r="G37" s="260" t="s">
        <v>29</v>
      </c>
      <c r="H37" s="260"/>
    </row>
    <row r="38" spans="1:8" ht="10.9" customHeight="1" x14ac:dyDescent="0.2">
      <c r="C38" s="62" t="s">
        <v>25</v>
      </c>
      <c r="F38" s="1" t="s">
        <v>26</v>
      </c>
      <c r="G38" s="259" t="s">
        <v>27</v>
      </c>
      <c r="H38" s="259"/>
    </row>
    <row r="39" spans="1:8" ht="10.9" customHeight="1" x14ac:dyDescent="0.2">
      <c r="C39" s="62"/>
      <c r="G39" s="204"/>
      <c r="H39" s="204"/>
    </row>
    <row r="40" spans="1:8" ht="10.5" customHeight="1" x14ac:dyDescent="0.2">
      <c r="A40" s="11" t="s">
        <v>32</v>
      </c>
      <c r="C40" s="261" t="s">
        <v>143</v>
      </c>
      <c r="D40" s="261"/>
      <c r="E40" s="261"/>
      <c r="F40" s="9"/>
      <c r="G40" s="260" t="s">
        <v>67</v>
      </c>
      <c r="H40" s="260"/>
    </row>
    <row r="41" spans="1:8" ht="10.9" customHeight="1" x14ac:dyDescent="0.2">
      <c r="C41" s="62" t="s">
        <v>25</v>
      </c>
      <c r="F41" s="1" t="s">
        <v>26</v>
      </c>
      <c r="G41" s="259" t="s">
        <v>27</v>
      </c>
      <c r="H41" s="259"/>
    </row>
    <row r="42" spans="1:8" ht="10.9" customHeight="1" x14ac:dyDescent="0.2">
      <c r="C42" s="62"/>
      <c r="G42" s="204"/>
      <c r="H42" s="204"/>
    </row>
    <row r="43" spans="1:8" ht="19.899999999999999" customHeight="1" x14ac:dyDescent="0.2">
      <c r="C43" s="274" t="s">
        <v>68</v>
      </c>
      <c r="D43" s="261"/>
      <c r="E43" s="261"/>
      <c r="F43" s="9"/>
      <c r="G43" s="260" t="s">
        <v>69</v>
      </c>
      <c r="H43" s="260"/>
    </row>
    <row r="44" spans="1:8" ht="11.25" x14ac:dyDescent="0.2">
      <c r="C44" s="62" t="s">
        <v>25</v>
      </c>
      <c r="F44" s="1" t="s">
        <v>26</v>
      </c>
      <c r="G44" s="259" t="s">
        <v>27</v>
      </c>
      <c r="H44" s="259"/>
    </row>
    <row r="45" spans="1:8" ht="10.9" customHeight="1" x14ac:dyDescent="0.2">
      <c r="H45" s="1"/>
    </row>
    <row r="46" spans="1:8" ht="10.9" customHeight="1" x14ac:dyDescent="0.2">
      <c r="B46" s="8" t="s">
        <v>31</v>
      </c>
      <c r="C46" s="274" t="s">
        <v>91</v>
      </c>
      <c r="D46" s="261"/>
      <c r="E46" s="261"/>
      <c r="F46" s="9"/>
      <c r="G46" s="273" t="s">
        <v>92</v>
      </c>
      <c r="H46" s="260"/>
    </row>
    <row r="47" spans="1:8" ht="11.25" x14ac:dyDescent="0.2">
      <c r="C47" s="62" t="s">
        <v>25</v>
      </c>
      <c r="F47" s="1" t="s">
        <v>26</v>
      </c>
      <c r="G47" s="259" t="s">
        <v>27</v>
      </c>
      <c r="H47" s="259"/>
    </row>
  </sheetData>
  <mergeCells count="34">
    <mergeCell ref="G44:H44"/>
    <mergeCell ref="C46:E46"/>
    <mergeCell ref="G46:H46"/>
    <mergeCell ref="G47:H47"/>
    <mergeCell ref="G38:H38"/>
    <mergeCell ref="C40:E40"/>
    <mergeCell ref="G40:H40"/>
    <mergeCell ref="G41:H41"/>
    <mergeCell ref="C43:E43"/>
    <mergeCell ref="G43:H43"/>
    <mergeCell ref="G32:H32"/>
    <mergeCell ref="C34:E34"/>
    <mergeCell ref="G34:H34"/>
    <mergeCell ref="G35:H35"/>
    <mergeCell ref="C37:E37"/>
    <mergeCell ref="G37:H37"/>
    <mergeCell ref="A15:H15"/>
    <mergeCell ref="C28:E28"/>
    <mergeCell ref="G28:H28"/>
    <mergeCell ref="G29:H29"/>
    <mergeCell ref="C31:E31"/>
    <mergeCell ref="G31:H31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H87"/>
  <sheetViews>
    <sheetView view="pageBreakPreview" zoomScale="140" zoomScaleNormal="100" zoomScaleSheetLayoutView="140" workbookViewId="0">
      <selection activeCell="A14" sqref="A14:H14"/>
    </sheetView>
  </sheetViews>
  <sheetFormatPr defaultColWidth="10.5" defaultRowHeight="11.45" customHeight="1" x14ac:dyDescent="0.2"/>
  <cols>
    <col min="1" max="1" width="5.6640625" style="64" customWidth="1"/>
    <col min="2" max="2" width="43" style="64" customWidth="1"/>
    <col min="3" max="3" width="16.6640625" style="64" customWidth="1"/>
    <col min="4" max="4" width="7.6640625" style="64" customWidth="1"/>
    <col min="5" max="5" width="11.6640625" style="64" customWidth="1"/>
    <col min="6" max="6" width="15" style="66" customWidth="1"/>
    <col min="7" max="7" width="20" style="64" customWidth="1"/>
    <col min="8" max="8" width="31.164062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78" t="s">
        <v>2</v>
      </c>
      <c r="G2" s="278"/>
      <c r="H2" s="278"/>
    </row>
    <row r="3" spans="1:8" ht="10.9" customHeight="1" x14ac:dyDescent="0.2">
      <c r="A3" s="258" t="s">
        <v>3</v>
      </c>
      <c r="B3" s="258"/>
      <c r="C3" s="258"/>
      <c r="D3" s="258"/>
      <c r="H3" s="64"/>
    </row>
    <row r="4" spans="1:8" s="64" customFormat="1" ht="12" customHeight="1" x14ac:dyDescent="0.2">
      <c r="F4" s="276" t="s">
        <v>35</v>
      </c>
      <c r="G4" s="276"/>
      <c r="H4" s="276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F6" s="67" t="s">
        <v>93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357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77"/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356</v>
      </c>
      <c r="B14" s="252"/>
      <c r="C14" s="252"/>
      <c r="D14" s="252"/>
      <c r="E14" s="252"/>
      <c r="F14" s="252"/>
      <c r="G14" s="252"/>
      <c r="H14" s="252"/>
    </row>
    <row r="15" spans="1:8" s="103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03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8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22.5" x14ac:dyDescent="0.2">
      <c r="A20" s="39">
        <v>1</v>
      </c>
      <c r="B20" s="46" t="s">
        <v>85</v>
      </c>
      <c r="C20" s="201">
        <v>3355</v>
      </c>
      <c r="D20" s="216" t="s">
        <v>48</v>
      </c>
      <c r="E20" s="217">
        <v>3</v>
      </c>
      <c r="F20" s="22">
        <v>20</v>
      </c>
      <c r="G20" s="41">
        <f>E20*F20</f>
        <v>60</v>
      </c>
      <c r="H20" s="44" t="s">
        <v>351</v>
      </c>
    </row>
    <row r="21" spans="1:8" s="43" customFormat="1" ht="22.5" x14ac:dyDescent="0.2">
      <c r="A21" s="39">
        <f>A20+1</f>
        <v>2</v>
      </c>
      <c r="B21" s="46" t="s">
        <v>342</v>
      </c>
      <c r="C21" s="201">
        <v>13326</v>
      </c>
      <c r="D21" s="216" t="s">
        <v>343</v>
      </c>
      <c r="E21" s="217">
        <v>1</v>
      </c>
      <c r="F21" s="22">
        <v>6.05</v>
      </c>
      <c r="G21" s="41">
        <f t="shared" ref="G21:G60" si="0">E21*F21</f>
        <v>6.05</v>
      </c>
      <c r="H21" s="44" t="s">
        <v>352</v>
      </c>
    </row>
    <row r="22" spans="1:8" s="43" customFormat="1" ht="11.25" x14ac:dyDescent="0.2">
      <c r="A22" s="39">
        <f>A21+1</f>
        <v>3</v>
      </c>
      <c r="B22" s="46" t="s">
        <v>182</v>
      </c>
      <c r="C22" s="201">
        <v>2988</v>
      </c>
      <c r="D22" s="216" t="s">
        <v>48</v>
      </c>
      <c r="E22" s="217">
        <v>25</v>
      </c>
      <c r="F22" s="22">
        <v>45.5</v>
      </c>
      <c r="G22" s="41">
        <f t="shared" si="0"/>
        <v>1137.5</v>
      </c>
      <c r="H22" s="44" t="s">
        <v>90</v>
      </c>
    </row>
    <row r="23" spans="1:8" s="43" customFormat="1" ht="22.5" x14ac:dyDescent="0.2">
      <c r="A23" s="39">
        <f>A21+1</f>
        <v>3</v>
      </c>
      <c r="B23" s="46" t="s">
        <v>206</v>
      </c>
      <c r="C23" s="201">
        <v>7931</v>
      </c>
      <c r="D23" s="216" t="s">
        <v>134</v>
      </c>
      <c r="E23" s="218">
        <v>4</v>
      </c>
      <c r="F23" s="22">
        <v>1.82</v>
      </c>
      <c r="G23" s="41">
        <v>7.29</v>
      </c>
      <c r="H23" s="44" t="s">
        <v>351</v>
      </c>
    </row>
    <row r="24" spans="1:8" s="43" customFormat="1" ht="22.5" x14ac:dyDescent="0.2">
      <c r="A24" s="39">
        <f>A22+1</f>
        <v>4</v>
      </c>
      <c r="B24" s="46" t="s">
        <v>285</v>
      </c>
      <c r="C24" s="201">
        <v>12601</v>
      </c>
      <c r="D24" s="216" t="s">
        <v>286</v>
      </c>
      <c r="E24" s="217">
        <v>2</v>
      </c>
      <c r="F24" s="22">
        <v>4.43</v>
      </c>
      <c r="G24" s="41">
        <f t="shared" si="0"/>
        <v>8.86</v>
      </c>
      <c r="H24" s="44" t="s">
        <v>353</v>
      </c>
    </row>
    <row r="25" spans="1:8" s="43" customFormat="1" ht="11.25" x14ac:dyDescent="0.2">
      <c r="A25" s="39">
        <f t="shared" ref="A25:A60" si="1">A24+1</f>
        <v>5</v>
      </c>
      <c r="B25" s="46" t="s">
        <v>139</v>
      </c>
      <c r="C25" s="201">
        <v>10637</v>
      </c>
      <c r="D25" s="216" t="s">
        <v>49</v>
      </c>
      <c r="E25" s="219">
        <v>5</v>
      </c>
      <c r="F25" s="22">
        <v>6.3</v>
      </c>
      <c r="G25" s="41">
        <v>31.48</v>
      </c>
      <c r="H25" s="143" t="s">
        <v>149</v>
      </c>
    </row>
    <row r="26" spans="1:8" s="43" customFormat="1" ht="11.25" x14ac:dyDescent="0.2">
      <c r="A26" s="39">
        <f t="shared" si="1"/>
        <v>6</v>
      </c>
      <c r="B26" s="46" t="s">
        <v>312</v>
      </c>
      <c r="C26" s="201">
        <v>12922</v>
      </c>
      <c r="D26" s="216" t="s">
        <v>48</v>
      </c>
      <c r="E26" s="220">
        <v>1</v>
      </c>
      <c r="F26" s="57">
        <v>25</v>
      </c>
      <c r="G26" s="41">
        <f t="shared" si="0"/>
        <v>25</v>
      </c>
      <c r="H26" s="44" t="s">
        <v>354</v>
      </c>
    </row>
    <row r="27" spans="1:8" s="43" customFormat="1" ht="22.5" x14ac:dyDescent="0.2">
      <c r="A27" s="39">
        <f t="shared" si="1"/>
        <v>7</v>
      </c>
      <c r="B27" s="46" t="s">
        <v>96</v>
      </c>
      <c r="C27" s="201">
        <v>9756</v>
      </c>
      <c r="D27" s="216" t="s">
        <v>48</v>
      </c>
      <c r="E27" s="218">
        <v>2</v>
      </c>
      <c r="F27" s="22">
        <v>334.44</v>
      </c>
      <c r="G27" s="41">
        <v>668.89</v>
      </c>
      <c r="H27" s="44" t="s">
        <v>84</v>
      </c>
    </row>
    <row r="28" spans="1:8" s="43" customFormat="1" ht="11.25" x14ac:dyDescent="0.2">
      <c r="A28" s="39">
        <f t="shared" si="1"/>
        <v>8</v>
      </c>
      <c r="B28" s="46" t="s">
        <v>129</v>
      </c>
      <c r="C28" s="201">
        <v>11443</v>
      </c>
      <c r="D28" s="216" t="s">
        <v>235</v>
      </c>
      <c r="E28" s="217">
        <v>100</v>
      </c>
      <c r="F28" s="22">
        <v>0.23</v>
      </c>
      <c r="G28" s="41">
        <v>22.5</v>
      </c>
      <c r="H28" s="44" t="s">
        <v>84</v>
      </c>
    </row>
    <row r="29" spans="1:8" s="43" customFormat="1" ht="22.5" x14ac:dyDescent="0.2">
      <c r="A29" s="39">
        <f t="shared" si="1"/>
        <v>9</v>
      </c>
      <c r="B29" s="46" t="s">
        <v>37</v>
      </c>
      <c r="C29" s="201">
        <v>7961</v>
      </c>
      <c r="D29" s="216" t="s">
        <v>39</v>
      </c>
      <c r="E29" s="217">
        <v>40</v>
      </c>
      <c r="F29" s="22">
        <v>8.8000000000000007</v>
      </c>
      <c r="G29" s="41">
        <f t="shared" si="0"/>
        <v>352</v>
      </c>
      <c r="H29" s="42" t="s">
        <v>50</v>
      </c>
    </row>
    <row r="30" spans="1:8" s="43" customFormat="1" ht="22.5" x14ac:dyDescent="0.2">
      <c r="A30" s="39">
        <f t="shared" si="1"/>
        <v>10</v>
      </c>
      <c r="B30" s="46" t="s">
        <v>194</v>
      </c>
      <c r="C30" s="201">
        <v>11971</v>
      </c>
      <c r="D30" s="216" t="s">
        <v>39</v>
      </c>
      <c r="E30" s="217">
        <v>20</v>
      </c>
      <c r="F30" s="22">
        <v>8.9</v>
      </c>
      <c r="G30" s="41">
        <f t="shared" si="0"/>
        <v>178</v>
      </c>
      <c r="H30" s="42" t="s">
        <v>50</v>
      </c>
    </row>
    <row r="31" spans="1:8" s="43" customFormat="1" ht="22.5" x14ac:dyDescent="0.2">
      <c r="A31" s="39">
        <f t="shared" si="1"/>
        <v>11</v>
      </c>
      <c r="B31" s="46" t="s">
        <v>344</v>
      </c>
      <c r="C31" s="201">
        <v>13691</v>
      </c>
      <c r="D31" s="216" t="s">
        <v>39</v>
      </c>
      <c r="E31" s="217">
        <v>20</v>
      </c>
      <c r="F31" s="22">
        <v>8.9</v>
      </c>
      <c r="G31" s="41">
        <f t="shared" si="0"/>
        <v>178</v>
      </c>
      <c r="H31" s="42" t="s">
        <v>50</v>
      </c>
    </row>
    <row r="32" spans="1:8" s="43" customFormat="1" ht="22.5" x14ac:dyDescent="0.2">
      <c r="A32" s="39">
        <f t="shared" si="1"/>
        <v>12</v>
      </c>
      <c r="B32" s="46" t="s">
        <v>119</v>
      </c>
      <c r="C32" s="201">
        <v>11461</v>
      </c>
      <c r="D32" s="216" t="s">
        <v>39</v>
      </c>
      <c r="E32" s="217">
        <v>60</v>
      </c>
      <c r="F32" s="22">
        <v>8.9</v>
      </c>
      <c r="G32" s="41">
        <f t="shared" si="0"/>
        <v>534</v>
      </c>
      <c r="H32" s="42" t="s">
        <v>50</v>
      </c>
    </row>
    <row r="33" spans="1:8" s="43" customFormat="1" ht="22.5" x14ac:dyDescent="0.2">
      <c r="A33" s="39">
        <f t="shared" si="1"/>
        <v>13</v>
      </c>
      <c r="B33" s="46" t="s">
        <v>262</v>
      </c>
      <c r="C33" s="201">
        <v>13023</v>
      </c>
      <c r="D33" s="216" t="s">
        <v>39</v>
      </c>
      <c r="E33" s="217">
        <v>20</v>
      </c>
      <c r="F33" s="22">
        <v>8.9</v>
      </c>
      <c r="G33" s="41">
        <f t="shared" si="0"/>
        <v>178</v>
      </c>
      <c r="H33" s="42" t="s">
        <v>50</v>
      </c>
    </row>
    <row r="34" spans="1:8" s="43" customFormat="1" ht="22.5" x14ac:dyDescent="0.2">
      <c r="A34" s="39">
        <f t="shared" si="1"/>
        <v>14</v>
      </c>
      <c r="B34" s="46" t="s">
        <v>345</v>
      </c>
      <c r="C34" s="201">
        <v>13692</v>
      </c>
      <c r="D34" s="216" t="s">
        <v>39</v>
      </c>
      <c r="E34" s="217">
        <v>60</v>
      </c>
      <c r="F34" s="22">
        <v>8.9</v>
      </c>
      <c r="G34" s="41">
        <f t="shared" si="0"/>
        <v>534</v>
      </c>
      <c r="H34" s="42" t="s">
        <v>50</v>
      </c>
    </row>
    <row r="35" spans="1:8" s="43" customFormat="1" ht="22.5" x14ac:dyDescent="0.2">
      <c r="A35" s="39">
        <f t="shared" si="1"/>
        <v>15</v>
      </c>
      <c r="B35" s="46" t="s">
        <v>305</v>
      </c>
      <c r="C35" s="201">
        <v>12983</v>
      </c>
      <c r="D35" s="216" t="s">
        <v>38</v>
      </c>
      <c r="E35" s="217">
        <v>20</v>
      </c>
      <c r="F35" s="22">
        <v>35.71</v>
      </c>
      <c r="G35" s="41">
        <v>714.19</v>
      </c>
      <c r="H35" s="42" t="s">
        <v>50</v>
      </c>
    </row>
    <row r="36" spans="1:8" s="43" customFormat="1" ht="22.5" x14ac:dyDescent="0.2">
      <c r="A36" s="39">
        <f t="shared" si="1"/>
        <v>16</v>
      </c>
      <c r="B36" s="46" t="s">
        <v>346</v>
      </c>
      <c r="C36" s="201">
        <v>12763</v>
      </c>
      <c r="D36" s="216" t="s">
        <v>38</v>
      </c>
      <c r="E36" s="217">
        <v>1</v>
      </c>
      <c r="F36" s="22">
        <v>38.659999999999997</v>
      </c>
      <c r="G36" s="41">
        <f t="shared" si="0"/>
        <v>38.659999999999997</v>
      </c>
      <c r="H36" s="44" t="s">
        <v>101</v>
      </c>
    </row>
    <row r="37" spans="1:8" s="43" customFormat="1" ht="22.5" x14ac:dyDescent="0.2">
      <c r="A37" s="39">
        <f t="shared" si="1"/>
        <v>17</v>
      </c>
      <c r="B37" s="46" t="s">
        <v>347</v>
      </c>
      <c r="C37" s="201">
        <v>12764</v>
      </c>
      <c r="D37" s="216" t="s">
        <v>38</v>
      </c>
      <c r="E37" s="217">
        <v>1</v>
      </c>
      <c r="F37" s="22">
        <v>54.53</v>
      </c>
      <c r="G37" s="41">
        <f t="shared" si="0"/>
        <v>54.53</v>
      </c>
      <c r="H37" s="44" t="s">
        <v>101</v>
      </c>
    </row>
    <row r="38" spans="1:8" s="43" customFormat="1" ht="11.25" x14ac:dyDescent="0.2">
      <c r="A38" s="39">
        <f t="shared" si="1"/>
        <v>18</v>
      </c>
      <c r="B38" s="46" t="s">
        <v>348</v>
      </c>
      <c r="C38" s="201">
        <v>5637</v>
      </c>
      <c r="D38" s="216" t="s">
        <v>48</v>
      </c>
      <c r="E38" s="221">
        <v>0.2</v>
      </c>
      <c r="F38" s="22">
        <v>29.85</v>
      </c>
      <c r="G38" s="41">
        <f t="shared" si="0"/>
        <v>5.9700000000000006</v>
      </c>
      <c r="H38" s="44" t="s">
        <v>355</v>
      </c>
    </row>
    <row r="39" spans="1:8" s="43" customFormat="1" ht="22.5" x14ac:dyDescent="0.2">
      <c r="A39" s="39">
        <f t="shared" si="1"/>
        <v>19</v>
      </c>
      <c r="B39" s="46" t="s">
        <v>41</v>
      </c>
      <c r="C39" s="201">
        <v>4327</v>
      </c>
      <c r="D39" s="216" t="s">
        <v>38</v>
      </c>
      <c r="E39" s="217">
        <v>10</v>
      </c>
      <c r="F39" s="22">
        <v>8.08</v>
      </c>
      <c r="G39" s="41">
        <f t="shared" si="0"/>
        <v>80.8</v>
      </c>
      <c r="H39" s="44" t="s">
        <v>52</v>
      </c>
    </row>
    <row r="40" spans="1:8" s="43" customFormat="1" ht="22.5" x14ac:dyDescent="0.2">
      <c r="A40" s="39">
        <f t="shared" si="1"/>
        <v>20</v>
      </c>
      <c r="B40" s="46" t="s">
        <v>56</v>
      </c>
      <c r="C40" s="201">
        <v>8857</v>
      </c>
      <c r="D40" s="216" t="s">
        <v>38</v>
      </c>
      <c r="E40" s="217">
        <v>10</v>
      </c>
      <c r="F40" s="22">
        <v>7.03</v>
      </c>
      <c r="G40" s="41">
        <f t="shared" si="0"/>
        <v>70.3</v>
      </c>
      <c r="H40" s="44" t="s">
        <v>52</v>
      </c>
    </row>
    <row r="41" spans="1:8" s="43" customFormat="1" ht="22.5" x14ac:dyDescent="0.2">
      <c r="A41" s="39">
        <f t="shared" si="1"/>
        <v>21</v>
      </c>
      <c r="B41" s="46" t="s">
        <v>131</v>
      </c>
      <c r="C41" s="201">
        <v>11001</v>
      </c>
      <c r="D41" s="216" t="s">
        <v>38</v>
      </c>
      <c r="E41" s="217">
        <v>10</v>
      </c>
      <c r="F41" s="22">
        <v>10.32</v>
      </c>
      <c r="G41" s="41">
        <f t="shared" si="0"/>
        <v>103.2</v>
      </c>
      <c r="H41" s="44" t="s">
        <v>52</v>
      </c>
    </row>
    <row r="42" spans="1:8" s="43" customFormat="1" ht="22.5" x14ac:dyDescent="0.2">
      <c r="A42" s="39">
        <f t="shared" si="1"/>
        <v>22</v>
      </c>
      <c r="B42" s="46" t="s">
        <v>72</v>
      </c>
      <c r="C42" s="201">
        <v>8858</v>
      </c>
      <c r="D42" s="216" t="s">
        <v>38</v>
      </c>
      <c r="E42" s="217">
        <v>10</v>
      </c>
      <c r="F42" s="22">
        <v>9</v>
      </c>
      <c r="G42" s="41">
        <f t="shared" si="0"/>
        <v>90</v>
      </c>
      <c r="H42" s="44" t="s">
        <v>52</v>
      </c>
    </row>
    <row r="43" spans="1:8" s="43" customFormat="1" ht="22.5" x14ac:dyDescent="0.2">
      <c r="A43" s="39">
        <f t="shared" si="1"/>
        <v>23</v>
      </c>
      <c r="B43" s="46" t="s">
        <v>132</v>
      </c>
      <c r="C43" s="201">
        <v>11002</v>
      </c>
      <c r="D43" s="216" t="s">
        <v>38</v>
      </c>
      <c r="E43" s="217">
        <v>10</v>
      </c>
      <c r="F43" s="22">
        <v>10.84</v>
      </c>
      <c r="G43" s="41">
        <f t="shared" si="0"/>
        <v>108.4</v>
      </c>
      <c r="H43" s="44" t="s">
        <v>52</v>
      </c>
    </row>
    <row r="44" spans="1:8" s="43" customFormat="1" ht="22.5" x14ac:dyDescent="0.2">
      <c r="A44" s="39">
        <f t="shared" si="1"/>
        <v>24</v>
      </c>
      <c r="B44" s="46" t="s">
        <v>73</v>
      </c>
      <c r="C44" s="201">
        <v>9305</v>
      </c>
      <c r="D44" s="216" t="s">
        <v>38</v>
      </c>
      <c r="E44" s="217">
        <v>7</v>
      </c>
      <c r="F44" s="22">
        <v>5.04</v>
      </c>
      <c r="G44" s="41">
        <f t="shared" si="0"/>
        <v>35.28</v>
      </c>
      <c r="H44" s="44" t="s">
        <v>52</v>
      </c>
    </row>
    <row r="45" spans="1:8" s="43" customFormat="1" ht="22.5" x14ac:dyDescent="0.2">
      <c r="A45" s="39">
        <f t="shared" si="1"/>
        <v>25</v>
      </c>
      <c r="B45" s="46" t="s">
        <v>124</v>
      </c>
      <c r="C45" s="201">
        <v>10541</v>
      </c>
      <c r="D45" s="216" t="s">
        <v>38</v>
      </c>
      <c r="E45" s="217">
        <v>10</v>
      </c>
      <c r="F45" s="22">
        <v>0.49</v>
      </c>
      <c r="G45" s="41">
        <f t="shared" si="0"/>
        <v>4.9000000000000004</v>
      </c>
      <c r="H45" s="44" t="s">
        <v>52</v>
      </c>
    </row>
    <row r="46" spans="1:8" s="43" customFormat="1" ht="22.5" x14ac:dyDescent="0.2">
      <c r="A46" s="39">
        <f t="shared" si="1"/>
        <v>26</v>
      </c>
      <c r="B46" s="46" t="s">
        <v>125</v>
      </c>
      <c r="C46" s="201">
        <v>10542</v>
      </c>
      <c r="D46" s="216" t="s">
        <v>38</v>
      </c>
      <c r="E46" s="217">
        <v>10</v>
      </c>
      <c r="F46" s="22">
        <v>0.88</v>
      </c>
      <c r="G46" s="41">
        <f t="shared" si="0"/>
        <v>8.8000000000000007</v>
      </c>
      <c r="H46" s="44" t="s">
        <v>52</v>
      </c>
    </row>
    <row r="47" spans="1:8" s="43" customFormat="1" ht="22.5" x14ac:dyDescent="0.2">
      <c r="A47" s="39">
        <f t="shared" si="1"/>
        <v>27</v>
      </c>
      <c r="B47" s="46" t="s">
        <v>43</v>
      </c>
      <c r="C47" s="201">
        <v>5815</v>
      </c>
      <c r="D47" s="216" t="s">
        <v>38</v>
      </c>
      <c r="E47" s="217">
        <v>20</v>
      </c>
      <c r="F47" s="22">
        <v>5.19</v>
      </c>
      <c r="G47" s="41">
        <f t="shared" si="0"/>
        <v>103.80000000000001</v>
      </c>
      <c r="H47" s="44" t="s">
        <v>52</v>
      </c>
    </row>
    <row r="48" spans="1:8" s="43" customFormat="1" ht="10.15" customHeight="1" x14ac:dyDescent="0.2">
      <c r="A48" s="39">
        <f t="shared" si="1"/>
        <v>28</v>
      </c>
      <c r="B48" s="46" t="s">
        <v>332</v>
      </c>
      <c r="C48" s="201">
        <v>13317</v>
      </c>
      <c r="D48" s="216" t="s">
        <v>38</v>
      </c>
      <c r="E48" s="217">
        <v>5</v>
      </c>
      <c r="F48" s="22">
        <v>2.75</v>
      </c>
      <c r="G48" s="41">
        <f t="shared" si="0"/>
        <v>13.75</v>
      </c>
      <c r="H48" s="143" t="s">
        <v>101</v>
      </c>
    </row>
    <row r="49" spans="1:8" s="43" customFormat="1" ht="22.5" x14ac:dyDescent="0.2">
      <c r="A49" s="39">
        <f t="shared" si="1"/>
        <v>29</v>
      </c>
      <c r="B49" s="46" t="s">
        <v>275</v>
      </c>
      <c r="C49" s="201">
        <v>12907</v>
      </c>
      <c r="D49" s="216" t="s">
        <v>38</v>
      </c>
      <c r="E49" s="217">
        <v>5</v>
      </c>
      <c r="F49" s="22">
        <v>6.85</v>
      </c>
      <c r="G49" s="41">
        <f t="shared" si="0"/>
        <v>34.25</v>
      </c>
      <c r="H49" s="143" t="s">
        <v>101</v>
      </c>
    </row>
    <row r="50" spans="1:8" s="43" customFormat="1" ht="22.5" x14ac:dyDescent="0.2">
      <c r="A50" s="39">
        <f t="shared" si="1"/>
        <v>30</v>
      </c>
      <c r="B50" s="46" t="s">
        <v>275</v>
      </c>
      <c r="C50" s="201">
        <v>12907</v>
      </c>
      <c r="D50" s="216" t="s">
        <v>38</v>
      </c>
      <c r="E50" s="217">
        <v>5</v>
      </c>
      <c r="F50" s="22">
        <v>6.85</v>
      </c>
      <c r="G50" s="41">
        <f t="shared" si="0"/>
        <v>34.25</v>
      </c>
      <c r="H50" s="143" t="s">
        <v>101</v>
      </c>
    </row>
    <row r="51" spans="1:8" s="43" customFormat="1" ht="11.25" x14ac:dyDescent="0.2">
      <c r="A51" s="39">
        <f t="shared" si="1"/>
        <v>31</v>
      </c>
      <c r="B51" s="46" t="s">
        <v>349</v>
      </c>
      <c r="C51" s="201">
        <v>4613</v>
      </c>
      <c r="D51" s="216" t="s">
        <v>38</v>
      </c>
      <c r="E51" s="217">
        <v>1</v>
      </c>
      <c r="F51" s="22">
        <v>1</v>
      </c>
      <c r="G51" s="41">
        <f t="shared" si="0"/>
        <v>1</v>
      </c>
      <c r="H51" s="44" t="s">
        <v>98</v>
      </c>
    </row>
    <row r="52" spans="1:8" s="43" customFormat="1" ht="22.5" x14ac:dyDescent="0.2">
      <c r="A52" s="39">
        <f t="shared" si="1"/>
        <v>32</v>
      </c>
      <c r="B52" s="46" t="s">
        <v>350</v>
      </c>
      <c r="C52" s="201">
        <v>13855</v>
      </c>
      <c r="D52" s="216" t="s">
        <v>38</v>
      </c>
      <c r="E52" s="217">
        <v>2</v>
      </c>
      <c r="F52" s="22">
        <v>44.05</v>
      </c>
      <c r="G52" s="41">
        <f t="shared" si="0"/>
        <v>88.1</v>
      </c>
      <c r="H52" s="143" t="s">
        <v>101</v>
      </c>
    </row>
    <row r="53" spans="1:8" s="43" customFormat="1" ht="10.15" customHeight="1" x14ac:dyDescent="0.2">
      <c r="A53" s="39">
        <f t="shared" si="1"/>
        <v>33</v>
      </c>
      <c r="B53" s="46" t="s">
        <v>310</v>
      </c>
      <c r="C53" s="201">
        <v>13316</v>
      </c>
      <c r="D53" s="216" t="s">
        <v>38</v>
      </c>
      <c r="E53" s="217">
        <v>2</v>
      </c>
      <c r="F53" s="22">
        <v>61.93</v>
      </c>
      <c r="G53" s="41">
        <f t="shared" si="0"/>
        <v>123.86</v>
      </c>
      <c r="H53" s="143" t="s">
        <v>101</v>
      </c>
    </row>
    <row r="54" spans="1:8" s="43" customFormat="1" ht="22.5" x14ac:dyDescent="0.2">
      <c r="A54" s="39">
        <f t="shared" si="1"/>
        <v>34</v>
      </c>
      <c r="B54" s="46" t="s">
        <v>310</v>
      </c>
      <c r="C54" s="201">
        <v>13316</v>
      </c>
      <c r="D54" s="216" t="s">
        <v>38</v>
      </c>
      <c r="E54" s="217">
        <v>2</v>
      </c>
      <c r="F54" s="22">
        <v>61.93</v>
      </c>
      <c r="G54" s="41">
        <f t="shared" si="0"/>
        <v>123.86</v>
      </c>
      <c r="H54" s="143" t="s">
        <v>101</v>
      </c>
    </row>
    <row r="55" spans="1:8" s="43" customFormat="1" ht="22.5" x14ac:dyDescent="0.2">
      <c r="A55" s="39">
        <f t="shared" si="1"/>
        <v>35</v>
      </c>
      <c r="B55" s="46" t="s">
        <v>128</v>
      </c>
      <c r="C55" s="201">
        <v>10543</v>
      </c>
      <c r="D55" s="216" t="s">
        <v>38</v>
      </c>
      <c r="E55" s="217">
        <v>2</v>
      </c>
      <c r="F55" s="22">
        <v>7.9</v>
      </c>
      <c r="G55" s="41">
        <f t="shared" si="0"/>
        <v>15.8</v>
      </c>
      <c r="H55" s="143" t="s">
        <v>101</v>
      </c>
    </row>
    <row r="56" spans="1:8" s="43" customFormat="1" ht="10.15" customHeight="1" x14ac:dyDescent="0.2">
      <c r="A56" s="39">
        <f t="shared" si="1"/>
        <v>36</v>
      </c>
      <c r="B56" s="46" t="s">
        <v>281</v>
      </c>
      <c r="C56" s="201">
        <v>12945</v>
      </c>
      <c r="D56" s="216" t="s">
        <v>38</v>
      </c>
      <c r="E56" s="217">
        <v>2</v>
      </c>
      <c r="F56" s="22">
        <v>19.739999999999998</v>
      </c>
      <c r="G56" s="41">
        <f t="shared" si="0"/>
        <v>39.479999999999997</v>
      </c>
      <c r="H56" s="143" t="s">
        <v>101</v>
      </c>
    </row>
    <row r="57" spans="1:8" s="43" customFormat="1" ht="22.5" x14ac:dyDescent="0.2">
      <c r="A57" s="39">
        <f t="shared" si="1"/>
        <v>37</v>
      </c>
      <c r="B57" s="46" t="s">
        <v>282</v>
      </c>
      <c r="C57" s="201">
        <v>12946</v>
      </c>
      <c r="D57" s="216" t="s">
        <v>38</v>
      </c>
      <c r="E57" s="217">
        <v>2</v>
      </c>
      <c r="F57" s="22">
        <v>14.36</v>
      </c>
      <c r="G57" s="41">
        <f t="shared" si="0"/>
        <v>28.72</v>
      </c>
      <c r="H57" s="143" t="s">
        <v>101</v>
      </c>
    </row>
    <row r="58" spans="1:8" s="43" customFormat="1" ht="22.5" x14ac:dyDescent="0.2">
      <c r="A58" s="39">
        <f t="shared" si="1"/>
        <v>38</v>
      </c>
      <c r="B58" s="46" t="s">
        <v>186</v>
      </c>
      <c r="C58" s="201">
        <v>7041</v>
      </c>
      <c r="D58" s="216" t="s">
        <v>48</v>
      </c>
      <c r="E58" s="218">
        <v>0.5</v>
      </c>
      <c r="F58" s="22">
        <v>111.55</v>
      </c>
      <c r="G58" s="41">
        <v>55.77</v>
      </c>
      <c r="H58" s="44" t="s">
        <v>351</v>
      </c>
    </row>
    <row r="59" spans="1:8" s="43" customFormat="1" ht="22.5" x14ac:dyDescent="0.2">
      <c r="A59" s="39">
        <f t="shared" si="1"/>
        <v>39</v>
      </c>
      <c r="B59" s="129" t="s">
        <v>195</v>
      </c>
      <c r="C59" s="19">
        <v>12119</v>
      </c>
      <c r="D59" s="58" t="s">
        <v>39</v>
      </c>
      <c r="E59" s="56">
        <v>100</v>
      </c>
      <c r="F59" s="57">
        <v>8.9</v>
      </c>
      <c r="G59" s="41">
        <f t="shared" si="0"/>
        <v>890</v>
      </c>
      <c r="H59" s="143" t="s">
        <v>50</v>
      </c>
    </row>
    <row r="60" spans="1:8" s="43" customFormat="1" ht="23.25" thickBot="1" x14ac:dyDescent="0.25">
      <c r="A60" s="39">
        <f t="shared" si="1"/>
        <v>40</v>
      </c>
      <c r="B60" s="129" t="s">
        <v>153</v>
      </c>
      <c r="C60" s="19">
        <v>11386</v>
      </c>
      <c r="D60" s="58" t="s">
        <v>38</v>
      </c>
      <c r="E60" s="56">
        <v>2</v>
      </c>
      <c r="F60" s="57">
        <v>17.95</v>
      </c>
      <c r="G60" s="41">
        <f t="shared" si="0"/>
        <v>35.9</v>
      </c>
      <c r="H60" s="143" t="s">
        <v>52</v>
      </c>
    </row>
    <row r="61" spans="1:8" s="92" customFormat="1" ht="15" customHeight="1" thickBot="1" x14ac:dyDescent="0.25">
      <c r="A61" s="87" t="s">
        <v>17</v>
      </c>
      <c r="B61" s="87"/>
      <c r="C61" s="87"/>
      <c r="D61" s="87"/>
      <c r="E61" s="88">
        <f>SUM(E20:E60)</f>
        <v>612.70000000000005</v>
      </c>
      <c r="F61" s="89" t="s">
        <v>18</v>
      </c>
      <c r="G61" s="90">
        <f>SUM(G20:G60)</f>
        <v>6825.1399999999994</v>
      </c>
      <c r="H61" s="91"/>
    </row>
    <row r="62" spans="1:8" ht="12" customHeight="1" x14ac:dyDescent="0.2"/>
    <row r="63" spans="1:8" ht="12" customHeight="1" x14ac:dyDescent="0.2">
      <c r="A63" s="1"/>
      <c r="B63" s="203" t="s">
        <v>19</v>
      </c>
      <c r="C63" s="17"/>
      <c r="D63" s="17"/>
      <c r="E63" s="17"/>
      <c r="F63" s="17"/>
      <c r="G63" s="17"/>
      <c r="H63" s="30"/>
    </row>
    <row r="64" spans="1:8" ht="12" customHeight="1" x14ac:dyDescent="0.2">
      <c r="A64" s="1"/>
      <c r="B64" s="1"/>
      <c r="C64" s="34" t="s">
        <v>20</v>
      </c>
      <c r="D64" s="15"/>
      <c r="E64" s="15"/>
      <c r="F64" s="15"/>
      <c r="G64" s="15"/>
      <c r="H64" s="31"/>
    </row>
    <row r="65" spans="1:8" ht="12" customHeight="1" x14ac:dyDescent="0.2">
      <c r="A65" s="1"/>
      <c r="B65" s="203" t="s">
        <v>21</v>
      </c>
      <c r="C65" s="17"/>
      <c r="D65" s="17"/>
      <c r="E65" s="17"/>
      <c r="F65" s="17"/>
      <c r="G65" s="17"/>
      <c r="H65" s="30"/>
    </row>
    <row r="66" spans="1:8" ht="10.9" customHeight="1" x14ac:dyDescent="0.2">
      <c r="A66" s="1"/>
      <c r="B66" s="1"/>
      <c r="C66" s="34" t="s">
        <v>22</v>
      </c>
      <c r="D66" s="15"/>
      <c r="E66" s="15"/>
      <c r="F66" s="15"/>
      <c r="G66" s="15"/>
      <c r="H66" s="31"/>
    </row>
    <row r="67" spans="1:8" s="64" customFormat="1" ht="13.15" customHeight="1" x14ac:dyDescent="0.2">
      <c r="A67" s="1"/>
      <c r="B67" s="8" t="s">
        <v>23</v>
      </c>
      <c r="C67" s="1"/>
      <c r="D67" s="1"/>
      <c r="E67" s="1"/>
      <c r="F67" s="1"/>
      <c r="G67" s="1"/>
      <c r="H67" s="1"/>
    </row>
    <row r="68" spans="1:8" ht="19.149999999999999" customHeight="1" x14ac:dyDescent="0.2">
      <c r="A68" s="1"/>
      <c r="B68" s="1"/>
      <c r="C68" s="261" t="s">
        <v>117</v>
      </c>
      <c r="D68" s="261"/>
      <c r="E68" s="261"/>
      <c r="F68" s="9"/>
      <c r="G68" s="260" t="s">
        <v>24</v>
      </c>
      <c r="H68" s="260"/>
    </row>
    <row r="69" spans="1:8" ht="10.9" customHeight="1" x14ac:dyDescent="0.2">
      <c r="A69" s="1"/>
      <c r="B69" s="1"/>
      <c r="C69" s="62" t="s">
        <v>25</v>
      </c>
      <c r="D69" s="1"/>
      <c r="E69" s="1"/>
      <c r="F69" s="1" t="s">
        <v>26</v>
      </c>
      <c r="G69" s="259" t="s">
        <v>27</v>
      </c>
      <c r="H69" s="259"/>
    </row>
    <row r="70" spans="1:8" ht="12" customHeight="1" x14ac:dyDescent="0.2">
      <c r="A70" s="1"/>
      <c r="B70" s="8" t="s">
        <v>28</v>
      </c>
      <c r="C70" s="1"/>
      <c r="D70" s="1"/>
      <c r="E70" s="1"/>
      <c r="F70" s="1"/>
      <c r="G70" s="1"/>
      <c r="H70" s="1"/>
    </row>
    <row r="71" spans="1:8" ht="10.9" customHeight="1" x14ac:dyDescent="0.2">
      <c r="A71" s="1"/>
      <c r="B71" s="1"/>
      <c r="C71" s="261" t="s">
        <v>64</v>
      </c>
      <c r="D71" s="261"/>
      <c r="E71" s="261"/>
      <c r="F71" s="9"/>
      <c r="G71" s="260" t="s">
        <v>33</v>
      </c>
      <c r="H71" s="260"/>
    </row>
    <row r="72" spans="1:8" ht="10.9" customHeight="1" x14ac:dyDescent="0.2">
      <c r="A72" s="1"/>
      <c r="B72" s="1"/>
      <c r="C72" s="62" t="s">
        <v>25</v>
      </c>
      <c r="D72" s="1"/>
      <c r="E72" s="1"/>
      <c r="F72" s="1" t="s">
        <v>26</v>
      </c>
      <c r="G72" s="259" t="s">
        <v>27</v>
      </c>
      <c r="H72" s="259"/>
    </row>
    <row r="73" spans="1:8" ht="10.9" customHeight="1" x14ac:dyDescent="0.2">
      <c r="A73" s="1"/>
      <c r="B73" s="1"/>
      <c r="C73" s="62"/>
      <c r="D73" s="1"/>
      <c r="E73" s="1"/>
      <c r="F73" s="1"/>
      <c r="G73" s="202"/>
      <c r="H73" s="202"/>
    </row>
    <row r="74" spans="1:8" ht="11.25" x14ac:dyDescent="0.2">
      <c r="A74" s="1"/>
      <c r="B74" s="1"/>
      <c r="C74" s="261" t="s">
        <v>65</v>
      </c>
      <c r="D74" s="261"/>
      <c r="E74" s="261"/>
      <c r="F74" s="9"/>
      <c r="G74" s="260" t="s">
        <v>30</v>
      </c>
      <c r="H74" s="260"/>
    </row>
    <row r="75" spans="1:8" ht="10.9" customHeight="1" x14ac:dyDescent="0.2">
      <c r="A75" s="1"/>
      <c r="B75" s="1"/>
      <c r="C75" s="62" t="s">
        <v>25</v>
      </c>
      <c r="D75" s="1"/>
      <c r="E75" s="1"/>
      <c r="F75" s="1" t="s">
        <v>26</v>
      </c>
      <c r="G75" s="259" t="s">
        <v>27</v>
      </c>
      <c r="H75" s="259"/>
    </row>
    <row r="76" spans="1:8" ht="10.9" customHeight="1" x14ac:dyDescent="0.2">
      <c r="A76" s="1"/>
      <c r="B76" s="1"/>
      <c r="C76" s="62"/>
      <c r="D76" s="1"/>
      <c r="E76" s="1"/>
      <c r="F76" s="1"/>
      <c r="G76" s="202"/>
      <c r="H76" s="202"/>
    </row>
    <row r="77" spans="1:8" ht="21.6" customHeight="1" x14ac:dyDescent="0.2">
      <c r="A77" s="1"/>
      <c r="B77" s="1"/>
      <c r="C77" s="261" t="s">
        <v>66</v>
      </c>
      <c r="D77" s="261"/>
      <c r="E77" s="261"/>
      <c r="F77" s="9"/>
      <c r="G77" s="260" t="s">
        <v>29</v>
      </c>
      <c r="H77" s="260"/>
    </row>
    <row r="78" spans="1:8" ht="10.9" customHeight="1" x14ac:dyDescent="0.2">
      <c r="A78" s="1"/>
      <c r="B78" s="1"/>
      <c r="C78" s="62" t="s">
        <v>25</v>
      </c>
      <c r="D78" s="1"/>
      <c r="E78" s="1"/>
      <c r="F78" s="1" t="s">
        <v>26</v>
      </c>
      <c r="G78" s="259" t="s">
        <v>27</v>
      </c>
      <c r="H78" s="259"/>
    </row>
    <row r="79" spans="1:8" ht="24" customHeight="1" x14ac:dyDescent="0.2">
      <c r="A79" s="1"/>
      <c r="B79" s="1"/>
      <c r="C79" s="62"/>
      <c r="D79" s="1"/>
      <c r="E79" s="1"/>
      <c r="F79" s="1"/>
      <c r="G79" s="202"/>
      <c r="H79" s="202"/>
    </row>
    <row r="80" spans="1:8" ht="14.25" customHeight="1" x14ac:dyDescent="0.2">
      <c r="A80" s="11" t="s">
        <v>32</v>
      </c>
      <c r="B80" s="1"/>
      <c r="C80" s="261" t="s">
        <v>143</v>
      </c>
      <c r="D80" s="261"/>
      <c r="E80" s="261"/>
      <c r="F80" s="9"/>
      <c r="G80" s="260" t="s">
        <v>67</v>
      </c>
      <c r="H80" s="260"/>
    </row>
    <row r="81" spans="1:8" ht="10.9" customHeight="1" x14ac:dyDescent="0.2">
      <c r="A81" s="1"/>
      <c r="B81" s="1"/>
      <c r="C81" s="62" t="s">
        <v>25</v>
      </c>
      <c r="D81" s="1"/>
      <c r="E81" s="1"/>
      <c r="F81" s="1" t="s">
        <v>26</v>
      </c>
      <c r="G81" s="259" t="s">
        <v>27</v>
      </c>
      <c r="H81" s="259"/>
    </row>
    <row r="82" spans="1:8" ht="10.9" customHeight="1" x14ac:dyDescent="0.2">
      <c r="A82" s="1"/>
      <c r="B82" s="1"/>
      <c r="C82" s="62"/>
      <c r="D82" s="1"/>
      <c r="E82" s="1"/>
      <c r="F82" s="1"/>
      <c r="G82" s="202"/>
      <c r="H82" s="202"/>
    </row>
    <row r="83" spans="1:8" ht="11.25" x14ac:dyDescent="0.2">
      <c r="A83" s="1"/>
      <c r="B83" s="1"/>
      <c r="C83" s="274" t="s">
        <v>68</v>
      </c>
      <c r="D83" s="261"/>
      <c r="E83" s="261"/>
      <c r="F83" s="9"/>
      <c r="G83" s="260" t="s">
        <v>69</v>
      </c>
      <c r="H83" s="260"/>
    </row>
    <row r="84" spans="1:8" ht="11.45" customHeight="1" x14ac:dyDescent="0.2">
      <c r="A84" s="1"/>
      <c r="B84" s="1"/>
      <c r="C84" s="62" t="s">
        <v>25</v>
      </c>
      <c r="D84" s="1"/>
      <c r="E84" s="1"/>
      <c r="F84" s="1" t="s">
        <v>26</v>
      </c>
      <c r="G84" s="259" t="s">
        <v>27</v>
      </c>
      <c r="H84" s="259"/>
    </row>
    <row r="85" spans="1:8" ht="11.4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1.45" customHeight="1" x14ac:dyDescent="0.2">
      <c r="A86" s="1"/>
      <c r="B86" s="8" t="s">
        <v>31</v>
      </c>
      <c r="C86" s="274" t="s">
        <v>91</v>
      </c>
      <c r="D86" s="261"/>
      <c r="E86" s="261"/>
      <c r="F86" s="9"/>
      <c r="G86" s="273" t="s">
        <v>92</v>
      </c>
      <c r="H86" s="260"/>
    </row>
    <row r="87" spans="1:8" ht="11.45" customHeight="1" x14ac:dyDescent="0.2">
      <c r="A87" s="1"/>
      <c r="B87" s="1"/>
      <c r="C87" s="62" t="s">
        <v>25</v>
      </c>
      <c r="D87" s="1"/>
      <c r="E87" s="1"/>
      <c r="F87" s="1" t="s">
        <v>26</v>
      </c>
      <c r="G87" s="259" t="s">
        <v>27</v>
      </c>
      <c r="H87" s="259"/>
    </row>
  </sheetData>
  <autoFilter ref="A19:H19" xr:uid="{00000000-0009-0000-0000-000004000000}"/>
  <mergeCells count="34">
    <mergeCell ref="G84:H84"/>
    <mergeCell ref="C86:E86"/>
    <mergeCell ref="G86:H86"/>
    <mergeCell ref="G87:H87"/>
    <mergeCell ref="G80:H80"/>
    <mergeCell ref="G83:H83"/>
    <mergeCell ref="C83:E83"/>
    <mergeCell ref="C77:E77"/>
    <mergeCell ref="G77:H77"/>
    <mergeCell ref="G78:H78"/>
    <mergeCell ref="C80:E80"/>
    <mergeCell ref="G81:H81"/>
    <mergeCell ref="G72:H72"/>
    <mergeCell ref="G74:H74"/>
    <mergeCell ref="G75:H75"/>
    <mergeCell ref="C74:E74"/>
    <mergeCell ref="A15:H15"/>
    <mergeCell ref="C68:E68"/>
    <mergeCell ref="G68:H68"/>
    <mergeCell ref="G69:H69"/>
    <mergeCell ref="C71:E71"/>
    <mergeCell ref="G71:H71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78" pageOrder="overThenDown" orientation="portrait" r:id="rId1"/>
  <rowBreaks count="1" manualBreakCount="1"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49"/>
  <sheetViews>
    <sheetView view="pageBreakPreview" topLeftCell="A9" zoomScaleNormal="100" zoomScaleSheetLayoutView="100" workbookViewId="0">
      <selection activeCell="G23" sqref="G23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262" t="s">
        <v>34</v>
      </c>
      <c r="B1" s="262"/>
      <c r="C1" s="262"/>
      <c r="D1" s="262"/>
      <c r="F1" s="263" t="s">
        <v>0</v>
      </c>
      <c r="G1" s="263"/>
      <c r="H1" s="263"/>
    </row>
    <row r="2" spans="1:8" ht="13.15" customHeight="1" x14ac:dyDescent="0.2">
      <c r="A2" s="264" t="s">
        <v>1</v>
      </c>
      <c r="B2" s="264"/>
      <c r="C2" s="264"/>
      <c r="D2" s="264"/>
      <c r="F2" s="257" t="s">
        <v>2</v>
      </c>
      <c r="G2" s="257"/>
      <c r="H2" s="257"/>
    </row>
    <row r="3" spans="1:8" ht="10.9" customHeight="1" x14ac:dyDescent="0.2">
      <c r="A3" s="265" t="s">
        <v>3</v>
      </c>
      <c r="B3" s="265"/>
      <c r="C3" s="265"/>
      <c r="D3" s="265"/>
      <c r="H3" s="1"/>
    </row>
    <row r="4" spans="1:8" s="1" customFormat="1" ht="12" customHeight="1" x14ac:dyDescent="0.2">
      <c r="F4" s="253" t="s">
        <v>35</v>
      </c>
      <c r="G4" s="253"/>
      <c r="H4" s="253"/>
    </row>
    <row r="5" spans="1:8" ht="10.9" customHeight="1" x14ac:dyDescent="0.2">
      <c r="F5" s="270" t="s">
        <v>4</v>
      </c>
      <c r="G5" s="270"/>
      <c r="H5" s="270"/>
    </row>
    <row r="6" spans="1:8" s="1" customFormat="1" ht="16.899999999999999" customHeight="1" x14ac:dyDescent="0.2">
      <c r="F6" s="2" t="s">
        <v>93</v>
      </c>
    </row>
    <row r="7" spans="1:8" ht="16.149999999999999" customHeight="1" x14ac:dyDescent="0.2">
      <c r="H7" s="1"/>
    </row>
    <row r="8" spans="1:8" ht="16.149999999999999" customHeight="1" x14ac:dyDescent="0.25">
      <c r="A8" s="271" t="s">
        <v>5</v>
      </c>
      <c r="B8" s="271"/>
      <c r="C8" s="271"/>
      <c r="D8" s="271"/>
      <c r="E8" s="271"/>
      <c r="F8" s="271"/>
      <c r="G8" s="271"/>
      <c r="H8" s="271"/>
    </row>
    <row r="9" spans="1:8" ht="16.149999999999999" customHeight="1" x14ac:dyDescent="0.25">
      <c r="A9" s="271" t="s">
        <v>6</v>
      </c>
      <c r="B9" s="271"/>
      <c r="C9" s="271"/>
      <c r="D9" s="271"/>
      <c r="E9" s="271"/>
      <c r="F9" s="271"/>
      <c r="G9" s="271"/>
      <c r="H9" s="271"/>
    </row>
    <row r="10" spans="1:8" ht="13.15" customHeight="1" x14ac:dyDescent="0.2">
      <c r="C10" s="272"/>
      <c r="D10" s="272"/>
      <c r="E10" s="272"/>
      <c r="F10" s="272"/>
      <c r="H10" s="1"/>
    </row>
    <row r="11" spans="1:8" ht="10.9" customHeight="1" x14ac:dyDescent="0.2">
      <c r="C11" s="259" t="s">
        <v>7</v>
      </c>
      <c r="D11" s="259"/>
      <c r="E11" s="259"/>
      <c r="F11" s="25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252" t="s">
        <v>356</v>
      </c>
      <c r="B14" s="252"/>
      <c r="C14" s="252"/>
      <c r="D14" s="252"/>
      <c r="E14" s="252"/>
      <c r="F14" s="252"/>
      <c r="G14" s="252"/>
      <c r="H14" s="252"/>
    </row>
    <row r="15" spans="1:8" s="102" customFormat="1" ht="42.6" customHeight="1" x14ac:dyDescent="0.2">
      <c r="A15" s="269" t="s">
        <v>62</v>
      </c>
      <c r="B15" s="269"/>
      <c r="C15" s="269"/>
      <c r="D15" s="269"/>
      <c r="E15" s="269"/>
      <c r="F15" s="269"/>
      <c r="G15" s="269"/>
      <c r="H15" s="269"/>
    </row>
    <row r="16" spans="1:8" s="102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61</v>
      </c>
      <c r="C20" s="19">
        <v>9216</v>
      </c>
      <c r="D20" s="21" t="s">
        <v>39</v>
      </c>
      <c r="E20" s="23">
        <v>130</v>
      </c>
      <c r="F20" s="22">
        <v>0.62</v>
      </c>
      <c r="G20" s="20">
        <f>E20*F20</f>
        <v>80.599999999999994</v>
      </c>
      <c r="H20" s="266" t="s">
        <v>53</v>
      </c>
    </row>
    <row r="21" spans="1:8" s="6" customFormat="1" ht="22.5" x14ac:dyDescent="0.2">
      <c r="A21" s="18">
        <v>2</v>
      </c>
      <c r="B21" s="176" t="s">
        <v>341</v>
      </c>
      <c r="C21" s="19">
        <v>9632</v>
      </c>
      <c r="D21" s="58" t="s">
        <v>38</v>
      </c>
      <c r="E21" s="56">
        <v>53</v>
      </c>
      <c r="F21" s="22">
        <v>2.4900000000000002</v>
      </c>
      <c r="G21" s="20">
        <f>E21*F21</f>
        <v>131.97</v>
      </c>
      <c r="H21" s="267"/>
    </row>
    <row r="22" spans="1:8" s="6" customFormat="1" ht="23.25" thickBot="1" x14ac:dyDescent="0.25">
      <c r="A22" s="18">
        <v>3</v>
      </c>
      <c r="B22" s="176" t="s">
        <v>314</v>
      </c>
      <c r="C22" s="19">
        <v>13042</v>
      </c>
      <c r="D22" s="58" t="s">
        <v>38</v>
      </c>
      <c r="E22" s="56">
        <v>35</v>
      </c>
      <c r="F22" s="22">
        <v>2.6</v>
      </c>
      <c r="G22" s="20">
        <f>E22*F22</f>
        <v>91</v>
      </c>
      <c r="H22" s="267"/>
    </row>
    <row r="23" spans="1:8" s="7" customFormat="1" ht="15" customHeight="1" thickBot="1" x14ac:dyDescent="0.25">
      <c r="A23" s="16" t="s">
        <v>17</v>
      </c>
      <c r="B23" s="16"/>
      <c r="C23" s="37"/>
      <c r="D23" s="38"/>
      <c r="E23" s="32">
        <f>SUM(E20:E22)</f>
        <v>218</v>
      </c>
      <c r="F23" s="10" t="s">
        <v>18</v>
      </c>
      <c r="G23" s="33">
        <f>SUM(G20:G22)</f>
        <v>303.57</v>
      </c>
      <c r="H23" s="29"/>
    </row>
    <row r="24" spans="1:8" ht="12" customHeight="1" x14ac:dyDescent="0.2">
      <c r="C24" s="35"/>
      <c r="D24" s="36"/>
    </row>
    <row r="25" spans="1:8" ht="12" customHeight="1" x14ac:dyDescent="0.2">
      <c r="B25" s="203" t="s">
        <v>19</v>
      </c>
      <c r="C25" s="17"/>
      <c r="D25" s="17"/>
      <c r="E25" s="17"/>
      <c r="F25" s="17"/>
      <c r="G25" s="17"/>
      <c r="H25" s="30"/>
    </row>
    <row r="26" spans="1:8" ht="12" customHeight="1" x14ac:dyDescent="0.2">
      <c r="C26" s="34" t="s">
        <v>20</v>
      </c>
      <c r="D26" s="15"/>
      <c r="E26" s="15"/>
      <c r="F26" s="15"/>
      <c r="G26" s="15"/>
      <c r="H26" s="31"/>
    </row>
    <row r="27" spans="1:8" ht="12" customHeight="1" x14ac:dyDescent="0.2">
      <c r="B27" s="203" t="s">
        <v>21</v>
      </c>
      <c r="C27" s="17"/>
      <c r="D27" s="17"/>
      <c r="E27" s="17"/>
      <c r="F27" s="17"/>
      <c r="G27" s="17"/>
      <c r="H27" s="30"/>
    </row>
    <row r="28" spans="1:8" ht="10.9" customHeight="1" x14ac:dyDescent="0.2">
      <c r="C28" s="34" t="s">
        <v>22</v>
      </c>
      <c r="D28" s="15"/>
      <c r="E28" s="15"/>
      <c r="F28" s="15"/>
      <c r="G28" s="15"/>
      <c r="H28" s="31"/>
    </row>
    <row r="29" spans="1:8" s="1" customFormat="1" ht="13.15" customHeight="1" x14ac:dyDescent="0.2">
      <c r="B29" s="8" t="s">
        <v>23</v>
      </c>
    </row>
    <row r="30" spans="1:8" ht="22.9" customHeight="1" x14ac:dyDescent="0.2">
      <c r="C30" s="261" t="s">
        <v>117</v>
      </c>
      <c r="D30" s="261"/>
      <c r="E30" s="261"/>
      <c r="F30" s="9"/>
      <c r="G30" s="260" t="s">
        <v>24</v>
      </c>
      <c r="H30" s="260"/>
    </row>
    <row r="31" spans="1:8" ht="10.9" customHeight="1" x14ac:dyDescent="0.2">
      <c r="C31" s="62" t="s">
        <v>25</v>
      </c>
      <c r="F31" s="1" t="s">
        <v>26</v>
      </c>
      <c r="G31" s="259" t="s">
        <v>27</v>
      </c>
      <c r="H31" s="259"/>
    </row>
    <row r="32" spans="1:8" ht="12" customHeight="1" x14ac:dyDescent="0.2">
      <c r="B32" s="8" t="s">
        <v>28</v>
      </c>
      <c r="H32" s="1"/>
    </row>
    <row r="33" spans="1:8" ht="10.9" customHeight="1" x14ac:dyDescent="0.2">
      <c r="C33" s="261" t="s">
        <v>64</v>
      </c>
      <c r="D33" s="261"/>
      <c r="E33" s="261"/>
      <c r="F33" s="9"/>
      <c r="G33" s="260" t="s">
        <v>33</v>
      </c>
      <c r="H33" s="260"/>
    </row>
    <row r="34" spans="1:8" ht="10.9" customHeight="1" x14ac:dyDescent="0.2">
      <c r="C34" s="62" t="s">
        <v>25</v>
      </c>
      <c r="F34" s="1" t="s">
        <v>26</v>
      </c>
      <c r="G34" s="259" t="s">
        <v>27</v>
      </c>
      <c r="H34" s="259"/>
    </row>
    <row r="35" spans="1:8" ht="10.9" customHeight="1" x14ac:dyDescent="0.2">
      <c r="C35" s="62"/>
      <c r="G35" s="202"/>
      <c r="H35" s="202"/>
    </row>
    <row r="36" spans="1:8" ht="11.25" x14ac:dyDescent="0.2">
      <c r="C36" s="261" t="s">
        <v>65</v>
      </c>
      <c r="D36" s="261"/>
      <c r="E36" s="261"/>
      <c r="F36" s="9"/>
      <c r="G36" s="260" t="s">
        <v>30</v>
      </c>
      <c r="H36" s="260"/>
    </row>
    <row r="37" spans="1:8" ht="10.9" customHeight="1" x14ac:dyDescent="0.2">
      <c r="C37" s="62" t="s">
        <v>25</v>
      </c>
      <c r="F37" s="1" t="s">
        <v>26</v>
      </c>
      <c r="G37" s="259" t="s">
        <v>27</v>
      </c>
      <c r="H37" s="259"/>
    </row>
    <row r="38" spans="1:8" ht="10.9" customHeight="1" x14ac:dyDescent="0.2">
      <c r="C38" s="62"/>
      <c r="G38" s="202"/>
      <c r="H38" s="202"/>
    </row>
    <row r="39" spans="1:8" ht="21.6" customHeight="1" x14ac:dyDescent="0.2">
      <c r="C39" s="261" t="s">
        <v>66</v>
      </c>
      <c r="D39" s="261"/>
      <c r="E39" s="261"/>
      <c r="F39" s="9"/>
      <c r="G39" s="260" t="s">
        <v>29</v>
      </c>
      <c r="H39" s="260"/>
    </row>
    <row r="40" spans="1:8" ht="10.9" customHeight="1" x14ac:dyDescent="0.2">
      <c r="C40" s="62" t="s">
        <v>25</v>
      </c>
      <c r="F40" s="1" t="s">
        <v>26</v>
      </c>
      <c r="G40" s="259" t="s">
        <v>27</v>
      </c>
      <c r="H40" s="259"/>
    </row>
    <row r="41" spans="1:8" ht="19.899999999999999" customHeight="1" x14ac:dyDescent="0.2">
      <c r="C41" s="62"/>
      <c r="G41" s="202"/>
      <c r="H41" s="202"/>
    </row>
    <row r="42" spans="1:8" ht="17.25" customHeight="1" x14ac:dyDescent="0.2">
      <c r="A42" s="11" t="s">
        <v>32</v>
      </c>
      <c r="C42" s="261" t="s">
        <v>143</v>
      </c>
      <c r="D42" s="261"/>
      <c r="E42" s="261"/>
      <c r="F42" s="9"/>
      <c r="G42" s="260" t="s">
        <v>67</v>
      </c>
      <c r="H42" s="260"/>
    </row>
    <row r="43" spans="1:8" ht="10.9" customHeight="1" x14ac:dyDescent="0.2">
      <c r="C43" s="62" t="s">
        <v>25</v>
      </c>
      <c r="F43" s="1" t="s">
        <v>26</v>
      </c>
      <c r="G43" s="259" t="s">
        <v>27</v>
      </c>
      <c r="H43" s="259"/>
    </row>
    <row r="44" spans="1:8" ht="10.9" customHeight="1" x14ac:dyDescent="0.2">
      <c r="C44" s="62"/>
      <c r="G44" s="202"/>
      <c r="H44" s="202"/>
    </row>
    <row r="45" spans="1:8" ht="11.25" x14ac:dyDescent="0.2">
      <c r="C45" s="274" t="s">
        <v>68</v>
      </c>
      <c r="D45" s="261"/>
      <c r="E45" s="261"/>
      <c r="F45" s="9"/>
      <c r="G45" s="260" t="s">
        <v>69</v>
      </c>
      <c r="H45" s="260"/>
    </row>
    <row r="46" spans="1:8" ht="11.45" customHeight="1" x14ac:dyDescent="0.2">
      <c r="C46" s="62" t="s">
        <v>25</v>
      </c>
      <c r="F46" s="1" t="s">
        <v>26</v>
      </c>
      <c r="G46" s="259" t="s">
        <v>27</v>
      </c>
      <c r="H46" s="259"/>
    </row>
    <row r="47" spans="1:8" ht="11.45" customHeight="1" x14ac:dyDescent="0.2">
      <c r="H47" s="1"/>
    </row>
    <row r="48" spans="1:8" ht="11.45" customHeight="1" x14ac:dyDescent="0.2">
      <c r="B48" s="8" t="s">
        <v>31</v>
      </c>
      <c r="C48" s="274" t="s">
        <v>91</v>
      </c>
      <c r="D48" s="261"/>
      <c r="E48" s="261"/>
      <c r="F48" s="9"/>
      <c r="G48" s="273" t="s">
        <v>92</v>
      </c>
      <c r="H48" s="260"/>
    </row>
    <row r="49" spans="3:8" ht="11.45" customHeight="1" x14ac:dyDescent="0.2">
      <c r="C49" s="62" t="s">
        <v>25</v>
      </c>
      <c r="F49" s="1" t="s">
        <v>26</v>
      </c>
      <c r="G49" s="259" t="s">
        <v>27</v>
      </c>
      <c r="H49" s="259"/>
    </row>
  </sheetData>
  <mergeCells count="35">
    <mergeCell ref="G46:H46"/>
    <mergeCell ref="C48:E48"/>
    <mergeCell ref="G48:H48"/>
    <mergeCell ref="G49:H49"/>
    <mergeCell ref="G42:H42"/>
    <mergeCell ref="G45:H45"/>
    <mergeCell ref="C45:E45"/>
    <mergeCell ref="C39:E39"/>
    <mergeCell ref="G39:H39"/>
    <mergeCell ref="G40:H40"/>
    <mergeCell ref="C42:E42"/>
    <mergeCell ref="G43:H43"/>
    <mergeCell ref="C11:F11"/>
    <mergeCell ref="G34:H34"/>
    <mergeCell ref="G36:H36"/>
    <mergeCell ref="G37:H37"/>
    <mergeCell ref="C36:E36"/>
    <mergeCell ref="C33:E33"/>
    <mergeCell ref="G33:H33"/>
    <mergeCell ref="G31:H31"/>
    <mergeCell ref="A14:H14"/>
    <mergeCell ref="A15:H15"/>
    <mergeCell ref="H20:H22"/>
    <mergeCell ref="C30:E30"/>
    <mergeCell ref="G30:H30"/>
    <mergeCell ref="A1:D1"/>
    <mergeCell ref="F1:H1"/>
    <mergeCell ref="A2:D2"/>
    <mergeCell ref="F2:H2"/>
    <mergeCell ref="A3:D3"/>
    <mergeCell ref="F5:H5"/>
    <mergeCell ref="A8:H8"/>
    <mergeCell ref="A9:H9"/>
    <mergeCell ref="C10:F10"/>
    <mergeCell ref="F4:H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0D54-B22E-4FED-A564-BC7552613143}">
  <sheetPr>
    <outlinePr summaryBelow="0" summaryRight="0"/>
    <pageSetUpPr autoPageBreaks="0"/>
  </sheetPr>
  <dimension ref="A1:H89"/>
  <sheetViews>
    <sheetView view="pageBreakPreview" zoomScale="140" zoomScaleNormal="100" zoomScaleSheetLayoutView="140" workbookViewId="0">
      <selection activeCell="A8" sqref="A8:H8"/>
    </sheetView>
  </sheetViews>
  <sheetFormatPr defaultColWidth="10.5" defaultRowHeight="11.45" customHeight="1" x14ac:dyDescent="0.2"/>
  <cols>
    <col min="1" max="1" width="5.6640625" style="64" customWidth="1"/>
    <col min="2" max="2" width="43" style="64" customWidth="1"/>
    <col min="3" max="3" width="16.6640625" style="64" customWidth="1"/>
    <col min="4" max="4" width="7.6640625" style="64" customWidth="1"/>
    <col min="5" max="5" width="11.6640625" style="64" customWidth="1"/>
    <col min="6" max="6" width="15" style="66" customWidth="1"/>
    <col min="7" max="7" width="20" style="64" customWidth="1"/>
    <col min="8" max="8" width="31.1640625" style="70" customWidth="1"/>
    <col min="9" max="16384" width="10.5" style="65"/>
  </cols>
  <sheetData>
    <row r="1" spans="1:8" s="64" customFormat="1" ht="13.15" customHeight="1" x14ac:dyDescent="0.2">
      <c r="A1" s="254" t="s">
        <v>34</v>
      </c>
      <c r="B1" s="254"/>
      <c r="C1" s="254"/>
      <c r="D1" s="254"/>
      <c r="F1" s="255" t="s">
        <v>0</v>
      </c>
      <c r="G1" s="255"/>
      <c r="H1" s="255"/>
    </row>
    <row r="2" spans="1:8" ht="13.15" customHeight="1" x14ac:dyDescent="0.2">
      <c r="A2" s="256" t="s">
        <v>1</v>
      </c>
      <c r="B2" s="256"/>
      <c r="C2" s="256"/>
      <c r="D2" s="256"/>
      <c r="F2" s="278" t="s">
        <v>2</v>
      </c>
      <c r="G2" s="278"/>
      <c r="H2" s="278"/>
    </row>
    <row r="3" spans="1:8" ht="10.9" customHeight="1" x14ac:dyDescent="0.2">
      <c r="A3" s="258" t="s">
        <v>3</v>
      </c>
      <c r="B3" s="258"/>
      <c r="C3" s="258"/>
      <c r="D3" s="258"/>
      <c r="H3" s="64"/>
    </row>
    <row r="4" spans="1:8" s="64" customFormat="1" ht="12" customHeight="1" x14ac:dyDescent="0.2">
      <c r="F4" s="276" t="s">
        <v>35</v>
      </c>
      <c r="G4" s="276"/>
      <c r="H4" s="276"/>
    </row>
    <row r="5" spans="1:8" ht="10.9" customHeight="1" x14ac:dyDescent="0.2">
      <c r="F5" s="247" t="s">
        <v>4</v>
      </c>
      <c r="G5" s="247"/>
      <c r="H5" s="247"/>
    </row>
    <row r="6" spans="1:8" s="64" customFormat="1" ht="16.899999999999999" customHeight="1" x14ac:dyDescent="0.2">
      <c r="F6" s="67" t="s">
        <v>315</v>
      </c>
    </row>
    <row r="7" spans="1:8" ht="16.149999999999999" customHeight="1" x14ac:dyDescent="0.2">
      <c r="H7" s="64"/>
    </row>
    <row r="8" spans="1:8" ht="16.149999999999999" customHeight="1" x14ac:dyDescent="0.25">
      <c r="A8" s="248" t="s">
        <v>380</v>
      </c>
      <c r="B8" s="248"/>
      <c r="C8" s="248"/>
      <c r="D8" s="248"/>
      <c r="E8" s="248"/>
      <c r="F8" s="248"/>
      <c r="G8" s="248"/>
      <c r="H8" s="248"/>
    </row>
    <row r="9" spans="1:8" ht="16.149999999999999" customHeight="1" x14ac:dyDescent="0.25">
      <c r="A9" s="248" t="s">
        <v>6</v>
      </c>
      <c r="B9" s="248"/>
      <c r="C9" s="248"/>
      <c r="D9" s="248"/>
      <c r="E9" s="248"/>
      <c r="F9" s="248"/>
      <c r="G9" s="248"/>
      <c r="H9" s="248"/>
    </row>
    <row r="10" spans="1:8" ht="13.15" customHeight="1" x14ac:dyDescent="0.2">
      <c r="C10" s="277"/>
      <c r="D10" s="277"/>
      <c r="E10" s="277"/>
      <c r="F10" s="277"/>
      <c r="H10" s="64"/>
    </row>
    <row r="11" spans="1:8" ht="10.9" customHeight="1" x14ac:dyDescent="0.2">
      <c r="C11" s="241" t="s">
        <v>7</v>
      </c>
      <c r="D11" s="241"/>
      <c r="E11" s="241"/>
      <c r="F11" s="241"/>
      <c r="H11" s="64"/>
    </row>
    <row r="12" spans="1:8" s="64" customFormat="1" ht="12" customHeight="1" x14ac:dyDescent="0.2">
      <c r="F12" s="66"/>
      <c r="H12" s="64" t="s">
        <v>36</v>
      </c>
    </row>
    <row r="13" spans="1:8" ht="10.9" customHeight="1" x14ac:dyDescent="0.2">
      <c r="H13" s="64"/>
    </row>
    <row r="14" spans="1:8" s="64" customFormat="1" ht="24.6" customHeight="1" x14ac:dyDescent="0.2">
      <c r="A14" s="252" t="s">
        <v>371</v>
      </c>
      <c r="B14" s="252"/>
      <c r="C14" s="252"/>
      <c r="D14" s="252"/>
      <c r="E14" s="252"/>
      <c r="F14" s="252"/>
      <c r="G14" s="252"/>
      <c r="H14" s="252"/>
    </row>
    <row r="15" spans="1:8" s="107" customFormat="1" ht="42.6" customHeight="1" x14ac:dyDescent="0.2">
      <c r="A15" s="246" t="s">
        <v>94</v>
      </c>
      <c r="B15" s="246"/>
      <c r="C15" s="246"/>
      <c r="D15" s="246"/>
      <c r="E15" s="246"/>
      <c r="F15" s="246"/>
      <c r="G15" s="246"/>
      <c r="H15" s="246"/>
    </row>
    <row r="16" spans="1:8" s="107" customFormat="1" ht="9" customHeight="1" x14ac:dyDescent="0.2">
      <c r="F16" s="69"/>
      <c r="H16" s="70"/>
    </row>
    <row r="17" spans="1:8" s="75" customFormat="1" ht="22.5" x14ac:dyDescent="0.2">
      <c r="A17" s="71" t="s">
        <v>8</v>
      </c>
      <c r="B17" s="72" t="s">
        <v>9</v>
      </c>
      <c r="C17" s="72"/>
      <c r="D17" s="71" t="s">
        <v>10</v>
      </c>
      <c r="E17" s="71" t="s">
        <v>11</v>
      </c>
      <c r="F17" s="73" t="s">
        <v>12</v>
      </c>
      <c r="G17" s="71" t="s">
        <v>13</v>
      </c>
      <c r="H17" s="74" t="s">
        <v>14</v>
      </c>
    </row>
    <row r="18" spans="1:8" s="75" customFormat="1" ht="22.15" customHeight="1" x14ac:dyDescent="0.2">
      <c r="A18" s="76"/>
      <c r="B18" s="72" t="s">
        <v>15</v>
      </c>
      <c r="C18" s="72" t="s">
        <v>16</v>
      </c>
      <c r="D18" s="76"/>
      <c r="E18" s="76"/>
      <c r="F18" s="77"/>
      <c r="G18" s="76"/>
      <c r="H18" s="78"/>
    </row>
    <row r="19" spans="1:8" s="81" customFormat="1" ht="12" thickBot="1" x14ac:dyDescent="0.25">
      <c r="A19" s="79">
        <v>1</v>
      </c>
      <c r="B19" s="79">
        <v>2</v>
      </c>
      <c r="C19" s="79">
        <v>3</v>
      </c>
      <c r="D19" s="79">
        <v>4</v>
      </c>
      <c r="E19" s="79">
        <v>5</v>
      </c>
      <c r="F19" s="79">
        <v>6</v>
      </c>
      <c r="G19" s="79">
        <v>7</v>
      </c>
      <c r="H19" s="80">
        <v>8</v>
      </c>
    </row>
    <row r="20" spans="1:8" s="43" customFormat="1" ht="11.25" x14ac:dyDescent="0.2">
      <c r="A20" s="39">
        <v>1</v>
      </c>
      <c r="B20" s="46" t="s">
        <v>85</v>
      </c>
      <c r="C20" s="19">
        <v>3355</v>
      </c>
      <c r="D20" s="58" t="s">
        <v>48</v>
      </c>
      <c r="E20" s="56">
        <v>2</v>
      </c>
      <c r="F20" s="57">
        <v>20</v>
      </c>
      <c r="G20" s="41">
        <f>E20*F20</f>
        <v>40</v>
      </c>
      <c r="H20" s="44" t="s">
        <v>89</v>
      </c>
    </row>
    <row r="21" spans="1:8" s="43" customFormat="1" ht="22.5" x14ac:dyDescent="0.2">
      <c r="A21" s="39">
        <f>A20+1</f>
        <v>2</v>
      </c>
      <c r="B21" s="46" t="s">
        <v>358</v>
      </c>
      <c r="C21" s="19">
        <v>12128</v>
      </c>
      <c r="D21" s="58" t="s">
        <v>38</v>
      </c>
      <c r="E21" s="56">
        <v>3</v>
      </c>
      <c r="F21" s="57">
        <v>4.3600000000000003</v>
      </c>
      <c r="G21" s="41">
        <f>E21*F21</f>
        <v>13.080000000000002</v>
      </c>
      <c r="H21" s="44" t="s">
        <v>366</v>
      </c>
    </row>
    <row r="22" spans="1:8" s="43" customFormat="1" ht="22.5" x14ac:dyDescent="0.2">
      <c r="A22" s="39">
        <f>A21+1</f>
        <v>3</v>
      </c>
      <c r="B22" s="46" t="s">
        <v>308</v>
      </c>
      <c r="C22" s="19">
        <v>13381</v>
      </c>
      <c r="D22" s="58" t="s">
        <v>38</v>
      </c>
      <c r="E22" s="136">
        <v>2</v>
      </c>
      <c r="F22" s="57">
        <v>1.41</v>
      </c>
      <c r="G22" s="41">
        <f t="shared" ref="G22:G62" si="0">E22*F22</f>
        <v>2.82</v>
      </c>
      <c r="H22" s="44" t="s">
        <v>101</v>
      </c>
    </row>
    <row r="23" spans="1:8" s="43" customFormat="1" ht="22.5" x14ac:dyDescent="0.2">
      <c r="A23" s="39">
        <f>A22+1</f>
        <v>4</v>
      </c>
      <c r="B23" s="46" t="s">
        <v>182</v>
      </c>
      <c r="C23" s="19">
        <v>2988</v>
      </c>
      <c r="D23" s="58" t="s">
        <v>48</v>
      </c>
      <c r="E23" s="56">
        <v>25</v>
      </c>
      <c r="F23" s="57">
        <v>45.5</v>
      </c>
      <c r="G23" s="41">
        <f t="shared" si="0"/>
        <v>1137.5</v>
      </c>
      <c r="H23" s="44" t="s">
        <v>191</v>
      </c>
    </row>
    <row r="24" spans="1:8" s="43" customFormat="1" ht="22.5" x14ac:dyDescent="0.2">
      <c r="A24" s="39">
        <f t="shared" ref="A24:A33" si="1">A23+1</f>
        <v>5</v>
      </c>
      <c r="B24" s="46" t="s">
        <v>206</v>
      </c>
      <c r="C24" s="19">
        <v>7931</v>
      </c>
      <c r="D24" s="58" t="s">
        <v>134</v>
      </c>
      <c r="E24" s="60">
        <v>2.4</v>
      </c>
      <c r="F24" s="57">
        <v>1.82</v>
      </c>
      <c r="G24" s="41">
        <v>4.38</v>
      </c>
      <c r="H24" s="44" t="s">
        <v>89</v>
      </c>
    </row>
    <row r="25" spans="1:8" s="43" customFormat="1" ht="22.5" x14ac:dyDescent="0.2">
      <c r="A25" s="39">
        <f t="shared" si="1"/>
        <v>6</v>
      </c>
      <c r="B25" s="46" t="s">
        <v>285</v>
      </c>
      <c r="C25" s="19">
        <v>12601</v>
      </c>
      <c r="D25" s="58" t="s">
        <v>286</v>
      </c>
      <c r="E25" s="56">
        <v>4</v>
      </c>
      <c r="F25" s="57">
        <v>4.43</v>
      </c>
      <c r="G25" s="41">
        <f t="shared" si="0"/>
        <v>17.72</v>
      </c>
      <c r="H25" s="44" t="s">
        <v>367</v>
      </c>
    </row>
    <row r="26" spans="1:8" s="43" customFormat="1" ht="11.25" x14ac:dyDescent="0.2">
      <c r="A26" s="39">
        <f t="shared" si="1"/>
        <v>7</v>
      </c>
      <c r="B26" s="46" t="s">
        <v>139</v>
      </c>
      <c r="C26" s="19">
        <v>10637</v>
      </c>
      <c r="D26" s="58" t="s">
        <v>49</v>
      </c>
      <c r="E26" s="222">
        <v>23.65</v>
      </c>
      <c r="F26" s="57">
        <v>6.3</v>
      </c>
      <c r="G26" s="41">
        <v>148.91</v>
      </c>
      <c r="H26" s="44" t="s">
        <v>55</v>
      </c>
    </row>
    <row r="27" spans="1:8" s="43" customFormat="1" ht="22.5" x14ac:dyDescent="0.2">
      <c r="A27" s="39">
        <f t="shared" si="1"/>
        <v>8</v>
      </c>
      <c r="B27" s="46" t="s">
        <v>96</v>
      </c>
      <c r="C27" s="19">
        <v>9756</v>
      </c>
      <c r="D27" s="58" t="s">
        <v>48</v>
      </c>
      <c r="E27" s="60">
        <v>2.7</v>
      </c>
      <c r="F27" s="57">
        <v>334.44</v>
      </c>
      <c r="G27" s="41">
        <v>903</v>
      </c>
      <c r="H27" s="44" t="s">
        <v>84</v>
      </c>
    </row>
    <row r="28" spans="1:8" s="43" customFormat="1" ht="11.25" x14ac:dyDescent="0.2">
      <c r="A28" s="39">
        <f t="shared" si="1"/>
        <v>9</v>
      </c>
      <c r="B28" s="114" t="s">
        <v>129</v>
      </c>
      <c r="C28" s="19">
        <v>11443</v>
      </c>
      <c r="D28" s="58" t="s">
        <v>235</v>
      </c>
      <c r="E28" s="60">
        <v>1000</v>
      </c>
      <c r="F28" s="57">
        <v>0.23</v>
      </c>
      <c r="G28" s="41">
        <v>230.98</v>
      </c>
      <c r="H28" s="44" t="s">
        <v>84</v>
      </c>
    </row>
    <row r="29" spans="1:8" s="43" customFormat="1" ht="11.25" x14ac:dyDescent="0.2">
      <c r="A29" s="39">
        <f t="shared" si="1"/>
        <v>10</v>
      </c>
      <c r="B29" s="46" t="s">
        <v>129</v>
      </c>
      <c r="C29" s="19">
        <v>11443</v>
      </c>
      <c r="D29" s="58" t="s">
        <v>235</v>
      </c>
      <c r="E29" s="56">
        <v>200</v>
      </c>
      <c r="F29" s="57">
        <v>0.23</v>
      </c>
      <c r="G29" s="41">
        <v>45</v>
      </c>
      <c r="H29" s="44" t="s">
        <v>84</v>
      </c>
    </row>
    <row r="30" spans="1:8" s="43" customFormat="1" ht="22.5" x14ac:dyDescent="0.2">
      <c r="A30" s="39">
        <f t="shared" si="1"/>
        <v>11</v>
      </c>
      <c r="B30" s="46" t="s">
        <v>192</v>
      </c>
      <c r="C30" s="19">
        <v>11970</v>
      </c>
      <c r="D30" s="58" t="s">
        <v>39</v>
      </c>
      <c r="E30" s="56">
        <v>40</v>
      </c>
      <c r="F30" s="57">
        <v>8.9</v>
      </c>
      <c r="G30" s="41">
        <f t="shared" si="0"/>
        <v>356</v>
      </c>
      <c r="H30" s="143" t="s">
        <v>50</v>
      </c>
    </row>
    <row r="31" spans="1:8" s="43" customFormat="1" ht="22.5" x14ac:dyDescent="0.2">
      <c r="A31" s="39">
        <f t="shared" si="1"/>
        <v>12</v>
      </c>
      <c r="B31" s="46" t="s">
        <v>194</v>
      </c>
      <c r="C31" s="19">
        <v>11971</v>
      </c>
      <c r="D31" s="58" t="s">
        <v>39</v>
      </c>
      <c r="E31" s="56">
        <v>20</v>
      </c>
      <c r="F31" s="57">
        <v>8.9</v>
      </c>
      <c r="G31" s="41">
        <f t="shared" si="0"/>
        <v>178</v>
      </c>
      <c r="H31" s="143" t="s">
        <v>50</v>
      </c>
    </row>
    <row r="32" spans="1:8" s="43" customFormat="1" ht="22.5" x14ac:dyDescent="0.2">
      <c r="A32" s="39">
        <f t="shared" si="1"/>
        <v>13</v>
      </c>
      <c r="B32" s="46" t="s">
        <v>344</v>
      </c>
      <c r="C32" s="19">
        <v>13691</v>
      </c>
      <c r="D32" s="58" t="s">
        <v>39</v>
      </c>
      <c r="E32" s="56">
        <v>20</v>
      </c>
      <c r="F32" s="57">
        <v>8.9</v>
      </c>
      <c r="G32" s="41">
        <f t="shared" si="0"/>
        <v>178</v>
      </c>
      <c r="H32" s="143" t="s">
        <v>50</v>
      </c>
    </row>
    <row r="33" spans="1:8" s="43" customFormat="1" ht="22.5" x14ac:dyDescent="0.2">
      <c r="A33" s="39">
        <f t="shared" si="1"/>
        <v>14</v>
      </c>
      <c r="B33" s="46" t="s">
        <v>119</v>
      </c>
      <c r="C33" s="19">
        <v>11461</v>
      </c>
      <c r="D33" s="58" t="s">
        <v>39</v>
      </c>
      <c r="E33" s="56">
        <v>20</v>
      </c>
      <c r="F33" s="57">
        <v>8.9</v>
      </c>
      <c r="G33" s="41">
        <f t="shared" si="0"/>
        <v>178</v>
      </c>
      <c r="H33" s="143" t="s">
        <v>50</v>
      </c>
    </row>
    <row r="34" spans="1:8" s="43" customFormat="1" ht="22.5" x14ac:dyDescent="0.2">
      <c r="A34" s="39">
        <f t="shared" ref="A34:A62" si="2">A33+1</f>
        <v>15</v>
      </c>
      <c r="B34" s="46" t="s">
        <v>262</v>
      </c>
      <c r="C34" s="19">
        <v>13023</v>
      </c>
      <c r="D34" s="58" t="s">
        <v>39</v>
      </c>
      <c r="E34" s="56">
        <v>20</v>
      </c>
      <c r="F34" s="57">
        <v>8.9</v>
      </c>
      <c r="G34" s="41">
        <f t="shared" si="0"/>
        <v>178</v>
      </c>
      <c r="H34" s="143" t="s">
        <v>50</v>
      </c>
    </row>
    <row r="35" spans="1:8" s="43" customFormat="1" ht="22.5" x14ac:dyDescent="0.2">
      <c r="A35" s="39">
        <f t="shared" si="2"/>
        <v>16</v>
      </c>
      <c r="B35" s="46" t="s">
        <v>345</v>
      </c>
      <c r="C35" s="19">
        <v>13692</v>
      </c>
      <c r="D35" s="58" t="s">
        <v>39</v>
      </c>
      <c r="E35" s="56">
        <v>30</v>
      </c>
      <c r="F35" s="57">
        <v>8.9</v>
      </c>
      <c r="G35" s="41">
        <f t="shared" si="0"/>
        <v>267</v>
      </c>
      <c r="H35" s="143" t="s">
        <v>50</v>
      </c>
    </row>
    <row r="36" spans="1:8" s="43" customFormat="1" ht="22.5" x14ac:dyDescent="0.2">
      <c r="A36" s="39">
        <f t="shared" si="2"/>
        <v>17</v>
      </c>
      <c r="B36" s="46" t="s">
        <v>305</v>
      </c>
      <c r="C36" s="19">
        <v>12983</v>
      </c>
      <c r="D36" s="58" t="s">
        <v>38</v>
      </c>
      <c r="E36" s="56">
        <v>10</v>
      </c>
      <c r="F36" s="57">
        <v>35.71</v>
      </c>
      <c r="G36" s="41">
        <v>357.09</v>
      </c>
      <c r="H36" s="143" t="s">
        <v>50</v>
      </c>
    </row>
    <row r="37" spans="1:8" s="43" customFormat="1" ht="22.5" x14ac:dyDescent="0.2">
      <c r="A37" s="39">
        <f t="shared" si="2"/>
        <v>18</v>
      </c>
      <c r="B37" s="46" t="s">
        <v>359</v>
      </c>
      <c r="C37" s="19">
        <v>8695</v>
      </c>
      <c r="D37" s="58" t="s">
        <v>38</v>
      </c>
      <c r="E37" s="56">
        <v>1</v>
      </c>
      <c r="F37" s="57">
        <v>170.51</v>
      </c>
      <c r="G37" s="41">
        <f t="shared" si="0"/>
        <v>170.51</v>
      </c>
      <c r="H37" s="44" t="s">
        <v>368</v>
      </c>
    </row>
    <row r="38" spans="1:8" s="43" customFormat="1" ht="11.25" x14ac:dyDescent="0.2">
      <c r="A38" s="39">
        <f t="shared" si="2"/>
        <v>19</v>
      </c>
      <c r="B38" s="46" t="s">
        <v>70</v>
      </c>
      <c r="C38" s="19">
        <v>9217</v>
      </c>
      <c r="D38" s="58" t="s">
        <v>48</v>
      </c>
      <c r="E38" s="56">
        <v>20</v>
      </c>
      <c r="F38" s="57">
        <v>1.52</v>
      </c>
      <c r="G38" s="41">
        <f t="shared" si="0"/>
        <v>30.4</v>
      </c>
      <c r="H38" s="44" t="s">
        <v>71</v>
      </c>
    </row>
    <row r="39" spans="1:8" s="43" customFormat="1" ht="11.25" x14ac:dyDescent="0.2">
      <c r="A39" s="39">
        <f t="shared" si="2"/>
        <v>20</v>
      </c>
      <c r="B39" s="46" t="s">
        <v>85</v>
      </c>
      <c r="C39" s="19">
        <v>3355</v>
      </c>
      <c r="D39" s="58" t="s">
        <v>48</v>
      </c>
      <c r="E39" s="56">
        <v>6</v>
      </c>
      <c r="F39" s="57">
        <v>22</v>
      </c>
      <c r="G39" s="41">
        <f t="shared" si="0"/>
        <v>132</v>
      </c>
      <c r="H39" s="44" t="s">
        <v>89</v>
      </c>
    </row>
    <row r="40" spans="1:8" s="43" customFormat="1" ht="22.5" x14ac:dyDescent="0.2">
      <c r="A40" s="39">
        <f t="shared" si="2"/>
        <v>21</v>
      </c>
      <c r="B40" s="46" t="s">
        <v>41</v>
      </c>
      <c r="C40" s="19">
        <v>4327</v>
      </c>
      <c r="D40" s="58" t="s">
        <v>38</v>
      </c>
      <c r="E40" s="56">
        <v>10</v>
      </c>
      <c r="F40" s="57">
        <v>8.08</v>
      </c>
      <c r="G40" s="41">
        <f t="shared" si="0"/>
        <v>80.8</v>
      </c>
      <c r="H40" s="44" t="s">
        <v>52</v>
      </c>
    </row>
    <row r="41" spans="1:8" s="43" customFormat="1" ht="22.5" x14ac:dyDescent="0.2">
      <c r="A41" s="39">
        <f t="shared" si="2"/>
        <v>22</v>
      </c>
      <c r="B41" s="46" t="s">
        <v>56</v>
      </c>
      <c r="C41" s="19">
        <v>8857</v>
      </c>
      <c r="D41" s="58" t="s">
        <v>38</v>
      </c>
      <c r="E41" s="56">
        <v>10</v>
      </c>
      <c r="F41" s="57">
        <v>7.03</v>
      </c>
      <c r="G41" s="41">
        <f t="shared" si="0"/>
        <v>70.3</v>
      </c>
      <c r="H41" s="44" t="s">
        <v>52</v>
      </c>
    </row>
    <row r="42" spans="1:8" s="43" customFormat="1" ht="10.15" customHeight="1" x14ac:dyDescent="0.2">
      <c r="A42" s="39">
        <f t="shared" si="2"/>
        <v>23</v>
      </c>
      <c r="B42" s="46" t="s">
        <v>131</v>
      </c>
      <c r="C42" s="19">
        <v>11001</v>
      </c>
      <c r="D42" s="58" t="s">
        <v>38</v>
      </c>
      <c r="E42" s="56">
        <v>10</v>
      </c>
      <c r="F42" s="57">
        <v>10.32</v>
      </c>
      <c r="G42" s="41">
        <f t="shared" si="0"/>
        <v>103.2</v>
      </c>
      <c r="H42" s="44" t="s">
        <v>51</v>
      </c>
    </row>
    <row r="43" spans="1:8" s="43" customFormat="1" ht="22.5" x14ac:dyDescent="0.2">
      <c r="A43" s="39">
        <f t="shared" si="2"/>
        <v>24</v>
      </c>
      <c r="B43" s="46" t="s">
        <v>72</v>
      </c>
      <c r="C43" s="19">
        <v>8858</v>
      </c>
      <c r="D43" s="58" t="s">
        <v>38</v>
      </c>
      <c r="E43" s="56">
        <v>10</v>
      </c>
      <c r="F43" s="57">
        <v>9</v>
      </c>
      <c r="G43" s="41">
        <f t="shared" si="0"/>
        <v>90</v>
      </c>
      <c r="H43" s="44" t="s">
        <v>52</v>
      </c>
    </row>
    <row r="44" spans="1:8" s="43" customFormat="1" ht="22.5" x14ac:dyDescent="0.2">
      <c r="A44" s="39">
        <f t="shared" si="2"/>
        <v>25</v>
      </c>
      <c r="B44" s="46" t="s">
        <v>132</v>
      </c>
      <c r="C44" s="19">
        <v>11002</v>
      </c>
      <c r="D44" s="58" t="s">
        <v>38</v>
      </c>
      <c r="E44" s="56">
        <v>10</v>
      </c>
      <c r="F44" s="57">
        <v>10.84</v>
      </c>
      <c r="G44" s="41">
        <f t="shared" si="0"/>
        <v>108.4</v>
      </c>
      <c r="H44" s="44" t="s">
        <v>52</v>
      </c>
    </row>
    <row r="45" spans="1:8" s="43" customFormat="1" ht="10.15" customHeight="1" x14ac:dyDescent="0.2">
      <c r="A45" s="39">
        <f t="shared" si="2"/>
        <v>26</v>
      </c>
      <c r="B45" s="46" t="s">
        <v>153</v>
      </c>
      <c r="C45" s="19">
        <v>11386</v>
      </c>
      <c r="D45" s="58" t="s">
        <v>38</v>
      </c>
      <c r="E45" s="56">
        <v>8</v>
      </c>
      <c r="F45" s="57">
        <v>17.95</v>
      </c>
      <c r="G45" s="41">
        <f t="shared" si="0"/>
        <v>143.6</v>
      </c>
      <c r="H45" s="44" t="s">
        <v>52</v>
      </c>
    </row>
    <row r="46" spans="1:8" s="43" customFormat="1" ht="22.5" x14ac:dyDescent="0.2">
      <c r="A46" s="39">
        <f t="shared" si="2"/>
        <v>27</v>
      </c>
      <c r="B46" s="46" t="s">
        <v>73</v>
      </c>
      <c r="C46" s="19">
        <v>9305</v>
      </c>
      <c r="D46" s="58" t="s">
        <v>38</v>
      </c>
      <c r="E46" s="56">
        <v>8</v>
      </c>
      <c r="F46" s="57">
        <v>5.04</v>
      </c>
      <c r="G46" s="41">
        <f t="shared" si="0"/>
        <v>40.32</v>
      </c>
      <c r="H46" s="44" t="s">
        <v>52</v>
      </c>
    </row>
    <row r="47" spans="1:8" s="43" customFormat="1" ht="22.5" x14ac:dyDescent="0.2">
      <c r="A47" s="39">
        <f t="shared" si="2"/>
        <v>28</v>
      </c>
      <c r="B47" s="46" t="s">
        <v>124</v>
      </c>
      <c r="C47" s="19">
        <v>10541</v>
      </c>
      <c r="D47" s="58" t="s">
        <v>38</v>
      </c>
      <c r="E47" s="56">
        <v>15</v>
      </c>
      <c r="F47" s="57">
        <v>0.49</v>
      </c>
      <c r="G47" s="41">
        <f t="shared" si="0"/>
        <v>7.35</v>
      </c>
      <c r="H47" s="44" t="s">
        <v>52</v>
      </c>
    </row>
    <row r="48" spans="1:8" s="43" customFormat="1" ht="10.15" customHeight="1" x14ac:dyDescent="0.2">
      <c r="A48" s="39">
        <f t="shared" si="2"/>
        <v>29</v>
      </c>
      <c r="B48" s="46" t="s">
        <v>125</v>
      </c>
      <c r="C48" s="19">
        <v>10542</v>
      </c>
      <c r="D48" s="58" t="s">
        <v>38</v>
      </c>
      <c r="E48" s="56">
        <v>15</v>
      </c>
      <c r="F48" s="57">
        <v>0.88</v>
      </c>
      <c r="G48" s="41">
        <f t="shared" si="0"/>
        <v>13.2</v>
      </c>
      <c r="H48" s="44" t="s">
        <v>52</v>
      </c>
    </row>
    <row r="49" spans="1:8" s="43" customFormat="1" ht="22.5" x14ac:dyDescent="0.2">
      <c r="A49" s="39">
        <f t="shared" si="2"/>
        <v>30</v>
      </c>
      <c r="B49" s="46" t="s">
        <v>43</v>
      </c>
      <c r="C49" s="19">
        <v>5815</v>
      </c>
      <c r="D49" s="58" t="s">
        <v>38</v>
      </c>
      <c r="E49" s="56">
        <v>15</v>
      </c>
      <c r="F49" s="57">
        <v>5.19</v>
      </c>
      <c r="G49" s="41">
        <f t="shared" si="0"/>
        <v>77.850000000000009</v>
      </c>
      <c r="H49" s="44" t="s">
        <v>52</v>
      </c>
    </row>
    <row r="50" spans="1:8" s="43" customFormat="1" ht="11.25" x14ac:dyDescent="0.2">
      <c r="A50" s="39">
        <f t="shared" si="2"/>
        <v>31</v>
      </c>
      <c r="B50" s="46" t="s">
        <v>133</v>
      </c>
      <c r="C50" s="19">
        <v>10673</v>
      </c>
      <c r="D50" s="58" t="s">
        <v>134</v>
      </c>
      <c r="E50" s="60">
        <v>19.2</v>
      </c>
      <c r="F50" s="57">
        <v>1.84</v>
      </c>
      <c r="G50" s="41">
        <f t="shared" si="0"/>
        <v>35.328000000000003</v>
      </c>
      <c r="H50" s="44" t="s">
        <v>89</v>
      </c>
    </row>
    <row r="51" spans="1:8" s="43" customFormat="1" ht="22.5" x14ac:dyDescent="0.2">
      <c r="A51" s="39">
        <f t="shared" si="2"/>
        <v>32</v>
      </c>
      <c r="B51" s="46" t="s">
        <v>363</v>
      </c>
      <c r="C51" s="19">
        <v>14297</v>
      </c>
      <c r="D51" s="58" t="s">
        <v>38</v>
      </c>
      <c r="E51" s="136">
        <v>1</v>
      </c>
      <c r="F51" s="57">
        <v>13.07</v>
      </c>
      <c r="G51" s="41">
        <f t="shared" si="0"/>
        <v>13.07</v>
      </c>
      <c r="H51" s="143" t="s">
        <v>369</v>
      </c>
    </row>
    <row r="52" spans="1:8" s="43" customFormat="1" ht="22.5" x14ac:dyDescent="0.2">
      <c r="A52" s="39">
        <f t="shared" si="2"/>
        <v>33</v>
      </c>
      <c r="B52" s="46" t="s">
        <v>332</v>
      </c>
      <c r="C52" s="19">
        <v>13317</v>
      </c>
      <c r="D52" s="58" t="s">
        <v>38</v>
      </c>
      <c r="E52" s="56">
        <v>5</v>
      </c>
      <c r="F52" s="57">
        <v>2.75</v>
      </c>
      <c r="G52" s="41">
        <f t="shared" si="0"/>
        <v>13.75</v>
      </c>
      <c r="H52" s="44" t="s">
        <v>368</v>
      </c>
    </row>
    <row r="53" spans="1:8" s="43" customFormat="1" ht="22.5" x14ac:dyDescent="0.2">
      <c r="A53" s="39">
        <f t="shared" si="2"/>
        <v>34</v>
      </c>
      <c r="B53" s="46" t="s">
        <v>275</v>
      </c>
      <c r="C53" s="19">
        <v>12907</v>
      </c>
      <c r="D53" s="58" t="s">
        <v>38</v>
      </c>
      <c r="E53" s="56">
        <v>5</v>
      </c>
      <c r="F53" s="57">
        <v>6.85</v>
      </c>
      <c r="G53" s="41">
        <f t="shared" si="0"/>
        <v>34.25</v>
      </c>
      <c r="H53" s="44" t="s">
        <v>368</v>
      </c>
    </row>
    <row r="54" spans="1:8" s="43" customFormat="1" ht="22.5" x14ac:dyDescent="0.2">
      <c r="A54" s="39">
        <f t="shared" si="2"/>
        <v>35</v>
      </c>
      <c r="B54" s="46" t="s">
        <v>350</v>
      </c>
      <c r="C54" s="19">
        <v>13855</v>
      </c>
      <c r="D54" s="58" t="s">
        <v>38</v>
      </c>
      <c r="E54" s="56">
        <v>1</v>
      </c>
      <c r="F54" s="57">
        <v>44.05</v>
      </c>
      <c r="G54" s="41">
        <f t="shared" si="0"/>
        <v>44.05</v>
      </c>
      <c r="H54" s="44" t="s">
        <v>368</v>
      </c>
    </row>
    <row r="55" spans="1:8" s="43" customFormat="1" ht="22.5" x14ac:dyDescent="0.2">
      <c r="A55" s="39">
        <f t="shared" si="2"/>
        <v>36</v>
      </c>
      <c r="B55" s="46" t="s">
        <v>128</v>
      </c>
      <c r="C55" s="19">
        <v>10543</v>
      </c>
      <c r="D55" s="58" t="s">
        <v>38</v>
      </c>
      <c r="E55" s="56">
        <v>2</v>
      </c>
      <c r="F55" s="57">
        <v>7.9</v>
      </c>
      <c r="G55" s="41">
        <f t="shared" si="0"/>
        <v>15.8</v>
      </c>
      <c r="H55" s="44" t="s">
        <v>368</v>
      </c>
    </row>
    <row r="56" spans="1:8" s="43" customFormat="1" ht="22.5" x14ac:dyDescent="0.2">
      <c r="A56" s="39">
        <f t="shared" si="2"/>
        <v>37</v>
      </c>
      <c r="B56" s="46" t="s">
        <v>281</v>
      </c>
      <c r="C56" s="19">
        <v>12945</v>
      </c>
      <c r="D56" s="58" t="s">
        <v>38</v>
      </c>
      <c r="E56" s="56">
        <v>2</v>
      </c>
      <c r="F56" s="57">
        <v>19.739999999999998</v>
      </c>
      <c r="G56" s="41">
        <f t="shared" si="0"/>
        <v>39.479999999999997</v>
      </c>
      <c r="H56" s="44" t="s">
        <v>368</v>
      </c>
    </row>
    <row r="57" spans="1:8" s="43" customFormat="1" ht="22.5" x14ac:dyDescent="0.2">
      <c r="A57" s="39">
        <f t="shared" si="2"/>
        <v>38</v>
      </c>
      <c r="B57" s="46" t="s">
        <v>282</v>
      </c>
      <c r="C57" s="19">
        <v>12946</v>
      </c>
      <c r="D57" s="58" t="s">
        <v>38</v>
      </c>
      <c r="E57" s="56">
        <v>2</v>
      </c>
      <c r="F57" s="57">
        <v>14.36</v>
      </c>
      <c r="G57" s="41">
        <f t="shared" si="0"/>
        <v>28.72</v>
      </c>
      <c r="H57" s="44" t="s">
        <v>368</v>
      </c>
    </row>
    <row r="58" spans="1:8" s="43" customFormat="1" ht="22.5" x14ac:dyDescent="0.2">
      <c r="A58" s="39">
        <f t="shared" si="2"/>
        <v>39</v>
      </c>
      <c r="B58" s="46" t="s">
        <v>364</v>
      </c>
      <c r="C58" s="19">
        <v>5958</v>
      </c>
      <c r="D58" s="58" t="s">
        <v>38</v>
      </c>
      <c r="E58" s="56">
        <v>1</v>
      </c>
      <c r="F58" s="57">
        <v>816.2</v>
      </c>
      <c r="G58" s="41">
        <f t="shared" si="0"/>
        <v>816.2</v>
      </c>
      <c r="H58" s="44" t="s">
        <v>368</v>
      </c>
    </row>
    <row r="59" spans="1:8" s="43" customFormat="1" ht="22.5" x14ac:dyDescent="0.2">
      <c r="A59" s="39">
        <f t="shared" si="2"/>
        <v>40</v>
      </c>
      <c r="B59" s="46" t="s">
        <v>168</v>
      </c>
      <c r="C59" s="19">
        <v>1900</v>
      </c>
      <c r="D59" s="58" t="s">
        <v>38</v>
      </c>
      <c r="E59" s="56">
        <v>1</v>
      </c>
      <c r="F59" s="57">
        <v>60.23</v>
      </c>
      <c r="G59" s="41">
        <f t="shared" si="0"/>
        <v>60.23</v>
      </c>
      <c r="H59" s="44" t="s">
        <v>368</v>
      </c>
    </row>
    <row r="60" spans="1:8" s="43" customFormat="1" ht="22.5" x14ac:dyDescent="0.2">
      <c r="A60" s="39">
        <f t="shared" si="2"/>
        <v>41</v>
      </c>
      <c r="B60" s="46" t="s">
        <v>365</v>
      </c>
      <c r="C60" s="19">
        <v>1897</v>
      </c>
      <c r="D60" s="58" t="s">
        <v>38</v>
      </c>
      <c r="E60" s="56">
        <v>1</v>
      </c>
      <c r="F60" s="57">
        <v>76.849999999999994</v>
      </c>
      <c r="G60" s="41">
        <f t="shared" si="0"/>
        <v>76.849999999999994</v>
      </c>
      <c r="H60" s="44" t="s">
        <v>368</v>
      </c>
    </row>
    <row r="61" spans="1:8" s="43" customFormat="1" ht="11.25" x14ac:dyDescent="0.2">
      <c r="A61" s="39">
        <f t="shared" si="2"/>
        <v>42</v>
      </c>
      <c r="B61" s="176" t="s">
        <v>370</v>
      </c>
      <c r="C61" s="19">
        <v>12429</v>
      </c>
      <c r="D61" s="58" t="s">
        <v>38</v>
      </c>
      <c r="E61" s="56">
        <v>1</v>
      </c>
      <c r="F61" s="59">
        <v>1203.33</v>
      </c>
      <c r="G61" s="41">
        <f t="shared" si="0"/>
        <v>1203.33</v>
      </c>
      <c r="H61" s="143" t="s">
        <v>369</v>
      </c>
    </row>
    <row r="62" spans="1:8" s="43" customFormat="1" ht="23.25" thickBot="1" x14ac:dyDescent="0.25">
      <c r="A62" s="39">
        <f t="shared" si="2"/>
        <v>43</v>
      </c>
      <c r="B62" s="46" t="s">
        <v>169</v>
      </c>
      <c r="C62" s="19">
        <v>9312</v>
      </c>
      <c r="D62" s="58" t="s">
        <v>38</v>
      </c>
      <c r="E62" s="56">
        <v>2</v>
      </c>
      <c r="F62" s="57">
        <v>22.31</v>
      </c>
      <c r="G62" s="41">
        <f t="shared" si="0"/>
        <v>44.62</v>
      </c>
      <c r="H62" s="143" t="s">
        <v>369</v>
      </c>
    </row>
    <row r="63" spans="1:8" s="92" customFormat="1" ht="15" customHeight="1" thickBot="1" x14ac:dyDescent="0.25">
      <c r="A63" s="87" t="s">
        <v>17</v>
      </c>
      <c r="B63" s="87"/>
      <c r="C63" s="87"/>
      <c r="D63" s="87"/>
      <c r="E63" s="88">
        <f>SUM(E20:E62)</f>
        <v>1605.95</v>
      </c>
      <c r="F63" s="89" t="s">
        <v>18</v>
      </c>
      <c r="G63" s="90">
        <f>SUM(G20:G62)</f>
        <v>7729.0880000000006</v>
      </c>
      <c r="H63" s="91"/>
    </row>
    <row r="64" spans="1:8" ht="12" customHeight="1" x14ac:dyDescent="0.2"/>
    <row r="65" spans="1:8" ht="12" customHeight="1" x14ac:dyDescent="0.2">
      <c r="A65" s="1"/>
      <c r="B65" s="203" t="s">
        <v>19</v>
      </c>
      <c r="C65" s="17"/>
      <c r="D65" s="17"/>
      <c r="E65" s="17"/>
      <c r="F65" s="17"/>
      <c r="G65" s="17"/>
      <c r="H65" s="30"/>
    </row>
    <row r="66" spans="1:8" ht="12" customHeight="1" x14ac:dyDescent="0.2">
      <c r="A66" s="1"/>
      <c r="B66" s="1"/>
      <c r="C66" s="34" t="s">
        <v>20</v>
      </c>
      <c r="D66" s="15"/>
      <c r="E66" s="15"/>
      <c r="F66" s="15"/>
      <c r="G66" s="15"/>
      <c r="H66" s="31"/>
    </row>
    <row r="67" spans="1:8" ht="12" customHeight="1" x14ac:dyDescent="0.2">
      <c r="A67" s="1"/>
      <c r="B67" s="203" t="s">
        <v>21</v>
      </c>
      <c r="C67" s="17"/>
      <c r="D67" s="17"/>
      <c r="E67" s="17"/>
      <c r="F67" s="17"/>
      <c r="G67" s="17"/>
      <c r="H67" s="30"/>
    </row>
    <row r="68" spans="1:8" ht="10.9" customHeight="1" x14ac:dyDescent="0.2">
      <c r="A68" s="1"/>
      <c r="B68" s="1"/>
      <c r="C68" s="34" t="s">
        <v>22</v>
      </c>
      <c r="D68" s="15"/>
      <c r="E68" s="15"/>
      <c r="F68" s="15"/>
      <c r="G68" s="15"/>
      <c r="H68" s="31"/>
    </row>
    <row r="69" spans="1:8" s="64" customFormat="1" ht="13.15" customHeight="1" x14ac:dyDescent="0.2">
      <c r="A69" s="1"/>
      <c r="B69" s="8" t="s">
        <v>23</v>
      </c>
      <c r="C69" s="1"/>
      <c r="D69" s="1"/>
      <c r="E69" s="1"/>
      <c r="F69" s="1"/>
      <c r="G69" s="1"/>
      <c r="H69" s="1"/>
    </row>
    <row r="70" spans="1:8" ht="19.149999999999999" customHeight="1" x14ac:dyDescent="0.2">
      <c r="A70" s="1"/>
      <c r="B70" s="1"/>
      <c r="C70" s="261" t="s">
        <v>64</v>
      </c>
      <c r="D70" s="261"/>
      <c r="E70" s="261"/>
      <c r="F70" s="9"/>
      <c r="G70" s="260" t="s">
        <v>33</v>
      </c>
      <c r="H70" s="260"/>
    </row>
    <row r="71" spans="1:8" ht="10.9" customHeight="1" x14ac:dyDescent="0.2">
      <c r="A71" s="1"/>
      <c r="B71" s="1"/>
      <c r="C71" s="62" t="s">
        <v>25</v>
      </c>
      <c r="D71" s="1"/>
      <c r="E71" s="1"/>
      <c r="F71" s="1" t="s">
        <v>26</v>
      </c>
      <c r="G71" s="259" t="s">
        <v>27</v>
      </c>
      <c r="H71" s="259"/>
    </row>
    <row r="72" spans="1:8" ht="12" customHeight="1" x14ac:dyDescent="0.2">
      <c r="A72" s="1"/>
      <c r="B72" s="8" t="s">
        <v>28</v>
      </c>
      <c r="C72" s="1"/>
      <c r="D72" s="1"/>
      <c r="E72" s="1"/>
      <c r="F72" s="1"/>
      <c r="G72" s="1"/>
      <c r="H72" s="1"/>
    </row>
    <row r="73" spans="1:8" ht="10.9" customHeight="1" x14ac:dyDescent="0.2">
      <c r="A73" s="1"/>
      <c r="B73" s="1"/>
      <c r="C73" s="261" t="s">
        <v>64</v>
      </c>
      <c r="D73" s="261"/>
      <c r="E73" s="261"/>
      <c r="F73" s="9"/>
      <c r="G73" s="260" t="s">
        <v>33</v>
      </c>
      <c r="H73" s="260"/>
    </row>
    <row r="74" spans="1:8" ht="10.9" customHeight="1" x14ac:dyDescent="0.2">
      <c r="A74" s="1"/>
      <c r="B74" s="1"/>
      <c r="C74" s="62" t="s">
        <v>25</v>
      </c>
      <c r="D74" s="1"/>
      <c r="E74" s="1"/>
      <c r="F74" s="1" t="s">
        <v>26</v>
      </c>
      <c r="G74" s="259" t="s">
        <v>27</v>
      </c>
      <c r="H74" s="259"/>
    </row>
    <row r="75" spans="1:8" ht="10.9" customHeight="1" x14ac:dyDescent="0.2">
      <c r="A75" s="1"/>
      <c r="B75" s="1"/>
      <c r="C75" s="62"/>
      <c r="D75" s="1"/>
      <c r="E75" s="1"/>
      <c r="F75" s="1"/>
      <c r="G75" s="202"/>
      <c r="H75" s="202"/>
    </row>
    <row r="76" spans="1:8" ht="11.25" x14ac:dyDescent="0.2">
      <c r="A76" s="1"/>
      <c r="B76" s="1"/>
      <c r="C76" s="261" t="s">
        <v>65</v>
      </c>
      <c r="D76" s="261"/>
      <c r="E76" s="261"/>
      <c r="F76" s="9"/>
      <c r="G76" s="260" t="s">
        <v>30</v>
      </c>
      <c r="H76" s="260"/>
    </row>
    <row r="77" spans="1:8" ht="10.9" customHeight="1" x14ac:dyDescent="0.2">
      <c r="A77" s="1"/>
      <c r="B77" s="1"/>
      <c r="C77" s="62" t="s">
        <v>25</v>
      </c>
      <c r="D77" s="1"/>
      <c r="E77" s="1"/>
      <c r="F77" s="1" t="s">
        <v>26</v>
      </c>
      <c r="G77" s="259" t="s">
        <v>27</v>
      </c>
      <c r="H77" s="259"/>
    </row>
    <row r="78" spans="1:8" ht="10.9" customHeight="1" x14ac:dyDescent="0.2">
      <c r="A78" s="1"/>
      <c r="B78" s="1"/>
      <c r="C78" s="62"/>
      <c r="D78" s="1"/>
      <c r="E78" s="1"/>
      <c r="F78" s="1"/>
      <c r="G78" s="202"/>
      <c r="H78" s="202"/>
    </row>
    <row r="79" spans="1:8" ht="21.6" customHeight="1" x14ac:dyDescent="0.2">
      <c r="A79" s="1"/>
      <c r="B79" s="1"/>
      <c r="C79" s="261" t="s">
        <v>66</v>
      </c>
      <c r="D79" s="261"/>
      <c r="E79" s="261"/>
      <c r="F79" s="9"/>
      <c r="G79" s="260" t="s">
        <v>29</v>
      </c>
      <c r="H79" s="260"/>
    </row>
    <row r="80" spans="1:8" ht="10.9" customHeight="1" x14ac:dyDescent="0.2">
      <c r="A80" s="1"/>
      <c r="B80" s="1"/>
      <c r="C80" s="62" t="s">
        <v>25</v>
      </c>
      <c r="D80" s="1"/>
      <c r="E80" s="1"/>
      <c r="F80" s="1" t="s">
        <v>26</v>
      </c>
      <c r="G80" s="259" t="s">
        <v>27</v>
      </c>
      <c r="H80" s="259"/>
    </row>
    <row r="81" spans="1:8" ht="24" customHeight="1" x14ac:dyDescent="0.2">
      <c r="A81" s="1"/>
      <c r="B81" s="1"/>
      <c r="C81" s="62"/>
      <c r="D81" s="1"/>
      <c r="E81" s="1"/>
      <c r="F81" s="1"/>
      <c r="G81" s="202"/>
      <c r="H81" s="202"/>
    </row>
    <row r="82" spans="1:8" ht="18" customHeight="1" x14ac:dyDescent="0.2">
      <c r="A82" s="11" t="s">
        <v>32</v>
      </c>
      <c r="B82" s="1"/>
      <c r="C82" s="261" t="s">
        <v>143</v>
      </c>
      <c r="D82" s="261"/>
      <c r="E82" s="261"/>
      <c r="F82" s="9"/>
      <c r="G82" s="260" t="s">
        <v>67</v>
      </c>
      <c r="H82" s="260"/>
    </row>
    <row r="83" spans="1:8" ht="10.9" customHeight="1" x14ac:dyDescent="0.2">
      <c r="A83" s="1"/>
      <c r="B83" s="1"/>
      <c r="C83" s="62" t="s">
        <v>25</v>
      </c>
      <c r="D83" s="1"/>
      <c r="E83" s="1"/>
      <c r="F83" s="1" t="s">
        <v>26</v>
      </c>
      <c r="G83" s="259" t="s">
        <v>27</v>
      </c>
      <c r="H83" s="259"/>
    </row>
    <row r="84" spans="1:8" ht="10.9" customHeight="1" x14ac:dyDescent="0.2">
      <c r="A84" s="1"/>
      <c r="B84" s="1"/>
      <c r="C84" s="62"/>
      <c r="D84" s="1"/>
      <c r="E84" s="1"/>
      <c r="F84" s="1"/>
      <c r="G84" s="202"/>
      <c r="H84" s="202"/>
    </row>
    <row r="85" spans="1:8" ht="11.25" x14ac:dyDescent="0.2">
      <c r="A85" s="1"/>
      <c r="B85" s="1"/>
      <c r="C85" s="274" t="s">
        <v>68</v>
      </c>
      <c r="D85" s="261"/>
      <c r="E85" s="261"/>
      <c r="F85" s="9"/>
      <c r="G85" s="260" t="s">
        <v>69</v>
      </c>
      <c r="H85" s="260"/>
    </row>
    <row r="86" spans="1:8" ht="11.45" customHeight="1" x14ac:dyDescent="0.2">
      <c r="A86" s="1"/>
      <c r="B86" s="1"/>
      <c r="C86" s="62" t="s">
        <v>25</v>
      </c>
      <c r="D86" s="1"/>
      <c r="E86" s="1"/>
      <c r="F86" s="1" t="s">
        <v>26</v>
      </c>
      <c r="G86" s="259" t="s">
        <v>27</v>
      </c>
      <c r="H86" s="259"/>
    </row>
    <row r="87" spans="1:8" ht="11.4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1.45" customHeight="1" x14ac:dyDescent="0.2">
      <c r="A88" s="1"/>
      <c r="B88" s="8" t="s">
        <v>31</v>
      </c>
      <c r="C88" s="274" t="s">
        <v>91</v>
      </c>
      <c r="D88" s="261"/>
      <c r="E88" s="261"/>
      <c r="F88" s="9"/>
      <c r="G88" s="273" t="s">
        <v>92</v>
      </c>
      <c r="H88" s="260"/>
    </row>
    <row r="89" spans="1:8" ht="11.45" customHeight="1" x14ac:dyDescent="0.2">
      <c r="A89" s="1"/>
      <c r="B89" s="1"/>
      <c r="C89" s="62" t="s">
        <v>25</v>
      </c>
      <c r="D89" s="1"/>
      <c r="E89" s="1"/>
      <c r="F89" s="1" t="s">
        <v>26</v>
      </c>
      <c r="G89" s="259" t="s">
        <v>27</v>
      </c>
      <c r="H89" s="259"/>
    </row>
  </sheetData>
  <autoFilter ref="A19:H19" xr:uid="{00000000-0009-0000-0000-000004000000}"/>
  <mergeCells count="34">
    <mergeCell ref="G86:H86"/>
    <mergeCell ref="C88:E88"/>
    <mergeCell ref="G88:H88"/>
    <mergeCell ref="G89:H89"/>
    <mergeCell ref="G82:H82"/>
    <mergeCell ref="G85:H85"/>
    <mergeCell ref="C85:E85"/>
    <mergeCell ref="C79:E79"/>
    <mergeCell ref="G79:H79"/>
    <mergeCell ref="G80:H80"/>
    <mergeCell ref="C82:E82"/>
    <mergeCell ref="G83:H83"/>
    <mergeCell ref="G74:H74"/>
    <mergeCell ref="G76:H76"/>
    <mergeCell ref="G77:H77"/>
    <mergeCell ref="C76:E76"/>
    <mergeCell ref="A15:H15"/>
    <mergeCell ref="C70:E70"/>
    <mergeCell ref="G70:H70"/>
    <mergeCell ref="G71:H71"/>
    <mergeCell ref="C73:E73"/>
    <mergeCell ref="G73:H73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79" pageOrder="overThenDown" orientation="portrait" r:id="rId1"/>
  <rowBreaks count="1" manualBreakCount="1">
    <brk id="5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30</vt:i4>
      </vt:variant>
      <vt:variant>
        <vt:lpstr>Именованные диапазоны</vt:lpstr>
      </vt:variant>
      <vt:variant>
        <vt:i4>7</vt:i4>
      </vt:variant>
    </vt:vector>
  </HeadingPairs>
  <TitlesOfParts>
    <vt:vector size="37" baseType="lpstr">
      <vt:lpstr>Январь</vt:lpstr>
      <vt:lpstr>Январь СИЗ</vt:lpstr>
      <vt:lpstr>Январь повязки</vt:lpstr>
      <vt:lpstr>Февраль</vt:lpstr>
      <vt:lpstr>Февраль СИЗ</vt:lpstr>
      <vt:lpstr>Февраль повязки</vt:lpstr>
      <vt:lpstr>Март</vt:lpstr>
      <vt:lpstr>Март СИЗ</vt:lpstr>
      <vt:lpstr>Апрель</vt:lpstr>
      <vt:lpstr>Апрель СИЗ</vt:lpstr>
      <vt:lpstr>Машинки</vt:lpstr>
      <vt:lpstr>Май</vt:lpstr>
      <vt:lpstr>Май СИЗ</vt:lpstr>
      <vt:lpstr>Июнь</vt:lpstr>
      <vt:lpstr>Июнь СИЗ</vt:lpstr>
      <vt:lpstr>Дет. ф-тов</vt:lpstr>
      <vt:lpstr>Эмаль</vt:lpstr>
      <vt:lpstr>Июль</vt:lpstr>
      <vt:lpstr>Июль СИЗ</vt:lpstr>
      <vt:lpstr>Август</vt:lpstr>
      <vt:lpstr>Август СИЗ</vt:lpstr>
      <vt:lpstr>Сентябрь</vt:lpstr>
      <vt:lpstr>Сентябрь СИЗ</vt:lpstr>
      <vt:lpstr>Октябрь</vt:lpstr>
      <vt:lpstr>Октябрь СИЗ</vt:lpstr>
      <vt:lpstr>Ноябрь</vt:lpstr>
      <vt:lpstr>Ноябрь СИЗ</vt:lpstr>
      <vt:lpstr>Декабрь</vt:lpstr>
      <vt:lpstr>Декабрь СИЗ</vt:lpstr>
      <vt:lpstr>Декабрь повязки</vt:lpstr>
      <vt:lpstr>Август!Область_печати</vt:lpstr>
      <vt:lpstr>Декабрь!Область_печати</vt:lpstr>
      <vt:lpstr>Июль!Область_печати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e.pirozhnik</dc:creator>
  <cp:lastModifiedBy>i.yanuchkovskaya</cp:lastModifiedBy>
  <cp:lastPrinted>2021-06-24T12:27:17Z</cp:lastPrinted>
  <dcterms:created xsi:type="dcterms:W3CDTF">2018-10-08T11:40:04Z</dcterms:created>
  <dcterms:modified xsi:type="dcterms:W3CDTF">2021-06-24T12:30:38Z</dcterms:modified>
</cp:coreProperties>
</file>