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24" i="1" l="1"/>
  <c r="H24" i="1"/>
  <c r="I24" i="1"/>
  <c r="G23" i="1"/>
  <c r="I23" i="1" l="1"/>
  <c r="H23" i="1"/>
  <c r="I22" i="1" l="1"/>
  <c r="H22" i="1"/>
  <c r="G22" i="1"/>
  <c r="I21" i="1" l="1"/>
  <c r="H21" i="1"/>
  <c r="G21" i="1"/>
  <c r="A20" i="1" l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<sst xmlns="http://schemas.openxmlformats.org/spreadsheetml/2006/main" count="55" uniqueCount="44">
  <si>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</si>
  <si>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</si>
  <si>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</si>
  <si>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</si>
  <si>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</si>
  <si>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</si>
  <si>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</si>
  <si>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</si>
  <si>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</si>
  <si>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</si>
  <si>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</si>
  <si>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</si>
  <si>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</si>
  <si>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</si>
  <si>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</si>
  <si>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</si>
  <si>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</si>
  <si>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</si>
  <si>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</si>
  <si>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</si>
  <si>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</si>
  <si>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</si>
  <si>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</si>
  <si>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</si>
  <si>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</si>
  <si>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</si>
  <si>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</si>
  <si>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</si>
  <si>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</si>
  <si>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</si>
  <si>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</si>
  <si>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</si>
  <si>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</si>
  <si>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</si>
  <si>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</si>
  <si>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</si>
  <si>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</si>
  <si>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</si>
  <si>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</si>
  <si>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</si>
  <si>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30.01.19 (c остаточным ресурсом 62 %)</t>
  </si>
  <si>
    <t>FS-872 U</t>
  </si>
  <si>
    <t>Начальник УРФ                                            А.Д. Гавриленко</t>
  </si>
  <si>
    <t>Формокомплект бутылки «Евроторг 0,5»  тип XXI-В-28-2-500-27 (владелец ООО "ВЕДАТРАНЗИТ" Договор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</si>
</sst>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7" xfId="2" applyNumberFormat="1" applyFont="1" applyBorder="1" applyAlignment="1">
      <alignment horizontal="center"/>
    </xf>
    <xf numFmtId="0" fontId="0" fillId="0" borderId="0" xfId="0" applyBorder="1" applyAlignment="1"/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zoomScaleSheetLayoutView="100" workbookViewId="0">
      <selection activeCell="A2" sqref="A2:E2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8" t="s">
        <v>43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3">
      <c r="A2" s="112" t="s">
        <v>40</v>
      </c>
      <c r="B2" s="112"/>
      <c r="C2" s="112"/>
      <c r="D2" s="112"/>
      <c r="E2" s="112"/>
      <c r="F2" s="32"/>
      <c r="G2" s="3"/>
      <c r="H2" s="4"/>
      <c r="K2" s="33"/>
      <c r="L2" s="33"/>
      <c r="M2" s="1"/>
    </row>
    <row r="3" spans="1:13" ht="16.2" thickBot="1">
      <c r="A3" s="1"/>
      <c r="B3" s="2"/>
      <c r="C3" s="2"/>
      <c r="F3" s="5"/>
      <c r="G3" s="6"/>
      <c r="H3" s="5"/>
      <c r="I3" s="5"/>
      <c r="J3" s="33"/>
      <c r="K3" s="33"/>
      <c r="M3" s="13"/>
    </row>
    <row r="4" spans="1:13" ht="66.599999999999994" thickBot="1">
      <c r="A4" s="34" t="s">
        <v>0</v>
      </c>
      <c r="B4" s="35" t="s">
        <v>1</v>
      </c>
      <c r="C4" s="35" t="s">
        <v>2</v>
      </c>
      <c r="D4" s="35" t="s">
        <v>36</v>
      </c>
      <c r="E4" s="35" t="s">
        <v>38</v>
      </c>
      <c r="F4" s="35" t="s">
        <v>33</v>
      </c>
      <c r="G4" s="35" t="s">
        <v>34</v>
      </c>
      <c r="H4" s="36" t="s">
        <v>35</v>
      </c>
      <c r="I4" s="37" t="s">
        <v>3</v>
      </c>
      <c r="J4" s="35" t="s">
        <v>26</v>
      </c>
      <c r="K4" s="35" t="s">
        <v>39</v>
      </c>
      <c r="L4" s="36" t="s">
        <v>4</v>
      </c>
    </row>
    <row r="5" spans="1:13">
      <c r="A5" s="44">
        <v>1</v>
      </c>
      <c r="B5" s="60" t="s">
        <v>15</v>
      </c>
      <c r="C5" s="9" t="s">
        <v>41</v>
      </c>
      <c r="D5" s="47"/>
      <c r="E5" s="47">
        <v>24</v>
      </c>
      <c r="F5" s="46"/>
      <c r="G5" s="47">
        <f>E5-F5</f>
        <v>24</v>
      </c>
      <c r="H5" s="56"/>
      <c r="I5" s="52"/>
      <c r="J5" s="45"/>
      <c r="K5" s="45"/>
      <c r="L5" s="80"/>
    </row>
    <row r="6" spans="1:13">
      <c r="A6" s="48">
        <f>A5+1</f>
        <v>2</v>
      </c>
      <c r="B6" s="61" t="s">
        <v>7</v>
      </c>
      <c r="C6" s="9" t="s">
        <v>41</v>
      </c>
      <c r="D6" s="9"/>
      <c r="E6" s="9">
        <v>24</v>
      </c>
      <c r="F6" s="22"/>
      <c r="G6" s="9">
        <f t="shared" ref="G6:G15" si="0">E6-F6</f>
        <v>24</v>
      </c>
      <c r="H6" s="57"/>
      <c r="I6" s="53"/>
      <c r="J6" s="8"/>
      <c r="K6" s="8"/>
      <c r="L6" s="81"/>
    </row>
    <row r="7" spans="1:13">
      <c r="A7" s="48">
        <f t="shared" ref="A7:A16" si="1">A6+1</f>
        <v>3</v>
      </c>
      <c r="B7" s="61" t="s">
        <v>5</v>
      </c>
      <c r="C7" s="9" t="s">
        <v>41</v>
      </c>
      <c r="D7" s="9"/>
      <c r="E7" s="9">
        <v>28</v>
      </c>
      <c r="F7" s="22"/>
      <c r="G7" s="9">
        <f t="shared" si="0"/>
        <v>28</v>
      </c>
      <c r="H7" s="58"/>
      <c r="I7" s="53"/>
      <c r="J7" s="8"/>
      <c r="K7" s="8"/>
      <c r="L7" s="81"/>
    </row>
    <row r="8" spans="1:13">
      <c r="A8" s="48">
        <f t="shared" si="1"/>
        <v>4</v>
      </c>
      <c r="B8" s="61" t="s">
        <v>6</v>
      </c>
      <c r="C8" s="9" t="s">
        <v>41</v>
      </c>
      <c r="D8" s="9"/>
      <c r="E8" s="9">
        <v>28</v>
      </c>
      <c r="F8" s="22"/>
      <c r="G8" s="9">
        <f t="shared" si="0"/>
        <v>28</v>
      </c>
      <c r="H8" s="58"/>
      <c r="I8" s="53"/>
      <c r="J8" s="9"/>
      <c r="K8" s="8"/>
      <c r="L8" s="81"/>
    </row>
    <row r="9" spans="1:13">
      <c r="A9" s="48">
        <f t="shared" si="1"/>
        <v>5</v>
      </c>
      <c r="B9" s="62" t="s">
        <v>32</v>
      </c>
      <c r="C9" s="9" t="s">
        <v>41</v>
      </c>
      <c r="D9" s="9"/>
      <c r="E9" s="9">
        <v>22</v>
      </c>
      <c r="F9" s="22"/>
      <c r="G9" s="9">
        <f t="shared" si="0"/>
        <v>22</v>
      </c>
      <c r="H9" s="58"/>
      <c r="I9" s="54"/>
      <c r="J9" s="9"/>
      <c r="K9" s="9"/>
      <c r="L9" s="81"/>
    </row>
    <row r="10" spans="1:13">
      <c r="A10" s="48">
        <f t="shared" si="1"/>
        <v>6</v>
      </c>
      <c r="B10" s="61" t="s">
        <v>37</v>
      </c>
      <c r="C10" s="9" t="s">
        <v>41</v>
      </c>
      <c r="D10" s="9"/>
      <c r="E10" s="9">
        <v>20</v>
      </c>
      <c r="F10" s="22"/>
      <c r="G10" s="9">
        <f t="shared" si="0"/>
        <v>20</v>
      </c>
      <c r="H10" s="58"/>
      <c r="I10" s="53"/>
      <c r="J10" s="9"/>
      <c r="K10" s="8"/>
      <c r="L10" s="81"/>
    </row>
    <row r="11" spans="1:13">
      <c r="A11" s="48">
        <f t="shared" si="1"/>
        <v>7</v>
      </c>
      <c r="B11" s="61" t="s">
        <v>9</v>
      </c>
      <c r="C11" s="9" t="s">
        <v>41</v>
      </c>
      <c r="D11" s="9"/>
      <c r="E11" s="9">
        <v>60</v>
      </c>
      <c r="F11" s="30"/>
      <c r="G11" s="9">
        <f t="shared" si="0"/>
        <v>60</v>
      </c>
      <c r="H11" s="58"/>
      <c r="I11" s="54"/>
      <c r="J11" s="9"/>
      <c r="K11" s="9"/>
      <c r="L11" s="81"/>
      <c r="M11" s="28"/>
    </row>
    <row r="12" spans="1:13">
      <c r="A12" s="48">
        <f t="shared" si="1"/>
        <v>8</v>
      </c>
      <c r="B12" s="62" t="s">
        <v>12</v>
      </c>
      <c r="C12" s="9" t="s">
        <v>41</v>
      </c>
      <c r="D12" s="9"/>
      <c r="E12" s="9">
        <v>21</v>
      </c>
      <c r="F12" s="31"/>
      <c r="G12" s="9">
        <f t="shared" si="0"/>
        <v>21</v>
      </c>
      <c r="H12" s="58"/>
      <c r="I12" s="54"/>
      <c r="J12" s="9"/>
      <c r="K12" s="9"/>
      <c r="L12" s="81"/>
      <c r="M12" s="28"/>
    </row>
    <row r="13" spans="1:13">
      <c r="A13" s="48">
        <f t="shared" si="1"/>
        <v>9</v>
      </c>
      <c r="B13" s="62" t="s">
        <v>14</v>
      </c>
      <c r="C13" s="9" t="s">
        <v>41</v>
      </c>
      <c r="D13" s="9"/>
      <c r="E13" s="9">
        <v>7</v>
      </c>
      <c r="F13" s="22"/>
      <c r="G13" s="9">
        <f t="shared" si="0"/>
        <v>7</v>
      </c>
      <c r="H13" s="58" t="s">
        <v>29</v>
      </c>
      <c r="I13" s="54"/>
      <c r="J13" s="9"/>
      <c r="K13" s="9"/>
      <c r="L13" s="81"/>
    </row>
    <row r="14" spans="1:13">
      <c r="A14" s="48">
        <f t="shared" si="1"/>
        <v>10</v>
      </c>
      <c r="B14" s="61" t="s">
        <v>8</v>
      </c>
      <c r="C14" s="9" t="s">
        <v>41</v>
      </c>
      <c r="D14" s="9"/>
      <c r="E14" s="9">
        <v>50</v>
      </c>
      <c r="F14" s="30">
        <v>5</v>
      </c>
      <c r="G14" s="9">
        <f t="shared" si="0"/>
        <v>45</v>
      </c>
      <c r="H14" s="58"/>
      <c r="I14" s="54"/>
      <c r="J14" s="9"/>
      <c r="K14" s="9"/>
      <c r="L14" s="81"/>
    </row>
    <row r="15" spans="1:13">
      <c r="A15" s="48">
        <f t="shared" si="1"/>
        <v>11</v>
      </c>
      <c r="B15" s="61" t="s">
        <v>11</v>
      </c>
      <c r="C15" s="9" t="s">
        <v>41</v>
      </c>
      <c r="D15" s="9"/>
      <c r="E15" s="12">
        <v>60</v>
      </c>
      <c r="F15" s="22"/>
      <c r="G15" s="9">
        <f t="shared" si="0"/>
        <v>60</v>
      </c>
      <c r="H15" s="58"/>
      <c r="I15" s="54"/>
      <c r="J15" s="9"/>
      <c r="K15" s="9"/>
      <c r="L15" s="81"/>
    </row>
    <row r="16" spans="1:13" ht="13.8" thickBot="1">
      <c r="A16" s="49">
        <f t="shared" si="1"/>
        <v>12</v>
      </c>
      <c r="B16" s="63" t="s">
        <v>13</v>
      </c>
      <c r="C16" s="9"/>
      <c r="D16" s="51"/>
      <c r="E16" s="51"/>
      <c r="F16" s="50"/>
      <c r="G16" s="51"/>
      <c r="H16" s="59"/>
      <c r="I16" s="55"/>
      <c r="J16" s="74"/>
      <c r="K16" s="51"/>
      <c r="L16" s="81"/>
    </row>
    <row r="17" spans="1:12">
      <c r="A17" s="72"/>
      <c r="B17" s="71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3" t="s">
        <v>10</v>
      </c>
      <c r="C18" s="13"/>
      <c r="D18" s="13"/>
      <c r="E18" s="13"/>
      <c r="F18" s="13"/>
      <c r="G18" s="1"/>
      <c r="H18" s="1"/>
      <c r="I18" s="1"/>
      <c r="J18" s="75"/>
      <c r="K18" s="75"/>
      <c r="L18" s="75"/>
    </row>
    <row r="19" spans="1:12" ht="66.599999999999994" thickBot="1">
      <c r="A19" s="39" t="s">
        <v>23</v>
      </c>
      <c r="B19" s="40" t="s">
        <v>20</v>
      </c>
      <c r="C19" s="40" t="s">
        <v>21</v>
      </c>
      <c r="D19" s="40" t="s">
        <v>22</v>
      </c>
      <c r="E19" s="40" t="s">
        <v>24</v>
      </c>
      <c r="F19" s="40" t="s">
        <v>30</v>
      </c>
      <c r="G19" s="41" t="s">
        <v>31</v>
      </c>
      <c r="H19" s="42" t="s">
        <v>25</v>
      </c>
      <c r="I19" s="43" t="s">
        <v>27</v>
      </c>
      <c r="J19" s="76"/>
      <c r="K19" s="76"/>
      <c r="L19" s="76"/>
    </row>
    <row r="20" spans="1:12">
      <c r="A20" s="82">
        <f>E5*700000</f>
        <v>16800000</v>
      </c>
      <c r="B20" s="84"/>
      <c r="C20" s="86"/>
      <c r="D20" s="84"/>
      <c r="E20" s="91">
        <v>6000000</v>
      </c>
      <c r="F20" s="91">
        <v>6381000</v>
      </c>
      <c r="G20" s="38">
        <f>F20/A$20</f>
        <v>0.37982142857142859</v>
      </c>
      <c r="H20" s="97">
        <f>A20-F20</f>
        <v>10419000</v>
      </c>
      <c r="I20" s="87">
        <f>1-G20</f>
        <v>0.62017857142857147</v>
      </c>
      <c r="J20" s="77"/>
      <c r="K20" s="68"/>
      <c r="L20" s="68"/>
    </row>
    <row r="21" spans="1:12" ht="12.75" customHeight="1">
      <c r="A21" s="48"/>
      <c r="B21" s="85">
        <v>43530</v>
      </c>
      <c r="C21" s="85">
        <v>43535</v>
      </c>
      <c r="D21" s="85">
        <v>43538</v>
      </c>
      <c r="E21" s="92">
        <v>525474</v>
      </c>
      <c r="F21" s="92">
        <v>856087</v>
      </c>
      <c r="G21" s="38">
        <f>F21/A20</f>
        <v>5.0957559523809523E-2</v>
      </c>
      <c r="H21" s="93">
        <f t="shared" ref="H21:I23" si="2">H20-F21</f>
        <v>9562913</v>
      </c>
      <c r="I21" s="27">
        <f t="shared" si="2"/>
        <v>0.56922101190476193</v>
      </c>
      <c r="J21" s="1"/>
      <c r="K21" s="1"/>
      <c r="L21" s="1"/>
    </row>
    <row r="22" spans="1:12" ht="12.75" customHeight="1">
      <c r="A22" s="14"/>
      <c r="B22" s="10">
        <v>43558</v>
      </c>
      <c r="C22" s="10">
        <v>43566</v>
      </c>
      <c r="D22" s="10">
        <v>76442</v>
      </c>
      <c r="E22" s="93">
        <v>1188810</v>
      </c>
      <c r="F22" s="93">
        <v>1358486</v>
      </c>
      <c r="G22" s="38">
        <f>F22/A20</f>
        <v>8.0862261904761909E-2</v>
      </c>
      <c r="H22" s="93">
        <f t="shared" si="2"/>
        <v>8204427</v>
      </c>
      <c r="I22" s="27">
        <f t="shared" si="2"/>
        <v>0.48835875000000001</v>
      </c>
      <c r="J22" s="77"/>
      <c r="K22" s="68"/>
      <c r="L22" s="68"/>
    </row>
    <row r="23" spans="1:12">
      <c r="A23" s="14"/>
      <c r="B23" s="10">
        <v>43648</v>
      </c>
      <c r="C23" s="10">
        <v>43652</v>
      </c>
      <c r="D23" s="22"/>
      <c r="E23" s="94">
        <v>629370</v>
      </c>
      <c r="F23" s="94">
        <v>661738</v>
      </c>
      <c r="G23" s="38">
        <f>F23/A$20</f>
        <v>3.938916666666667E-2</v>
      </c>
      <c r="H23" s="93">
        <f t="shared" si="2"/>
        <v>7542689</v>
      </c>
      <c r="I23" s="27">
        <f t="shared" si="2"/>
        <v>0.44896958333333337</v>
      </c>
      <c r="J23" s="77"/>
      <c r="K23" s="77"/>
      <c r="L23" s="1"/>
    </row>
    <row r="24" spans="1:12">
      <c r="A24" s="14"/>
      <c r="B24" s="10">
        <v>43726</v>
      </c>
      <c r="C24" s="10">
        <v>43731</v>
      </c>
      <c r="D24" s="10">
        <v>43735</v>
      </c>
      <c r="E24" s="93">
        <v>927072</v>
      </c>
      <c r="F24" s="93">
        <v>1010437</v>
      </c>
      <c r="G24" s="38">
        <f>F24/A$20</f>
        <v>6.0145059523809524E-2</v>
      </c>
      <c r="H24" s="93">
        <f t="shared" ref="H24" si="3">H23-F24</f>
        <v>6532252</v>
      </c>
      <c r="I24" s="27">
        <f t="shared" ref="I24" si="4">I23-G24</f>
        <v>0.38882452380952381</v>
      </c>
      <c r="J24" s="77"/>
      <c r="K24" s="78"/>
      <c r="L24" s="1"/>
    </row>
    <row r="25" spans="1:12">
      <c r="A25" s="14"/>
      <c r="B25" s="10"/>
      <c r="C25" s="10"/>
      <c r="D25" s="10"/>
      <c r="E25" s="93"/>
      <c r="F25" s="93"/>
      <c r="G25" s="25"/>
      <c r="H25" s="93"/>
      <c r="I25" s="27"/>
      <c r="J25" s="77"/>
      <c r="K25" s="77"/>
      <c r="L25" s="1"/>
    </row>
    <row r="26" spans="1:12">
      <c r="A26" s="14"/>
      <c r="B26" s="10"/>
      <c r="C26" s="10"/>
      <c r="D26" s="10"/>
      <c r="E26" s="93"/>
      <c r="F26" s="93"/>
      <c r="G26" s="25"/>
      <c r="H26" s="93"/>
      <c r="I26" s="27"/>
      <c r="J26" s="77"/>
      <c r="K26" s="77"/>
      <c r="L26" s="1"/>
    </row>
    <row r="27" spans="1:12">
      <c r="A27" s="14"/>
      <c r="B27" s="10"/>
      <c r="C27" s="10"/>
      <c r="D27" s="10"/>
      <c r="E27" s="93"/>
      <c r="F27" s="93"/>
      <c r="G27" s="25"/>
      <c r="H27" s="93"/>
      <c r="I27" s="27"/>
      <c r="J27" s="77"/>
      <c r="K27" s="77"/>
      <c r="L27" s="1"/>
    </row>
    <row r="28" spans="1:12">
      <c r="A28" s="14"/>
      <c r="B28" s="10"/>
      <c r="C28" s="10"/>
      <c r="D28" s="22"/>
      <c r="E28" s="94"/>
      <c r="F28" s="93"/>
      <c r="G28" s="26"/>
      <c r="H28" s="93"/>
      <c r="I28" s="88"/>
      <c r="J28" s="77"/>
      <c r="K28" s="77"/>
      <c r="L28" s="1"/>
    </row>
    <row r="29" spans="1:12">
      <c r="A29" s="14"/>
      <c r="B29" s="10"/>
      <c r="C29" s="10"/>
      <c r="D29" s="22"/>
      <c r="E29" s="94"/>
      <c r="F29" s="93"/>
      <c r="G29" s="25"/>
      <c r="H29" s="93"/>
      <c r="I29" s="88"/>
      <c r="J29" s="77"/>
      <c r="K29" s="77"/>
      <c r="L29" s="1"/>
    </row>
    <row r="30" spans="1:12" ht="13.8" thickBot="1">
      <c r="A30" s="15"/>
      <c r="B30" s="16"/>
      <c r="C30" s="16"/>
      <c r="D30" s="89"/>
      <c r="E30" s="95"/>
      <c r="F30" s="96"/>
      <c r="G30" s="23"/>
      <c r="H30" s="98"/>
      <c r="I30" s="90"/>
      <c r="J30" s="1"/>
      <c r="K30" s="1"/>
      <c r="L30" s="1"/>
    </row>
    <row r="31" spans="1:12" ht="13.8" thickBot="1">
      <c r="A31" s="17" t="s">
        <v>28</v>
      </c>
      <c r="B31" s="18"/>
      <c r="C31" s="18"/>
      <c r="D31" s="19"/>
      <c r="E31" s="100">
        <f>SUM(E20:E30)</f>
        <v>9270726</v>
      </c>
      <c r="F31" s="101">
        <f>SUM(F20:F30)</f>
        <v>10267748</v>
      </c>
      <c r="G31" s="24">
        <f>SUM(G20:G30)</f>
        <v>0.6111754761904763</v>
      </c>
      <c r="H31" s="20">
        <f>A20-F31</f>
        <v>6532252</v>
      </c>
      <c r="I31" s="29">
        <f>1-G31</f>
        <v>0.3888245238095237</v>
      </c>
      <c r="J31" s="79"/>
      <c r="K31" s="79"/>
      <c r="L31" s="79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9" t="s">
        <v>16</v>
      </c>
      <c r="B35" s="109"/>
      <c r="C35" s="109"/>
      <c r="D35" s="109"/>
      <c r="E35" s="1"/>
      <c r="F35" s="1"/>
      <c r="G35" s="1"/>
      <c r="H35" s="1"/>
      <c r="I35" s="1"/>
      <c r="J35" s="1"/>
    </row>
    <row r="36" spans="1:11">
      <c r="A36" s="106" t="s">
        <v>17</v>
      </c>
      <c r="B36" s="106"/>
      <c r="C36" s="11" t="s">
        <v>18</v>
      </c>
      <c r="D36" s="11" t="s">
        <v>19</v>
      </c>
      <c r="E36" s="1"/>
      <c r="F36" s="1"/>
      <c r="G36" s="1"/>
      <c r="H36" s="1"/>
      <c r="I36" s="1"/>
      <c r="J36" s="1"/>
    </row>
    <row r="37" spans="1:11">
      <c r="A37" s="104">
        <f>A20-F31</f>
        <v>6532252</v>
      </c>
      <c r="B37" s="105"/>
      <c r="C37" s="83">
        <f>1-G31</f>
        <v>0.3888245238095237</v>
      </c>
      <c r="D37" s="21">
        <f>(C37/0.8)*100</f>
        <v>48.603065476190459</v>
      </c>
      <c r="E37" s="99" t="s">
        <v>42</v>
      </c>
      <c r="F37" s="99"/>
      <c r="G37" s="99"/>
      <c r="H37" s="99"/>
      <c r="I37" s="99"/>
      <c r="J37" s="99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64"/>
      <c r="B41" s="64"/>
      <c r="C41" s="64"/>
      <c r="D41" s="64"/>
      <c r="E41" s="64"/>
      <c r="F41" s="64"/>
      <c r="G41" s="64"/>
      <c r="H41" s="64"/>
      <c r="I41" s="102"/>
      <c r="J41" s="103"/>
    </row>
    <row r="42" spans="1:11">
      <c r="A42" s="65"/>
      <c r="B42" s="66"/>
      <c r="C42" s="66"/>
      <c r="D42" s="1"/>
      <c r="E42" s="1"/>
      <c r="F42" s="66"/>
      <c r="G42" s="67"/>
      <c r="H42" s="66"/>
    </row>
    <row r="43" spans="1:11">
      <c r="A43" s="65"/>
      <c r="B43" s="66"/>
      <c r="C43" s="66"/>
      <c r="D43" s="66"/>
      <c r="E43" s="66"/>
      <c r="F43" s="66"/>
      <c r="G43" s="67"/>
      <c r="H43" s="66"/>
    </row>
    <row r="44" spans="1:11">
      <c r="A44" s="65"/>
      <c r="B44" s="66"/>
      <c r="C44" s="66"/>
      <c r="D44" s="1"/>
      <c r="E44" s="1"/>
      <c r="F44" s="66"/>
      <c r="G44" s="67"/>
      <c r="H44" s="66"/>
    </row>
    <row r="45" spans="1:11">
      <c r="A45" s="65"/>
      <c r="B45" s="66"/>
      <c r="C45" s="66"/>
      <c r="D45" s="66"/>
      <c r="E45" s="66"/>
      <c r="F45" s="66"/>
      <c r="G45" s="67"/>
      <c r="H45" s="66"/>
    </row>
    <row r="46" spans="1:11">
      <c r="A46" s="65"/>
      <c r="B46" s="66"/>
      <c r="C46" s="66"/>
      <c r="D46" s="1"/>
      <c r="E46" s="1"/>
      <c r="F46" s="66"/>
      <c r="G46" s="67"/>
      <c r="H46" s="66"/>
    </row>
    <row r="47" spans="1:11">
      <c r="A47" s="65"/>
      <c r="B47" s="66"/>
      <c r="C47" s="68"/>
      <c r="D47" s="69"/>
      <c r="E47" s="69"/>
      <c r="F47" s="68"/>
      <c r="G47" s="68"/>
      <c r="H47" s="68"/>
    </row>
    <row r="48" spans="1:11">
      <c r="A48" s="65"/>
      <c r="B48" s="66"/>
      <c r="C48" s="66"/>
      <c r="D48" s="66"/>
      <c r="E48" s="66"/>
      <c r="F48" s="66"/>
      <c r="G48" s="67"/>
      <c r="H48" s="66"/>
    </row>
    <row r="49" spans="1:10">
      <c r="A49" s="65"/>
      <c r="B49" s="66"/>
      <c r="C49" s="66"/>
      <c r="D49" s="66"/>
      <c r="E49" s="66"/>
      <c r="F49" s="66"/>
      <c r="G49" s="67"/>
      <c r="H49" s="66"/>
    </row>
    <row r="50" spans="1:10">
      <c r="A50" s="65"/>
      <c r="B50" s="66"/>
      <c r="C50" s="66"/>
      <c r="D50" s="1"/>
      <c r="E50" s="1"/>
      <c r="F50" s="66"/>
      <c r="G50" s="67"/>
      <c r="H50" s="66"/>
    </row>
    <row r="51" spans="1:10" ht="15.6">
      <c r="A51" s="1"/>
      <c r="B51" s="110"/>
      <c r="C51" s="110"/>
      <c r="D51" s="111"/>
      <c r="E51" s="70"/>
      <c r="F51" s="1"/>
      <c r="G51" s="1"/>
      <c r="H51" s="1"/>
      <c r="I51" s="1"/>
      <c r="J51" s="1"/>
    </row>
    <row r="52" spans="1:10">
      <c r="A52" s="64"/>
      <c r="B52" s="64"/>
      <c r="C52" s="64"/>
      <c r="D52" s="64"/>
      <c r="E52" s="64"/>
      <c r="F52" s="64"/>
      <c r="G52" s="64"/>
      <c r="H52" s="64"/>
      <c r="I52" s="102"/>
      <c r="J52" s="103"/>
    </row>
    <row r="53" spans="1:10">
      <c r="A53" s="65"/>
      <c r="B53" s="1"/>
      <c r="C53" s="1"/>
      <c r="D53" s="1"/>
      <c r="E53" s="1"/>
      <c r="F53" s="67"/>
      <c r="G53" s="67"/>
      <c r="H53" s="66"/>
      <c r="I53" s="107"/>
      <c r="J53" s="107"/>
    </row>
    <row r="54" spans="1:10">
      <c r="A54" s="65"/>
      <c r="B54" s="1"/>
      <c r="C54" s="1"/>
      <c r="D54" s="68"/>
      <c r="E54" s="68"/>
      <c r="F54" s="68"/>
      <c r="G54" s="68"/>
      <c r="H54" s="68"/>
      <c r="I54" s="107"/>
      <c r="J54" s="107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2"/>
      <c r="C60" s="103"/>
    </row>
    <row r="67" spans="2:3">
      <c r="B67" s="102"/>
      <c r="C67" s="103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3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2019-10-01T12:01:53Z</cp:lastPrinted>
  <dcterms:created xsi:type="dcterms:W3CDTF">2004-08-05T11:03:05Z</dcterms:created>
  <dcterms:modified xsi:type="dcterms:W3CDTF">2019-11-18T06:50:58Z</dcterms:modified>
</cp:coreProperties>
</file>