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Документация\Табель\"/>
    </mc:Choice>
  </mc:AlternateContent>
  <bookViews>
    <workbookView xWindow="0" yWindow="0" windowWidth="19200" windowHeight="11592" tabRatio="722" activeTab="1"/>
  </bookViews>
  <sheets>
    <sheet name="АВГУСТ" sheetId="5" r:id="rId1"/>
    <sheet name="СЕНТЯБРЬ" sheetId="6" r:id="rId2"/>
    <sheet name="ОКТЯБРЬ" sheetId="7" r:id="rId3"/>
  </sheets>
  <definedNames>
    <definedName name="_xlnm.Print_Area" localSheetId="0">АВГУСТ!$A$1:$DP$31</definedName>
    <definedName name="_xlnm.Print_Area" localSheetId="2">ОКТЯБРЬ!$A$1:$DP$29</definedName>
    <definedName name="_xlnm.Print_Area" localSheetId="1">СЕНТЯБРЬ!$A$1:$DP$29</definedName>
  </definedNames>
  <calcPr calcId="152511"/>
</workbook>
</file>

<file path=xl/calcChain.xml><?xml version="1.0" encoding="utf-8"?>
<calcChain xmlns="http://schemas.openxmlformats.org/spreadsheetml/2006/main">
  <c r="DO24" i="7" l="1"/>
  <c r="DM24" i="7"/>
  <c r="DL24" i="7"/>
  <c r="DK24" i="7"/>
  <c r="EF23" i="7"/>
  <c r="EE23" i="7"/>
  <c r="EC23" i="7"/>
  <c r="EB23" i="7"/>
  <c r="EA23" i="7"/>
  <c r="DZ23" i="7"/>
  <c r="DY23" i="7"/>
  <c r="DX23" i="7"/>
  <c r="DW23" i="7"/>
  <c r="DV23" i="7"/>
  <c r="DU23" i="7"/>
  <c r="DT23" i="7"/>
  <c r="DS23" i="7"/>
  <c r="DR23" i="7"/>
  <c r="DQ23" i="7"/>
  <c r="DN23" i="7"/>
  <c r="DJ23" i="7"/>
  <c r="DH23" i="7"/>
  <c r="DG23" i="7"/>
  <c r="DF23" i="7"/>
  <c r="DE23" i="7"/>
  <c r="DD23" i="7"/>
  <c r="DC23" i="7"/>
  <c r="DB23" i="7"/>
  <c r="DA23" i="7"/>
  <c r="CZ23" i="7"/>
  <c r="CY23" i="7"/>
  <c r="CX23" i="7"/>
  <c r="CW23" i="7"/>
  <c r="DI23" i="7" s="1"/>
  <c r="CV23" i="7"/>
  <c r="EF22" i="7"/>
  <c r="EE22" i="7"/>
  <c r="EC22" i="7"/>
  <c r="EB22" i="7"/>
  <c r="EA22" i="7"/>
  <c r="DZ22" i="7"/>
  <c r="DY22" i="7"/>
  <c r="DX22" i="7"/>
  <c r="DW22" i="7"/>
  <c r="DV22" i="7"/>
  <c r="DU22" i="7"/>
  <c r="DT22" i="7"/>
  <c r="DS22" i="7"/>
  <c r="DR22" i="7"/>
  <c r="DQ22" i="7"/>
  <c r="DN22" i="7" s="1"/>
  <c r="DJ22" i="7"/>
  <c r="DH22" i="7"/>
  <c r="DG22" i="7"/>
  <c r="DF22" i="7"/>
  <c r="DE22" i="7"/>
  <c r="DD22" i="7"/>
  <c r="DC22" i="7"/>
  <c r="DB22" i="7"/>
  <c r="DA22" i="7"/>
  <c r="CZ22" i="7"/>
  <c r="CY22" i="7"/>
  <c r="CX22" i="7"/>
  <c r="CW22" i="7"/>
  <c r="CV22" i="7"/>
  <c r="EF21" i="7"/>
  <c r="EE21" i="7"/>
  <c r="EC21" i="7"/>
  <c r="EB21" i="7"/>
  <c r="EA21" i="7"/>
  <c r="DZ21" i="7"/>
  <c r="DY21" i="7"/>
  <c r="DX21" i="7"/>
  <c r="DW21" i="7"/>
  <c r="DV21" i="7"/>
  <c r="DU21" i="7"/>
  <c r="DT21" i="7"/>
  <c r="DS21" i="7"/>
  <c r="DR21" i="7"/>
  <c r="DQ21" i="7"/>
  <c r="DN21" i="7"/>
  <c r="DJ21" i="7"/>
  <c r="DH21" i="7"/>
  <c r="DG21" i="7"/>
  <c r="DF21" i="7"/>
  <c r="DE21" i="7"/>
  <c r="DD21" i="7"/>
  <c r="DC21" i="7"/>
  <c r="DB21" i="7"/>
  <c r="DA21" i="7"/>
  <c r="CZ21" i="7"/>
  <c r="CY21" i="7"/>
  <c r="CX21" i="7"/>
  <c r="CW21" i="7"/>
  <c r="DI21" i="7" s="1"/>
  <c r="CV21" i="7"/>
  <c r="EF20" i="7"/>
  <c r="EE20" i="7"/>
  <c r="EC20" i="7"/>
  <c r="EB20" i="7"/>
  <c r="EA20" i="7"/>
  <c r="DZ20" i="7"/>
  <c r="DY20" i="7"/>
  <c r="DX20" i="7"/>
  <c r="DW20" i="7"/>
  <c r="DV20" i="7"/>
  <c r="DU20" i="7"/>
  <c r="DT20" i="7"/>
  <c r="DS20" i="7"/>
  <c r="DR20" i="7"/>
  <c r="DQ20" i="7"/>
  <c r="DN20" i="7" s="1"/>
  <c r="DJ20" i="7"/>
  <c r="DH20" i="7"/>
  <c r="DG20" i="7"/>
  <c r="DF20" i="7"/>
  <c r="DE20" i="7"/>
  <c r="DD20" i="7"/>
  <c r="DC20" i="7"/>
  <c r="DB20" i="7"/>
  <c r="DA20" i="7"/>
  <c r="CZ20" i="7"/>
  <c r="CY20" i="7"/>
  <c r="CX20" i="7"/>
  <c r="CW20" i="7"/>
  <c r="CV20" i="7"/>
  <c r="EF19" i="7"/>
  <c r="EE19" i="7"/>
  <c r="EC19" i="7"/>
  <c r="EB19" i="7"/>
  <c r="EA19" i="7"/>
  <c r="DZ19" i="7"/>
  <c r="DY19" i="7"/>
  <c r="DX19" i="7"/>
  <c r="DW19" i="7"/>
  <c r="DV19" i="7"/>
  <c r="DU19" i="7"/>
  <c r="DT19" i="7"/>
  <c r="DS19" i="7"/>
  <c r="DR19" i="7"/>
  <c r="DQ19" i="7"/>
  <c r="DN19" i="7"/>
  <c r="DJ19" i="7"/>
  <c r="DH19" i="7"/>
  <c r="DG19" i="7"/>
  <c r="DF19" i="7"/>
  <c r="DE19" i="7"/>
  <c r="DD19" i="7"/>
  <c r="DC19" i="7"/>
  <c r="DB19" i="7"/>
  <c r="DA19" i="7"/>
  <c r="CZ19" i="7"/>
  <c r="CY19" i="7"/>
  <c r="CX19" i="7"/>
  <c r="CW19" i="7"/>
  <c r="DI19" i="7" s="1"/>
  <c r="CV19" i="7"/>
  <c r="EF18" i="7"/>
  <c r="EE18" i="7"/>
  <c r="EC18" i="7"/>
  <c r="EB18" i="7"/>
  <c r="EA18" i="7"/>
  <c r="DZ18" i="7"/>
  <c r="DY18" i="7"/>
  <c r="DX18" i="7"/>
  <c r="DW18" i="7"/>
  <c r="DV18" i="7"/>
  <c r="DU18" i="7"/>
  <c r="DT18" i="7"/>
  <c r="DS18" i="7"/>
  <c r="DR18" i="7"/>
  <c r="DQ18" i="7"/>
  <c r="DN18" i="7" s="1"/>
  <c r="DJ18" i="7"/>
  <c r="DH18" i="7"/>
  <c r="DG18" i="7"/>
  <c r="DF18" i="7"/>
  <c r="DE18" i="7"/>
  <c r="DD18" i="7"/>
  <c r="DC18" i="7"/>
  <c r="DB18" i="7"/>
  <c r="DA18" i="7"/>
  <c r="CZ18" i="7"/>
  <c r="CY18" i="7"/>
  <c r="CX18" i="7"/>
  <c r="CW18" i="7"/>
  <c r="CV18" i="7"/>
  <c r="EF17" i="7"/>
  <c r="EE17" i="7"/>
  <c r="EC17" i="7"/>
  <c r="EB17" i="7"/>
  <c r="EA17" i="7"/>
  <c r="DZ17" i="7"/>
  <c r="DY17" i="7"/>
  <c r="DX17" i="7"/>
  <c r="DW17" i="7"/>
  <c r="DV17" i="7"/>
  <c r="DU17" i="7"/>
  <c r="DT17" i="7"/>
  <c r="DS17" i="7"/>
  <c r="DR17" i="7"/>
  <c r="DQ17" i="7"/>
  <c r="DN17" i="7"/>
  <c r="DJ17" i="7"/>
  <c r="DH17" i="7"/>
  <c r="DG17" i="7"/>
  <c r="DF17" i="7"/>
  <c r="DE17" i="7"/>
  <c r="DD17" i="7"/>
  <c r="DC17" i="7"/>
  <c r="DB17" i="7"/>
  <c r="DA17" i="7"/>
  <c r="CZ17" i="7"/>
  <c r="CY17" i="7"/>
  <c r="CX17" i="7"/>
  <c r="CW17" i="7"/>
  <c r="CV17" i="7"/>
  <c r="EF16" i="7"/>
  <c r="EE16" i="7"/>
  <c r="EC16" i="7"/>
  <c r="EB16" i="7"/>
  <c r="EA16" i="7"/>
  <c r="DZ16" i="7"/>
  <c r="DY16" i="7"/>
  <c r="DX16" i="7"/>
  <c r="DW16" i="7"/>
  <c r="DV16" i="7"/>
  <c r="DU16" i="7"/>
  <c r="DT16" i="7"/>
  <c r="DS16" i="7"/>
  <c r="DR16" i="7"/>
  <c r="DQ16" i="7"/>
  <c r="DN16" i="7" s="1"/>
  <c r="DJ16" i="7"/>
  <c r="DH16" i="7"/>
  <c r="DG16" i="7"/>
  <c r="DF16" i="7"/>
  <c r="DE16" i="7"/>
  <c r="DD16" i="7"/>
  <c r="DC16" i="7"/>
  <c r="DB16" i="7"/>
  <c r="DA16" i="7"/>
  <c r="CZ16" i="7"/>
  <c r="CY16" i="7"/>
  <c r="CX16" i="7"/>
  <c r="CW16" i="7"/>
  <c r="CV16" i="7"/>
  <c r="EF15" i="7"/>
  <c r="EE15" i="7"/>
  <c r="EC15" i="7"/>
  <c r="EB15" i="7"/>
  <c r="EA15" i="7"/>
  <c r="DZ15" i="7"/>
  <c r="DY15" i="7"/>
  <c r="DX15" i="7"/>
  <c r="DW15" i="7"/>
  <c r="DV15" i="7"/>
  <c r="DU15" i="7"/>
  <c r="DT15" i="7"/>
  <c r="DS15" i="7"/>
  <c r="DR15" i="7"/>
  <c r="DQ15" i="7"/>
  <c r="DN15" i="7"/>
  <c r="DJ15" i="7"/>
  <c r="DH15" i="7"/>
  <c r="DG15" i="7"/>
  <c r="DF15" i="7"/>
  <c r="DE15" i="7"/>
  <c r="DD15" i="7"/>
  <c r="DC15" i="7"/>
  <c r="DB15" i="7"/>
  <c r="DA15" i="7"/>
  <c r="CZ15" i="7"/>
  <c r="CY15" i="7"/>
  <c r="CX15" i="7"/>
  <c r="CW15" i="7"/>
  <c r="DI15" i="7" s="1"/>
  <c r="CV15" i="7"/>
  <c r="EF14" i="7"/>
  <c r="EE14" i="7"/>
  <c r="EC14" i="7"/>
  <c r="EB14" i="7"/>
  <c r="EA14" i="7"/>
  <c r="DZ14" i="7"/>
  <c r="DY14" i="7"/>
  <c r="DX14" i="7"/>
  <c r="DW14" i="7"/>
  <c r="DV14" i="7"/>
  <c r="DU14" i="7"/>
  <c r="DT14" i="7"/>
  <c r="DS14" i="7"/>
  <c r="DR14" i="7"/>
  <c r="DQ14" i="7"/>
  <c r="DN14" i="7" s="1"/>
  <c r="DJ14" i="7"/>
  <c r="DH14" i="7"/>
  <c r="DG14" i="7"/>
  <c r="DF14" i="7"/>
  <c r="DE14" i="7"/>
  <c r="DD14" i="7"/>
  <c r="DC14" i="7"/>
  <c r="DB14" i="7"/>
  <c r="DA14" i="7"/>
  <c r="CZ14" i="7"/>
  <c r="CY14" i="7"/>
  <c r="CX14" i="7"/>
  <c r="CW14" i="7"/>
  <c r="CV14" i="7"/>
  <c r="EF13" i="7"/>
  <c r="EE13" i="7"/>
  <c r="EC13" i="7"/>
  <c r="EB13" i="7"/>
  <c r="EA13" i="7"/>
  <c r="DZ13" i="7"/>
  <c r="DY13" i="7"/>
  <c r="DX13" i="7"/>
  <c r="DW13" i="7"/>
  <c r="DV13" i="7"/>
  <c r="DU13" i="7"/>
  <c r="DT13" i="7"/>
  <c r="DS13" i="7"/>
  <c r="DR13" i="7"/>
  <c r="DQ13" i="7"/>
  <c r="DN13" i="7"/>
  <c r="DJ13" i="7"/>
  <c r="DH13" i="7"/>
  <c r="DG13" i="7"/>
  <c r="DF13" i="7"/>
  <c r="DE13" i="7"/>
  <c r="DD13" i="7"/>
  <c r="DC13" i="7"/>
  <c r="DB13" i="7"/>
  <c r="DA13" i="7"/>
  <c r="CZ13" i="7"/>
  <c r="CY13" i="7"/>
  <c r="CX13" i="7"/>
  <c r="CW13" i="7"/>
  <c r="CV13" i="7"/>
  <c r="EF12" i="7"/>
  <c r="EE12" i="7"/>
  <c r="EC12" i="7"/>
  <c r="EB12" i="7"/>
  <c r="EA12" i="7"/>
  <c r="DZ12" i="7"/>
  <c r="DY12" i="7"/>
  <c r="DX12" i="7"/>
  <c r="DW12" i="7"/>
  <c r="DV12" i="7"/>
  <c r="DU12" i="7"/>
  <c r="DT12" i="7"/>
  <c r="DS12" i="7"/>
  <c r="DR12" i="7"/>
  <c r="DQ12" i="7"/>
  <c r="DN12" i="7" s="1"/>
  <c r="DJ12" i="7"/>
  <c r="DH12" i="7"/>
  <c r="DG12" i="7"/>
  <c r="DF12" i="7"/>
  <c r="DE12" i="7"/>
  <c r="DD12" i="7"/>
  <c r="DC12" i="7"/>
  <c r="DB12" i="7"/>
  <c r="DA12" i="7"/>
  <c r="CZ12" i="7"/>
  <c r="CY12" i="7"/>
  <c r="CX12" i="7"/>
  <c r="CW12" i="7"/>
  <c r="CV12" i="7"/>
  <c r="EF11" i="7"/>
  <c r="EE11" i="7"/>
  <c r="EC11" i="7"/>
  <c r="EB11" i="7"/>
  <c r="EA11" i="7"/>
  <c r="DZ11" i="7"/>
  <c r="DY11" i="7"/>
  <c r="DX11" i="7"/>
  <c r="DW11" i="7"/>
  <c r="DV11" i="7"/>
  <c r="DU11" i="7"/>
  <c r="DT11" i="7"/>
  <c r="DS11" i="7"/>
  <c r="DR11" i="7"/>
  <c r="DQ11" i="7"/>
  <c r="DN11" i="7" s="1"/>
  <c r="DJ11" i="7"/>
  <c r="DH11" i="7"/>
  <c r="DG11" i="7"/>
  <c r="DF11" i="7"/>
  <c r="DE11" i="7"/>
  <c r="DD11" i="7"/>
  <c r="DC11" i="7"/>
  <c r="DB11" i="7"/>
  <c r="DA11" i="7"/>
  <c r="CZ11" i="7"/>
  <c r="CY11" i="7"/>
  <c r="CX11" i="7"/>
  <c r="CW11" i="7"/>
  <c r="CV11" i="7"/>
  <c r="A11" i="7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EC10" i="7"/>
  <c r="EB10" i="7"/>
  <c r="EA10" i="7"/>
  <c r="DZ10" i="7"/>
  <c r="DY10" i="7"/>
  <c r="DX10" i="7"/>
  <c r="DW10" i="7"/>
  <c r="DV10" i="7"/>
  <c r="DU10" i="7"/>
  <c r="DT10" i="7"/>
  <c r="DS10" i="7"/>
  <c r="DR10" i="7"/>
  <c r="DQ10" i="7"/>
  <c r="DN10" i="7"/>
  <c r="DJ10" i="7"/>
  <c r="DJ24" i="7" s="1"/>
  <c r="DH10" i="7"/>
  <c r="DG10" i="7"/>
  <c r="DF10" i="7"/>
  <c r="DF24" i="7" s="1"/>
  <c r="DE10" i="7"/>
  <c r="DD10" i="7"/>
  <c r="DC10" i="7"/>
  <c r="DB10" i="7"/>
  <c r="DA10" i="7"/>
  <c r="CZ10" i="7"/>
  <c r="CY10" i="7"/>
  <c r="CX10" i="7"/>
  <c r="CW10" i="7"/>
  <c r="CV10" i="7"/>
  <c r="DI11" i="7" l="1"/>
  <c r="DB24" i="7"/>
  <c r="CX24" i="7"/>
  <c r="DI13" i="7"/>
  <c r="DN24" i="7"/>
  <c r="DI17" i="7"/>
  <c r="DC24" i="7"/>
  <c r="CV24" i="7"/>
  <c r="DD24" i="7"/>
  <c r="DH24" i="7"/>
  <c r="DI12" i="7"/>
  <c r="DI14" i="7"/>
  <c r="DI16" i="7"/>
  <c r="DI18" i="7"/>
  <c r="DI20" i="7"/>
  <c r="DI22" i="7"/>
  <c r="CY24" i="7"/>
  <c r="DG24" i="7"/>
  <c r="CZ24" i="7"/>
  <c r="CW24" i="7"/>
  <c r="DA24" i="7"/>
  <c r="DE24" i="7"/>
  <c r="DI10" i="7"/>
  <c r="DO24" i="6"/>
  <c r="DM24" i="6"/>
  <c r="DL24" i="6"/>
  <c r="DK24" i="6"/>
  <c r="EF23" i="6"/>
  <c r="EE23" i="6"/>
  <c r="EC23" i="6"/>
  <c r="EB23" i="6"/>
  <c r="EA23" i="6"/>
  <c r="DZ23" i="6"/>
  <c r="DY23" i="6"/>
  <c r="DX23" i="6"/>
  <c r="DW23" i="6"/>
  <c r="DV23" i="6"/>
  <c r="DU23" i="6"/>
  <c r="DT23" i="6"/>
  <c r="DS23" i="6"/>
  <c r="DR23" i="6"/>
  <c r="DQ23" i="6"/>
  <c r="DN23" i="6" s="1"/>
  <c r="DJ23" i="6"/>
  <c r="DH23" i="6"/>
  <c r="DG23" i="6"/>
  <c r="DF23" i="6"/>
  <c r="DE23" i="6"/>
  <c r="DD23" i="6"/>
  <c r="DC23" i="6"/>
  <c r="DB23" i="6"/>
  <c r="DA23" i="6"/>
  <c r="CZ23" i="6"/>
  <c r="CY23" i="6"/>
  <c r="CX23" i="6"/>
  <c r="CW23" i="6"/>
  <c r="CV23" i="6"/>
  <c r="EF22" i="6"/>
  <c r="EE22" i="6"/>
  <c r="EC22" i="6"/>
  <c r="EB22" i="6"/>
  <c r="EA22" i="6"/>
  <c r="DZ22" i="6"/>
  <c r="DY22" i="6"/>
  <c r="DX22" i="6"/>
  <c r="DW22" i="6"/>
  <c r="DV22" i="6"/>
  <c r="DU22" i="6"/>
  <c r="DT22" i="6"/>
  <c r="DS22" i="6"/>
  <c r="DR22" i="6"/>
  <c r="DQ22" i="6"/>
  <c r="DN22" i="6" s="1"/>
  <c r="DJ22" i="6"/>
  <c r="DH22" i="6"/>
  <c r="DG22" i="6"/>
  <c r="DF22" i="6"/>
  <c r="DE22" i="6"/>
  <c r="DD22" i="6"/>
  <c r="DC22" i="6"/>
  <c r="DB22" i="6"/>
  <c r="DA22" i="6"/>
  <c r="CZ22" i="6"/>
  <c r="CY22" i="6"/>
  <c r="CX22" i="6"/>
  <c r="CW22" i="6"/>
  <c r="CV22" i="6"/>
  <c r="EF21" i="6"/>
  <c r="EE21" i="6"/>
  <c r="EC21" i="6"/>
  <c r="EB21" i="6"/>
  <c r="EA21" i="6"/>
  <c r="DZ21" i="6"/>
  <c r="DY21" i="6"/>
  <c r="DX21" i="6"/>
  <c r="DW21" i="6"/>
  <c r="DV21" i="6"/>
  <c r="DU21" i="6"/>
  <c r="DT21" i="6"/>
  <c r="DS21" i="6"/>
  <c r="DR21" i="6"/>
  <c r="DQ21" i="6"/>
  <c r="DN21" i="6" s="1"/>
  <c r="DJ21" i="6"/>
  <c r="DH21" i="6"/>
  <c r="DG21" i="6"/>
  <c r="DF21" i="6"/>
  <c r="DE21" i="6"/>
  <c r="DD21" i="6"/>
  <c r="DC21" i="6"/>
  <c r="DB21" i="6"/>
  <c r="DA21" i="6"/>
  <c r="CZ21" i="6"/>
  <c r="CY21" i="6"/>
  <c r="CX21" i="6"/>
  <c r="CW21" i="6"/>
  <c r="CV21" i="6"/>
  <c r="EF20" i="6"/>
  <c r="EE20" i="6"/>
  <c r="EC20" i="6"/>
  <c r="EB20" i="6"/>
  <c r="EA20" i="6"/>
  <c r="DZ20" i="6"/>
  <c r="DY20" i="6"/>
  <c r="DX20" i="6"/>
  <c r="DW20" i="6"/>
  <c r="DV20" i="6"/>
  <c r="DU20" i="6"/>
  <c r="DT20" i="6"/>
  <c r="DS20" i="6"/>
  <c r="DR20" i="6"/>
  <c r="DQ20" i="6"/>
  <c r="DN20" i="6" s="1"/>
  <c r="DJ20" i="6"/>
  <c r="DH20" i="6"/>
  <c r="DG20" i="6"/>
  <c r="DF20" i="6"/>
  <c r="DE20" i="6"/>
  <c r="DD20" i="6"/>
  <c r="DC20" i="6"/>
  <c r="DB20" i="6"/>
  <c r="DA20" i="6"/>
  <c r="CZ20" i="6"/>
  <c r="CY20" i="6"/>
  <c r="CX20" i="6"/>
  <c r="CW20" i="6"/>
  <c r="CV20" i="6"/>
  <c r="EF19" i="6"/>
  <c r="EE19" i="6"/>
  <c r="EC19" i="6"/>
  <c r="EB19" i="6"/>
  <c r="EA19" i="6"/>
  <c r="DZ19" i="6"/>
  <c r="DY19" i="6"/>
  <c r="DX19" i="6"/>
  <c r="DW19" i="6"/>
  <c r="DV19" i="6"/>
  <c r="DU19" i="6"/>
  <c r="DT19" i="6"/>
  <c r="DS19" i="6"/>
  <c r="DR19" i="6"/>
  <c r="DQ19" i="6"/>
  <c r="DJ19" i="6"/>
  <c r="DH19" i="6"/>
  <c r="DG19" i="6"/>
  <c r="DF19" i="6"/>
  <c r="DE19" i="6"/>
  <c r="DD19" i="6"/>
  <c r="DC19" i="6"/>
  <c r="DB19" i="6"/>
  <c r="DA19" i="6"/>
  <c r="CZ19" i="6"/>
  <c r="CY19" i="6"/>
  <c r="CX19" i="6"/>
  <c r="CW19" i="6"/>
  <c r="CV19" i="6"/>
  <c r="EF18" i="6"/>
  <c r="EE18" i="6"/>
  <c r="EC18" i="6"/>
  <c r="EB18" i="6"/>
  <c r="EA18" i="6"/>
  <c r="DZ18" i="6"/>
  <c r="DY18" i="6"/>
  <c r="DX18" i="6"/>
  <c r="DW18" i="6"/>
  <c r="DV18" i="6"/>
  <c r="DU18" i="6"/>
  <c r="DT18" i="6"/>
  <c r="DS18" i="6"/>
  <c r="DR18" i="6"/>
  <c r="DQ18" i="6"/>
  <c r="DN18" i="6" s="1"/>
  <c r="DJ18" i="6"/>
  <c r="DH18" i="6"/>
  <c r="DG18" i="6"/>
  <c r="DF18" i="6"/>
  <c r="DE18" i="6"/>
  <c r="DD18" i="6"/>
  <c r="DC18" i="6"/>
  <c r="DB18" i="6"/>
  <c r="DA18" i="6"/>
  <c r="CZ18" i="6"/>
  <c r="CY18" i="6"/>
  <c r="CX18" i="6"/>
  <c r="CW18" i="6"/>
  <c r="CV18" i="6"/>
  <c r="EF17" i="6"/>
  <c r="EE17" i="6"/>
  <c r="EC17" i="6"/>
  <c r="EB17" i="6"/>
  <c r="EA17" i="6"/>
  <c r="DZ17" i="6"/>
  <c r="DY17" i="6"/>
  <c r="DX17" i="6"/>
  <c r="DW17" i="6"/>
  <c r="DV17" i="6"/>
  <c r="DU17" i="6"/>
  <c r="DT17" i="6"/>
  <c r="DS17" i="6"/>
  <c r="DR17" i="6"/>
  <c r="DQ17" i="6"/>
  <c r="DN17" i="6" s="1"/>
  <c r="DJ17" i="6"/>
  <c r="DH17" i="6"/>
  <c r="DG17" i="6"/>
  <c r="DF17" i="6"/>
  <c r="DE17" i="6"/>
  <c r="DD17" i="6"/>
  <c r="DC17" i="6"/>
  <c r="DB17" i="6"/>
  <c r="DA17" i="6"/>
  <c r="CZ17" i="6"/>
  <c r="CY17" i="6"/>
  <c r="CX17" i="6"/>
  <c r="CW17" i="6"/>
  <c r="CV17" i="6"/>
  <c r="EF16" i="6"/>
  <c r="EE16" i="6"/>
  <c r="EC16" i="6"/>
  <c r="EB16" i="6"/>
  <c r="EA16" i="6"/>
  <c r="DZ16" i="6"/>
  <c r="DY16" i="6"/>
  <c r="DX16" i="6"/>
  <c r="DW16" i="6"/>
  <c r="DV16" i="6"/>
  <c r="DU16" i="6"/>
  <c r="DT16" i="6"/>
  <c r="DS16" i="6"/>
  <c r="DR16" i="6"/>
  <c r="DQ16" i="6"/>
  <c r="DN16" i="6" s="1"/>
  <c r="DJ16" i="6"/>
  <c r="DH16" i="6"/>
  <c r="DG16" i="6"/>
  <c r="DF16" i="6"/>
  <c r="DE16" i="6"/>
  <c r="DD16" i="6"/>
  <c r="DC16" i="6"/>
  <c r="DB16" i="6"/>
  <c r="DA16" i="6"/>
  <c r="CZ16" i="6"/>
  <c r="CY16" i="6"/>
  <c r="CX16" i="6"/>
  <c r="CW16" i="6"/>
  <c r="CV16" i="6"/>
  <c r="EF15" i="6"/>
  <c r="EE15" i="6"/>
  <c r="EC15" i="6"/>
  <c r="EB15" i="6"/>
  <c r="EA15" i="6"/>
  <c r="DZ15" i="6"/>
  <c r="DY15" i="6"/>
  <c r="DX15" i="6"/>
  <c r="DW15" i="6"/>
  <c r="DV15" i="6"/>
  <c r="DU15" i="6"/>
  <c r="DT15" i="6"/>
  <c r="DS15" i="6"/>
  <c r="DR15" i="6"/>
  <c r="DQ15" i="6"/>
  <c r="DN15" i="6" s="1"/>
  <c r="DJ15" i="6"/>
  <c r="DH15" i="6"/>
  <c r="DG15" i="6"/>
  <c r="DF15" i="6"/>
  <c r="DE15" i="6"/>
  <c r="DD15" i="6"/>
  <c r="DC15" i="6"/>
  <c r="DB15" i="6"/>
  <c r="DA15" i="6"/>
  <c r="CZ15" i="6"/>
  <c r="CY15" i="6"/>
  <c r="CX15" i="6"/>
  <c r="CW15" i="6"/>
  <c r="CV15" i="6"/>
  <c r="EF14" i="6"/>
  <c r="EE14" i="6"/>
  <c r="EC14" i="6"/>
  <c r="EB14" i="6"/>
  <c r="EA14" i="6"/>
  <c r="DZ14" i="6"/>
  <c r="DY14" i="6"/>
  <c r="DX14" i="6"/>
  <c r="DW14" i="6"/>
  <c r="DV14" i="6"/>
  <c r="DU14" i="6"/>
  <c r="DT14" i="6"/>
  <c r="DS14" i="6"/>
  <c r="DR14" i="6"/>
  <c r="DQ14" i="6"/>
  <c r="DN14" i="6" s="1"/>
  <c r="DJ14" i="6"/>
  <c r="DH14" i="6"/>
  <c r="DG14" i="6"/>
  <c r="DF14" i="6"/>
  <c r="DE14" i="6"/>
  <c r="DD14" i="6"/>
  <c r="DC14" i="6"/>
  <c r="DB14" i="6"/>
  <c r="DA14" i="6"/>
  <c r="CZ14" i="6"/>
  <c r="CY14" i="6"/>
  <c r="CX14" i="6"/>
  <c r="CW14" i="6"/>
  <c r="CV14" i="6"/>
  <c r="EF13" i="6"/>
  <c r="EE13" i="6"/>
  <c r="EC13" i="6"/>
  <c r="EB13" i="6"/>
  <c r="EA13" i="6"/>
  <c r="DZ13" i="6"/>
  <c r="DY13" i="6"/>
  <c r="DX13" i="6"/>
  <c r="DW13" i="6"/>
  <c r="DV13" i="6"/>
  <c r="DU13" i="6"/>
  <c r="DT13" i="6"/>
  <c r="DS13" i="6"/>
  <c r="DR13" i="6"/>
  <c r="DQ13" i="6"/>
  <c r="DN13" i="6" s="1"/>
  <c r="DJ13" i="6"/>
  <c r="DH13" i="6"/>
  <c r="DG13" i="6"/>
  <c r="DF13" i="6"/>
  <c r="DE13" i="6"/>
  <c r="DD13" i="6"/>
  <c r="DC13" i="6"/>
  <c r="DB13" i="6"/>
  <c r="DA13" i="6"/>
  <c r="CZ13" i="6"/>
  <c r="CY13" i="6"/>
  <c r="CX13" i="6"/>
  <c r="CW13" i="6"/>
  <c r="CV13" i="6"/>
  <c r="EF12" i="6"/>
  <c r="EE12" i="6"/>
  <c r="EC12" i="6"/>
  <c r="EB12" i="6"/>
  <c r="EA12" i="6"/>
  <c r="DZ12" i="6"/>
  <c r="DY12" i="6"/>
  <c r="DX12" i="6"/>
  <c r="DW12" i="6"/>
  <c r="DV12" i="6"/>
  <c r="DU12" i="6"/>
  <c r="DT12" i="6"/>
  <c r="DS12" i="6"/>
  <c r="DR12" i="6"/>
  <c r="DQ12" i="6"/>
  <c r="DJ12" i="6"/>
  <c r="DH12" i="6"/>
  <c r="DG12" i="6"/>
  <c r="DF12" i="6"/>
  <c r="DE12" i="6"/>
  <c r="DD12" i="6"/>
  <c r="DC12" i="6"/>
  <c r="DB12" i="6"/>
  <c r="DA12" i="6"/>
  <c r="CZ12" i="6"/>
  <c r="CY12" i="6"/>
  <c r="CX12" i="6"/>
  <c r="CW12" i="6"/>
  <c r="CV12" i="6"/>
  <c r="EF11" i="6"/>
  <c r="EE11" i="6"/>
  <c r="EC11" i="6"/>
  <c r="EB11" i="6"/>
  <c r="EA11" i="6"/>
  <c r="DZ11" i="6"/>
  <c r="DY11" i="6"/>
  <c r="DX11" i="6"/>
  <c r="DW11" i="6"/>
  <c r="DV11" i="6"/>
  <c r="DU11" i="6"/>
  <c r="DT11" i="6"/>
  <c r="DS11" i="6"/>
  <c r="DR11" i="6"/>
  <c r="DQ11" i="6"/>
  <c r="DJ11" i="6"/>
  <c r="DH11" i="6"/>
  <c r="DG11" i="6"/>
  <c r="DF11" i="6"/>
  <c r="DE11" i="6"/>
  <c r="DD11" i="6"/>
  <c r="DC11" i="6"/>
  <c r="DB11" i="6"/>
  <c r="DA11" i="6"/>
  <c r="CZ11" i="6"/>
  <c r="CY11" i="6"/>
  <c r="CX11" i="6"/>
  <c r="CW11" i="6"/>
  <c r="CV11" i="6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EC10" i="6"/>
  <c r="EB10" i="6"/>
  <c r="EA10" i="6"/>
  <c r="DZ10" i="6"/>
  <c r="DY10" i="6"/>
  <c r="DX10" i="6"/>
  <c r="DW10" i="6"/>
  <c r="DV10" i="6"/>
  <c r="DU10" i="6"/>
  <c r="DT10" i="6"/>
  <c r="DS10" i="6"/>
  <c r="DR10" i="6"/>
  <c r="DQ10" i="6"/>
  <c r="DN10" i="6" s="1"/>
  <c r="DJ10" i="6"/>
  <c r="DH10" i="6"/>
  <c r="DG10" i="6"/>
  <c r="DF10" i="6"/>
  <c r="DE10" i="6"/>
  <c r="DD10" i="6"/>
  <c r="DC10" i="6"/>
  <c r="DB10" i="6"/>
  <c r="DA10" i="6"/>
  <c r="CZ10" i="6"/>
  <c r="CY10" i="6"/>
  <c r="CX10" i="6"/>
  <c r="CW10" i="6"/>
  <c r="CV10" i="6"/>
  <c r="DN11" i="5"/>
  <c r="EE12" i="5"/>
  <c r="EF12" i="5"/>
  <c r="EE13" i="5"/>
  <c r="EF13" i="5"/>
  <c r="EE14" i="5"/>
  <c r="EF14" i="5"/>
  <c r="EE15" i="5"/>
  <c r="EF15" i="5"/>
  <c r="EE16" i="5"/>
  <c r="EF16" i="5"/>
  <c r="EE17" i="5"/>
  <c r="EF17" i="5"/>
  <c r="EE18" i="5"/>
  <c r="EF18" i="5"/>
  <c r="EE19" i="5"/>
  <c r="EF19" i="5"/>
  <c r="EE20" i="5"/>
  <c r="EF20" i="5"/>
  <c r="EE21" i="5"/>
  <c r="EF21" i="5"/>
  <c r="EE22" i="5"/>
  <c r="EF22" i="5"/>
  <c r="EE23" i="5"/>
  <c r="EF23" i="5"/>
  <c r="EE24" i="5"/>
  <c r="EF24" i="5"/>
  <c r="EE25" i="5"/>
  <c r="EF25" i="5"/>
  <c r="DI24" i="7" l="1"/>
  <c r="DN12" i="6"/>
  <c r="DN11" i="6"/>
  <c r="DN24" i="6" s="1"/>
  <c r="DN19" i="6"/>
  <c r="DA24" i="6"/>
  <c r="CV24" i="6"/>
  <c r="CZ24" i="6"/>
  <c r="DD24" i="6"/>
  <c r="DH24" i="6"/>
  <c r="CW24" i="6"/>
  <c r="DI14" i="6"/>
  <c r="DI18" i="6"/>
  <c r="DI22" i="6"/>
  <c r="DE24" i="6"/>
  <c r="CX24" i="6"/>
  <c r="DF24" i="6"/>
  <c r="CY24" i="6"/>
  <c r="DC24" i="6"/>
  <c r="DG24" i="6"/>
  <c r="DI13" i="6"/>
  <c r="DI17" i="6"/>
  <c r="DI21" i="6"/>
  <c r="DJ24" i="6"/>
  <c r="DI11" i="6"/>
  <c r="DI15" i="6"/>
  <c r="DI19" i="6"/>
  <c r="DI23" i="6"/>
  <c r="DB24" i="6"/>
  <c r="DI12" i="6"/>
  <c r="DI16" i="6"/>
  <c r="DI20" i="6"/>
  <c r="DI10" i="6"/>
  <c r="EF11" i="5"/>
  <c r="EE11" i="5"/>
  <c r="DI24" i="6" l="1"/>
  <c r="DQ11" i="5"/>
  <c r="DD23" i="5"/>
  <c r="DC23" i="5"/>
  <c r="DB23" i="5"/>
  <c r="DA23" i="5"/>
  <c r="CZ23" i="5"/>
  <c r="CY23" i="5"/>
  <c r="CX23" i="5"/>
  <c r="CW23" i="5"/>
  <c r="CV23" i="5"/>
  <c r="CX22" i="5"/>
  <c r="DA20" i="5"/>
  <c r="CZ20" i="5"/>
  <c r="CY20" i="5"/>
  <c r="CX20" i="5"/>
  <c r="CW20" i="5"/>
  <c r="CV20" i="5"/>
  <c r="CX19" i="5"/>
  <c r="CX14" i="5"/>
  <c r="CX12" i="5"/>
  <c r="CX16" i="5"/>
  <c r="CX17" i="5"/>
  <c r="DR16" i="5"/>
  <c r="DU16" i="5"/>
  <c r="DZ16" i="5"/>
  <c r="EC16" i="5"/>
  <c r="DH10" i="5"/>
  <c r="DH26" i="5" s="1"/>
  <c r="DJ11" i="5"/>
  <c r="DJ26" i="5"/>
  <c r="DJ12" i="5"/>
  <c r="DJ13" i="5"/>
  <c r="DJ14" i="5"/>
  <c r="DJ15" i="5"/>
  <c r="DJ16" i="5"/>
  <c r="DJ17" i="5"/>
  <c r="DJ18" i="5"/>
  <c r="DJ19" i="5"/>
  <c r="DJ20" i="5"/>
  <c r="DJ21" i="5"/>
  <c r="DJ22" i="5"/>
  <c r="DJ23" i="5"/>
  <c r="DJ24" i="5"/>
  <c r="DJ25" i="5"/>
  <c r="DJ10" i="5"/>
  <c r="CV11" i="5"/>
  <c r="CV26" i="5"/>
  <c r="CV12" i="5"/>
  <c r="CV13" i="5"/>
  <c r="DI13" i="5"/>
  <c r="CV14" i="5"/>
  <c r="CV15" i="5"/>
  <c r="CV16" i="5"/>
  <c r="CV17" i="5"/>
  <c r="CV18" i="5"/>
  <c r="CV19" i="5"/>
  <c r="CV21" i="5"/>
  <c r="CV22" i="5"/>
  <c r="CV24" i="5"/>
  <c r="CV25" i="5"/>
  <c r="CV10" i="5"/>
  <c r="DK26" i="5"/>
  <c r="DL26" i="5"/>
  <c r="DM26" i="5"/>
  <c r="DO26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DQ18" i="5"/>
  <c r="EC18" i="5"/>
  <c r="DR18" i="5"/>
  <c r="DS18" i="5"/>
  <c r="DT18" i="5"/>
  <c r="DU18" i="5"/>
  <c r="DV18" i="5"/>
  <c r="DW18" i="5"/>
  <c r="DX18" i="5"/>
  <c r="DY18" i="5"/>
  <c r="DZ18" i="5"/>
  <c r="EA18" i="5"/>
  <c r="EB18" i="5"/>
  <c r="CW18" i="5"/>
  <c r="CX18" i="5"/>
  <c r="CY18" i="5"/>
  <c r="CZ18" i="5"/>
  <c r="DA18" i="5"/>
  <c r="DB18" i="5"/>
  <c r="DC18" i="5"/>
  <c r="DD18" i="5"/>
  <c r="DE18" i="5"/>
  <c r="DF18" i="5"/>
  <c r="DG18" i="5"/>
  <c r="DH18" i="5"/>
  <c r="DQ21" i="5"/>
  <c r="EC21" i="5"/>
  <c r="DN21" i="5"/>
  <c r="DS21" i="5"/>
  <c r="DV21" i="5"/>
  <c r="DX21" i="5"/>
  <c r="DY21" i="5"/>
  <c r="EA21" i="5"/>
  <c r="EB21" i="5"/>
  <c r="DR21" i="5"/>
  <c r="DT21" i="5"/>
  <c r="DU21" i="5"/>
  <c r="DW21" i="5"/>
  <c r="DZ21" i="5"/>
  <c r="CW21" i="5"/>
  <c r="CX21" i="5"/>
  <c r="CY21" i="5"/>
  <c r="CZ21" i="5"/>
  <c r="DA21" i="5"/>
  <c r="DB21" i="5"/>
  <c r="DC21" i="5"/>
  <c r="DD21" i="5"/>
  <c r="DE21" i="5"/>
  <c r="DF21" i="5"/>
  <c r="DG21" i="5"/>
  <c r="DH21" i="5"/>
  <c r="DS23" i="5"/>
  <c r="DV23" i="5"/>
  <c r="DX23" i="5"/>
  <c r="DY23" i="5"/>
  <c r="EA23" i="5"/>
  <c r="EB23" i="5"/>
  <c r="DT23" i="5"/>
  <c r="DW23" i="5"/>
  <c r="DQ23" i="5"/>
  <c r="DR23" i="5"/>
  <c r="DU23" i="5"/>
  <c r="DZ23" i="5"/>
  <c r="EC23" i="5"/>
  <c r="DE23" i="5"/>
  <c r="DF23" i="5"/>
  <c r="DG23" i="5"/>
  <c r="DH23" i="5"/>
  <c r="EC24" i="5"/>
  <c r="EB24" i="5"/>
  <c r="EA24" i="5"/>
  <c r="DZ24" i="5"/>
  <c r="DY24" i="5"/>
  <c r="DX24" i="5"/>
  <c r="DW24" i="5"/>
  <c r="DV24" i="5"/>
  <c r="DU24" i="5"/>
  <c r="DT24" i="5"/>
  <c r="DS24" i="5"/>
  <c r="DR24" i="5"/>
  <c r="DQ24" i="5"/>
  <c r="DN24" i="5"/>
  <c r="CW24" i="5"/>
  <c r="DI24" i="5"/>
  <c r="CX24" i="5"/>
  <c r="CY24" i="5"/>
  <c r="CZ24" i="5"/>
  <c r="DA24" i="5"/>
  <c r="DB24" i="5"/>
  <c r="DC24" i="5"/>
  <c r="DD24" i="5"/>
  <c r="DE24" i="5"/>
  <c r="DF24" i="5"/>
  <c r="DG24" i="5"/>
  <c r="DH24" i="5"/>
  <c r="EC25" i="5"/>
  <c r="EB25" i="5"/>
  <c r="EA25" i="5"/>
  <c r="DZ25" i="5"/>
  <c r="DY25" i="5"/>
  <c r="DX25" i="5"/>
  <c r="DW25" i="5"/>
  <c r="DV25" i="5"/>
  <c r="DU25" i="5"/>
  <c r="DT25" i="5"/>
  <c r="DS25" i="5"/>
  <c r="DR25" i="5"/>
  <c r="DQ25" i="5"/>
  <c r="DN25" i="5"/>
  <c r="CW25" i="5"/>
  <c r="CX25" i="5"/>
  <c r="CY25" i="5"/>
  <c r="CZ25" i="5"/>
  <c r="DA25" i="5"/>
  <c r="DB25" i="5"/>
  <c r="DC25" i="5"/>
  <c r="DD25" i="5"/>
  <c r="DE25" i="5"/>
  <c r="DF25" i="5"/>
  <c r="DG25" i="5"/>
  <c r="DI25" i="5"/>
  <c r="DH25" i="5"/>
  <c r="EC13" i="5"/>
  <c r="EB13" i="5"/>
  <c r="EA13" i="5"/>
  <c r="DZ13" i="5"/>
  <c r="DY13" i="5"/>
  <c r="DX13" i="5"/>
  <c r="DW13" i="5"/>
  <c r="DV13" i="5"/>
  <c r="DU13" i="5"/>
  <c r="DT13" i="5"/>
  <c r="DS13" i="5"/>
  <c r="DR13" i="5"/>
  <c r="DQ13" i="5"/>
  <c r="DN13" i="5"/>
  <c r="CW13" i="5"/>
  <c r="CX13" i="5"/>
  <c r="CY13" i="5"/>
  <c r="CZ13" i="5"/>
  <c r="DA13" i="5"/>
  <c r="DB13" i="5"/>
  <c r="DC13" i="5"/>
  <c r="DD13" i="5"/>
  <c r="DE13" i="5"/>
  <c r="DF13" i="5"/>
  <c r="DG13" i="5"/>
  <c r="DH13" i="5"/>
  <c r="EC20" i="5"/>
  <c r="EB20" i="5"/>
  <c r="EA20" i="5"/>
  <c r="DZ20" i="5"/>
  <c r="DY20" i="5"/>
  <c r="DX20" i="5"/>
  <c r="DW20" i="5"/>
  <c r="DV20" i="5"/>
  <c r="DU20" i="5"/>
  <c r="DT20" i="5"/>
  <c r="DS20" i="5"/>
  <c r="DR20" i="5"/>
  <c r="DQ20" i="5"/>
  <c r="DN20" i="5"/>
  <c r="DB20" i="5"/>
  <c r="DC20" i="5"/>
  <c r="DD20" i="5"/>
  <c r="DE20" i="5"/>
  <c r="DF20" i="5"/>
  <c r="DG20" i="5"/>
  <c r="DH20" i="5"/>
  <c r="EC19" i="5"/>
  <c r="EB19" i="5"/>
  <c r="EA19" i="5"/>
  <c r="DZ19" i="5"/>
  <c r="DY19" i="5"/>
  <c r="DX19" i="5"/>
  <c r="DW19" i="5"/>
  <c r="DV19" i="5"/>
  <c r="DU19" i="5"/>
  <c r="DT19" i="5"/>
  <c r="DS19" i="5"/>
  <c r="DR19" i="5"/>
  <c r="DQ19" i="5"/>
  <c r="CW19" i="5"/>
  <c r="CY19" i="5"/>
  <c r="CZ19" i="5"/>
  <c r="DA19" i="5"/>
  <c r="DB19" i="5"/>
  <c r="DC19" i="5"/>
  <c r="DD19" i="5"/>
  <c r="DE19" i="5"/>
  <c r="DF19" i="5"/>
  <c r="DG19" i="5"/>
  <c r="DH19" i="5"/>
  <c r="DS14" i="5"/>
  <c r="DV14" i="5"/>
  <c r="DX14" i="5"/>
  <c r="DY14" i="5"/>
  <c r="EA14" i="5"/>
  <c r="EB14" i="5"/>
  <c r="DR14" i="5"/>
  <c r="DT14" i="5"/>
  <c r="DU14" i="5"/>
  <c r="DW14" i="5"/>
  <c r="DZ14" i="5"/>
  <c r="EC14" i="5"/>
  <c r="DQ14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N22" i="5"/>
  <c r="CW22" i="5"/>
  <c r="CY22" i="5"/>
  <c r="CZ22" i="5"/>
  <c r="DA22" i="5"/>
  <c r="DB22" i="5"/>
  <c r="DC22" i="5"/>
  <c r="DD22" i="5"/>
  <c r="DE22" i="5"/>
  <c r="DF22" i="5"/>
  <c r="DG22" i="5"/>
  <c r="DH22" i="5"/>
  <c r="CW14" i="5"/>
  <c r="CY14" i="5"/>
  <c r="CZ14" i="5"/>
  <c r="DA14" i="5"/>
  <c r="DB14" i="5"/>
  <c r="DC14" i="5"/>
  <c r="DD14" i="5"/>
  <c r="DE14" i="5"/>
  <c r="DF14" i="5"/>
  <c r="DG14" i="5"/>
  <c r="DH14" i="5"/>
  <c r="DS10" i="5"/>
  <c r="DV10" i="5"/>
  <c r="DX10" i="5"/>
  <c r="DY10" i="5"/>
  <c r="EA10" i="5"/>
  <c r="EB10" i="5"/>
  <c r="DR10" i="5"/>
  <c r="DT10" i="5"/>
  <c r="DU10" i="5"/>
  <c r="DW10" i="5"/>
  <c r="DZ10" i="5"/>
  <c r="EC10" i="5"/>
  <c r="DQ10" i="5"/>
  <c r="DN10" i="5" s="1"/>
  <c r="EC17" i="5"/>
  <c r="EB17" i="5"/>
  <c r="EA17" i="5"/>
  <c r="DZ17" i="5"/>
  <c r="DY17" i="5"/>
  <c r="DX17" i="5"/>
  <c r="DW17" i="5"/>
  <c r="DV17" i="5"/>
  <c r="DU17" i="5"/>
  <c r="DT17" i="5"/>
  <c r="DS17" i="5"/>
  <c r="DR17" i="5"/>
  <c r="DQ17" i="5"/>
  <c r="EB16" i="5"/>
  <c r="EA16" i="5"/>
  <c r="DY16" i="5"/>
  <c r="DX16" i="5"/>
  <c r="DW16" i="5"/>
  <c r="DV16" i="5"/>
  <c r="DT16" i="5"/>
  <c r="DS16" i="5"/>
  <c r="DQ16" i="5"/>
  <c r="EC15" i="5"/>
  <c r="EB15" i="5"/>
  <c r="EA15" i="5"/>
  <c r="DZ15" i="5"/>
  <c r="DY15" i="5"/>
  <c r="DX15" i="5"/>
  <c r="DW15" i="5"/>
  <c r="DV15" i="5"/>
  <c r="DU15" i="5"/>
  <c r="DT15" i="5"/>
  <c r="DS15" i="5"/>
  <c r="DR15" i="5"/>
  <c r="DQ15" i="5"/>
  <c r="CW17" i="5"/>
  <c r="CY17" i="5"/>
  <c r="CZ17" i="5"/>
  <c r="DA17" i="5"/>
  <c r="DB17" i="5"/>
  <c r="DC17" i="5"/>
  <c r="DD17" i="5"/>
  <c r="DE17" i="5"/>
  <c r="DF17" i="5"/>
  <c r="DG17" i="5"/>
  <c r="DH17" i="5"/>
  <c r="CW16" i="5"/>
  <c r="CY16" i="5"/>
  <c r="CZ16" i="5"/>
  <c r="DA16" i="5"/>
  <c r="DB16" i="5"/>
  <c r="DC16" i="5"/>
  <c r="DD16" i="5"/>
  <c r="DE16" i="5"/>
  <c r="DF16" i="5"/>
  <c r="DG16" i="5"/>
  <c r="DH16" i="5"/>
  <c r="CW15" i="5"/>
  <c r="CX15" i="5"/>
  <c r="CY15" i="5"/>
  <c r="CZ15" i="5"/>
  <c r="DA15" i="5"/>
  <c r="DB15" i="5"/>
  <c r="DC15" i="5"/>
  <c r="DD15" i="5"/>
  <c r="DE15" i="5"/>
  <c r="DF15" i="5"/>
  <c r="DG15" i="5"/>
  <c r="DH15" i="5"/>
  <c r="DT12" i="5"/>
  <c r="DW12" i="5"/>
  <c r="DR12" i="5"/>
  <c r="DU12" i="5"/>
  <c r="DZ12" i="5"/>
  <c r="DT11" i="5"/>
  <c r="DW11" i="5"/>
  <c r="DR11" i="5"/>
  <c r="DU11" i="5"/>
  <c r="DZ11" i="5"/>
  <c r="DS12" i="5"/>
  <c r="DV12" i="5"/>
  <c r="DX12" i="5"/>
  <c r="DY12" i="5"/>
  <c r="EA12" i="5"/>
  <c r="EB12" i="5"/>
  <c r="EC12" i="5"/>
  <c r="DQ12" i="5"/>
  <c r="CW12" i="5"/>
  <c r="CY12" i="5"/>
  <c r="CZ12" i="5"/>
  <c r="DA12" i="5"/>
  <c r="DB12" i="5"/>
  <c r="DC12" i="5"/>
  <c r="DD12" i="5"/>
  <c r="DE12" i="5"/>
  <c r="DF12" i="5"/>
  <c r="DG12" i="5"/>
  <c r="DH12" i="5"/>
  <c r="DS11" i="5"/>
  <c r="DV11" i="5"/>
  <c r="DX11" i="5"/>
  <c r="DY11" i="5"/>
  <c r="EA11" i="5"/>
  <c r="EB11" i="5"/>
  <c r="EC11" i="5"/>
  <c r="CW11" i="5"/>
  <c r="CX11" i="5"/>
  <c r="CY11" i="5"/>
  <c r="CZ11" i="5"/>
  <c r="DA11" i="5"/>
  <c r="DB11" i="5"/>
  <c r="DB26" i="5"/>
  <c r="DC11" i="5"/>
  <c r="DD11" i="5"/>
  <c r="DE11" i="5"/>
  <c r="DF11" i="5"/>
  <c r="DG11" i="5"/>
  <c r="DH11" i="5"/>
  <c r="CW10" i="5"/>
  <c r="DI10" i="5" s="1"/>
  <c r="DI26" i="5" s="1"/>
  <c r="CX10" i="5"/>
  <c r="CX26" i="5" s="1"/>
  <c r="CY10" i="5"/>
  <c r="CY26" i="5" s="1"/>
  <c r="CZ10" i="5"/>
  <c r="DA10" i="5"/>
  <c r="DA26" i="5" s="1"/>
  <c r="DB10" i="5"/>
  <c r="DC10" i="5"/>
  <c r="DC26" i="5" s="1"/>
  <c r="DD10" i="5"/>
  <c r="DE10" i="5"/>
  <c r="DE26" i="5" s="1"/>
  <c r="DF10" i="5"/>
  <c r="DF26" i="5" s="1"/>
  <c r="DG10" i="5"/>
  <c r="DG26" i="5" s="1"/>
  <c r="DN23" i="5"/>
  <c r="DN17" i="5"/>
  <c r="DI23" i="5"/>
  <c r="DI22" i="5"/>
  <c r="DI21" i="5"/>
  <c r="DI20" i="5"/>
  <c r="DN19" i="5"/>
  <c r="DI19" i="5"/>
  <c r="DN18" i="5"/>
  <c r="DI18" i="5"/>
  <c r="DN16" i="5"/>
  <c r="CZ26" i="5"/>
  <c r="DI17" i="5"/>
  <c r="DI16" i="5"/>
  <c r="DN14" i="5"/>
  <c r="DI14" i="5"/>
  <c r="DD26" i="5"/>
  <c r="DN12" i="5"/>
  <c r="DI12" i="5"/>
  <c r="DN15" i="5"/>
  <c r="DI15" i="5"/>
  <c r="DI11" i="5"/>
  <c r="CW26" i="5" l="1"/>
  <c r="DN26" i="5"/>
</calcChain>
</file>

<file path=xl/sharedStrings.xml><?xml version="1.0" encoding="utf-8"?>
<sst xmlns="http://schemas.openxmlformats.org/spreadsheetml/2006/main" count="932" uniqueCount="81">
  <si>
    <t>№ п/п</t>
  </si>
  <si>
    <t>Отработанное время по числам месяца</t>
  </si>
  <si>
    <t>Фактич. отработ. дней</t>
  </si>
  <si>
    <t>Явки</t>
  </si>
  <si>
    <t>Отраб. Час</t>
  </si>
  <si>
    <t>Всего</t>
  </si>
  <si>
    <t>Работа в выходные</t>
  </si>
  <si>
    <t>В</t>
  </si>
  <si>
    <t>Неявки</t>
  </si>
  <si>
    <t>работа в ночные часы</t>
  </si>
  <si>
    <t>О</t>
  </si>
  <si>
    <t>Б</t>
  </si>
  <si>
    <t>Смена</t>
  </si>
  <si>
    <t>К</t>
  </si>
  <si>
    <t>8н</t>
  </si>
  <si>
    <t>8в</t>
  </si>
  <si>
    <t>7,5н</t>
  </si>
  <si>
    <t>7,5в</t>
  </si>
  <si>
    <t>П</t>
  </si>
  <si>
    <t>УТВЕРЖДАЮ</t>
  </si>
  <si>
    <t>Р</t>
  </si>
  <si>
    <t>В командировке</t>
  </si>
  <si>
    <t>А</t>
  </si>
  <si>
    <t>Работа в праздничный день</t>
  </si>
  <si>
    <t>У</t>
  </si>
  <si>
    <t>Г</t>
  </si>
  <si>
    <t>ОЧ</t>
  </si>
  <si>
    <t>Т</t>
  </si>
  <si>
    <t>Пр</t>
  </si>
  <si>
    <t>Отпуск на обучение</t>
  </si>
  <si>
    <t>Государственные обязанности</t>
  </si>
  <si>
    <t>Неоплачиваемые неявки</t>
  </si>
  <si>
    <t>Прогулы</t>
  </si>
  <si>
    <t>Отпуск без сохранения з\платы</t>
  </si>
  <si>
    <t>Болезнь</t>
  </si>
  <si>
    <t>Отпуск по беременности и родам</t>
  </si>
  <si>
    <t>Очередной отпуск</t>
  </si>
  <si>
    <t>Выходные и праздничные дни</t>
  </si>
  <si>
    <t>Календарных дней</t>
  </si>
  <si>
    <t>11,5н</t>
  </si>
  <si>
    <t>Табельный №</t>
  </si>
  <si>
    <t>Фамилия, И, О</t>
  </si>
  <si>
    <t xml:space="preserve"> Разряд</t>
  </si>
  <si>
    <t>Работа с вредными и (или) опасными условиями труда</t>
  </si>
  <si>
    <t>ВР</t>
  </si>
  <si>
    <t>Отпуск по уходу  за ребенком</t>
  </si>
  <si>
    <t>Социальный отпуск по приказу</t>
  </si>
  <si>
    <t>Т А Б Е Л Ь  использования рабочего времени</t>
  </si>
  <si>
    <t>Должность/профессия</t>
  </si>
  <si>
    <t>0:00-8:00</t>
  </si>
  <si>
    <t>8:00-20:00</t>
  </si>
  <si>
    <t>20:00-0:00</t>
  </si>
  <si>
    <t>Начальник участка ремонта форм</t>
  </si>
  <si>
    <t>ООО "Стеклозавод "Ведатранзит"</t>
  </si>
  <si>
    <t>Балюк Артур Игоревич</t>
  </si>
  <si>
    <t>слесарь-инструментальщик</t>
  </si>
  <si>
    <t>дн.</t>
  </si>
  <si>
    <t>Порфенков Александр Алексеевич</t>
  </si>
  <si>
    <t>станочник широкого профиля</t>
  </si>
  <si>
    <t>Добкин Вячеслав Витальевич</t>
  </si>
  <si>
    <t>Мироненко Александр Владимирович</t>
  </si>
  <si>
    <t>Вишняков Сергей Валентинович</t>
  </si>
  <si>
    <t xml:space="preserve">Шитов Сергей Николаевич </t>
  </si>
  <si>
    <t>Стрелков Дмитрий Викторович</t>
  </si>
  <si>
    <t>Кореньков Вячеслав Владимирович</t>
  </si>
  <si>
    <t>Василюк Павел Олегович</t>
  </si>
  <si>
    <t>Филиппов Николай александрович</t>
  </si>
  <si>
    <t>Ермаков Юрий Михайлович</t>
  </si>
  <si>
    <t>газосварщик</t>
  </si>
  <si>
    <t>Участок ремонта форм</t>
  </si>
  <si>
    <t>Яригин Сергей Анатольевич</t>
  </si>
  <si>
    <t>Заместитель директора по пр-ву и технологии</t>
  </si>
  <si>
    <t>_______________ Александрович  И.М.</t>
  </si>
  <si>
    <r>
      <t>Начальник участка ремонта форм  _______________        ___________</t>
    </r>
    <r>
      <rPr>
        <b/>
        <u/>
        <sz val="11"/>
        <rFont val="Times New Roman"/>
        <family val="1"/>
        <charset val="204"/>
      </rPr>
      <t>Козинов Е.А.</t>
    </r>
  </si>
  <si>
    <t>Скорко Сергей Владимирович</t>
  </si>
  <si>
    <t>за август 2019 г.</t>
  </si>
  <si>
    <t>Гавриленко Александр Дмитриевич</t>
  </si>
  <si>
    <t>за сентябрь 2019 г.</t>
  </si>
  <si>
    <t>Парфенков Александр Алексеевич</t>
  </si>
  <si>
    <t>в</t>
  </si>
  <si>
    <t>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</si>
</sst>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0" x14ac:knownFonts="1"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i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8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9"/>
      <name val="Times New Roman"/>
      <family val="1"/>
      <charset val="204"/>
    </font>
    <font>
      <sz val="9"/>
      <name val="Times New Roman"/>
      <family val="1"/>
      <charset val="204"/>
    </font>
    <font>
      <b/>
      <sz val="9"/>
      <color indexed="10"/>
      <name val="Times New Roman"/>
      <family val="1"/>
      <charset val="204"/>
    </font>
    <font>
      <i/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sz val="9"/>
      <color rgb="FFFF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4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Fill="1"/>
    <xf numFmtId="0" fontId="5" fillId="0" borderId="0" xfId="0" applyFont="1" applyFill="1"/>
    <xf numFmtId="0" fontId="7" fillId="0" borderId="0" xfId="0" applyFont="1"/>
    <xf numFmtId="0" fontId="9" fillId="0" borderId="0" xfId="0" applyFont="1" applyFill="1"/>
    <xf numFmtId="0" fontId="9" fillId="0" borderId="0" xfId="0" applyFont="1"/>
    <xf numFmtId="0" fontId="9" fillId="0" borderId="1" xfId="0" applyFont="1" applyBorder="1" applyAlignment="1">
      <alignment horizontal="center" textRotation="90" wrapText="1"/>
    </xf>
    <xf numFmtId="0" fontId="9" fillId="0" borderId="2" xfId="0" applyFont="1" applyBorder="1" applyAlignment="1">
      <alignment textRotation="90" wrapText="1"/>
    </xf>
    <xf numFmtId="0" fontId="9" fillId="0" borderId="3" xfId="0" applyFont="1" applyBorder="1" applyAlignment="1">
      <alignment horizontal="center" textRotation="90"/>
    </xf>
    <xf numFmtId="0" fontId="9" fillId="0" borderId="4" xfId="0" applyFont="1" applyBorder="1" applyAlignment="1">
      <alignment horizontal="center" textRotation="90" wrapText="1"/>
    </xf>
    <xf numFmtId="0" fontId="9" fillId="0" borderId="5" xfId="0" applyFont="1" applyBorder="1" applyAlignment="1">
      <alignment horizontal="center" textRotation="90" wrapText="1"/>
    </xf>
    <xf numFmtId="0" fontId="7" fillId="0" borderId="6" xfId="0" applyFont="1" applyBorder="1" applyAlignment="1">
      <alignment horizontal="center" textRotation="90"/>
    </xf>
    <xf numFmtId="0" fontId="7" fillId="0" borderId="4" xfId="0" applyFont="1" applyBorder="1" applyAlignment="1">
      <alignment horizontal="center" textRotation="90"/>
    </xf>
    <xf numFmtId="0" fontId="7" fillId="0" borderId="4" xfId="0" applyFont="1" applyBorder="1" applyAlignment="1">
      <alignment horizontal="center" textRotation="90" wrapText="1"/>
    </xf>
    <xf numFmtId="0" fontId="7" fillId="0" borderId="7" xfId="0" applyFont="1" applyBorder="1" applyAlignment="1">
      <alignment horizontal="center" textRotation="90"/>
    </xf>
    <xf numFmtId="0" fontId="7" fillId="0" borderId="8" xfId="0" applyFont="1" applyBorder="1" applyAlignment="1">
      <alignment horizontal="center" textRotation="90" wrapText="1" shrinkToFit="1"/>
    </xf>
    <xf numFmtId="0" fontId="7" fillId="0" borderId="0" xfId="0" applyFont="1" applyFill="1" applyBorder="1" applyAlignment="1">
      <alignment horizontal="center" textRotation="90"/>
    </xf>
    <xf numFmtId="0" fontId="9" fillId="0" borderId="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textRotation="90"/>
    </xf>
    <xf numFmtId="0" fontId="12" fillId="0" borderId="10" xfId="0" applyFont="1" applyBorder="1" applyAlignment="1">
      <alignment textRotation="90"/>
    </xf>
    <xf numFmtId="0" fontId="12" fillId="0" borderId="2" xfId="0" applyFont="1" applyBorder="1"/>
    <xf numFmtId="0" fontId="11" fillId="0" borderId="8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vertical="center" wrapText="1"/>
    </xf>
    <xf numFmtId="0" fontId="7" fillId="0" borderId="14" xfId="0" applyFont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16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7" fillId="0" borderId="17" xfId="0" applyFont="1" applyBorder="1" applyAlignment="1">
      <alignment vertical="center" wrapText="1"/>
    </xf>
    <xf numFmtId="0" fontId="7" fillId="0" borderId="18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6" fillId="0" borderId="0" xfId="0" applyFont="1"/>
    <xf numFmtId="0" fontId="10" fillId="0" borderId="0" xfId="0" applyFont="1"/>
    <xf numFmtId="2" fontId="2" fillId="2" borderId="1" xfId="0" applyNumberFormat="1" applyFont="1" applyFill="1" applyBorder="1" applyAlignment="1">
      <alignment horizontal="center" vertical="center" textRotation="90"/>
    </xf>
    <xf numFmtId="2" fontId="2" fillId="2" borderId="7" xfId="0" applyNumberFormat="1" applyFont="1" applyFill="1" applyBorder="1" applyAlignment="1">
      <alignment horizontal="center" vertical="center" textRotation="90"/>
    </xf>
    <xf numFmtId="2" fontId="2" fillId="2" borderId="2" xfId="0" applyNumberFormat="1" applyFont="1" applyFill="1" applyBorder="1" applyAlignment="1">
      <alignment horizontal="center" vertical="center" textRotation="90"/>
    </xf>
    <xf numFmtId="4" fontId="11" fillId="0" borderId="11" xfId="0" applyNumberFormat="1" applyFont="1" applyFill="1" applyBorder="1" applyAlignment="1">
      <alignment horizontal="center" vertical="center" textRotation="90"/>
    </xf>
    <xf numFmtId="4" fontId="11" fillId="0" borderId="16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Fill="1" applyBorder="1" applyAlignment="1">
      <alignment horizontal="center" vertical="center" textRotation="90" wrapText="1"/>
    </xf>
    <xf numFmtId="4" fontId="11" fillId="0" borderId="15" xfId="0" applyNumberFormat="1" applyFont="1" applyFill="1" applyBorder="1" applyAlignment="1">
      <alignment horizontal="center" vertical="center" textRotation="90"/>
    </xf>
    <xf numFmtId="4" fontId="11" fillId="0" borderId="19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Fill="1" applyBorder="1" applyAlignment="1">
      <alignment horizontal="center" vertical="center" textRotation="90"/>
    </xf>
    <xf numFmtId="4" fontId="11" fillId="0" borderId="20" xfId="0" applyNumberFormat="1" applyFont="1" applyFill="1" applyBorder="1" applyAlignment="1">
      <alignment horizontal="center" vertical="center" textRotation="90"/>
    </xf>
    <xf numFmtId="0" fontId="18" fillId="0" borderId="0" xfId="0" applyFont="1"/>
    <xf numFmtId="1" fontId="14" fillId="0" borderId="0" xfId="0" applyNumberFormat="1" applyFont="1" applyFill="1" applyBorder="1" applyAlignment="1">
      <alignment horizontal="center" vertical="center"/>
    </xf>
    <xf numFmtId="2" fontId="14" fillId="0" borderId="0" xfId="0" applyNumberFormat="1" applyFont="1" applyFill="1" applyBorder="1" applyAlignment="1">
      <alignment horizontal="center" vertical="center"/>
    </xf>
    <xf numFmtId="4" fontId="11" fillId="0" borderId="21" xfId="0" applyNumberFormat="1" applyFont="1" applyFill="1" applyBorder="1" applyAlignment="1">
      <alignment horizontal="center" vertical="center" textRotation="90"/>
    </xf>
    <xf numFmtId="4" fontId="11" fillId="0" borderId="22" xfId="0" applyNumberFormat="1" applyFont="1" applyFill="1" applyBorder="1" applyAlignment="1">
      <alignment horizontal="center" vertical="center" textRotation="90"/>
    </xf>
    <xf numFmtId="4" fontId="11" fillId="0" borderId="14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Fill="1" applyBorder="1" applyAlignment="1">
      <alignment horizontal="center" vertical="center"/>
    </xf>
    <xf numFmtId="4" fontId="11" fillId="0" borderId="17" xfId="0" applyNumberFormat="1" applyFont="1" applyFill="1" applyBorder="1" applyAlignment="1">
      <alignment horizontal="center" vertical="center"/>
    </xf>
    <xf numFmtId="4" fontId="11" fillId="0" borderId="15" xfId="0" applyNumberFormat="1" applyFont="1" applyFill="1" applyBorder="1" applyAlignment="1">
      <alignment horizontal="center" vertical="center"/>
    </xf>
    <xf numFmtId="4" fontId="11" fillId="0" borderId="23" xfId="0" applyNumberFormat="1" applyFont="1" applyFill="1" applyBorder="1" applyAlignment="1">
      <alignment horizontal="center" vertical="center"/>
    </xf>
    <xf numFmtId="4" fontId="11" fillId="0" borderId="21" xfId="0" applyNumberFormat="1" applyFont="1" applyFill="1" applyBorder="1" applyAlignment="1">
      <alignment horizontal="center" vertical="center"/>
    </xf>
    <xf numFmtId="4" fontId="11" fillId="0" borderId="24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Border="1" applyAlignment="1">
      <alignment horizontal="center" vertical="center"/>
    </xf>
    <xf numFmtId="4" fontId="7" fillId="0" borderId="0" xfId="0" applyNumberFormat="1" applyFont="1"/>
    <xf numFmtId="4" fontId="14" fillId="0" borderId="1" xfId="0" applyNumberFormat="1" applyFont="1" applyFill="1" applyBorder="1" applyAlignment="1">
      <alignment horizontal="center" vertical="center"/>
    </xf>
    <xf numFmtId="4" fontId="13" fillId="0" borderId="12" xfId="0" applyNumberFormat="1" applyFont="1" applyFill="1" applyBorder="1" applyAlignment="1">
      <alignment horizontal="center" vertical="center" textRotation="90" wrapText="1"/>
    </xf>
    <xf numFmtId="164" fontId="11" fillId="0" borderId="12" xfId="0" applyNumberFormat="1" applyFont="1" applyFill="1" applyBorder="1" applyAlignment="1">
      <alignment horizontal="center" vertical="center"/>
    </xf>
    <xf numFmtId="164" fontId="11" fillId="0" borderId="17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4" fontId="11" fillId="3" borderId="11" xfId="0" applyNumberFormat="1" applyFont="1" applyFill="1" applyBorder="1" applyAlignment="1">
      <alignment horizontal="center" vertical="center" textRotation="90"/>
    </xf>
    <xf numFmtId="4" fontId="11" fillId="3" borderId="21" xfId="0" applyNumberFormat="1" applyFont="1" applyFill="1" applyBorder="1" applyAlignment="1">
      <alignment horizontal="center" vertical="center" textRotation="90"/>
    </xf>
    <xf numFmtId="4" fontId="11" fillId="3" borderId="15" xfId="0" applyNumberFormat="1" applyFont="1" applyFill="1" applyBorder="1" applyAlignment="1">
      <alignment horizontal="center" vertical="center" textRotation="90"/>
    </xf>
    <xf numFmtId="4" fontId="11" fillId="3" borderId="20" xfId="0" applyNumberFormat="1" applyFont="1" applyFill="1" applyBorder="1" applyAlignment="1">
      <alignment horizontal="center" vertical="center" textRotation="90"/>
    </xf>
    <xf numFmtId="4" fontId="11" fillId="3" borderId="12" xfId="0" applyNumberFormat="1" applyFont="1" applyFill="1" applyBorder="1" applyAlignment="1">
      <alignment horizontal="center" vertical="center" textRotation="90" wrapText="1"/>
    </xf>
    <xf numFmtId="4" fontId="11" fillId="3" borderId="24" xfId="0" applyNumberFormat="1" applyFont="1" applyFill="1" applyBorder="1" applyAlignment="1">
      <alignment horizontal="center" vertical="center" textRotation="90"/>
    </xf>
    <xf numFmtId="2" fontId="2" fillId="3" borderId="1" xfId="0" applyNumberFormat="1" applyFont="1" applyFill="1" applyBorder="1" applyAlignment="1">
      <alignment horizontal="center" vertical="center" textRotation="90"/>
    </xf>
    <xf numFmtId="2" fontId="2" fillId="3" borderId="7" xfId="0" applyNumberFormat="1" applyFont="1" applyFill="1" applyBorder="1" applyAlignment="1">
      <alignment horizontal="center" vertical="center" textRotation="90"/>
    </xf>
    <xf numFmtId="2" fontId="2" fillId="3" borderId="2" xfId="0" applyNumberFormat="1" applyFont="1" applyFill="1" applyBorder="1" applyAlignment="1">
      <alignment horizontal="center" vertical="center" textRotation="90"/>
    </xf>
    <xf numFmtId="4" fontId="11" fillId="3" borderId="25" xfId="0" applyNumberFormat="1" applyFont="1" applyFill="1" applyBorder="1" applyAlignment="1">
      <alignment horizontal="center" vertical="center" textRotation="90"/>
    </xf>
    <xf numFmtId="4" fontId="11" fillId="3" borderId="26" xfId="0" applyNumberFormat="1" applyFont="1" applyFill="1" applyBorder="1" applyAlignment="1">
      <alignment horizontal="center" vertical="center" textRotation="90"/>
    </xf>
    <xf numFmtId="4" fontId="11" fillId="3" borderId="19" xfId="0" applyNumberFormat="1" applyFont="1" applyFill="1" applyBorder="1" applyAlignment="1">
      <alignment horizontal="center" vertical="center" textRotation="90"/>
    </xf>
    <xf numFmtId="4" fontId="11" fillId="3" borderId="16" xfId="0" applyNumberFormat="1" applyFont="1" applyFill="1" applyBorder="1" applyAlignment="1">
      <alignment horizontal="center" vertical="center" textRotation="90"/>
    </xf>
    <xf numFmtId="4" fontId="11" fillId="3" borderId="12" xfId="0" applyNumberFormat="1" applyFont="1" applyFill="1" applyBorder="1" applyAlignment="1">
      <alignment horizontal="center" vertical="center" textRotation="90"/>
    </xf>
    <xf numFmtId="4" fontId="11" fillId="3" borderId="22" xfId="0" applyNumberFormat="1" applyFont="1" applyFill="1" applyBorder="1" applyAlignment="1">
      <alignment horizontal="center" vertical="center" textRotation="90"/>
    </xf>
    <xf numFmtId="0" fontId="14" fillId="0" borderId="1" xfId="0" applyNumberFormat="1" applyFont="1" applyFill="1" applyBorder="1" applyAlignment="1">
      <alignment horizontal="center" vertical="center"/>
    </xf>
    <xf numFmtId="4" fontId="11" fillId="2" borderId="19" xfId="0" applyNumberFormat="1" applyFont="1" applyFill="1" applyBorder="1" applyAlignment="1">
      <alignment horizontal="center" vertical="center" textRotation="90"/>
    </xf>
    <xf numFmtId="4" fontId="11" fillId="2" borderId="12" xfId="0" applyNumberFormat="1" applyFont="1" applyFill="1" applyBorder="1" applyAlignment="1">
      <alignment horizontal="center" vertical="center" textRotation="90" wrapText="1"/>
    </xf>
    <xf numFmtId="4" fontId="11" fillId="2" borderId="15" xfId="0" applyNumberFormat="1" applyFont="1" applyFill="1" applyBorder="1" applyAlignment="1">
      <alignment horizontal="center" vertical="center" textRotation="90"/>
    </xf>
    <xf numFmtId="4" fontId="11" fillId="2" borderId="21" xfId="0" applyNumberFormat="1" applyFont="1" applyFill="1" applyBorder="1" applyAlignment="1">
      <alignment horizontal="center" vertical="center" textRotation="90"/>
    </xf>
    <xf numFmtId="4" fontId="11" fillId="2" borderId="16" xfId="0" applyNumberFormat="1" applyFont="1" applyFill="1" applyBorder="1" applyAlignment="1">
      <alignment horizontal="center" vertical="center" textRotation="90"/>
    </xf>
    <xf numFmtId="4" fontId="11" fillId="2" borderId="11" xfId="0" applyNumberFormat="1" applyFont="1" applyFill="1" applyBorder="1" applyAlignment="1">
      <alignment horizontal="center" vertical="center" textRotation="90"/>
    </xf>
    <xf numFmtId="4" fontId="11" fillId="2" borderId="12" xfId="0" applyNumberFormat="1" applyFont="1" applyFill="1" applyBorder="1" applyAlignment="1">
      <alignment horizontal="center" vertical="center" textRotation="90"/>
    </xf>
    <xf numFmtId="4" fontId="11" fillId="2" borderId="20" xfId="0" applyNumberFormat="1" applyFont="1" applyFill="1" applyBorder="1" applyAlignment="1">
      <alignment horizontal="center" vertical="center" textRotation="90"/>
    </xf>
    <xf numFmtId="4" fontId="11" fillId="2" borderId="18" xfId="0" applyNumberFormat="1" applyFont="1" applyFill="1" applyBorder="1" applyAlignment="1">
      <alignment horizontal="center" vertical="center" textRotation="90"/>
    </xf>
    <xf numFmtId="3" fontId="11" fillId="0" borderId="27" xfId="0" applyNumberFormat="1" applyFont="1" applyFill="1" applyBorder="1" applyAlignment="1">
      <alignment horizontal="center" vertical="center"/>
    </xf>
    <xf numFmtId="4" fontId="13" fillId="2" borderId="12" xfId="0" applyNumberFormat="1" applyFont="1" applyFill="1" applyBorder="1" applyAlignment="1">
      <alignment horizontal="center" vertical="center" textRotation="90" wrapText="1"/>
    </xf>
    <xf numFmtId="4" fontId="11" fillId="2" borderId="24" xfId="0" applyNumberFormat="1" applyFont="1" applyFill="1" applyBorder="1" applyAlignment="1">
      <alignment horizontal="center" vertical="center" textRotation="90"/>
    </xf>
    <xf numFmtId="4" fontId="11" fillId="2" borderId="22" xfId="0" applyNumberFormat="1" applyFont="1" applyFill="1" applyBorder="1" applyAlignment="1">
      <alignment horizontal="center" vertical="center" textRotation="90"/>
    </xf>
    <xf numFmtId="4" fontId="11" fillId="2" borderId="14" xfId="0" applyNumberFormat="1" applyFont="1" applyFill="1" applyBorder="1" applyAlignment="1">
      <alignment horizontal="center" vertical="center" textRotation="90"/>
    </xf>
    <xf numFmtId="4" fontId="11" fillId="2" borderId="28" xfId="0" applyNumberFormat="1" applyFont="1" applyFill="1" applyBorder="1" applyAlignment="1">
      <alignment horizontal="center" vertical="center" textRotation="90"/>
    </xf>
    <xf numFmtId="4" fontId="11" fillId="2" borderId="21" xfId="0" applyNumberFormat="1" applyFont="1" applyFill="1" applyBorder="1" applyAlignment="1">
      <alignment horizontal="center" vertical="center" textRotation="90" wrapText="1"/>
    </xf>
    <xf numFmtId="4" fontId="11" fillId="2" borderId="13" xfId="0" applyNumberFormat="1" applyFont="1" applyFill="1" applyBorder="1" applyAlignment="1">
      <alignment horizontal="center" vertical="center" textRotation="90"/>
    </xf>
    <xf numFmtId="0" fontId="7" fillId="0" borderId="13" xfId="0" applyFont="1" applyBorder="1" applyAlignment="1">
      <alignment horizontal="center" vertical="center" wrapText="1"/>
    </xf>
    <xf numFmtId="0" fontId="4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9" fillId="2" borderId="0" xfId="0" applyFont="1" applyFill="1"/>
    <xf numFmtId="4" fontId="11" fillId="2" borderId="25" xfId="0" applyNumberFormat="1" applyFont="1" applyFill="1" applyBorder="1" applyAlignment="1">
      <alignment horizontal="center" vertical="center" textRotation="90"/>
    </xf>
    <xf numFmtId="4" fontId="11" fillId="2" borderId="26" xfId="0" applyNumberFormat="1" applyFont="1" applyFill="1" applyBorder="1" applyAlignment="1">
      <alignment horizontal="center" vertical="center" textRotation="90"/>
    </xf>
    <xf numFmtId="4" fontId="7" fillId="2" borderId="0" xfId="0" applyNumberFormat="1" applyFont="1" applyFill="1"/>
    <xf numFmtId="0" fontId="7" fillId="2" borderId="0" xfId="0" applyFont="1" applyFill="1"/>
    <xf numFmtId="0" fontId="15" fillId="2" borderId="0" xfId="0" applyFont="1" applyFill="1"/>
    <xf numFmtId="0" fontId="10" fillId="2" borderId="0" xfId="0" applyFont="1" applyFill="1" applyAlignment="1">
      <alignment horizontal="left"/>
    </xf>
    <xf numFmtId="0" fontId="10" fillId="2" borderId="0" xfId="0" applyFont="1" applyFill="1"/>
    <xf numFmtId="0" fontId="7" fillId="3" borderId="0" xfId="0" applyFont="1" applyFill="1"/>
    <xf numFmtId="4" fontId="11" fillId="2" borderId="29" xfId="0" applyNumberFormat="1" applyFont="1" applyFill="1" applyBorder="1" applyAlignment="1">
      <alignment horizontal="center" vertical="center" textRotation="90"/>
    </xf>
    <xf numFmtId="0" fontId="10" fillId="2" borderId="0" xfId="0" applyFont="1" applyFill="1" applyAlignment="1">
      <alignment horizontal="left"/>
    </xf>
    <xf numFmtId="4" fontId="11" fillId="3" borderId="29" xfId="0" applyNumberFormat="1" applyFont="1" applyFill="1" applyBorder="1" applyAlignment="1">
      <alignment horizontal="center" vertical="center" textRotation="90"/>
    </xf>
    <xf numFmtId="4" fontId="11" fillId="2" borderId="31" xfId="0" applyNumberFormat="1" applyFont="1" applyFill="1" applyBorder="1" applyAlignment="1">
      <alignment horizontal="center" vertical="center" textRotation="90"/>
    </xf>
    <xf numFmtId="4" fontId="11" fillId="2" borderId="32" xfId="0" applyNumberFormat="1" applyFont="1" applyFill="1" applyBorder="1" applyAlignment="1">
      <alignment horizontal="center" vertical="center" textRotation="90"/>
    </xf>
    <xf numFmtId="4" fontId="11" fillId="3" borderId="13" xfId="0" applyNumberFormat="1" applyFont="1" applyFill="1" applyBorder="1" applyAlignment="1">
      <alignment horizontal="center" vertical="center" textRotation="90"/>
    </xf>
    <xf numFmtId="4" fontId="11" fillId="2" borderId="33" xfId="0" applyNumberFormat="1" applyFont="1" applyFill="1" applyBorder="1" applyAlignment="1">
      <alignment horizontal="center" vertical="center" textRotation="90"/>
    </xf>
    <xf numFmtId="4" fontId="19" fillId="3" borderId="11" xfId="0" applyNumberFormat="1" applyFont="1" applyFill="1" applyBorder="1" applyAlignment="1">
      <alignment horizontal="center" vertical="center" textRotation="90"/>
    </xf>
    <xf numFmtId="4" fontId="19" fillId="3" borderId="15" xfId="0" applyNumberFormat="1" applyFont="1" applyFill="1" applyBorder="1" applyAlignment="1">
      <alignment horizontal="center" vertical="center" textRotation="90"/>
    </xf>
    <xf numFmtId="4" fontId="19" fillId="2" borderId="19" xfId="0" applyNumberFormat="1" applyFont="1" applyFill="1" applyBorder="1" applyAlignment="1">
      <alignment horizontal="center" vertical="center" textRotation="90"/>
    </xf>
    <xf numFmtId="4" fontId="19" fillId="2" borderId="16" xfId="0" applyNumberFormat="1" applyFont="1" applyFill="1" applyBorder="1" applyAlignment="1">
      <alignment horizontal="center" vertical="center" textRotation="90"/>
    </xf>
    <xf numFmtId="4" fontId="19" fillId="3" borderId="19" xfId="0" applyNumberFormat="1" applyFont="1" applyFill="1" applyBorder="1" applyAlignment="1">
      <alignment horizontal="center" vertical="center" textRotation="90"/>
    </xf>
    <xf numFmtId="4" fontId="19" fillId="3" borderId="12" xfId="0" applyNumberFormat="1" applyFont="1" applyFill="1" applyBorder="1" applyAlignment="1">
      <alignment horizontal="center" vertical="center" textRotation="90"/>
    </xf>
    <xf numFmtId="4" fontId="19" fillId="2" borderId="11" xfId="0" applyNumberFormat="1" applyFont="1" applyFill="1" applyBorder="1" applyAlignment="1">
      <alignment horizontal="center" vertical="center" textRotation="90"/>
    </xf>
    <xf numFmtId="4" fontId="19" fillId="2" borderId="15" xfId="0" applyNumberFormat="1" applyFont="1" applyFill="1" applyBorder="1" applyAlignment="1">
      <alignment horizontal="center" vertical="center" textRotation="90"/>
    </xf>
    <xf numFmtId="49" fontId="11" fillId="0" borderId="12" xfId="0" applyNumberFormat="1" applyFont="1" applyFill="1" applyBorder="1" applyAlignment="1" applyProtection="1">
      <alignment horizontal="center" vertical="center"/>
    </xf>
    <xf numFmtId="49" fontId="11" fillId="0" borderId="17" xfId="0" applyNumberFormat="1" applyFont="1" applyFill="1" applyBorder="1" applyAlignment="1">
      <alignment horizontal="center" vertical="center"/>
    </xf>
    <xf numFmtId="4" fontId="11" fillId="2" borderId="34" xfId="0" applyNumberFormat="1" applyFont="1" applyFill="1" applyBorder="1" applyAlignment="1">
      <alignment horizontal="center" vertical="center" textRotation="90" wrapText="1"/>
    </xf>
    <xf numFmtId="4" fontId="11" fillId="2" borderId="35" xfId="0" applyNumberFormat="1" applyFont="1" applyFill="1" applyBorder="1" applyAlignment="1">
      <alignment horizontal="center" vertical="center" textRotation="90"/>
    </xf>
    <xf numFmtId="4" fontId="11" fillId="2" borderId="17" xfId="0" applyNumberFormat="1" applyFont="1" applyFill="1" applyBorder="1" applyAlignment="1">
      <alignment horizontal="center" vertical="center" textRotation="90" wrapText="1"/>
    </xf>
    <xf numFmtId="2" fontId="2" fillId="2" borderId="36" xfId="0" applyNumberFormat="1" applyFont="1" applyFill="1" applyBorder="1" applyAlignment="1">
      <alignment horizontal="center" vertical="center" textRotation="90"/>
    </xf>
    <xf numFmtId="2" fontId="2" fillId="2" borderId="37" xfId="0" applyNumberFormat="1" applyFont="1" applyFill="1" applyBorder="1" applyAlignment="1">
      <alignment horizontal="center" vertical="center" textRotation="90"/>
    </xf>
    <xf numFmtId="2" fontId="2" fillId="2" borderId="38" xfId="0" applyNumberFormat="1" applyFont="1" applyFill="1" applyBorder="1" applyAlignment="1">
      <alignment horizontal="center" vertical="center" textRotation="90"/>
    </xf>
    <xf numFmtId="0" fontId="10" fillId="2" borderId="0" xfId="0" applyFont="1" applyFill="1" applyAlignment="1">
      <alignment horizontal="left"/>
    </xf>
    <xf numFmtId="0" fontId="7" fillId="0" borderId="0" xfId="0" applyFont="1" applyAlignment="1">
      <alignment horizontal="center" vertical="center"/>
    </xf>
    <xf numFmtId="4" fontId="11" fillId="0" borderId="31" xfId="0" applyNumberFormat="1" applyFont="1" applyFill="1" applyBorder="1" applyAlignment="1">
      <alignment horizontal="center" vertical="center" textRotation="90"/>
    </xf>
    <xf numFmtId="4" fontId="11" fillId="0" borderId="34" xfId="0" applyNumberFormat="1" applyFont="1" applyFill="1" applyBorder="1" applyAlignment="1">
      <alignment horizontal="center" vertical="center" textRotation="90" wrapText="1"/>
    </xf>
    <xf numFmtId="4" fontId="11" fillId="0" borderId="32" xfId="0" applyNumberFormat="1" applyFont="1" applyFill="1" applyBorder="1" applyAlignment="1">
      <alignment horizontal="center" vertical="center" textRotation="90"/>
    </xf>
    <xf numFmtId="4" fontId="11" fillId="0" borderId="35" xfId="0" applyNumberFormat="1" applyFont="1" applyFill="1" applyBorder="1" applyAlignment="1">
      <alignment horizontal="center" vertical="center" textRotation="90"/>
    </xf>
    <xf numFmtId="4" fontId="11" fillId="0" borderId="17" xfId="0" applyNumberFormat="1" applyFont="1" applyFill="1" applyBorder="1" applyAlignment="1">
      <alignment horizontal="center" vertical="center" textRotation="90" wrapText="1"/>
    </xf>
    <xf numFmtId="4" fontId="11" fillId="0" borderId="25" xfId="0" applyNumberFormat="1" applyFont="1" applyFill="1" applyBorder="1" applyAlignment="1">
      <alignment horizontal="center" vertical="center" textRotation="90"/>
    </xf>
    <xf numFmtId="4" fontId="11" fillId="0" borderId="26" xfId="0" applyNumberFormat="1" applyFont="1" applyFill="1" applyBorder="1" applyAlignment="1">
      <alignment horizontal="center" vertical="center" textRotation="90"/>
    </xf>
    <xf numFmtId="4" fontId="11" fillId="0" borderId="29" xfId="0" applyNumberFormat="1" applyFont="1" applyFill="1" applyBorder="1" applyAlignment="1">
      <alignment horizontal="center" vertical="center" textRotation="90"/>
    </xf>
    <xf numFmtId="4" fontId="11" fillId="0" borderId="13" xfId="0" applyNumberFormat="1" applyFont="1" applyFill="1" applyBorder="1" applyAlignment="1">
      <alignment horizontal="center" vertical="center" textRotation="90"/>
    </xf>
    <xf numFmtId="4" fontId="11" fillId="0" borderId="21" xfId="0" applyNumberFormat="1" applyFont="1" applyFill="1" applyBorder="1" applyAlignment="1">
      <alignment horizontal="center" vertical="center" textRotation="90" wrapText="1"/>
    </xf>
    <xf numFmtId="4" fontId="11" fillId="0" borderId="30" xfId="0" applyNumberFormat="1" applyFont="1" applyFill="1" applyBorder="1" applyAlignment="1">
      <alignment horizontal="center" vertical="center" textRotation="90"/>
    </xf>
    <xf numFmtId="0" fontId="7" fillId="4" borderId="0" xfId="0" applyFont="1" applyFill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 textRotation="90"/>
    </xf>
    <xf numFmtId="2" fontId="2" fillId="0" borderId="7" xfId="0" applyNumberFormat="1" applyFont="1" applyFill="1" applyBorder="1" applyAlignment="1">
      <alignment horizontal="center" vertical="center" textRotation="90"/>
    </xf>
    <xf numFmtId="2" fontId="2" fillId="0" borderId="2" xfId="0" applyNumberFormat="1" applyFont="1" applyFill="1" applyBorder="1" applyAlignment="1">
      <alignment horizontal="center" vertical="center" textRotation="90"/>
    </xf>
    <xf numFmtId="3" fontId="11" fillId="0" borderId="53" xfId="0" applyNumberFormat="1" applyFont="1" applyFill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4" fontId="11" fillId="0" borderId="4" xfId="0" applyNumberFormat="1" applyFont="1" applyFill="1" applyBorder="1" applyAlignment="1">
      <alignment horizontal="center" vertical="center"/>
    </xf>
    <xf numFmtId="4" fontId="11" fillId="0" borderId="8" xfId="0" applyNumberFormat="1" applyFont="1" applyFill="1" applyBorder="1" applyAlignment="1">
      <alignment horizontal="center" vertical="center"/>
    </xf>
    <xf numFmtId="4" fontId="11" fillId="0" borderId="46" xfId="0" applyNumberFormat="1" applyFont="1" applyFill="1" applyBorder="1" applyAlignment="1">
      <alignment horizontal="center" vertical="center" textRotation="90"/>
    </xf>
    <xf numFmtId="4" fontId="11" fillId="0" borderId="4" xfId="0" applyNumberFormat="1" applyFont="1" applyFill="1" applyBorder="1" applyAlignment="1">
      <alignment horizontal="center" vertical="center" textRotation="90" wrapText="1"/>
    </xf>
    <xf numFmtId="4" fontId="11" fillId="0" borderId="47" xfId="0" applyNumberFormat="1" applyFont="1" applyFill="1" applyBorder="1" applyAlignment="1">
      <alignment horizontal="center" vertical="center" textRotation="90"/>
    </xf>
    <xf numFmtId="4" fontId="11" fillId="0" borderId="3" xfId="0" applyNumberFormat="1" applyFont="1" applyFill="1" applyBorder="1" applyAlignment="1">
      <alignment horizontal="center" vertical="center" textRotation="90"/>
    </xf>
    <xf numFmtId="4" fontId="11" fillId="0" borderId="4" xfId="0" applyNumberFormat="1" applyFont="1" applyFill="1" applyBorder="1" applyAlignment="1">
      <alignment horizontal="center" vertical="center" textRotation="90"/>
    </xf>
    <xf numFmtId="3" fontId="11" fillId="0" borderId="6" xfId="0" applyNumberFormat="1" applyFont="1" applyFill="1" applyBorder="1" applyAlignment="1">
      <alignment horizontal="center" vertical="center"/>
    </xf>
    <xf numFmtId="164" fontId="11" fillId="0" borderId="4" xfId="0" applyNumberFormat="1" applyFont="1" applyFill="1" applyBorder="1" applyAlignment="1">
      <alignment horizontal="center" vertical="center"/>
    </xf>
    <xf numFmtId="4" fontId="11" fillId="0" borderId="47" xfId="0" applyNumberFormat="1" applyFont="1" applyFill="1" applyBorder="1" applyAlignment="1">
      <alignment horizontal="center" vertical="center"/>
    </xf>
    <xf numFmtId="4" fontId="11" fillId="0" borderId="50" xfId="0" applyNumberFormat="1" applyFont="1" applyFill="1" applyBorder="1" applyAlignment="1">
      <alignment horizontal="center" vertical="center"/>
    </xf>
    <xf numFmtId="4" fontId="11" fillId="0" borderId="1" xfId="0" applyNumberFormat="1" applyFont="1" applyFill="1" applyBorder="1" applyAlignment="1">
      <alignment horizontal="center" vertical="center" textRotation="90"/>
    </xf>
    <xf numFmtId="4" fontId="11" fillId="0" borderId="7" xfId="0" applyNumberFormat="1" applyFont="1" applyFill="1" applyBorder="1" applyAlignment="1">
      <alignment horizontal="center" vertical="center" textRotation="90" wrapText="1"/>
    </xf>
    <xf numFmtId="4" fontId="11" fillId="0" borderId="2" xfId="0" applyNumberFormat="1" applyFont="1" applyFill="1" applyBorder="1" applyAlignment="1">
      <alignment horizontal="center" vertical="center" textRotation="90"/>
    </xf>
    <xf numFmtId="4" fontId="19" fillId="0" borderId="45" xfId="0" applyNumberFormat="1" applyFont="1" applyFill="1" applyBorder="1" applyAlignment="1">
      <alignment horizontal="center" vertical="center" textRotation="90"/>
    </xf>
    <xf numFmtId="4" fontId="11" fillId="0" borderId="7" xfId="0" applyNumberFormat="1" applyFont="1" applyFill="1" applyBorder="1" applyAlignment="1">
      <alignment horizontal="center" vertical="center" textRotation="90"/>
    </xf>
    <xf numFmtId="4" fontId="19" fillId="0" borderId="2" xfId="0" applyNumberFormat="1" applyFont="1" applyFill="1" applyBorder="1" applyAlignment="1">
      <alignment horizontal="center" vertical="center" textRotation="90"/>
    </xf>
    <xf numFmtId="4" fontId="11" fillId="0" borderId="45" xfId="0" applyNumberFormat="1" applyFont="1" applyFill="1" applyBorder="1" applyAlignment="1">
      <alignment horizontal="center" vertical="center" textRotation="90"/>
    </xf>
    <xf numFmtId="3" fontId="11" fillId="0" borderId="52" xfId="0" applyNumberFormat="1" applyFont="1" applyFill="1" applyBorder="1" applyAlignment="1">
      <alignment horizontal="center" vertical="center"/>
    </xf>
    <xf numFmtId="164" fontId="11" fillId="0" borderId="7" xfId="0" applyNumberFormat="1" applyFont="1" applyFill="1" applyBorder="1" applyAlignment="1">
      <alignment horizontal="center" vertical="center"/>
    </xf>
    <xf numFmtId="4" fontId="11" fillId="0" borderId="7" xfId="0" applyNumberFormat="1" applyFont="1" applyFill="1" applyBorder="1" applyAlignment="1">
      <alignment horizontal="center" vertical="center"/>
    </xf>
    <xf numFmtId="4" fontId="11" fillId="0" borderId="2" xfId="0" applyNumberFormat="1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horizontal="left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5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17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vertical="center" wrapText="1"/>
    </xf>
    <xf numFmtId="0" fontId="7" fillId="5" borderId="18" xfId="0" applyFont="1" applyFill="1" applyBorder="1" applyAlignment="1">
      <alignment horizontal="center" vertical="center" wrapText="1"/>
    </xf>
    <xf numFmtId="0" fontId="12" fillId="5" borderId="17" xfId="0" applyFont="1" applyFill="1" applyBorder="1" applyAlignment="1">
      <alignment horizontal="center" vertical="center"/>
    </xf>
    <xf numFmtId="4" fontId="11" fillId="5" borderId="1" xfId="0" applyNumberFormat="1" applyFont="1" applyFill="1" applyBorder="1" applyAlignment="1">
      <alignment horizontal="center" vertical="center" textRotation="90"/>
    </xf>
    <xf numFmtId="4" fontId="11" fillId="5" borderId="7" xfId="0" applyNumberFormat="1" applyFont="1" applyFill="1" applyBorder="1" applyAlignment="1">
      <alignment horizontal="center" vertical="center" textRotation="90" wrapText="1"/>
    </xf>
    <xf numFmtId="4" fontId="11" fillId="5" borderId="2" xfId="0" applyNumberFormat="1" applyFont="1" applyFill="1" applyBorder="1" applyAlignment="1">
      <alignment horizontal="center" vertical="center" textRotation="90"/>
    </xf>
    <xf numFmtId="4" fontId="11" fillId="5" borderId="45" xfId="0" applyNumberFormat="1" applyFont="1" applyFill="1" applyBorder="1" applyAlignment="1">
      <alignment horizontal="center" vertical="center" textRotation="90"/>
    </xf>
    <xf numFmtId="4" fontId="11" fillId="5" borderId="7" xfId="0" applyNumberFormat="1" applyFont="1" applyFill="1" applyBorder="1" applyAlignment="1">
      <alignment horizontal="center" vertical="center" textRotation="90"/>
    </xf>
    <xf numFmtId="4" fontId="19" fillId="5" borderId="2" xfId="0" applyNumberFormat="1" applyFont="1" applyFill="1" applyBorder="1" applyAlignment="1">
      <alignment horizontal="center" vertical="center" textRotation="90"/>
    </xf>
    <xf numFmtId="3" fontId="11" fillId="5" borderId="54" xfId="0" applyNumberFormat="1" applyFont="1" applyFill="1" applyBorder="1" applyAlignment="1">
      <alignment horizontal="center" vertical="center"/>
    </xf>
    <xf numFmtId="164" fontId="11" fillId="5" borderId="17" xfId="0" applyNumberFormat="1" applyFont="1" applyFill="1" applyBorder="1" applyAlignment="1">
      <alignment horizontal="center" vertical="center"/>
    </xf>
    <xf numFmtId="49" fontId="11" fillId="5" borderId="17" xfId="0" applyNumberFormat="1" applyFont="1" applyFill="1" applyBorder="1" applyAlignment="1">
      <alignment horizontal="center" vertical="center"/>
    </xf>
    <xf numFmtId="4" fontId="11" fillId="5" borderId="17" xfId="0" applyNumberFormat="1" applyFont="1" applyFill="1" applyBorder="1" applyAlignment="1">
      <alignment horizontal="center" vertical="center"/>
    </xf>
    <xf numFmtId="4" fontId="11" fillId="5" borderId="34" xfId="0" applyNumberFormat="1" applyFont="1" applyFill="1" applyBorder="1" applyAlignment="1">
      <alignment horizontal="center" vertical="center"/>
    </xf>
    <xf numFmtId="4" fontId="11" fillId="5" borderId="24" xfId="0" applyNumberFormat="1" applyFont="1" applyFill="1" applyBorder="1" applyAlignment="1">
      <alignment horizontal="center" vertical="center"/>
    </xf>
    <xf numFmtId="4" fontId="11" fillId="5" borderId="23" xfId="0" applyNumberFormat="1" applyFont="1" applyFill="1" applyBorder="1" applyAlignment="1">
      <alignment horizontal="center" vertical="center"/>
    </xf>
    <xf numFmtId="3" fontId="11" fillId="5" borderId="53" xfId="0" applyNumberFormat="1" applyFont="1" applyFill="1" applyBorder="1" applyAlignment="1">
      <alignment horizontal="center" vertical="center"/>
    </xf>
    <xf numFmtId="4" fontId="11" fillId="5" borderId="12" xfId="0" applyNumberFormat="1" applyFont="1" applyFill="1" applyBorder="1" applyAlignment="1">
      <alignment horizontal="center" vertical="center"/>
    </xf>
    <xf numFmtId="4" fontId="11" fillId="5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1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45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7" fillId="0" borderId="48" xfId="0" applyFont="1" applyBorder="1" applyAlignment="1">
      <alignment horizontal="center" textRotation="90" wrapText="1"/>
    </xf>
    <xf numFmtId="0" fontId="7" fillId="0" borderId="49" xfId="0" applyFont="1" applyBorder="1" applyAlignment="1">
      <alignment horizontal="center" textRotation="90" wrapText="1"/>
    </xf>
    <xf numFmtId="0" fontId="7" fillId="0" borderId="50" xfId="0" applyFont="1" applyBorder="1" applyAlignment="1">
      <alignment horizontal="center" textRotation="90" wrapText="1"/>
    </xf>
    <xf numFmtId="0" fontId="7" fillId="0" borderId="48" xfId="0" applyFont="1" applyBorder="1" applyAlignment="1">
      <alignment horizontal="center" textRotation="90"/>
    </xf>
    <xf numFmtId="0" fontId="7" fillId="0" borderId="49" xfId="0" applyFont="1" applyBorder="1" applyAlignment="1">
      <alignment horizontal="center" textRotation="90"/>
    </xf>
    <xf numFmtId="0" fontId="7" fillId="0" borderId="50" xfId="0" applyFont="1" applyBorder="1" applyAlignment="1">
      <alignment horizontal="center" textRotation="90"/>
    </xf>
    <xf numFmtId="0" fontId="10" fillId="3" borderId="51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45" xfId="0" applyFont="1" applyFill="1" applyBorder="1" applyAlignment="1">
      <alignment horizontal="center" vertical="center"/>
    </xf>
    <xf numFmtId="0" fontId="6" fillId="0" borderId="39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textRotation="90"/>
    </xf>
    <xf numFmtId="0" fontId="5" fillId="0" borderId="34" xfId="0" applyFont="1" applyBorder="1" applyAlignment="1">
      <alignment horizontal="center" vertical="center" textRotation="90"/>
    </xf>
    <xf numFmtId="0" fontId="5" fillId="0" borderId="4" xfId="0" applyFont="1" applyBorder="1" applyAlignment="1">
      <alignment horizontal="center" vertical="center" textRotation="90"/>
    </xf>
    <xf numFmtId="14" fontId="6" fillId="0" borderId="0" xfId="0" applyNumberFormat="1" applyFont="1" applyAlignment="1">
      <alignment horizontal="left"/>
    </xf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center"/>
    </xf>
    <xf numFmtId="0" fontId="8" fillId="0" borderId="0" xfId="0" applyFont="1" applyAlignment="1">
      <alignment horizontal="center" shrinkToFit="1"/>
    </xf>
    <xf numFmtId="0" fontId="9" fillId="0" borderId="43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5" fillId="0" borderId="25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textRotation="90" wrapText="1"/>
    </xf>
    <xf numFmtId="0" fontId="5" fillId="0" borderId="34" xfId="0" applyFont="1" applyBorder="1" applyAlignment="1">
      <alignment horizontal="center" vertical="center" textRotation="90" wrapText="1"/>
    </xf>
    <xf numFmtId="0" fontId="5" fillId="0" borderId="4" xfId="0" applyFont="1" applyBorder="1" applyAlignment="1">
      <alignment horizontal="center" vertical="center" textRotation="90" wrapText="1"/>
    </xf>
    <xf numFmtId="0" fontId="5" fillId="0" borderId="42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textRotation="90"/>
    </xf>
    <xf numFmtId="0" fontId="5" fillId="0" borderId="32" xfId="0" applyFont="1" applyBorder="1" applyAlignment="1">
      <alignment horizontal="center" vertical="center" textRotation="90"/>
    </xf>
    <xf numFmtId="0" fontId="5" fillId="0" borderId="47" xfId="0" applyFont="1" applyBorder="1" applyAlignment="1">
      <alignment horizontal="center" vertical="center" textRotation="90"/>
    </xf>
    <xf numFmtId="0" fontId="10" fillId="0" borderId="1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45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10" fillId="0" borderId="52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</cellXfs>
  <cellStyles count="1">
    <cellStyle name="Обычный" xfId="0" builtinId="0"/>
  </cellStyles>
  <dxfs count="16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89"/>
  <sheetViews>
    <sheetView zoomScale="75" zoomScaleNormal="75" zoomScaleSheetLayoutView="75" workbookViewId="0">
      <selection activeCell="DN13" sqref="DN13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123" customWidth="1"/>
    <col min="11" max="11" width="2.5546875" style="123" customWidth="1"/>
    <col min="12" max="15" width="2.44140625" style="123" customWidth="1"/>
    <col min="16" max="21" width="2.44140625" style="5" customWidth="1"/>
    <col min="22" max="36" width="2.44140625" style="123" customWidth="1"/>
    <col min="37" max="39" width="2.44140625" style="5" customWidth="1"/>
    <col min="40" max="45" width="2.44140625" style="123" customWidth="1"/>
    <col min="46" max="51" width="2.44140625" style="5" customWidth="1"/>
    <col min="52" max="57" width="2.44140625" style="127" customWidth="1"/>
    <col min="58" max="60" width="2.44140625" style="5" customWidth="1"/>
    <col min="61" max="66" width="2.44140625" style="123" customWidth="1"/>
    <col min="67" max="72" width="2.44140625" style="5" customWidth="1"/>
    <col min="73" max="78" width="2.44140625" style="127" customWidth="1"/>
    <col min="79" max="81" width="2.44140625" style="5" customWidth="1"/>
    <col min="82" max="87" width="2.44140625" style="123" customWidth="1"/>
    <col min="88" max="96" width="2.44140625" style="5" customWidth="1"/>
    <col min="97" max="99" width="2.44140625" style="123" customWidth="1"/>
    <col min="100" max="100" width="4.5546875" style="5" customWidth="1"/>
    <col min="101" max="101" width="3.109375" style="5" customWidth="1"/>
    <col min="102" max="102" width="3.44140625" style="5" customWidth="1"/>
    <col min="103" max="103" width="3.33203125" style="5" customWidth="1"/>
    <col min="104" max="104" width="4" style="5" customWidth="1"/>
    <col min="105" max="105" width="3.33203125" style="5" customWidth="1"/>
    <col min="106" max="106" width="3.5546875" style="5" bestFit="1" customWidth="1"/>
    <col min="107" max="107" width="3.88671875" style="5" customWidth="1"/>
    <col min="108" max="109" width="3.44140625" style="5" customWidth="1"/>
    <col min="110" max="110" width="3.6640625" style="5" customWidth="1"/>
    <col min="111" max="111" width="3.5546875" style="5" customWidth="1"/>
    <col min="112" max="112" width="4.88671875" style="5" customWidth="1"/>
    <col min="113" max="113" width="4.5546875" style="5" customWidth="1"/>
    <col min="114" max="114" width="6.88671875" style="5" customWidth="1"/>
    <col min="115" max="115" width="5.6640625" style="5" customWidth="1"/>
    <col min="116" max="116" width="7.33203125" style="5" customWidth="1"/>
    <col min="117" max="117" width="6.5546875" style="5" customWidth="1"/>
    <col min="118" max="118" width="6.109375" style="5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116"/>
      <c r="H1" s="117"/>
      <c r="I1" s="116"/>
      <c r="J1" s="116"/>
      <c r="K1" s="116"/>
      <c r="L1" s="116"/>
      <c r="M1" s="116"/>
      <c r="N1" s="116"/>
      <c r="O1" s="116"/>
      <c r="P1" s="3"/>
      <c r="Q1" s="3"/>
      <c r="R1" s="3"/>
      <c r="S1" s="3"/>
      <c r="T1" s="3"/>
      <c r="U1" s="4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4"/>
      <c r="AL1" s="4"/>
      <c r="AM1" s="4"/>
      <c r="AN1" s="118"/>
      <c r="AO1" s="118"/>
      <c r="AP1" s="118"/>
      <c r="AQ1" s="118"/>
      <c r="AR1" s="118"/>
      <c r="AS1" s="118"/>
      <c r="AT1" s="4"/>
      <c r="AU1" s="4"/>
      <c r="AV1" s="4"/>
      <c r="AW1" s="4"/>
      <c r="AX1" s="4"/>
      <c r="AY1" s="4"/>
      <c r="AZ1" s="118"/>
      <c r="BA1" s="118"/>
      <c r="BB1" s="118"/>
      <c r="BC1" s="118"/>
      <c r="BD1" s="118"/>
      <c r="BE1" s="118"/>
      <c r="BF1" s="4"/>
      <c r="BG1" s="4"/>
      <c r="BH1" s="4"/>
      <c r="BI1" s="118"/>
      <c r="BJ1" s="118"/>
      <c r="BK1" s="118"/>
      <c r="BL1" s="118"/>
      <c r="BM1" s="118"/>
      <c r="BN1" s="118"/>
      <c r="BO1" s="4"/>
      <c r="BP1" s="4"/>
      <c r="BQ1" s="4"/>
      <c r="BR1" s="4"/>
      <c r="BS1" s="4"/>
      <c r="BT1" s="4"/>
      <c r="BU1" s="118"/>
      <c r="BV1" s="118"/>
      <c r="BW1" s="118"/>
      <c r="BX1" s="118"/>
      <c r="BY1" s="118"/>
      <c r="BZ1" s="118"/>
      <c r="CA1" s="4"/>
      <c r="CB1" s="4"/>
      <c r="CC1" s="4"/>
      <c r="CD1" s="118"/>
      <c r="CE1" s="118"/>
      <c r="CF1" s="118"/>
      <c r="CG1" s="118"/>
      <c r="CH1" s="118"/>
      <c r="CI1" s="118"/>
      <c r="CJ1" s="4"/>
      <c r="CK1" s="4"/>
      <c r="CL1" s="4"/>
      <c r="CM1" s="4"/>
      <c r="CN1" s="4"/>
      <c r="CO1" s="4"/>
      <c r="CP1" s="4"/>
      <c r="CQ1" s="4"/>
      <c r="CR1" s="4"/>
      <c r="CS1" s="118"/>
      <c r="CT1" s="118"/>
      <c r="CU1" s="251" t="s">
        <v>19</v>
      </c>
      <c r="CV1" s="251"/>
      <c r="CW1" s="251"/>
      <c r="CX1" s="251"/>
      <c r="CY1" s="251"/>
      <c r="CZ1" s="251"/>
      <c r="DA1" s="251"/>
      <c r="DB1" s="251"/>
      <c r="DC1" s="251"/>
      <c r="DD1" s="251"/>
      <c r="DE1" s="251"/>
      <c r="DF1" s="251"/>
      <c r="DG1" s="251"/>
    </row>
    <row r="2" spans="1:136" ht="34.5" customHeight="1" x14ac:dyDescent="0.35">
      <c r="A2" s="1"/>
      <c r="B2" s="2"/>
      <c r="C2" s="2"/>
      <c r="D2" s="2"/>
      <c r="E2" s="2"/>
      <c r="F2" s="2"/>
      <c r="G2" s="118"/>
      <c r="H2" s="118"/>
      <c r="I2" s="118"/>
      <c r="J2" s="118"/>
      <c r="K2" s="118"/>
      <c r="L2" s="118"/>
      <c r="M2" s="118"/>
      <c r="N2" s="118"/>
      <c r="O2" s="118"/>
      <c r="P2" s="4"/>
      <c r="Q2" s="4"/>
      <c r="R2" s="4"/>
      <c r="S2" s="4"/>
      <c r="T2" s="4"/>
      <c r="U2" s="4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4"/>
      <c r="AL2" s="4"/>
      <c r="AM2" s="4"/>
      <c r="AN2" s="118"/>
      <c r="AO2" s="118"/>
      <c r="AP2" s="118"/>
      <c r="AQ2" s="118"/>
      <c r="AR2" s="118"/>
      <c r="AS2" s="118"/>
      <c r="AT2" s="4"/>
      <c r="AU2" s="4"/>
      <c r="AV2" s="4"/>
      <c r="AW2" s="4"/>
      <c r="AX2" s="4"/>
      <c r="AY2" s="4"/>
      <c r="AZ2" s="118"/>
      <c r="BA2" s="118"/>
      <c r="BB2" s="118"/>
      <c r="BC2" s="118"/>
      <c r="BD2" s="118"/>
      <c r="BE2" s="118"/>
      <c r="BF2" s="4"/>
      <c r="BG2" s="4"/>
      <c r="BH2" s="4"/>
      <c r="BI2" s="118"/>
      <c r="BJ2" s="118"/>
      <c r="BK2" s="118"/>
      <c r="BL2" s="118"/>
      <c r="BM2" s="118"/>
      <c r="BN2" s="118"/>
      <c r="BO2" s="4"/>
      <c r="BP2" s="4"/>
      <c r="BQ2" s="4"/>
      <c r="BR2" s="4"/>
      <c r="BS2" s="4"/>
      <c r="BT2" s="4"/>
      <c r="BU2" s="118"/>
      <c r="BV2" s="118"/>
      <c r="BW2" s="118"/>
      <c r="BX2" s="118"/>
      <c r="BY2" s="118"/>
      <c r="BZ2" s="118"/>
      <c r="CA2" s="4"/>
      <c r="CB2" s="4"/>
      <c r="CC2" s="4"/>
      <c r="CD2" s="118"/>
      <c r="CE2" s="118"/>
      <c r="CF2" s="118"/>
      <c r="CG2" s="118"/>
      <c r="CH2" s="118"/>
      <c r="CI2" s="118"/>
      <c r="CJ2" s="4"/>
      <c r="CK2" s="4"/>
      <c r="CL2" s="4"/>
      <c r="CM2" s="4"/>
      <c r="CN2" s="4"/>
      <c r="CO2" s="4"/>
      <c r="CP2" s="4"/>
      <c r="CQ2" s="4"/>
      <c r="CR2" s="4"/>
      <c r="CS2" s="118"/>
      <c r="CT2" s="118"/>
      <c r="CU2" s="252" t="s">
        <v>71</v>
      </c>
      <c r="CV2" s="252"/>
      <c r="CW2" s="252"/>
      <c r="CX2" s="252"/>
      <c r="CY2" s="252"/>
      <c r="CZ2" s="252"/>
      <c r="DA2" s="252"/>
      <c r="DB2" s="252"/>
      <c r="DC2" s="252"/>
      <c r="DD2" s="252"/>
      <c r="DE2" s="252"/>
      <c r="DF2" s="252"/>
      <c r="DG2" s="252"/>
    </row>
    <row r="3" spans="1:136" ht="23.25" customHeight="1" x14ac:dyDescent="0.3">
      <c r="A3" s="253" t="s">
        <v>47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253"/>
      <c r="AQ3" s="253"/>
      <c r="AR3" s="253"/>
      <c r="AS3" s="253"/>
      <c r="AT3" s="253"/>
      <c r="AU3" s="253"/>
      <c r="AV3" s="253"/>
      <c r="AW3" s="253"/>
      <c r="AX3" s="253"/>
      <c r="AY3" s="253"/>
      <c r="AZ3" s="253"/>
      <c r="BA3" s="253"/>
      <c r="BB3" s="253"/>
      <c r="BC3" s="253"/>
      <c r="BD3" s="253"/>
      <c r="BE3" s="253"/>
      <c r="BF3" s="253"/>
      <c r="BG3" s="253"/>
      <c r="BH3" s="253"/>
      <c r="BI3" s="253"/>
      <c r="BJ3" s="253"/>
      <c r="BK3" s="253"/>
      <c r="BL3" s="253"/>
      <c r="BM3" s="253"/>
      <c r="BN3" s="253"/>
      <c r="BO3" s="253"/>
      <c r="BP3" s="253"/>
      <c r="BQ3" s="253"/>
      <c r="BR3" s="253"/>
      <c r="BS3" s="253"/>
      <c r="BT3" s="253"/>
      <c r="BU3" s="253"/>
      <c r="BV3" s="253"/>
      <c r="BW3" s="253"/>
      <c r="BX3" s="253"/>
      <c r="BY3" s="253"/>
      <c r="BZ3" s="253"/>
      <c r="CA3" s="253"/>
      <c r="CB3" s="253"/>
      <c r="CC3" s="253"/>
      <c r="CD3" s="253"/>
      <c r="CE3" s="253"/>
      <c r="CF3" s="253"/>
      <c r="CG3" s="253"/>
      <c r="CH3" s="253"/>
      <c r="CI3" s="253"/>
      <c r="CJ3" s="253"/>
      <c r="CK3" s="253"/>
      <c r="CL3" s="253"/>
      <c r="CM3" s="253"/>
      <c r="CN3" s="253"/>
      <c r="CO3" s="253"/>
      <c r="CP3" s="253"/>
      <c r="CQ3" s="253"/>
      <c r="CR3" s="253"/>
      <c r="CS3" s="253"/>
      <c r="CT3" s="253"/>
      <c r="CU3" s="253"/>
      <c r="CV3" s="254" t="s">
        <v>72</v>
      </c>
      <c r="CW3" s="254"/>
      <c r="CX3" s="254"/>
      <c r="CY3" s="254"/>
      <c r="CZ3" s="254"/>
      <c r="DA3" s="254"/>
      <c r="DB3" s="254"/>
      <c r="DC3" s="254"/>
      <c r="DD3" s="254"/>
      <c r="DE3" s="254"/>
      <c r="DF3" s="254"/>
      <c r="DG3" s="254"/>
    </row>
    <row r="4" spans="1:136" ht="18.75" customHeight="1" x14ac:dyDescent="0.3">
      <c r="A4" s="261" t="s">
        <v>75</v>
      </c>
      <c r="B4" s="261"/>
      <c r="C4" s="261"/>
      <c r="D4" s="261"/>
      <c r="E4" s="261"/>
      <c r="F4" s="261"/>
      <c r="G4" s="261"/>
      <c r="H4" s="261"/>
      <c r="I4" s="261"/>
      <c r="J4" s="261"/>
      <c r="K4" s="261"/>
      <c r="L4" s="261"/>
      <c r="M4" s="261"/>
      <c r="N4" s="261"/>
      <c r="O4" s="261"/>
      <c r="P4" s="261"/>
      <c r="Q4" s="261"/>
      <c r="R4" s="261"/>
      <c r="S4" s="261"/>
      <c r="T4" s="261"/>
      <c r="U4" s="261"/>
      <c r="V4" s="261"/>
      <c r="W4" s="261"/>
      <c r="X4" s="261"/>
      <c r="Y4" s="261"/>
      <c r="Z4" s="261"/>
      <c r="AA4" s="261"/>
      <c r="AB4" s="261"/>
      <c r="AC4" s="261"/>
      <c r="AD4" s="261"/>
      <c r="AE4" s="261"/>
      <c r="AF4" s="261"/>
      <c r="AG4" s="261"/>
      <c r="AH4" s="261"/>
      <c r="AI4" s="261"/>
      <c r="AJ4" s="261"/>
      <c r="AK4" s="261"/>
      <c r="AL4" s="261"/>
      <c r="AM4" s="261"/>
      <c r="AN4" s="261"/>
      <c r="AO4" s="261"/>
      <c r="AP4" s="261"/>
      <c r="AQ4" s="261"/>
      <c r="AR4" s="261"/>
      <c r="AS4" s="261"/>
      <c r="AT4" s="261"/>
      <c r="AU4" s="261"/>
      <c r="AV4" s="261"/>
      <c r="AW4" s="261"/>
      <c r="AX4" s="261"/>
      <c r="AY4" s="261"/>
      <c r="AZ4" s="261"/>
      <c r="BA4" s="261"/>
      <c r="BB4" s="261"/>
      <c r="BC4" s="261"/>
      <c r="BD4" s="261"/>
      <c r="BE4" s="261"/>
      <c r="BF4" s="261"/>
      <c r="BG4" s="261"/>
      <c r="BH4" s="261"/>
      <c r="BI4" s="261"/>
      <c r="BJ4" s="261"/>
      <c r="BK4" s="261"/>
      <c r="BL4" s="261"/>
      <c r="BM4" s="261"/>
      <c r="BN4" s="261"/>
      <c r="BO4" s="261"/>
      <c r="BP4" s="261"/>
      <c r="BQ4" s="261"/>
      <c r="BR4" s="261"/>
      <c r="BS4" s="261"/>
      <c r="BT4" s="261"/>
      <c r="BU4" s="261"/>
      <c r="BV4" s="261"/>
      <c r="BW4" s="261"/>
      <c r="BX4" s="261"/>
      <c r="BY4" s="261"/>
      <c r="BZ4" s="261"/>
      <c r="CA4" s="261"/>
      <c r="CB4" s="261"/>
      <c r="CC4" s="261"/>
      <c r="CD4" s="261"/>
      <c r="CE4" s="261"/>
      <c r="CF4" s="261"/>
      <c r="CG4" s="261"/>
      <c r="CH4" s="261"/>
      <c r="CI4" s="261"/>
      <c r="CJ4" s="261"/>
      <c r="CK4" s="261"/>
      <c r="CL4" s="261"/>
      <c r="CM4" s="261"/>
      <c r="CN4" s="261"/>
      <c r="CO4" s="261"/>
      <c r="CP4" s="261"/>
      <c r="CQ4" s="261"/>
      <c r="CR4" s="261"/>
      <c r="CS4" s="261"/>
      <c r="CT4" s="261"/>
      <c r="CU4" s="261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63" t="s">
        <v>69</v>
      </c>
      <c r="C5" s="7"/>
      <c r="D5" s="7"/>
      <c r="E5" s="7"/>
      <c r="F5" s="7"/>
      <c r="G5" s="119"/>
      <c r="H5" s="119"/>
      <c r="I5" s="119"/>
      <c r="J5" s="119"/>
      <c r="K5" s="119"/>
      <c r="L5" s="119"/>
      <c r="M5" s="119"/>
      <c r="N5" s="119"/>
      <c r="O5" s="119"/>
      <c r="P5" s="6"/>
      <c r="Q5" s="6"/>
      <c r="R5" s="6"/>
      <c r="S5" s="6"/>
      <c r="T5" s="6"/>
      <c r="U5" s="6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6"/>
      <c r="AL5" s="6"/>
      <c r="AM5" s="6"/>
      <c r="AN5" s="119"/>
      <c r="AO5" s="119"/>
      <c r="AP5" s="119"/>
      <c r="AQ5" s="119"/>
      <c r="AR5" s="119"/>
      <c r="AS5" s="119"/>
      <c r="AT5" s="6"/>
      <c r="AU5" s="6"/>
      <c r="AV5" s="6"/>
      <c r="AW5" s="6"/>
      <c r="AX5" s="6"/>
      <c r="AY5" s="6"/>
      <c r="AZ5" s="119"/>
      <c r="BA5" s="119"/>
      <c r="BB5" s="119"/>
      <c r="BC5" s="119"/>
      <c r="BD5" s="119"/>
      <c r="BE5" s="119"/>
      <c r="BF5" s="6"/>
      <c r="BG5" s="6"/>
      <c r="BH5" s="6"/>
      <c r="BI5" s="119"/>
      <c r="BJ5" s="119"/>
      <c r="BK5" s="119"/>
      <c r="BL5" s="119"/>
      <c r="BM5" s="119"/>
      <c r="BN5" s="119"/>
      <c r="BO5" s="6"/>
      <c r="BP5" s="6"/>
      <c r="BQ5" s="6"/>
      <c r="BR5" s="6"/>
      <c r="BS5" s="6"/>
      <c r="BT5" s="6"/>
      <c r="BU5" s="119"/>
      <c r="BV5" s="119"/>
      <c r="BW5" s="119"/>
      <c r="BX5" s="119"/>
      <c r="BY5" s="119"/>
      <c r="BZ5" s="119"/>
      <c r="CA5" s="6"/>
      <c r="CB5" s="6"/>
      <c r="CC5" s="6"/>
      <c r="CD5" s="119"/>
      <c r="CE5" s="119"/>
      <c r="CF5" s="119"/>
      <c r="CG5" s="119"/>
      <c r="CH5" s="119"/>
      <c r="CI5" s="119"/>
      <c r="CJ5" s="6"/>
      <c r="CK5" s="6"/>
      <c r="CL5" s="6"/>
      <c r="CM5" s="6"/>
      <c r="CN5" s="6"/>
      <c r="CO5" s="6"/>
      <c r="CP5" s="6"/>
      <c r="CQ5" s="6"/>
      <c r="CR5" s="6"/>
      <c r="CS5" s="119"/>
      <c r="CT5" s="119"/>
      <c r="CU5" s="11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5">
      <c r="A6" s="262" t="s">
        <v>0</v>
      </c>
      <c r="B6" s="265" t="s">
        <v>40</v>
      </c>
      <c r="C6" s="268" t="s">
        <v>41</v>
      </c>
      <c r="D6" s="248" t="s">
        <v>48</v>
      </c>
      <c r="E6" s="248" t="s">
        <v>42</v>
      </c>
      <c r="F6" s="271" t="s">
        <v>12</v>
      </c>
      <c r="G6" s="241" t="s">
        <v>1</v>
      </c>
      <c r="H6" s="241"/>
      <c r="I6" s="241"/>
      <c r="J6" s="241"/>
      <c r="K6" s="241"/>
      <c r="L6" s="241"/>
      <c r="M6" s="241"/>
      <c r="N6" s="241"/>
      <c r="O6" s="241"/>
      <c r="P6" s="241"/>
      <c r="Q6" s="241"/>
      <c r="R6" s="241"/>
      <c r="S6" s="241"/>
      <c r="T6" s="241"/>
      <c r="U6" s="241"/>
      <c r="V6" s="241"/>
      <c r="W6" s="241"/>
      <c r="X6" s="241"/>
      <c r="Y6" s="241"/>
      <c r="Z6" s="241"/>
      <c r="AA6" s="241"/>
      <c r="AB6" s="241"/>
      <c r="AC6" s="241"/>
      <c r="AD6" s="241"/>
      <c r="AE6" s="241"/>
      <c r="AF6" s="241"/>
      <c r="AG6" s="241"/>
      <c r="AH6" s="241"/>
      <c r="AI6" s="241"/>
      <c r="AJ6" s="241"/>
      <c r="AK6" s="241"/>
      <c r="AL6" s="241"/>
      <c r="AM6" s="241"/>
      <c r="AN6" s="241"/>
      <c r="AO6" s="241"/>
      <c r="AP6" s="241"/>
      <c r="AQ6" s="241"/>
      <c r="AR6" s="241"/>
      <c r="AS6" s="241"/>
      <c r="AT6" s="241"/>
      <c r="AU6" s="241"/>
      <c r="AV6" s="241"/>
      <c r="AW6" s="241"/>
      <c r="AX6" s="241"/>
      <c r="AY6" s="241"/>
      <c r="AZ6" s="241"/>
      <c r="BA6" s="241"/>
      <c r="BB6" s="241"/>
      <c r="BC6" s="241"/>
      <c r="BD6" s="241"/>
      <c r="BE6" s="241"/>
      <c r="BF6" s="241"/>
      <c r="BG6" s="241"/>
      <c r="BH6" s="241"/>
      <c r="BI6" s="241"/>
      <c r="BJ6" s="241"/>
      <c r="BK6" s="241"/>
      <c r="BL6" s="241"/>
      <c r="BM6" s="241"/>
      <c r="BN6" s="241"/>
      <c r="BO6" s="241"/>
      <c r="BP6" s="241"/>
      <c r="BQ6" s="241"/>
      <c r="BR6" s="241"/>
      <c r="BS6" s="241"/>
      <c r="BT6" s="241"/>
      <c r="BU6" s="241"/>
      <c r="BV6" s="241"/>
      <c r="BW6" s="241"/>
      <c r="BX6" s="241"/>
      <c r="BY6" s="241"/>
      <c r="BZ6" s="241"/>
      <c r="CA6" s="241"/>
      <c r="CB6" s="241"/>
      <c r="CC6" s="241"/>
      <c r="CD6" s="241"/>
      <c r="CE6" s="241"/>
      <c r="CF6" s="241"/>
      <c r="CG6" s="241"/>
      <c r="CH6" s="241"/>
      <c r="CI6" s="241"/>
      <c r="CJ6" s="241"/>
      <c r="CK6" s="241"/>
      <c r="CL6" s="241"/>
      <c r="CM6" s="241"/>
      <c r="CN6" s="241"/>
      <c r="CO6" s="241"/>
      <c r="CP6" s="241"/>
      <c r="CQ6" s="241"/>
      <c r="CR6" s="241"/>
      <c r="CS6" s="241"/>
      <c r="CT6" s="241"/>
      <c r="CU6" s="241"/>
      <c r="CV6" s="255" t="s">
        <v>3</v>
      </c>
      <c r="CW6" s="256"/>
      <c r="CX6" s="255" t="s">
        <v>8</v>
      </c>
      <c r="CY6" s="259"/>
      <c r="CZ6" s="259"/>
      <c r="DA6" s="259"/>
      <c r="DB6" s="259"/>
      <c r="DC6" s="259"/>
      <c r="DD6" s="259"/>
      <c r="DE6" s="259"/>
      <c r="DF6" s="259"/>
      <c r="DG6" s="259"/>
      <c r="DH6" s="231" t="s">
        <v>37</v>
      </c>
      <c r="DI6" s="234" t="s">
        <v>38</v>
      </c>
      <c r="DJ6" s="244" t="s">
        <v>4</v>
      </c>
      <c r="DK6" s="244"/>
      <c r="DL6" s="244"/>
      <c r="DM6" s="244"/>
      <c r="DN6" s="244"/>
      <c r="DO6" s="245"/>
    </row>
    <row r="7" spans="1:136" ht="10.5" customHeight="1" thickBot="1" x14ac:dyDescent="0.3">
      <c r="A7" s="263"/>
      <c r="B7" s="266"/>
      <c r="C7" s="269"/>
      <c r="D7" s="249"/>
      <c r="E7" s="249"/>
      <c r="F7" s="272"/>
      <c r="G7" s="242"/>
      <c r="H7" s="242"/>
      <c r="I7" s="242"/>
      <c r="J7" s="242"/>
      <c r="K7" s="242"/>
      <c r="L7" s="242"/>
      <c r="M7" s="242"/>
      <c r="N7" s="242"/>
      <c r="O7" s="242"/>
      <c r="P7" s="242"/>
      <c r="Q7" s="242"/>
      <c r="R7" s="242"/>
      <c r="S7" s="242"/>
      <c r="T7" s="242"/>
      <c r="U7" s="242"/>
      <c r="V7" s="242"/>
      <c r="W7" s="242"/>
      <c r="X7" s="242"/>
      <c r="Y7" s="242"/>
      <c r="Z7" s="242"/>
      <c r="AA7" s="242"/>
      <c r="AB7" s="242"/>
      <c r="AC7" s="242"/>
      <c r="AD7" s="242"/>
      <c r="AE7" s="242"/>
      <c r="AF7" s="242"/>
      <c r="AG7" s="242"/>
      <c r="AH7" s="242"/>
      <c r="AI7" s="242"/>
      <c r="AJ7" s="242"/>
      <c r="AK7" s="242"/>
      <c r="AL7" s="242"/>
      <c r="AM7" s="242"/>
      <c r="AN7" s="242"/>
      <c r="AO7" s="242"/>
      <c r="AP7" s="242"/>
      <c r="AQ7" s="242"/>
      <c r="AR7" s="242"/>
      <c r="AS7" s="242"/>
      <c r="AT7" s="242"/>
      <c r="AU7" s="242"/>
      <c r="AV7" s="242"/>
      <c r="AW7" s="242"/>
      <c r="AX7" s="242"/>
      <c r="AY7" s="242"/>
      <c r="AZ7" s="242"/>
      <c r="BA7" s="242"/>
      <c r="BB7" s="242"/>
      <c r="BC7" s="242"/>
      <c r="BD7" s="242"/>
      <c r="BE7" s="242"/>
      <c r="BF7" s="242"/>
      <c r="BG7" s="242"/>
      <c r="BH7" s="242"/>
      <c r="BI7" s="242"/>
      <c r="BJ7" s="242"/>
      <c r="BK7" s="242"/>
      <c r="BL7" s="242"/>
      <c r="BM7" s="242"/>
      <c r="BN7" s="242"/>
      <c r="BO7" s="243"/>
      <c r="BP7" s="243"/>
      <c r="BQ7" s="243"/>
      <c r="BR7" s="242"/>
      <c r="BS7" s="242"/>
      <c r="BT7" s="242"/>
      <c r="BU7" s="242"/>
      <c r="BV7" s="242"/>
      <c r="BW7" s="242"/>
      <c r="BX7" s="242"/>
      <c r="BY7" s="242"/>
      <c r="BZ7" s="242"/>
      <c r="CA7" s="242"/>
      <c r="CB7" s="242"/>
      <c r="CC7" s="242"/>
      <c r="CD7" s="242"/>
      <c r="CE7" s="242"/>
      <c r="CF7" s="242"/>
      <c r="CG7" s="242"/>
      <c r="CH7" s="242"/>
      <c r="CI7" s="242"/>
      <c r="CJ7" s="242"/>
      <c r="CK7" s="242"/>
      <c r="CL7" s="242"/>
      <c r="CM7" s="242"/>
      <c r="CN7" s="242"/>
      <c r="CO7" s="242"/>
      <c r="CP7" s="242"/>
      <c r="CQ7" s="242"/>
      <c r="CR7" s="242"/>
      <c r="CS7" s="242"/>
      <c r="CT7" s="242"/>
      <c r="CU7" s="242"/>
      <c r="CV7" s="257"/>
      <c r="CW7" s="258"/>
      <c r="CX7" s="257"/>
      <c r="CY7" s="260"/>
      <c r="CZ7" s="260"/>
      <c r="DA7" s="260"/>
      <c r="DB7" s="260"/>
      <c r="DC7" s="260"/>
      <c r="DD7" s="260"/>
      <c r="DE7" s="260"/>
      <c r="DF7" s="260"/>
      <c r="DG7" s="260"/>
      <c r="DH7" s="232"/>
      <c r="DI7" s="235"/>
      <c r="DJ7" s="246"/>
      <c r="DK7" s="246"/>
      <c r="DL7" s="246"/>
      <c r="DM7" s="246"/>
      <c r="DN7" s="246"/>
      <c r="DO7" s="247"/>
    </row>
    <row r="8" spans="1:136" ht="130.5" customHeight="1" thickBot="1" x14ac:dyDescent="0.3">
      <c r="A8" s="264"/>
      <c r="B8" s="267"/>
      <c r="C8" s="270"/>
      <c r="D8" s="250"/>
      <c r="E8" s="250"/>
      <c r="F8" s="273"/>
      <c r="G8" s="230">
        <v>1</v>
      </c>
      <c r="H8" s="222"/>
      <c r="I8" s="223"/>
      <c r="J8" s="221">
        <v>2</v>
      </c>
      <c r="K8" s="222"/>
      <c r="L8" s="223"/>
      <c r="M8" s="226">
        <v>3</v>
      </c>
      <c r="N8" s="227"/>
      <c r="O8" s="228"/>
      <c r="P8" s="226">
        <v>4</v>
      </c>
      <c r="Q8" s="227"/>
      <c r="R8" s="229"/>
      <c r="S8" s="221">
        <v>5</v>
      </c>
      <c r="T8" s="222"/>
      <c r="U8" s="225"/>
      <c r="V8" s="221">
        <v>6</v>
      </c>
      <c r="W8" s="222"/>
      <c r="X8" s="223"/>
      <c r="Y8" s="221">
        <v>7</v>
      </c>
      <c r="Z8" s="222"/>
      <c r="AA8" s="223"/>
      <c r="AB8" s="221">
        <v>8</v>
      </c>
      <c r="AC8" s="222"/>
      <c r="AD8" s="223"/>
      <c r="AE8" s="221">
        <v>9</v>
      </c>
      <c r="AF8" s="222"/>
      <c r="AG8" s="225"/>
      <c r="AH8" s="226">
        <v>10</v>
      </c>
      <c r="AI8" s="227"/>
      <c r="AJ8" s="229"/>
      <c r="AK8" s="226">
        <v>11</v>
      </c>
      <c r="AL8" s="227"/>
      <c r="AM8" s="229"/>
      <c r="AN8" s="224">
        <v>12</v>
      </c>
      <c r="AO8" s="222"/>
      <c r="AP8" s="225"/>
      <c r="AQ8" s="221">
        <v>13</v>
      </c>
      <c r="AR8" s="222"/>
      <c r="AS8" s="223"/>
      <c r="AT8" s="224">
        <v>14</v>
      </c>
      <c r="AU8" s="222"/>
      <c r="AV8" s="223"/>
      <c r="AW8" s="221">
        <v>15</v>
      </c>
      <c r="AX8" s="222"/>
      <c r="AY8" s="223"/>
      <c r="AZ8" s="221">
        <v>16</v>
      </c>
      <c r="BA8" s="222"/>
      <c r="BB8" s="223"/>
      <c r="BC8" s="226">
        <v>17</v>
      </c>
      <c r="BD8" s="227"/>
      <c r="BE8" s="228"/>
      <c r="BF8" s="226">
        <v>18</v>
      </c>
      <c r="BG8" s="227"/>
      <c r="BH8" s="229"/>
      <c r="BI8" s="224">
        <v>19</v>
      </c>
      <c r="BJ8" s="222"/>
      <c r="BK8" s="225"/>
      <c r="BL8" s="221">
        <v>20</v>
      </c>
      <c r="BM8" s="222"/>
      <c r="BN8" s="223"/>
      <c r="BO8" s="221">
        <v>21</v>
      </c>
      <c r="BP8" s="222"/>
      <c r="BQ8" s="223"/>
      <c r="BR8" s="221">
        <v>22</v>
      </c>
      <c r="BS8" s="222"/>
      <c r="BT8" s="223"/>
      <c r="BU8" s="224">
        <v>23</v>
      </c>
      <c r="BV8" s="222"/>
      <c r="BW8" s="225"/>
      <c r="BX8" s="226">
        <v>24</v>
      </c>
      <c r="BY8" s="227"/>
      <c r="BZ8" s="229"/>
      <c r="CA8" s="240">
        <v>25</v>
      </c>
      <c r="CB8" s="227"/>
      <c r="CC8" s="228"/>
      <c r="CD8" s="221">
        <v>26</v>
      </c>
      <c r="CE8" s="222"/>
      <c r="CF8" s="223"/>
      <c r="CG8" s="224">
        <v>27</v>
      </c>
      <c r="CH8" s="222"/>
      <c r="CI8" s="225"/>
      <c r="CJ8" s="221">
        <v>28</v>
      </c>
      <c r="CK8" s="222"/>
      <c r="CL8" s="223"/>
      <c r="CM8" s="221">
        <v>29</v>
      </c>
      <c r="CN8" s="222"/>
      <c r="CO8" s="223"/>
      <c r="CP8" s="221">
        <v>30</v>
      </c>
      <c r="CQ8" s="222"/>
      <c r="CR8" s="223"/>
      <c r="CS8" s="237">
        <v>31</v>
      </c>
      <c r="CT8" s="238"/>
      <c r="CU8" s="239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33"/>
      <c r="DI8" s="236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3">
      <c r="A9" s="19"/>
      <c r="B9" s="20"/>
      <c r="C9" s="21"/>
      <c r="D9" s="21"/>
      <c r="E9" s="21"/>
      <c r="F9" s="22"/>
      <c r="G9" s="148" t="s">
        <v>49</v>
      </c>
      <c r="H9" s="149" t="s">
        <v>50</v>
      </c>
      <c r="I9" s="150" t="s">
        <v>51</v>
      </c>
      <c r="J9" s="148" t="s">
        <v>49</v>
      </c>
      <c r="K9" s="149" t="s">
        <v>50</v>
      </c>
      <c r="L9" s="150" t="s">
        <v>51</v>
      </c>
      <c r="M9" s="88" t="s">
        <v>49</v>
      </c>
      <c r="N9" s="89" t="s">
        <v>50</v>
      </c>
      <c r="O9" s="90" t="s">
        <v>51</v>
      </c>
      <c r="P9" s="88" t="s">
        <v>49</v>
      </c>
      <c r="Q9" s="89" t="s">
        <v>50</v>
      </c>
      <c r="R9" s="90" t="s">
        <v>51</v>
      </c>
      <c r="S9" s="53" t="s">
        <v>49</v>
      </c>
      <c r="T9" s="54" t="s">
        <v>50</v>
      </c>
      <c r="U9" s="55" t="s">
        <v>51</v>
      </c>
      <c r="V9" s="53" t="s">
        <v>49</v>
      </c>
      <c r="W9" s="54" t="s">
        <v>50</v>
      </c>
      <c r="X9" s="55" t="s">
        <v>51</v>
      </c>
      <c r="Y9" s="53" t="s">
        <v>49</v>
      </c>
      <c r="Z9" s="54" t="s">
        <v>50</v>
      </c>
      <c r="AA9" s="55" t="s">
        <v>51</v>
      </c>
      <c r="AB9" s="53" t="s">
        <v>49</v>
      </c>
      <c r="AC9" s="54" t="s">
        <v>50</v>
      </c>
      <c r="AD9" s="55" t="s">
        <v>51</v>
      </c>
      <c r="AE9" s="53" t="s">
        <v>49</v>
      </c>
      <c r="AF9" s="54" t="s">
        <v>50</v>
      </c>
      <c r="AG9" s="55" t="s">
        <v>51</v>
      </c>
      <c r="AH9" s="88" t="s">
        <v>49</v>
      </c>
      <c r="AI9" s="89" t="s">
        <v>50</v>
      </c>
      <c r="AJ9" s="90" t="s">
        <v>51</v>
      </c>
      <c r="AK9" s="88" t="s">
        <v>49</v>
      </c>
      <c r="AL9" s="89" t="s">
        <v>50</v>
      </c>
      <c r="AM9" s="90" t="s">
        <v>51</v>
      </c>
      <c r="AN9" s="53" t="s">
        <v>49</v>
      </c>
      <c r="AO9" s="54" t="s">
        <v>50</v>
      </c>
      <c r="AP9" s="55" t="s">
        <v>51</v>
      </c>
      <c r="AQ9" s="53" t="s">
        <v>49</v>
      </c>
      <c r="AR9" s="54" t="s">
        <v>50</v>
      </c>
      <c r="AS9" s="55" t="s">
        <v>51</v>
      </c>
      <c r="AT9" s="53" t="s">
        <v>49</v>
      </c>
      <c r="AU9" s="54" t="s">
        <v>50</v>
      </c>
      <c r="AV9" s="55" t="s">
        <v>51</v>
      </c>
      <c r="AW9" s="53" t="s">
        <v>49</v>
      </c>
      <c r="AX9" s="54" t="s">
        <v>50</v>
      </c>
      <c r="AY9" s="55" t="s">
        <v>51</v>
      </c>
      <c r="AZ9" s="53" t="s">
        <v>49</v>
      </c>
      <c r="BA9" s="54" t="s">
        <v>50</v>
      </c>
      <c r="BB9" s="55" t="s">
        <v>51</v>
      </c>
      <c r="BC9" s="88" t="s">
        <v>49</v>
      </c>
      <c r="BD9" s="89" t="s">
        <v>50</v>
      </c>
      <c r="BE9" s="90" t="s">
        <v>51</v>
      </c>
      <c r="BF9" s="88" t="s">
        <v>49</v>
      </c>
      <c r="BG9" s="89" t="s">
        <v>50</v>
      </c>
      <c r="BH9" s="90" t="s">
        <v>51</v>
      </c>
      <c r="BI9" s="53" t="s">
        <v>49</v>
      </c>
      <c r="BJ9" s="54" t="s">
        <v>50</v>
      </c>
      <c r="BK9" s="55" t="s">
        <v>51</v>
      </c>
      <c r="BL9" s="53" t="s">
        <v>49</v>
      </c>
      <c r="BM9" s="54" t="s">
        <v>50</v>
      </c>
      <c r="BN9" s="55" t="s">
        <v>51</v>
      </c>
      <c r="BO9" s="53" t="s">
        <v>49</v>
      </c>
      <c r="BP9" s="54" t="s">
        <v>50</v>
      </c>
      <c r="BQ9" s="55" t="s">
        <v>51</v>
      </c>
      <c r="BR9" s="53" t="s">
        <v>49</v>
      </c>
      <c r="BS9" s="54" t="s">
        <v>50</v>
      </c>
      <c r="BT9" s="55" t="s">
        <v>51</v>
      </c>
      <c r="BU9" s="53" t="s">
        <v>49</v>
      </c>
      <c r="BV9" s="54" t="s">
        <v>50</v>
      </c>
      <c r="BW9" s="55" t="s">
        <v>51</v>
      </c>
      <c r="BX9" s="88" t="s">
        <v>49</v>
      </c>
      <c r="BY9" s="89" t="s">
        <v>50</v>
      </c>
      <c r="BZ9" s="90" t="s">
        <v>51</v>
      </c>
      <c r="CA9" s="88" t="s">
        <v>49</v>
      </c>
      <c r="CB9" s="89" t="s">
        <v>50</v>
      </c>
      <c r="CC9" s="90" t="s">
        <v>51</v>
      </c>
      <c r="CD9" s="53" t="s">
        <v>49</v>
      </c>
      <c r="CE9" s="54" t="s">
        <v>50</v>
      </c>
      <c r="CF9" s="55" t="s">
        <v>51</v>
      </c>
      <c r="CG9" s="53" t="s">
        <v>49</v>
      </c>
      <c r="CH9" s="54" t="s">
        <v>50</v>
      </c>
      <c r="CI9" s="55" t="s">
        <v>51</v>
      </c>
      <c r="CJ9" s="53" t="s">
        <v>49</v>
      </c>
      <c r="CK9" s="54" t="s">
        <v>50</v>
      </c>
      <c r="CL9" s="55" t="s">
        <v>51</v>
      </c>
      <c r="CM9" s="53" t="s">
        <v>49</v>
      </c>
      <c r="CN9" s="54" t="s">
        <v>50</v>
      </c>
      <c r="CO9" s="55" t="s">
        <v>51</v>
      </c>
      <c r="CP9" s="53" t="s">
        <v>49</v>
      </c>
      <c r="CQ9" s="54" t="s">
        <v>50</v>
      </c>
      <c r="CR9" s="55" t="s">
        <v>51</v>
      </c>
      <c r="CS9" s="88" t="s">
        <v>49</v>
      </c>
      <c r="CT9" s="89" t="s">
        <v>50</v>
      </c>
      <c r="CU9" s="90" t="s">
        <v>51</v>
      </c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3">
      <c r="A10" s="34">
        <v>1</v>
      </c>
      <c r="B10" s="35"/>
      <c r="C10" s="36" t="s">
        <v>76</v>
      </c>
      <c r="D10" s="37" t="s">
        <v>52</v>
      </c>
      <c r="E10" s="38"/>
      <c r="F10" s="39" t="s">
        <v>56</v>
      </c>
      <c r="G10" s="153"/>
      <c r="H10" s="154"/>
      <c r="I10" s="155"/>
      <c r="J10" s="156"/>
      <c r="K10" s="157"/>
      <c r="L10" s="155"/>
      <c r="M10" s="158"/>
      <c r="N10" s="66"/>
      <c r="O10" s="159"/>
      <c r="P10" s="160"/>
      <c r="Q10" s="66"/>
      <c r="R10" s="161"/>
      <c r="S10" s="158"/>
      <c r="T10" s="162"/>
      <c r="U10" s="159"/>
      <c r="V10" s="160"/>
      <c r="W10" s="58"/>
      <c r="X10" s="68"/>
      <c r="Y10" s="153"/>
      <c r="Z10" s="162"/>
      <c r="AA10" s="155"/>
      <c r="AB10" s="67"/>
      <c r="AC10" s="66"/>
      <c r="AD10" s="68"/>
      <c r="AE10" s="163"/>
      <c r="AF10" s="66"/>
      <c r="AG10" s="159"/>
      <c r="AH10" s="158"/>
      <c r="AI10" s="66"/>
      <c r="AJ10" s="159"/>
      <c r="AK10" s="160"/>
      <c r="AL10" s="66"/>
      <c r="AM10" s="161"/>
      <c r="AN10" s="158"/>
      <c r="AO10" s="162"/>
      <c r="AP10" s="159"/>
      <c r="AQ10" s="160"/>
      <c r="AR10" s="66"/>
      <c r="AS10" s="68"/>
      <c r="AT10" s="153"/>
      <c r="AU10" s="66"/>
      <c r="AV10" s="155"/>
      <c r="AW10" s="67"/>
      <c r="AX10" s="66"/>
      <c r="AY10" s="68"/>
      <c r="AZ10" s="163"/>
      <c r="BA10" s="66"/>
      <c r="BB10" s="159"/>
      <c r="BC10" s="158"/>
      <c r="BD10" s="66"/>
      <c r="BE10" s="159"/>
      <c r="BF10" s="160"/>
      <c r="BG10" s="162"/>
      <c r="BH10" s="161"/>
      <c r="BI10" s="158"/>
      <c r="BJ10" s="162"/>
      <c r="BK10" s="159"/>
      <c r="BL10" s="160"/>
      <c r="BM10" s="66"/>
      <c r="BN10" s="68"/>
      <c r="BO10" s="153"/>
      <c r="BP10" s="66"/>
      <c r="BQ10" s="155"/>
      <c r="BR10" s="67"/>
      <c r="BS10" s="66"/>
      <c r="BT10" s="68"/>
      <c r="BU10" s="158"/>
      <c r="BV10" s="66"/>
      <c r="BW10" s="159"/>
      <c r="BX10" s="163"/>
      <c r="BY10" s="66"/>
      <c r="BZ10" s="159"/>
      <c r="CA10" s="153"/>
      <c r="CB10" s="162"/>
      <c r="CC10" s="155"/>
      <c r="CD10" s="67"/>
      <c r="CE10" s="162"/>
      <c r="CF10" s="68"/>
      <c r="CG10" s="110"/>
      <c r="CH10" s="101">
        <v>8</v>
      </c>
      <c r="CI10" s="114"/>
      <c r="CJ10" s="120"/>
      <c r="CK10" s="101">
        <v>8</v>
      </c>
      <c r="CL10" s="121"/>
      <c r="CM10" s="128"/>
      <c r="CN10" s="101">
        <v>8</v>
      </c>
      <c r="CO10" s="134"/>
      <c r="CP10" s="110"/>
      <c r="CQ10" s="101">
        <v>8</v>
      </c>
      <c r="CR10" s="111"/>
      <c r="CS10" s="96"/>
      <c r="CT10" s="83" t="s">
        <v>7</v>
      </c>
      <c r="CU10" s="133"/>
      <c r="CV10" s="107">
        <f t="shared" ref="CV10:CV25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4</v>
      </c>
      <c r="CW10" s="79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79">
        <f t="shared" ref="CX10:CX25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79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79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79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79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79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79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79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79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79">
        <f t="shared" ref="DG10:DG15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79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1</v>
      </c>
      <c r="DI10" s="79">
        <f t="shared" ref="DI10:DI22" si="13">SUM(CV10:DH10)</f>
        <v>5</v>
      </c>
      <c r="DJ10" s="70">
        <f>SUM(G10:CU10)</f>
        <v>32</v>
      </c>
      <c r="DK10" s="69">
        <v>0</v>
      </c>
      <c r="DL10" s="69"/>
      <c r="DM10" s="69"/>
      <c r="DN10" s="71">
        <f t="shared" ref="DN10:DN25" si="14">(DQ10)*2+(EC10)*6</f>
        <v>0</v>
      </c>
      <c r="DO10" s="72">
        <v>0</v>
      </c>
      <c r="DQ10" s="32">
        <f t="shared" ref="DQ10:DQ18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14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4</v>
      </c>
      <c r="DT10" s="32">
        <f t="shared" si="16"/>
        <v>0</v>
      </c>
      <c r="DU10" s="32">
        <f t="shared" ref="DU10:DW14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18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18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18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18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18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18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x14ac:dyDescent="0.25">
      <c r="A11" s="34">
        <f>A10+1</f>
        <v>2</v>
      </c>
      <c r="B11" s="35"/>
      <c r="C11" s="36" t="s">
        <v>54</v>
      </c>
      <c r="D11" s="37" t="s">
        <v>55</v>
      </c>
      <c r="E11" s="115">
        <v>4</v>
      </c>
      <c r="F11" s="39" t="s">
        <v>56</v>
      </c>
      <c r="G11" s="98"/>
      <c r="H11" s="99">
        <v>11.25</v>
      </c>
      <c r="I11" s="100"/>
      <c r="J11" s="137"/>
      <c r="K11" s="101">
        <v>11.25</v>
      </c>
      <c r="L11" s="138"/>
      <c r="M11" s="62"/>
      <c r="N11" s="66"/>
      <c r="O11" s="74">
        <v>4</v>
      </c>
      <c r="P11" s="103">
        <v>7.25</v>
      </c>
      <c r="Q11" s="99"/>
      <c r="R11" s="100">
        <v>4</v>
      </c>
      <c r="S11" s="98">
        <v>7.25</v>
      </c>
      <c r="T11" s="99"/>
      <c r="U11" s="100"/>
      <c r="V11" s="93"/>
      <c r="W11" s="83" t="s">
        <v>7</v>
      </c>
      <c r="X11" s="95"/>
      <c r="Y11" s="93"/>
      <c r="Z11" s="83" t="s">
        <v>7</v>
      </c>
      <c r="AA11" s="94"/>
      <c r="AB11" s="82"/>
      <c r="AC11" s="83" t="s">
        <v>7</v>
      </c>
      <c r="AD11" s="84"/>
      <c r="AE11" s="103"/>
      <c r="AF11" s="101">
        <v>11.25</v>
      </c>
      <c r="AG11" s="100"/>
      <c r="AH11" s="103"/>
      <c r="AI11" s="101">
        <v>11.25</v>
      </c>
      <c r="AJ11" s="100"/>
      <c r="AK11" s="103"/>
      <c r="AL11" s="99"/>
      <c r="AM11" s="100">
        <v>4</v>
      </c>
      <c r="AN11" s="98">
        <v>7.25</v>
      </c>
      <c r="AO11" s="99"/>
      <c r="AP11" s="102">
        <v>4</v>
      </c>
      <c r="AQ11" s="56">
        <v>7.25</v>
      </c>
      <c r="AR11" s="61"/>
      <c r="AS11" s="59"/>
      <c r="AT11" s="93"/>
      <c r="AU11" s="83" t="s">
        <v>7</v>
      </c>
      <c r="AV11" s="94"/>
      <c r="AW11" s="85"/>
      <c r="AX11" s="83" t="s">
        <v>7</v>
      </c>
      <c r="AY11" s="87"/>
      <c r="AZ11" s="85"/>
      <c r="BA11" s="83" t="s">
        <v>7</v>
      </c>
      <c r="BB11" s="87"/>
      <c r="BC11" s="103"/>
      <c r="BD11" s="101">
        <v>11.25</v>
      </c>
      <c r="BE11" s="100"/>
      <c r="BF11" s="103"/>
      <c r="BG11" s="99">
        <v>11.25</v>
      </c>
      <c r="BH11" s="100"/>
      <c r="BI11" s="98"/>
      <c r="BJ11" s="99"/>
      <c r="BK11" s="102">
        <v>4</v>
      </c>
      <c r="BL11" s="56">
        <v>7.25</v>
      </c>
      <c r="BM11" s="61"/>
      <c r="BN11" s="59">
        <v>4</v>
      </c>
      <c r="BO11" s="105">
        <v>7.25</v>
      </c>
      <c r="BP11" s="101"/>
      <c r="BQ11" s="109"/>
      <c r="BR11" s="85"/>
      <c r="BS11" s="83" t="s">
        <v>7</v>
      </c>
      <c r="BT11" s="87"/>
      <c r="BU11" s="85"/>
      <c r="BV11" s="83" t="s">
        <v>7</v>
      </c>
      <c r="BW11" s="87"/>
      <c r="BX11" s="85"/>
      <c r="BY11" s="83" t="s">
        <v>7</v>
      </c>
      <c r="BZ11" s="87"/>
      <c r="CA11" s="103"/>
      <c r="CB11" s="101">
        <v>11.25</v>
      </c>
      <c r="CC11" s="100"/>
      <c r="CD11" s="110"/>
      <c r="CE11" s="113">
        <v>8</v>
      </c>
      <c r="CF11" s="111"/>
      <c r="CG11" s="110"/>
      <c r="CH11" s="101">
        <v>11.25</v>
      </c>
      <c r="CI11" s="114"/>
      <c r="CJ11" s="120"/>
      <c r="CK11" s="101">
        <v>11.25</v>
      </c>
      <c r="CL11" s="121"/>
      <c r="CM11" s="128"/>
      <c r="CN11" s="101"/>
      <c r="CO11" s="134">
        <v>4</v>
      </c>
      <c r="CP11" s="110">
        <v>7.25</v>
      </c>
      <c r="CQ11" s="101"/>
      <c r="CR11" s="111">
        <v>4</v>
      </c>
      <c r="CS11" s="110">
        <v>7.25</v>
      </c>
      <c r="CT11" s="101"/>
      <c r="CU11" s="114"/>
      <c r="CV11" s="107">
        <f t="shared" si="0"/>
        <v>22</v>
      </c>
      <c r="CW11" s="79">
        <f t="shared" si="1"/>
        <v>0</v>
      </c>
      <c r="CX11" s="79">
        <f t="shared" si="2"/>
        <v>0</v>
      </c>
      <c r="CY11" s="79">
        <f t="shared" si="3"/>
        <v>0</v>
      </c>
      <c r="CZ11" s="79">
        <f t="shared" si="4"/>
        <v>0</v>
      </c>
      <c r="DA11" s="79">
        <f t="shared" si="5"/>
        <v>0</v>
      </c>
      <c r="DB11" s="79">
        <f t="shared" si="6"/>
        <v>0</v>
      </c>
      <c r="DC11" s="79">
        <f t="shared" si="7"/>
        <v>0</v>
      </c>
      <c r="DD11" s="79">
        <f t="shared" si="8"/>
        <v>0</v>
      </c>
      <c r="DE11" s="79">
        <f t="shared" si="9"/>
        <v>0</v>
      </c>
      <c r="DF11" s="79">
        <f t="shared" si="10"/>
        <v>0</v>
      </c>
      <c r="DG11" s="79">
        <f t="shared" si="11"/>
        <v>0</v>
      </c>
      <c r="DH11" s="79">
        <f t="shared" si="12"/>
        <v>9</v>
      </c>
      <c r="DI11" s="79">
        <f t="shared" si="13"/>
        <v>31</v>
      </c>
      <c r="DJ11" s="70">
        <f t="shared" ref="DJ11:DJ25" si="24">SUM(G11:CU11)</f>
        <v>199.25</v>
      </c>
      <c r="DK11" s="73">
        <v>0</v>
      </c>
      <c r="DL11" s="73"/>
      <c r="DM11" s="73"/>
      <c r="DN11" s="71">
        <f t="shared" si="14"/>
        <v>64</v>
      </c>
      <c r="DO11" s="72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8</v>
      </c>
      <c r="DR11" s="32">
        <f t="shared" si="16"/>
        <v>0</v>
      </c>
      <c r="DS11" s="32">
        <f t="shared" si="16"/>
        <v>1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0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9</v>
      </c>
      <c r="EC11" s="32">
        <f t="shared" si="23"/>
        <v>8</v>
      </c>
      <c r="EE11" s="152">
        <f>COUNTIF(G11:CU11, "4")</f>
        <v>8</v>
      </c>
      <c r="EF11" s="152">
        <f>COUNTIF(G11:CU11, "7,25")</f>
        <v>8</v>
      </c>
    </row>
    <row r="12" spans="1:136" ht="37.5" customHeight="1" x14ac:dyDescent="0.25">
      <c r="A12" s="34">
        <f t="shared" ref="A12:A25" si="25">A11+1</f>
        <v>3</v>
      </c>
      <c r="B12" s="35"/>
      <c r="C12" s="36" t="s">
        <v>57</v>
      </c>
      <c r="D12" s="37" t="s">
        <v>58</v>
      </c>
      <c r="E12" s="40">
        <v>4</v>
      </c>
      <c r="F12" s="41">
        <v>1</v>
      </c>
      <c r="G12" s="103"/>
      <c r="H12" s="99" t="s">
        <v>10</v>
      </c>
      <c r="I12" s="100"/>
      <c r="J12" s="103"/>
      <c r="K12" s="99" t="s">
        <v>10</v>
      </c>
      <c r="L12" s="100"/>
      <c r="M12" s="141"/>
      <c r="N12" s="99" t="s">
        <v>10</v>
      </c>
      <c r="O12" s="142"/>
      <c r="P12" s="98"/>
      <c r="Q12" s="99" t="s">
        <v>10</v>
      </c>
      <c r="R12" s="100"/>
      <c r="S12" s="98"/>
      <c r="T12" s="101" t="s">
        <v>10</v>
      </c>
      <c r="U12" s="102"/>
      <c r="V12" s="105"/>
      <c r="W12" s="101" t="s">
        <v>10</v>
      </c>
      <c r="X12" s="109"/>
      <c r="Y12" s="103"/>
      <c r="Z12" s="99" t="s">
        <v>10</v>
      </c>
      <c r="AA12" s="100"/>
      <c r="AB12" s="98"/>
      <c r="AC12" s="99" t="s">
        <v>10</v>
      </c>
      <c r="AD12" s="100"/>
      <c r="AE12" s="98"/>
      <c r="AF12" s="101" t="s">
        <v>10</v>
      </c>
      <c r="AG12" s="104"/>
      <c r="AH12" s="98"/>
      <c r="AI12" s="101" t="s">
        <v>10</v>
      </c>
      <c r="AJ12" s="102"/>
      <c r="AK12" s="103"/>
      <c r="AL12" s="101" t="s">
        <v>10</v>
      </c>
      <c r="AM12" s="100"/>
      <c r="AN12" s="103"/>
      <c r="AO12" s="101" t="s">
        <v>10</v>
      </c>
      <c r="AP12" s="100"/>
      <c r="AQ12" s="103"/>
      <c r="AR12" s="101" t="s">
        <v>10</v>
      </c>
      <c r="AS12" s="100"/>
      <c r="AT12" s="103"/>
      <c r="AU12" s="99" t="s">
        <v>10</v>
      </c>
      <c r="AV12" s="100"/>
      <c r="AW12" s="98"/>
      <c r="AX12" s="99"/>
      <c r="AY12" s="102">
        <v>4</v>
      </c>
      <c r="AZ12" s="56">
        <v>7.25</v>
      </c>
      <c r="BA12" s="61"/>
      <c r="BB12" s="59">
        <v>4</v>
      </c>
      <c r="BC12" s="105">
        <v>7.25</v>
      </c>
      <c r="BD12" s="101"/>
      <c r="BE12" s="109"/>
      <c r="BF12" s="85"/>
      <c r="BG12" s="83" t="s">
        <v>7</v>
      </c>
      <c r="BH12" s="87"/>
      <c r="BI12" s="85"/>
      <c r="BJ12" s="83" t="s">
        <v>7</v>
      </c>
      <c r="BK12" s="87"/>
      <c r="BL12" s="85"/>
      <c r="BM12" s="83" t="s">
        <v>7</v>
      </c>
      <c r="BN12" s="87"/>
      <c r="BO12" s="103"/>
      <c r="BP12" s="101">
        <v>11.25</v>
      </c>
      <c r="BQ12" s="100"/>
      <c r="BR12" s="98"/>
      <c r="BS12" s="99">
        <v>11.25</v>
      </c>
      <c r="BT12" s="104"/>
      <c r="BU12" s="98"/>
      <c r="BV12" s="99"/>
      <c r="BW12" s="102">
        <v>4</v>
      </c>
      <c r="BX12" s="56">
        <v>7.25</v>
      </c>
      <c r="BY12" s="61"/>
      <c r="BZ12" s="59">
        <v>4</v>
      </c>
      <c r="CA12" s="105">
        <v>7.25</v>
      </c>
      <c r="CB12" s="101"/>
      <c r="CC12" s="109"/>
      <c r="CD12" s="85"/>
      <c r="CE12" s="83" t="s">
        <v>7</v>
      </c>
      <c r="CF12" s="87"/>
      <c r="CG12" s="85"/>
      <c r="CH12" s="83" t="s">
        <v>7</v>
      </c>
      <c r="CI12" s="87"/>
      <c r="CJ12" s="85"/>
      <c r="CK12" s="83" t="s">
        <v>7</v>
      </c>
      <c r="CL12" s="87"/>
      <c r="CM12" s="98"/>
      <c r="CN12" s="99">
        <v>11.25</v>
      </c>
      <c r="CO12" s="102"/>
      <c r="CP12" s="56"/>
      <c r="CQ12" s="61">
        <v>11.25</v>
      </c>
      <c r="CR12" s="59"/>
      <c r="CS12" s="105"/>
      <c r="CT12" s="101"/>
      <c r="CU12" s="109">
        <v>4</v>
      </c>
      <c r="CV12" s="107">
        <f t="shared" si="0"/>
        <v>11</v>
      </c>
      <c r="CW12" s="79">
        <f t="shared" si="1"/>
        <v>0</v>
      </c>
      <c r="CX12" s="144">
        <f t="shared" si="2"/>
        <v>14</v>
      </c>
      <c r="CY12" s="79">
        <f t="shared" si="3"/>
        <v>0</v>
      </c>
      <c r="CZ12" s="79">
        <f t="shared" si="4"/>
        <v>0</v>
      </c>
      <c r="DA12" s="79">
        <f t="shared" si="5"/>
        <v>0</v>
      </c>
      <c r="DB12" s="79">
        <f t="shared" si="6"/>
        <v>0</v>
      </c>
      <c r="DC12" s="79">
        <f t="shared" si="7"/>
        <v>0</v>
      </c>
      <c r="DD12" s="79">
        <f t="shared" si="8"/>
        <v>0</v>
      </c>
      <c r="DE12" s="79">
        <f t="shared" si="9"/>
        <v>0</v>
      </c>
      <c r="DF12" s="79">
        <f t="shared" si="10"/>
        <v>0</v>
      </c>
      <c r="DG12" s="79">
        <f t="shared" si="11"/>
        <v>0</v>
      </c>
      <c r="DH12" s="79">
        <f t="shared" si="12"/>
        <v>6</v>
      </c>
      <c r="DI12" s="79">
        <f t="shared" si="13"/>
        <v>31</v>
      </c>
      <c r="DJ12" s="70">
        <f t="shared" si="24"/>
        <v>94</v>
      </c>
      <c r="DK12" s="73">
        <v>0</v>
      </c>
      <c r="DL12" s="73"/>
      <c r="DM12" s="73"/>
      <c r="DN12" s="71">
        <f t="shared" si="14"/>
        <v>34</v>
      </c>
      <c r="DO12" s="72">
        <v>0</v>
      </c>
      <c r="DQ12" s="32">
        <f t="shared" si="15"/>
        <v>5</v>
      </c>
      <c r="DR12" s="32">
        <f t="shared" si="16"/>
        <v>0</v>
      </c>
      <c r="DS12" s="32">
        <f t="shared" si="16"/>
        <v>0</v>
      </c>
      <c r="DT12" s="32">
        <f t="shared" si="16"/>
        <v>0</v>
      </c>
      <c r="DU12" s="32">
        <f t="shared" si="17"/>
        <v>0</v>
      </c>
      <c r="DV12" s="32">
        <f t="shared" si="17"/>
        <v>0</v>
      </c>
      <c r="DW12" s="32">
        <f t="shared" si="17"/>
        <v>0</v>
      </c>
      <c r="DX12" s="32">
        <f t="shared" si="18"/>
        <v>0</v>
      </c>
      <c r="DY12" s="32">
        <f t="shared" si="19"/>
        <v>0</v>
      </c>
      <c r="DZ12" s="32">
        <f t="shared" si="20"/>
        <v>0</v>
      </c>
      <c r="EA12" s="32">
        <f t="shared" si="21"/>
        <v>0</v>
      </c>
      <c r="EB12" s="32">
        <f t="shared" si="22"/>
        <v>4</v>
      </c>
      <c r="EC12" s="32">
        <f t="shared" si="23"/>
        <v>4</v>
      </c>
      <c r="EE12" s="152">
        <f t="shared" ref="EE12:EE25" si="26">COUNTIF(G12:CU12, "4")</f>
        <v>5</v>
      </c>
      <c r="EF12" s="152">
        <f t="shared" ref="EF12:EF25" si="27">COUNTIF(G12:CU12, "7,25")</f>
        <v>4</v>
      </c>
    </row>
    <row r="13" spans="1:136" ht="37.5" customHeight="1" x14ac:dyDescent="0.25">
      <c r="A13" s="34">
        <f t="shared" si="25"/>
        <v>4</v>
      </c>
      <c r="B13" s="35"/>
      <c r="C13" s="36" t="s">
        <v>59</v>
      </c>
      <c r="D13" s="37" t="s">
        <v>55</v>
      </c>
      <c r="E13" s="42">
        <v>6</v>
      </c>
      <c r="F13" s="41">
        <v>1</v>
      </c>
      <c r="G13" s="98">
        <v>7.25</v>
      </c>
      <c r="H13" s="99"/>
      <c r="I13" s="100"/>
      <c r="J13" s="139"/>
      <c r="K13" s="83" t="s">
        <v>7</v>
      </c>
      <c r="L13" s="140"/>
      <c r="M13" s="93"/>
      <c r="N13" s="83" t="s">
        <v>7</v>
      </c>
      <c r="O13" s="94"/>
      <c r="P13" s="82"/>
      <c r="Q13" s="83" t="s">
        <v>7</v>
      </c>
      <c r="R13" s="84"/>
      <c r="S13" s="103"/>
      <c r="T13" s="101">
        <v>11.25</v>
      </c>
      <c r="U13" s="100"/>
      <c r="V13" s="103"/>
      <c r="W13" s="101">
        <v>11.25</v>
      </c>
      <c r="X13" s="100"/>
      <c r="Y13" s="103"/>
      <c r="Z13" s="99"/>
      <c r="AA13" s="100">
        <v>4</v>
      </c>
      <c r="AB13" s="98">
        <v>7.25</v>
      </c>
      <c r="AC13" s="99"/>
      <c r="AD13" s="102">
        <v>4</v>
      </c>
      <c r="AE13" s="56">
        <v>7.25</v>
      </c>
      <c r="AF13" s="61"/>
      <c r="AG13" s="59"/>
      <c r="AH13" s="93"/>
      <c r="AI13" s="83" t="s">
        <v>7</v>
      </c>
      <c r="AJ13" s="94"/>
      <c r="AK13" s="85"/>
      <c r="AL13" s="83" t="s">
        <v>7</v>
      </c>
      <c r="AM13" s="87"/>
      <c r="AN13" s="85"/>
      <c r="AO13" s="83" t="s">
        <v>7</v>
      </c>
      <c r="AP13" s="87"/>
      <c r="AQ13" s="103"/>
      <c r="AR13" s="101">
        <v>11.25</v>
      </c>
      <c r="AS13" s="100"/>
      <c r="AT13" s="103"/>
      <c r="AU13" s="99">
        <v>11.25</v>
      </c>
      <c r="AV13" s="100"/>
      <c r="AW13" s="98"/>
      <c r="AX13" s="99"/>
      <c r="AY13" s="102">
        <v>4</v>
      </c>
      <c r="AZ13" s="56">
        <v>7.25</v>
      </c>
      <c r="BA13" s="61"/>
      <c r="BB13" s="59">
        <v>4</v>
      </c>
      <c r="BC13" s="105">
        <v>7.25</v>
      </c>
      <c r="BD13" s="101"/>
      <c r="BE13" s="109"/>
      <c r="BF13" s="85"/>
      <c r="BG13" s="83" t="s">
        <v>7</v>
      </c>
      <c r="BH13" s="87"/>
      <c r="BI13" s="85"/>
      <c r="BJ13" s="83" t="s">
        <v>7</v>
      </c>
      <c r="BK13" s="87"/>
      <c r="BL13" s="85"/>
      <c r="BM13" s="83" t="s">
        <v>7</v>
      </c>
      <c r="BN13" s="87"/>
      <c r="BO13" s="103"/>
      <c r="BP13" s="101">
        <v>11.25</v>
      </c>
      <c r="BQ13" s="100"/>
      <c r="BR13" s="98"/>
      <c r="BS13" s="99">
        <v>11.25</v>
      </c>
      <c r="BT13" s="104"/>
      <c r="BU13" s="98"/>
      <c r="BV13" s="99"/>
      <c r="BW13" s="102">
        <v>4</v>
      </c>
      <c r="BX13" s="56">
        <v>7.25</v>
      </c>
      <c r="BY13" s="61"/>
      <c r="BZ13" s="59">
        <v>4</v>
      </c>
      <c r="CA13" s="105">
        <v>7.25</v>
      </c>
      <c r="CB13" s="101"/>
      <c r="CC13" s="109"/>
      <c r="CD13" s="85"/>
      <c r="CE13" s="83" t="s">
        <v>7</v>
      </c>
      <c r="CF13" s="87"/>
      <c r="CG13" s="85"/>
      <c r="CH13" s="83" t="s">
        <v>7</v>
      </c>
      <c r="CI13" s="87"/>
      <c r="CJ13" s="85"/>
      <c r="CK13" s="83" t="s">
        <v>7</v>
      </c>
      <c r="CL13" s="87"/>
      <c r="CM13" s="56"/>
      <c r="CN13" s="61">
        <v>11.25</v>
      </c>
      <c r="CO13" s="59"/>
      <c r="CP13" s="103"/>
      <c r="CQ13" s="101">
        <v>11.25</v>
      </c>
      <c r="CR13" s="100"/>
      <c r="CS13" s="105"/>
      <c r="CT13" s="101"/>
      <c r="CU13" s="109">
        <v>4</v>
      </c>
      <c r="CV13" s="107">
        <f t="shared" si="0"/>
        <v>19</v>
      </c>
      <c r="CW13" s="80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80">
        <f t="shared" si="2"/>
        <v>0</v>
      </c>
      <c r="CY13" s="80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80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80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80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80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80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80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80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80">
        <f t="shared" si="11"/>
        <v>0</v>
      </c>
      <c r="DH13" s="80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12</v>
      </c>
      <c r="DI13" s="80">
        <f t="shared" si="13"/>
        <v>31</v>
      </c>
      <c r="DJ13" s="70">
        <f t="shared" si="24"/>
        <v>168.75</v>
      </c>
      <c r="DK13" s="69">
        <v>0</v>
      </c>
      <c r="DL13" s="69"/>
      <c r="DM13" s="69"/>
      <c r="DN13" s="71">
        <f t="shared" si="14"/>
        <v>56</v>
      </c>
      <c r="DO13" s="72">
        <v>0</v>
      </c>
      <c r="DQ13" s="32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7</v>
      </c>
      <c r="DR13" s="32">
        <f t="shared" si="16"/>
        <v>0</v>
      </c>
      <c r="DS13" s="32">
        <f t="shared" si="16"/>
        <v>0</v>
      </c>
      <c r="DT13" s="32">
        <f t="shared" si="16"/>
        <v>0</v>
      </c>
      <c r="DU13" s="32">
        <f t="shared" si="17"/>
        <v>0</v>
      </c>
      <c r="DV13" s="32">
        <f t="shared" si="17"/>
        <v>0</v>
      </c>
      <c r="DW13" s="32">
        <f t="shared" si="17"/>
        <v>0</v>
      </c>
      <c r="DX13" s="32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32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32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32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32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8</v>
      </c>
      <c r="EC13" s="32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7</v>
      </c>
      <c r="EE13" s="152">
        <f t="shared" si="26"/>
        <v>7</v>
      </c>
      <c r="EF13" s="152">
        <f t="shared" si="27"/>
        <v>7</v>
      </c>
    </row>
    <row r="14" spans="1:136" ht="36.75" customHeight="1" x14ac:dyDescent="0.25">
      <c r="A14" s="34">
        <f t="shared" si="25"/>
        <v>5</v>
      </c>
      <c r="B14" s="35"/>
      <c r="C14" s="36" t="s">
        <v>60</v>
      </c>
      <c r="D14" s="37" t="s">
        <v>58</v>
      </c>
      <c r="E14" s="44">
        <v>4</v>
      </c>
      <c r="F14" s="41">
        <v>2</v>
      </c>
      <c r="G14" s="93"/>
      <c r="H14" s="83" t="s">
        <v>7</v>
      </c>
      <c r="I14" s="94"/>
      <c r="J14" s="82"/>
      <c r="K14" s="83" t="s">
        <v>7</v>
      </c>
      <c r="L14" s="84"/>
      <c r="M14" s="103"/>
      <c r="N14" s="101">
        <v>11.25</v>
      </c>
      <c r="O14" s="100"/>
      <c r="P14" s="103"/>
      <c r="Q14" s="101">
        <v>11.25</v>
      </c>
      <c r="R14" s="100"/>
      <c r="S14" s="103"/>
      <c r="T14" s="99"/>
      <c r="U14" s="100">
        <v>4</v>
      </c>
      <c r="V14" s="98">
        <v>7.25</v>
      </c>
      <c r="W14" s="99"/>
      <c r="X14" s="102">
        <v>4</v>
      </c>
      <c r="Y14" s="56">
        <v>7.25</v>
      </c>
      <c r="Z14" s="61"/>
      <c r="AA14" s="59"/>
      <c r="AB14" s="93"/>
      <c r="AC14" s="83" t="s">
        <v>7</v>
      </c>
      <c r="AD14" s="94"/>
      <c r="AE14" s="85"/>
      <c r="AF14" s="83" t="s">
        <v>7</v>
      </c>
      <c r="AG14" s="87"/>
      <c r="AH14" s="85"/>
      <c r="AI14" s="83" t="s">
        <v>7</v>
      </c>
      <c r="AJ14" s="87"/>
      <c r="AK14" s="103"/>
      <c r="AL14" s="101">
        <v>11.25</v>
      </c>
      <c r="AM14" s="100"/>
      <c r="AN14" s="103"/>
      <c r="AO14" s="99">
        <v>11.25</v>
      </c>
      <c r="AP14" s="100"/>
      <c r="AQ14" s="98"/>
      <c r="AR14" s="99"/>
      <c r="AS14" s="102">
        <v>4</v>
      </c>
      <c r="AT14" s="56">
        <v>7.25</v>
      </c>
      <c r="AU14" s="61"/>
      <c r="AV14" s="59">
        <v>4</v>
      </c>
      <c r="AW14" s="105">
        <v>7.25</v>
      </c>
      <c r="AX14" s="101"/>
      <c r="AY14" s="109"/>
      <c r="AZ14" s="85"/>
      <c r="BA14" s="83" t="s">
        <v>7</v>
      </c>
      <c r="BB14" s="87"/>
      <c r="BC14" s="85"/>
      <c r="BD14" s="83" t="s">
        <v>7</v>
      </c>
      <c r="BE14" s="87"/>
      <c r="BF14" s="85"/>
      <c r="BG14" s="83" t="s">
        <v>7</v>
      </c>
      <c r="BH14" s="87"/>
      <c r="BI14" s="103"/>
      <c r="BJ14" s="101">
        <v>11.25</v>
      </c>
      <c r="BK14" s="100"/>
      <c r="BL14" s="98"/>
      <c r="BM14" s="99" t="s">
        <v>10</v>
      </c>
      <c r="BN14" s="104"/>
      <c r="BO14" s="98"/>
      <c r="BP14" s="99" t="s">
        <v>10</v>
      </c>
      <c r="BQ14" s="102"/>
      <c r="BR14" s="56"/>
      <c r="BS14" s="61" t="s">
        <v>10</v>
      </c>
      <c r="BT14" s="59"/>
      <c r="BU14" s="105"/>
      <c r="BV14" s="101" t="s">
        <v>10</v>
      </c>
      <c r="BW14" s="109"/>
      <c r="BX14" s="85"/>
      <c r="BY14" s="83" t="s">
        <v>10</v>
      </c>
      <c r="BZ14" s="87"/>
      <c r="CA14" s="85"/>
      <c r="CB14" s="83" t="s">
        <v>10</v>
      </c>
      <c r="CC14" s="87"/>
      <c r="CD14" s="85"/>
      <c r="CE14" s="83" t="s">
        <v>10</v>
      </c>
      <c r="CF14" s="87"/>
      <c r="CG14" s="56"/>
      <c r="CH14" s="61" t="s">
        <v>10</v>
      </c>
      <c r="CI14" s="59"/>
      <c r="CJ14" s="103"/>
      <c r="CK14" s="101" t="s">
        <v>10</v>
      </c>
      <c r="CL14" s="100"/>
      <c r="CM14" s="105"/>
      <c r="CN14" s="101" t="s">
        <v>10</v>
      </c>
      <c r="CO14" s="109"/>
      <c r="CP14" s="105"/>
      <c r="CQ14" s="101" t="s">
        <v>10</v>
      </c>
      <c r="CR14" s="109"/>
      <c r="CS14" s="105"/>
      <c r="CT14" s="101" t="s">
        <v>10</v>
      </c>
      <c r="CU14" s="109"/>
      <c r="CV14" s="107">
        <f t="shared" si="0"/>
        <v>11</v>
      </c>
      <c r="CW14" s="79">
        <f t="shared" si="1"/>
        <v>0</v>
      </c>
      <c r="CX14" s="144">
        <f t="shared" si="2"/>
        <v>12</v>
      </c>
      <c r="CY14" s="79">
        <f t="shared" si="3"/>
        <v>0</v>
      </c>
      <c r="CZ14" s="79">
        <f t="shared" si="4"/>
        <v>0</v>
      </c>
      <c r="DA14" s="79">
        <f t="shared" si="5"/>
        <v>0</v>
      </c>
      <c r="DB14" s="79">
        <f t="shared" si="6"/>
        <v>0</v>
      </c>
      <c r="DC14" s="79">
        <f t="shared" si="7"/>
        <v>0</v>
      </c>
      <c r="DD14" s="79">
        <f t="shared" si="8"/>
        <v>0</v>
      </c>
      <c r="DE14" s="79">
        <f t="shared" si="9"/>
        <v>0</v>
      </c>
      <c r="DF14" s="79">
        <f t="shared" si="10"/>
        <v>0</v>
      </c>
      <c r="DG14" s="79">
        <f t="shared" si="11"/>
        <v>0</v>
      </c>
      <c r="DH14" s="80">
        <f t="shared" si="12"/>
        <v>8</v>
      </c>
      <c r="DI14" s="80">
        <f t="shared" si="13"/>
        <v>31</v>
      </c>
      <c r="DJ14" s="70">
        <f t="shared" si="24"/>
        <v>101.25</v>
      </c>
      <c r="DK14" s="69">
        <v>0</v>
      </c>
      <c r="DL14" s="69"/>
      <c r="DM14" s="75"/>
      <c r="DN14" s="71">
        <f t="shared" si="14"/>
        <v>32</v>
      </c>
      <c r="DO14" s="72">
        <v>0</v>
      </c>
      <c r="DQ14" s="32">
        <f t="shared" si="15"/>
        <v>4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5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4</v>
      </c>
      <c r="EE14" s="152">
        <f t="shared" si="26"/>
        <v>4</v>
      </c>
      <c r="EF14" s="152">
        <f t="shared" si="27"/>
        <v>4</v>
      </c>
    </row>
    <row r="15" spans="1:136" ht="36.75" customHeight="1" x14ac:dyDescent="0.25">
      <c r="A15" s="34">
        <f t="shared" si="25"/>
        <v>6</v>
      </c>
      <c r="B15" s="45"/>
      <c r="C15" s="46" t="s">
        <v>61</v>
      </c>
      <c r="D15" s="37" t="s">
        <v>55</v>
      </c>
      <c r="E15" s="47">
        <v>3</v>
      </c>
      <c r="F15" s="41">
        <v>2</v>
      </c>
      <c r="G15" s="93"/>
      <c r="H15" s="83" t="s">
        <v>7</v>
      </c>
      <c r="I15" s="94"/>
      <c r="J15" s="82"/>
      <c r="K15" s="83" t="s">
        <v>7</v>
      </c>
      <c r="L15" s="84"/>
      <c r="M15" s="103"/>
      <c r="N15" s="101">
        <v>11.25</v>
      </c>
      <c r="O15" s="100"/>
      <c r="P15" s="103"/>
      <c r="Q15" s="101">
        <v>11.25</v>
      </c>
      <c r="R15" s="100"/>
      <c r="S15" s="103"/>
      <c r="T15" s="99"/>
      <c r="U15" s="100">
        <v>4</v>
      </c>
      <c r="V15" s="98">
        <v>7.25</v>
      </c>
      <c r="W15" s="99"/>
      <c r="X15" s="102">
        <v>4</v>
      </c>
      <c r="Y15" s="56">
        <v>7.25</v>
      </c>
      <c r="Z15" s="61"/>
      <c r="AA15" s="59"/>
      <c r="AB15" s="93"/>
      <c r="AC15" s="83" t="s">
        <v>7</v>
      </c>
      <c r="AD15" s="94"/>
      <c r="AE15" s="85"/>
      <c r="AF15" s="83" t="s">
        <v>7</v>
      </c>
      <c r="AG15" s="87"/>
      <c r="AH15" s="85"/>
      <c r="AI15" s="83" t="s">
        <v>7</v>
      </c>
      <c r="AJ15" s="87"/>
      <c r="AK15" s="103"/>
      <c r="AL15" s="101">
        <v>11.25</v>
      </c>
      <c r="AM15" s="100"/>
      <c r="AN15" s="103"/>
      <c r="AO15" s="99">
        <v>11.25</v>
      </c>
      <c r="AP15" s="100"/>
      <c r="AQ15" s="98"/>
      <c r="AR15" s="99"/>
      <c r="AS15" s="102">
        <v>4</v>
      </c>
      <c r="AT15" s="56">
        <v>7.25</v>
      </c>
      <c r="AU15" s="61"/>
      <c r="AV15" s="59">
        <v>4</v>
      </c>
      <c r="AW15" s="105">
        <v>7.25</v>
      </c>
      <c r="AX15" s="101"/>
      <c r="AY15" s="109"/>
      <c r="AZ15" s="85"/>
      <c r="BA15" s="83" t="s">
        <v>7</v>
      </c>
      <c r="BB15" s="87"/>
      <c r="BC15" s="85"/>
      <c r="BD15" s="83" t="s">
        <v>7</v>
      </c>
      <c r="BE15" s="87"/>
      <c r="BF15" s="85"/>
      <c r="BG15" s="83" t="s">
        <v>7</v>
      </c>
      <c r="BH15" s="87"/>
      <c r="BI15" s="103"/>
      <c r="BJ15" s="101">
        <v>11.25</v>
      </c>
      <c r="BK15" s="100"/>
      <c r="BL15" s="98"/>
      <c r="BM15" s="99">
        <v>11.25</v>
      </c>
      <c r="BN15" s="104"/>
      <c r="BO15" s="98"/>
      <c r="BP15" s="99"/>
      <c r="BQ15" s="102">
        <v>4</v>
      </c>
      <c r="BR15" s="56">
        <v>7.25</v>
      </c>
      <c r="BS15" s="61"/>
      <c r="BT15" s="59">
        <v>4</v>
      </c>
      <c r="BU15" s="105">
        <v>7.25</v>
      </c>
      <c r="BV15" s="101"/>
      <c r="BW15" s="109"/>
      <c r="BX15" s="85"/>
      <c r="BY15" s="83" t="s">
        <v>7</v>
      </c>
      <c r="BZ15" s="87"/>
      <c r="CA15" s="85"/>
      <c r="CB15" s="83" t="s">
        <v>7</v>
      </c>
      <c r="CC15" s="87"/>
      <c r="CD15" s="85"/>
      <c r="CE15" s="83" t="s">
        <v>7</v>
      </c>
      <c r="CF15" s="87"/>
      <c r="CG15" s="56"/>
      <c r="CH15" s="61" t="s">
        <v>10</v>
      </c>
      <c r="CI15" s="59"/>
      <c r="CJ15" s="103"/>
      <c r="CK15" s="101" t="s">
        <v>10</v>
      </c>
      <c r="CL15" s="100"/>
      <c r="CM15" s="105"/>
      <c r="CN15" s="101" t="s">
        <v>10</v>
      </c>
      <c r="CO15" s="109"/>
      <c r="CP15" s="105"/>
      <c r="CQ15" s="101" t="s">
        <v>10</v>
      </c>
      <c r="CR15" s="109"/>
      <c r="CS15" s="105"/>
      <c r="CT15" s="101" t="s">
        <v>10</v>
      </c>
      <c r="CU15" s="109"/>
      <c r="CV15" s="107">
        <f t="shared" si="0"/>
        <v>15</v>
      </c>
      <c r="CW15" s="79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79">
        <f t="shared" si="2"/>
        <v>5</v>
      </c>
      <c r="CY15" s="79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79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79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79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79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79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79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79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79">
        <f t="shared" si="11"/>
        <v>0</v>
      </c>
      <c r="DH15" s="80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11</v>
      </c>
      <c r="DI15" s="80">
        <f t="shared" si="13"/>
        <v>31</v>
      </c>
      <c r="DJ15" s="70">
        <f t="shared" si="24"/>
        <v>135</v>
      </c>
      <c r="DK15" s="69">
        <v>0</v>
      </c>
      <c r="DL15" s="69"/>
      <c r="DM15" s="75"/>
      <c r="DN15" s="71">
        <f t="shared" si="14"/>
        <v>48</v>
      </c>
      <c r="DO15" s="72">
        <v>0</v>
      </c>
      <c r="DQ15" s="32">
        <f t="shared" si="15"/>
        <v>6</v>
      </c>
      <c r="DR15" s="32">
        <f t="shared" ref="DR15:DT17" si="28">IF(G15=8,1,0)+IF(J15=8,1,0)+IF(M15=8,1,0)+IF(P15=8,1,0)+IF(S15=8,1,0)+IF(V15=8,1,0)+IF(Y15=8,1,0)+IF(AB15=8,1,0)+IF(AE15=8,1,0)+IF(AH15=8,1,0)+IF(AK15=8,1,0)+IF(AN15=8,1,0)+IF(AQ15=8,1,0)+IF(AT15=8,1,0)+IF(AW15=8,1,0)+IF(AZ15=8,1,0)+IF(BC15=8,1,0)+IF(BF15=8,1,0)+IF(BI15=8,1,0)+IF(BL15=8,1,0)+IF(BO15=8,1,0)+IF(BR15=8,1,0)+IF(BU15=8,1,0)+IF(BX15=8,1,0)+IF(CA15=8,1,0)+IF(CD15=8,1,0)+IF(CG15=8,1,0)+IF(CJ15=8,1,0)+IF(CM15=8,1,0)+IF(CP15=8,1,0)+IF(CS15=8,1,0)</f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28"/>
        <v>0</v>
      </c>
      <c r="DU15" s="32">
        <f t="shared" ref="DU15:DW17" si="29">IF(J15=7.5,1,0)+IF(M15=7.5,1,0)+IF(P15=7.5,1,0)+IF(S15=7.5,1,0)+IF(V15=7.5,1,0)+IF(Y15=7.5,1,0)+IF(AB15=7.5,1,0)+IF(AE15=7.5,1,0)+IF(AH15=7.5,1,0)+IF(AK15=7.5,1,0)+IF(AN15=7.5,1,0)+IF(AQ15=7.5,1,0)+IF(AT15=7.5,1,0)+IF(AW15=7.5,1,0)+IF(AZ15=7.5,1,0)+IF(BC15=7.5,1,0)+IF(BF15=7.5,1,0)+IF(BI15=7.5,1,0)+IF(BL15=7.5,1,0)+IF(BO15=7.5,1,0)+IF(BR15=7.5,1,0)+IF(BU15=7.5,1,0)+IF(BX15=7.5,1,0)+IF(CA15=7.5,1,0)+IF(CD15=7.5,1,0)+IF(CG15=7.5,1,0)+IF(CJ15=7.5,1,0)+IF(CM15=7.5,1,0)+IF(CP15=7.5,1,0)+IF(CS15=7.5,1,0)+IF(G15=7.5,1,0)</f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29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6</v>
      </c>
      <c r="EC15" s="32">
        <f t="shared" si="23"/>
        <v>6</v>
      </c>
      <c r="EE15" s="152">
        <f t="shared" si="26"/>
        <v>6</v>
      </c>
      <c r="EF15" s="152">
        <f t="shared" si="27"/>
        <v>6</v>
      </c>
    </row>
    <row r="16" spans="1:136" ht="36.75" customHeight="1" x14ac:dyDescent="0.25">
      <c r="A16" s="34">
        <f t="shared" si="25"/>
        <v>7</v>
      </c>
      <c r="B16" s="48"/>
      <c r="C16" s="46" t="s">
        <v>62</v>
      </c>
      <c r="D16" s="37" t="s">
        <v>58</v>
      </c>
      <c r="E16" s="47">
        <v>4</v>
      </c>
      <c r="F16" s="41">
        <v>3</v>
      </c>
      <c r="G16" s="103"/>
      <c r="H16" s="99"/>
      <c r="I16" s="100">
        <v>4</v>
      </c>
      <c r="J16" s="98">
        <v>7.25</v>
      </c>
      <c r="K16" s="99"/>
      <c r="L16" s="102">
        <v>4</v>
      </c>
      <c r="M16" s="56">
        <v>7.25</v>
      </c>
      <c r="N16" s="61"/>
      <c r="O16" s="59"/>
      <c r="P16" s="93"/>
      <c r="Q16" s="83" t="s">
        <v>7</v>
      </c>
      <c r="R16" s="94"/>
      <c r="S16" s="85"/>
      <c r="T16" s="83" t="s">
        <v>7</v>
      </c>
      <c r="U16" s="87"/>
      <c r="V16" s="85"/>
      <c r="W16" s="83" t="s">
        <v>7</v>
      </c>
      <c r="X16" s="87"/>
      <c r="Y16" s="103"/>
      <c r="Z16" s="101">
        <v>11.25</v>
      </c>
      <c r="AA16" s="100"/>
      <c r="AB16" s="103"/>
      <c r="AC16" s="99">
        <v>11.25</v>
      </c>
      <c r="AD16" s="100"/>
      <c r="AE16" s="98"/>
      <c r="AF16" s="99"/>
      <c r="AG16" s="102">
        <v>4</v>
      </c>
      <c r="AH16" s="56">
        <v>7.25</v>
      </c>
      <c r="AI16" s="61"/>
      <c r="AJ16" s="59">
        <v>4</v>
      </c>
      <c r="AK16" s="105">
        <v>7.25</v>
      </c>
      <c r="AL16" s="101"/>
      <c r="AM16" s="109"/>
      <c r="AN16" s="85"/>
      <c r="AO16" s="83" t="s">
        <v>7</v>
      </c>
      <c r="AP16" s="87"/>
      <c r="AQ16" s="85"/>
      <c r="AR16" s="83" t="s">
        <v>7</v>
      </c>
      <c r="AS16" s="87"/>
      <c r="AT16" s="85"/>
      <c r="AU16" s="83" t="s">
        <v>7</v>
      </c>
      <c r="AV16" s="87"/>
      <c r="AW16" s="103"/>
      <c r="AX16" s="101">
        <v>11.25</v>
      </c>
      <c r="AY16" s="100"/>
      <c r="AZ16" s="98"/>
      <c r="BA16" s="99">
        <v>11.25</v>
      </c>
      <c r="BB16" s="104"/>
      <c r="BC16" s="98"/>
      <c r="BD16" s="99"/>
      <c r="BE16" s="102">
        <v>4</v>
      </c>
      <c r="BF16" s="56">
        <v>7.25</v>
      </c>
      <c r="BG16" s="61"/>
      <c r="BH16" s="59">
        <v>4</v>
      </c>
      <c r="BI16" s="105">
        <v>7.25</v>
      </c>
      <c r="BJ16" s="101"/>
      <c r="BK16" s="109"/>
      <c r="BL16" s="105"/>
      <c r="BM16" s="101">
        <v>11.25</v>
      </c>
      <c r="BN16" s="109"/>
      <c r="BO16" s="85"/>
      <c r="BP16" s="83" t="s">
        <v>7</v>
      </c>
      <c r="BQ16" s="87"/>
      <c r="BR16" s="85"/>
      <c r="BS16" s="83" t="s">
        <v>7</v>
      </c>
      <c r="BT16" s="87"/>
      <c r="BU16" s="56"/>
      <c r="BV16" s="61">
        <v>11.25</v>
      </c>
      <c r="BW16" s="59"/>
      <c r="BX16" s="103"/>
      <c r="BY16" s="101">
        <v>11.25</v>
      </c>
      <c r="BZ16" s="100"/>
      <c r="CA16" s="105"/>
      <c r="CB16" s="101" t="s">
        <v>7</v>
      </c>
      <c r="CC16" s="109"/>
      <c r="CD16" s="105"/>
      <c r="CE16" s="101" t="s">
        <v>7</v>
      </c>
      <c r="CF16" s="109"/>
      <c r="CG16" s="105"/>
      <c r="CH16" s="101">
        <v>11.25</v>
      </c>
      <c r="CI16" s="109"/>
      <c r="CJ16" s="105"/>
      <c r="CK16" s="101">
        <v>11.25</v>
      </c>
      <c r="CL16" s="109"/>
      <c r="CM16" s="85"/>
      <c r="CN16" s="83" t="s">
        <v>7</v>
      </c>
      <c r="CO16" s="87"/>
      <c r="CP16" s="85"/>
      <c r="CQ16" s="83" t="s">
        <v>7</v>
      </c>
      <c r="CR16" s="87"/>
      <c r="CS16" s="103"/>
      <c r="CT16" s="101">
        <v>11.25</v>
      </c>
      <c r="CU16" s="100"/>
      <c r="CV16" s="107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19</v>
      </c>
      <c r="CW16" s="79">
        <f t="shared" si="1"/>
        <v>0</v>
      </c>
      <c r="CX16" s="143">
        <f t="shared" si="2"/>
        <v>0</v>
      </c>
      <c r="CY16" s="79">
        <f t="shared" si="3"/>
        <v>0</v>
      </c>
      <c r="CZ16" s="79">
        <f t="shared" si="4"/>
        <v>0</v>
      </c>
      <c r="DA16" s="79">
        <f t="shared" si="5"/>
        <v>0</v>
      </c>
      <c r="DB16" s="79">
        <f t="shared" si="6"/>
        <v>0</v>
      </c>
      <c r="DC16" s="79">
        <f t="shared" si="7"/>
        <v>0</v>
      </c>
      <c r="DD16" s="79">
        <f t="shared" si="8"/>
        <v>0</v>
      </c>
      <c r="DE16" s="79">
        <f t="shared" si="9"/>
        <v>0</v>
      </c>
      <c r="DF16" s="79">
        <f t="shared" si="10"/>
        <v>0</v>
      </c>
      <c r="DG16" s="79">
        <f t="shared" ref="DG16:DG22" si="30">IF(CT16="Пр",1,0)+IF(H16="Пр",1,0)+IF(K16="Пр",1,0)+IF(N16="Пр",1,0)+IF(Q16="Пр",1,0)+IF(T16="Пр",1,0)+IF(W16="Пр",1,0)+IF(Z16="Пр",1,0)+IF(AC16="Пр",1,0)+IF(AF16="Пр",1,0)+IF(AI16="Пр",1,0)+IF(AL16="Пр",1,0)+IF(AO16="Пр",1,0)+IF(AR16="Пр",1,0)+IF(AU16="Пр",1,0)+IF(AX16="Пр",1,0)+IF(BA16="Пр",1,0)+IF(BD16="Пр",1,0)+IF(BG16="Пр",1,0)+IF(BJ16="Пр",1,0)+IF(BM16="Пр",1,0)+IF(BP16="Пр",1,0)+IF(BS16="Пр",1,0)+IF(BV16="Пр",1,0)+IF(BY16="Пр",1,0)+IF(CB16="Пр",1,0)+IF(CE16="Пр",1,0)+IF(CH16="Пр",1,0)+IF(CK16="Пр",1,0)+IF(CN16="Пр",1,0)+IF(CQ16="Пр",1,0)</f>
        <v>0</v>
      </c>
      <c r="DH16" s="80">
        <f t="shared" si="12"/>
        <v>12</v>
      </c>
      <c r="DI16" s="80">
        <f t="shared" si="13"/>
        <v>31</v>
      </c>
      <c r="DJ16" s="70">
        <f t="shared" si="24"/>
        <v>180</v>
      </c>
      <c r="DK16" s="69">
        <v>0</v>
      </c>
      <c r="DL16" s="69"/>
      <c r="DM16" s="75"/>
      <c r="DN16" s="71">
        <f t="shared" si="14"/>
        <v>48</v>
      </c>
      <c r="DO16" s="72">
        <v>0</v>
      </c>
      <c r="DQ16" s="32">
        <f t="shared" si="15"/>
        <v>6</v>
      </c>
      <c r="DR16" s="32">
        <f t="shared" si="28"/>
        <v>0</v>
      </c>
      <c r="DS16" s="32">
        <f t="shared" si="28"/>
        <v>0</v>
      </c>
      <c r="DT16" s="32">
        <f t="shared" si="28"/>
        <v>0</v>
      </c>
      <c r="DU16" s="32">
        <f t="shared" si="29"/>
        <v>0</v>
      </c>
      <c r="DV16" s="32">
        <f t="shared" si="29"/>
        <v>0</v>
      </c>
      <c r="DW16" s="32">
        <f t="shared" si="29"/>
        <v>0</v>
      </c>
      <c r="DX16" s="32">
        <f t="shared" si="18"/>
        <v>0</v>
      </c>
      <c r="DY16" s="32">
        <f t="shared" si="19"/>
        <v>0</v>
      </c>
      <c r="DZ16" s="32">
        <f t="shared" si="20"/>
        <v>0</v>
      </c>
      <c r="EA16" s="32">
        <f t="shared" si="21"/>
        <v>0</v>
      </c>
      <c r="EB16" s="32">
        <f t="shared" si="22"/>
        <v>10</v>
      </c>
      <c r="EC16" s="32">
        <f t="shared" si="23"/>
        <v>6</v>
      </c>
      <c r="EE16" s="152">
        <f t="shared" si="26"/>
        <v>6</v>
      </c>
      <c r="EF16" s="152">
        <f t="shared" si="27"/>
        <v>6</v>
      </c>
    </row>
    <row r="17" spans="1:136" ht="36.75" customHeight="1" x14ac:dyDescent="0.25">
      <c r="A17" s="34">
        <f t="shared" si="25"/>
        <v>8</v>
      </c>
      <c r="B17" s="45"/>
      <c r="C17" s="46" t="s">
        <v>63</v>
      </c>
      <c r="D17" s="37" t="s">
        <v>55</v>
      </c>
      <c r="E17" s="47">
        <v>5</v>
      </c>
      <c r="F17" s="41">
        <v>3</v>
      </c>
      <c r="G17" s="103"/>
      <c r="H17" s="99"/>
      <c r="I17" s="100">
        <v>4</v>
      </c>
      <c r="J17" s="98">
        <v>7.25</v>
      </c>
      <c r="K17" s="99"/>
      <c r="L17" s="102">
        <v>4</v>
      </c>
      <c r="M17" s="56">
        <v>7.25</v>
      </c>
      <c r="N17" s="61"/>
      <c r="O17" s="59"/>
      <c r="P17" s="93"/>
      <c r="Q17" s="83" t="s">
        <v>7</v>
      </c>
      <c r="R17" s="94"/>
      <c r="S17" s="85"/>
      <c r="T17" s="83" t="s">
        <v>7</v>
      </c>
      <c r="U17" s="87"/>
      <c r="V17" s="85"/>
      <c r="W17" s="83" t="s">
        <v>7</v>
      </c>
      <c r="X17" s="87"/>
      <c r="Y17" s="103"/>
      <c r="Z17" s="101">
        <v>11.25</v>
      </c>
      <c r="AA17" s="100"/>
      <c r="AB17" s="103"/>
      <c r="AC17" s="99">
        <v>11.25</v>
      </c>
      <c r="AD17" s="100"/>
      <c r="AE17" s="98"/>
      <c r="AF17" s="99"/>
      <c r="AG17" s="102">
        <v>4</v>
      </c>
      <c r="AH17" s="56">
        <v>7.25</v>
      </c>
      <c r="AI17" s="61"/>
      <c r="AJ17" s="59">
        <v>4</v>
      </c>
      <c r="AK17" s="105">
        <v>7.25</v>
      </c>
      <c r="AL17" s="101"/>
      <c r="AM17" s="109"/>
      <c r="AN17" s="85"/>
      <c r="AO17" s="83" t="s">
        <v>7</v>
      </c>
      <c r="AP17" s="87"/>
      <c r="AQ17" s="85"/>
      <c r="AR17" s="83" t="s">
        <v>7</v>
      </c>
      <c r="AS17" s="87"/>
      <c r="AT17" s="85"/>
      <c r="AU17" s="83" t="s">
        <v>7</v>
      </c>
      <c r="AV17" s="87"/>
      <c r="AW17" s="103"/>
      <c r="AX17" s="101">
        <v>11.25</v>
      </c>
      <c r="AY17" s="100"/>
      <c r="AZ17" s="98"/>
      <c r="BA17" s="99">
        <v>11.25</v>
      </c>
      <c r="BB17" s="104"/>
      <c r="BC17" s="98"/>
      <c r="BD17" s="99"/>
      <c r="BE17" s="102">
        <v>4</v>
      </c>
      <c r="BF17" s="56">
        <v>7.25</v>
      </c>
      <c r="BG17" s="61"/>
      <c r="BH17" s="59">
        <v>4</v>
      </c>
      <c r="BI17" s="105">
        <v>7.25</v>
      </c>
      <c r="BJ17" s="101"/>
      <c r="BK17" s="109"/>
      <c r="BL17" s="85"/>
      <c r="BM17" s="83" t="s">
        <v>7</v>
      </c>
      <c r="BN17" s="87"/>
      <c r="BO17" s="85"/>
      <c r="BP17" s="83" t="s">
        <v>7</v>
      </c>
      <c r="BQ17" s="87"/>
      <c r="BR17" s="85"/>
      <c r="BS17" s="83" t="s">
        <v>7</v>
      </c>
      <c r="BT17" s="87"/>
      <c r="BU17" s="56"/>
      <c r="BV17" s="61">
        <v>11.25</v>
      </c>
      <c r="BW17" s="59"/>
      <c r="BX17" s="103"/>
      <c r="BY17" s="101">
        <v>11.25</v>
      </c>
      <c r="BZ17" s="100"/>
      <c r="CA17" s="105"/>
      <c r="CB17" s="101"/>
      <c r="CC17" s="109">
        <v>4</v>
      </c>
      <c r="CD17" s="105">
        <v>7.25</v>
      </c>
      <c r="CE17" s="101"/>
      <c r="CF17" s="109">
        <v>4</v>
      </c>
      <c r="CG17" s="105">
        <v>7.25</v>
      </c>
      <c r="CH17" s="101"/>
      <c r="CI17" s="109"/>
      <c r="CJ17" s="85"/>
      <c r="CK17" s="83" t="s">
        <v>7</v>
      </c>
      <c r="CL17" s="87"/>
      <c r="CM17" s="85"/>
      <c r="CN17" s="83" t="s">
        <v>7</v>
      </c>
      <c r="CO17" s="87"/>
      <c r="CP17" s="85"/>
      <c r="CQ17" s="83" t="s">
        <v>7</v>
      </c>
      <c r="CR17" s="87"/>
      <c r="CS17" s="103"/>
      <c r="CT17" s="101">
        <v>11.25</v>
      </c>
      <c r="CU17" s="100"/>
      <c r="CV17" s="107">
        <f t="shared" si="0"/>
        <v>19</v>
      </c>
      <c r="CW17" s="79">
        <f t="shared" si="1"/>
        <v>0</v>
      </c>
      <c r="CX17" s="143">
        <f t="shared" si="2"/>
        <v>0</v>
      </c>
      <c r="CY17" s="79">
        <f t="shared" si="3"/>
        <v>0</v>
      </c>
      <c r="CZ17" s="79">
        <f t="shared" si="4"/>
        <v>0</v>
      </c>
      <c r="DA17" s="79">
        <f t="shared" si="5"/>
        <v>0</v>
      </c>
      <c r="DB17" s="79">
        <f t="shared" si="6"/>
        <v>0</v>
      </c>
      <c r="DC17" s="79">
        <f t="shared" si="7"/>
        <v>0</v>
      </c>
      <c r="DD17" s="79">
        <f t="shared" si="8"/>
        <v>0</v>
      </c>
      <c r="DE17" s="79">
        <f t="shared" si="9"/>
        <v>0</v>
      </c>
      <c r="DF17" s="79">
        <f t="shared" si="10"/>
        <v>0</v>
      </c>
      <c r="DG17" s="79">
        <f t="shared" si="30"/>
        <v>0</v>
      </c>
      <c r="DH17" s="80">
        <f t="shared" si="12"/>
        <v>12</v>
      </c>
      <c r="DI17" s="80">
        <f t="shared" si="13"/>
        <v>31</v>
      </c>
      <c r="DJ17" s="70">
        <f t="shared" si="24"/>
        <v>168.75</v>
      </c>
      <c r="DK17" s="69">
        <v>0</v>
      </c>
      <c r="DL17" s="75"/>
      <c r="DM17" s="75"/>
      <c r="DN17" s="71">
        <f t="shared" si="14"/>
        <v>64</v>
      </c>
      <c r="DO17" s="72">
        <v>0</v>
      </c>
      <c r="DQ17" s="32">
        <f t="shared" si="15"/>
        <v>8</v>
      </c>
      <c r="DR17" s="32">
        <f t="shared" si="28"/>
        <v>0</v>
      </c>
      <c r="DS17" s="32">
        <f t="shared" si="28"/>
        <v>0</v>
      </c>
      <c r="DT17" s="32">
        <f t="shared" si="28"/>
        <v>0</v>
      </c>
      <c r="DU17" s="32">
        <f t="shared" si="29"/>
        <v>0</v>
      </c>
      <c r="DV17" s="32">
        <f t="shared" si="29"/>
        <v>0</v>
      </c>
      <c r="DW17" s="32">
        <f t="shared" si="29"/>
        <v>0</v>
      </c>
      <c r="DX17" s="32">
        <f t="shared" si="18"/>
        <v>0</v>
      </c>
      <c r="DY17" s="32">
        <f t="shared" si="19"/>
        <v>0</v>
      </c>
      <c r="DZ17" s="32">
        <f t="shared" si="20"/>
        <v>0</v>
      </c>
      <c r="EA17" s="32">
        <f t="shared" si="21"/>
        <v>0</v>
      </c>
      <c r="EB17" s="32">
        <f t="shared" si="22"/>
        <v>7</v>
      </c>
      <c r="EC17" s="32">
        <f t="shared" si="23"/>
        <v>8</v>
      </c>
      <c r="EE17" s="152">
        <f t="shared" si="26"/>
        <v>8</v>
      </c>
      <c r="EF17" s="152">
        <f t="shared" si="27"/>
        <v>8</v>
      </c>
    </row>
    <row r="18" spans="1:136" ht="36.75" customHeight="1" x14ac:dyDescent="0.25">
      <c r="A18" s="34">
        <f t="shared" si="25"/>
        <v>9</v>
      </c>
      <c r="B18" s="45"/>
      <c r="C18" s="46" t="s">
        <v>64</v>
      </c>
      <c r="D18" s="37" t="s">
        <v>58</v>
      </c>
      <c r="E18" s="47">
        <v>2</v>
      </c>
      <c r="F18" s="41">
        <v>4</v>
      </c>
      <c r="G18" s="103"/>
      <c r="H18" s="99">
        <v>11.25</v>
      </c>
      <c r="I18" s="100"/>
      <c r="J18" s="98"/>
      <c r="K18" s="99">
        <v>11.25</v>
      </c>
      <c r="L18" s="102"/>
      <c r="M18" s="135"/>
      <c r="N18" s="86" t="s">
        <v>7</v>
      </c>
      <c r="O18" s="136"/>
      <c r="P18" s="93"/>
      <c r="Q18" s="86" t="s">
        <v>7</v>
      </c>
      <c r="R18" s="84"/>
      <c r="S18" s="103"/>
      <c r="T18" s="99">
        <v>11.25</v>
      </c>
      <c r="U18" s="100"/>
      <c r="V18" s="98"/>
      <c r="W18" s="99">
        <v>11.25</v>
      </c>
      <c r="X18" s="102"/>
      <c r="Y18" s="82"/>
      <c r="Z18" s="86" t="s">
        <v>7</v>
      </c>
      <c r="AA18" s="84"/>
      <c r="AB18" s="93"/>
      <c r="AC18" s="86" t="s">
        <v>7</v>
      </c>
      <c r="AD18" s="84"/>
      <c r="AE18" s="103"/>
      <c r="AF18" s="99">
        <v>11.25</v>
      </c>
      <c r="AG18" s="100"/>
      <c r="AH18" s="98"/>
      <c r="AI18" s="99">
        <v>11.25</v>
      </c>
      <c r="AJ18" s="102"/>
      <c r="AK18" s="82"/>
      <c r="AL18" s="86" t="s">
        <v>7</v>
      </c>
      <c r="AM18" s="84"/>
      <c r="AN18" s="93"/>
      <c r="AO18" s="86" t="s">
        <v>7</v>
      </c>
      <c r="AP18" s="84"/>
      <c r="AQ18" s="103"/>
      <c r="AR18" s="99">
        <v>11.25</v>
      </c>
      <c r="AS18" s="100"/>
      <c r="AT18" s="98"/>
      <c r="AU18" s="99">
        <v>11.25</v>
      </c>
      <c r="AV18" s="102"/>
      <c r="AW18" s="85"/>
      <c r="AX18" s="83" t="s">
        <v>7</v>
      </c>
      <c r="AY18" s="87"/>
      <c r="AZ18" s="85"/>
      <c r="BA18" s="83" t="s">
        <v>7</v>
      </c>
      <c r="BB18" s="87"/>
      <c r="BC18" s="103"/>
      <c r="BD18" s="101">
        <v>11.25</v>
      </c>
      <c r="BE18" s="100"/>
      <c r="BF18" s="103"/>
      <c r="BG18" s="99">
        <v>11.25</v>
      </c>
      <c r="BH18" s="100"/>
      <c r="BI18" s="98"/>
      <c r="BJ18" s="99"/>
      <c r="BK18" s="102">
        <v>4</v>
      </c>
      <c r="BL18" s="56">
        <v>7.25</v>
      </c>
      <c r="BM18" s="61"/>
      <c r="BN18" s="59">
        <v>4</v>
      </c>
      <c r="BO18" s="105">
        <v>7.25</v>
      </c>
      <c r="BP18" s="101"/>
      <c r="BQ18" s="109"/>
      <c r="BR18" s="85"/>
      <c r="BS18" s="83" t="s">
        <v>7</v>
      </c>
      <c r="BT18" s="87"/>
      <c r="BU18" s="85"/>
      <c r="BV18" s="83" t="s">
        <v>7</v>
      </c>
      <c r="BW18" s="87"/>
      <c r="BX18" s="85"/>
      <c r="BY18" s="83" t="s">
        <v>7</v>
      </c>
      <c r="BZ18" s="87"/>
      <c r="CA18" s="103"/>
      <c r="CB18" s="101">
        <v>11.25</v>
      </c>
      <c r="CC18" s="100"/>
      <c r="CD18" s="98"/>
      <c r="CE18" s="99">
        <v>11.25</v>
      </c>
      <c r="CF18" s="104"/>
      <c r="CG18" s="103"/>
      <c r="CH18" s="104"/>
      <c r="CI18" s="102">
        <v>4</v>
      </c>
      <c r="CJ18" s="62">
        <v>7.25</v>
      </c>
      <c r="CK18" s="61"/>
      <c r="CL18" s="57">
        <v>4</v>
      </c>
      <c r="CM18" s="103">
        <v>7.25</v>
      </c>
      <c r="CN18" s="104"/>
      <c r="CO18" s="100"/>
      <c r="CP18" s="85"/>
      <c r="CQ18" s="83" t="s">
        <v>7</v>
      </c>
      <c r="CR18" s="87"/>
      <c r="CS18" s="85"/>
      <c r="CT18" s="83" t="s">
        <v>7</v>
      </c>
      <c r="CU18" s="87"/>
      <c r="CV18" s="107">
        <f t="shared" si="0"/>
        <v>18</v>
      </c>
      <c r="CW18" s="79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79">
        <f t="shared" si="2"/>
        <v>0</v>
      </c>
      <c r="CY18" s="79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79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79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79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79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79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79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79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79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80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13</v>
      </c>
      <c r="DI18" s="80">
        <f>SUM(CV18:DH18)</f>
        <v>31</v>
      </c>
      <c r="DJ18" s="70">
        <f t="shared" si="24"/>
        <v>180</v>
      </c>
      <c r="DK18" s="69">
        <v>0</v>
      </c>
      <c r="DL18" s="69"/>
      <c r="DM18" s="75"/>
      <c r="DN18" s="71">
        <f t="shared" si="14"/>
        <v>32</v>
      </c>
      <c r="DO18" s="72">
        <v>0</v>
      </c>
      <c r="DQ18" s="32">
        <f t="shared" si="15"/>
        <v>4</v>
      </c>
      <c r="DR18" s="32">
        <f t="shared" ref="DR18:DT20" si="31">IF(G18=8,1,0)+IF(J18=8,1,0)+IF(M18=8,1,0)+IF(P18=8,1,0)+IF(S18=8,1,0)+IF(V18=8,1,0)+IF(Y18=8,1,0)+IF(AB18=8,1,0)+IF(AE18=8,1,0)+IF(AH18=8,1,0)+IF(AK18=8,1,0)+IF(AN18=8,1,0)+IF(AQ18=8,1,0)+IF(AT18=8,1,0)+IF(AW18=8,1,0)+IF(AZ18=8,1,0)+IF(BC18=8,1,0)+IF(BF18=8,1,0)+IF(BI18=8,1,0)+IF(BL18=8,1,0)+IF(BO18=8,1,0)+IF(BR18=8,1,0)+IF(BU18=8,1,0)+IF(BX18=8,1,0)+IF(CA18=8,1,0)+IF(CD18=8,1,0)+IF(CG18=8,1,0)+IF(CJ18=8,1,0)+IF(CM18=8,1,0)+IF(CP18=8,1,0)+IF(CS18=8,1,0)</f>
        <v>0</v>
      </c>
      <c r="DS18" s="32">
        <f t="shared" si="31"/>
        <v>0</v>
      </c>
      <c r="DT18" s="32">
        <f t="shared" si="31"/>
        <v>0</v>
      </c>
      <c r="DU18" s="32">
        <f t="shared" ref="DU18:DW20" si="32">IF(J18=7.5,1,0)+IF(M18=7.5,1,0)+IF(P18=7.5,1,0)+IF(S18=7.5,1,0)+IF(V18=7.5,1,0)+IF(Y18=7.5,1,0)+IF(AB18=7.5,1,0)+IF(AE18=7.5,1,0)+IF(AH18=7.5,1,0)+IF(AK18=7.5,1,0)+IF(AN18=7.5,1,0)+IF(AQ18=7.5,1,0)+IF(AT18=7.5,1,0)+IF(AW18=7.5,1,0)+IF(AZ18=7.5,1,0)+IF(BC18=7.5,1,0)+IF(BF18=7.5,1,0)+IF(BI18=7.5,1,0)+IF(BL18=7.5,1,0)+IF(BO18=7.5,1,0)+IF(BR18=7.5,1,0)+IF(BU18=7.5,1,0)+IF(BX18=7.5,1,0)+IF(CA18=7.5,1,0)+IF(CD18=7.5,1,0)+IF(CG18=7.5,1,0)+IF(CJ18=7.5,1,0)+IF(CM18=7.5,1,0)+IF(CP18=7.5,1,0)+IF(CS18=7.5,1,0)+IF(G18=7.5,1,0)</f>
        <v>0</v>
      </c>
      <c r="DV18" s="32">
        <f t="shared" si="32"/>
        <v>0</v>
      </c>
      <c r="DW18" s="32">
        <f t="shared" si="32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12</v>
      </c>
      <c r="EC18" s="32">
        <f t="shared" si="23"/>
        <v>4</v>
      </c>
      <c r="EE18" s="152">
        <f t="shared" si="26"/>
        <v>4</v>
      </c>
      <c r="EF18" s="152">
        <f t="shared" si="27"/>
        <v>4</v>
      </c>
    </row>
    <row r="19" spans="1:136" ht="36.75" customHeight="1" x14ac:dyDescent="0.25">
      <c r="A19" s="34">
        <f t="shared" si="25"/>
        <v>10</v>
      </c>
      <c r="B19" s="45"/>
      <c r="C19" s="46" t="s">
        <v>65</v>
      </c>
      <c r="D19" s="37" t="s">
        <v>55</v>
      </c>
      <c r="E19" s="47">
        <v>4</v>
      </c>
      <c r="F19" s="41">
        <v>4</v>
      </c>
      <c r="G19" s="98"/>
      <c r="H19" s="101" t="s">
        <v>10</v>
      </c>
      <c r="I19" s="102"/>
      <c r="J19" s="62"/>
      <c r="K19" s="66" t="s">
        <v>10</v>
      </c>
      <c r="L19" s="74"/>
      <c r="M19" s="141"/>
      <c r="N19" s="99" t="s">
        <v>10</v>
      </c>
      <c r="O19" s="142"/>
      <c r="P19" s="98"/>
      <c r="Q19" s="99" t="s">
        <v>10</v>
      </c>
      <c r="R19" s="100"/>
      <c r="S19" s="98"/>
      <c r="T19" s="101" t="s">
        <v>10</v>
      </c>
      <c r="U19" s="104"/>
      <c r="V19" s="98"/>
      <c r="W19" s="101" t="s">
        <v>10</v>
      </c>
      <c r="X19" s="102"/>
      <c r="Y19" s="103"/>
      <c r="Z19" s="101" t="s">
        <v>10</v>
      </c>
      <c r="AA19" s="100"/>
      <c r="AB19" s="103"/>
      <c r="AC19" s="101" t="s">
        <v>10</v>
      </c>
      <c r="AD19" s="100"/>
      <c r="AE19" s="103"/>
      <c r="AF19" s="101" t="s">
        <v>10</v>
      </c>
      <c r="AG19" s="100"/>
      <c r="AH19" s="103"/>
      <c r="AI19" s="99" t="s">
        <v>10</v>
      </c>
      <c r="AJ19" s="100"/>
      <c r="AK19" s="98"/>
      <c r="AL19" s="99" t="s">
        <v>10</v>
      </c>
      <c r="AM19" s="102"/>
      <c r="AN19" s="103"/>
      <c r="AO19" s="104" t="s">
        <v>10</v>
      </c>
      <c r="AP19" s="100"/>
      <c r="AQ19" s="98"/>
      <c r="AR19" s="101" t="s">
        <v>10</v>
      </c>
      <c r="AS19" s="102"/>
      <c r="AT19" s="105"/>
      <c r="AU19" s="101" t="s">
        <v>10</v>
      </c>
      <c r="AV19" s="109"/>
      <c r="AW19" s="105"/>
      <c r="AX19" s="101" t="s">
        <v>10</v>
      </c>
      <c r="AY19" s="109"/>
      <c r="AZ19" s="103"/>
      <c r="BA19" s="101" t="s">
        <v>10</v>
      </c>
      <c r="BB19" s="100"/>
      <c r="BC19" s="103"/>
      <c r="BD19" s="99" t="s">
        <v>10</v>
      </c>
      <c r="BE19" s="100"/>
      <c r="BF19" s="98"/>
      <c r="BG19" s="99" t="s">
        <v>10</v>
      </c>
      <c r="BH19" s="102"/>
      <c r="BI19" s="103"/>
      <c r="BJ19" s="104" t="s">
        <v>10</v>
      </c>
      <c r="BK19" s="100"/>
      <c r="BL19" s="105"/>
      <c r="BM19" s="101" t="s">
        <v>10</v>
      </c>
      <c r="BN19" s="109"/>
      <c r="BO19" s="105"/>
      <c r="BP19" s="101" t="s">
        <v>10</v>
      </c>
      <c r="BQ19" s="109"/>
      <c r="BR19" s="105"/>
      <c r="BS19" s="101" t="s">
        <v>10</v>
      </c>
      <c r="BT19" s="109"/>
      <c r="BU19" s="105"/>
      <c r="BV19" s="101" t="s">
        <v>10</v>
      </c>
      <c r="BW19" s="109"/>
      <c r="BX19" s="103"/>
      <c r="BY19" s="101" t="s">
        <v>10</v>
      </c>
      <c r="BZ19" s="100"/>
      <c r="CA19" s="98"/>
      <c r="CB19" s="99" t="s">
        <v>10</v>
      </c>
      <c r="CC19" s="104"/>
      <c r="CD19" s="98"/>
      <c r="CE19" s="99">
        <v>11.25</v>
      </c>
      <c r="CF19" s="104"/>
      <c r="CG19" s="103"/>
      <c r="CH19" s="104"/>
      <c r="CI19" s="102">
        <v>4</v>
      </c>
      <c r="CJ19" s="62">
        <v>7.25</v>
      </c>
      <c r="CK19" s="61"/>
      <c r="CL19" s="57">
        <v>4</v>
      </c>
      <c r="CM19" s="103">
        <v>7.25</v>
      </c>
      <c r="CN19" s="104"/>
      <c r="CO19" s="100"/>
      <c r="CP19" s="85"/>
      <c r="CQ19" s="83" t="s">
        <v>7</v>
      </c>
      <c r="CR19" s="87"/>
      <c r="CS19" s="85"/>
      <c r="CT19" s="83" t="s">
        <v>7</v>
      </c>
      <c r="CU19" s="87"/>
      <c r="CV19" s="107">
        <f t="shared" si="0"/>
        <v>4</v>
      </c>
      <c r="CW19" s="79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144">
        <f t="shared" si="2"/>
        <v>25</v>
      </c>
      <c r="CY19" s="79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79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79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79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79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79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79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79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79">
        <f t="shared" si="30"/>
        <v>0</v>
      </c>
      <c r="DH19" s="80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2</v>
      </c>
      <c r="DI19" s="80">
        <f t="shared" si="13"/>
        <v>31</v>
      </c>
      <c r="DJ19" s="70">
        <f t="shared" si="24"/>
        <v>33.75</v>
      </c>
      <c r="DK19" s="69">
        <v>0</v>
      </c>
      <c r="DL19" s="69"/>
      <c r="DM19" s="69"/>
      <c r="DN19" s="71">
        <f t="shared" si="14"/>
        <v>16</v>
      </c>
      <c r="DO19" s="72">
        <v>0</v>
      </c>
      <c r="DQ19" s="32">
        <f t="shared" ref="DQ19:DQ25" si="33">IF(I19=4,1,0)+IF(U19=4,1,0)+IF(X19=4,1,0)+IF(AA19=4,1,0)+IF(AD19=4,1,0)+IF(AG19=4,1,0)+IF(AJ19=4,1,0)+IF(AM19=4,1,0)+IF(AP19=4,1,0)+IF(AS19=4,1,0)+IF(AV19=4,1,0)+IF(AY19=4,1,0)+IF(BB19=4,1,0)+IF(BE19=4,1,0)+IF(BH19=4,1,0)+IF(BK19=4,1,0)+IF(BN19=4,1,0)+IF(BQ19=4,1,0)+IF(BT19=4,1,0)+IF(BW19=4,1,0)+IF(BZ19=4,1,0)+IF(CC19=4,1,0)+IF(CF19=4,1,0)+IF(CI19=4,1,0)+IF(CL19=4,1,0)+IF(CO19=4,1,0)+IF(CR19=4,1,0)+IF(CU19=4,1,0)+IF(L19=4,1,0)+IF(O19=4,1,0)+IF(R19=4,1,0)</f>
        <v>2</v>
      </c>
      <c r="DR19" s="32">
        <f t="shared" si="31"/>
        <v>0</v>
      </c>
      <c r="DS19" s="32">
        <f t="shared" si="31"/>
        <v>0</v>
      </c>
      <c r="DT19" s="32">
        <f t="shared" si="31"/>
        <v>0</v>
      </c>
      <c r="DU19" s="32">
        <f t="shared" si="32"/>
        <v>0</v>
      </c>
      <c r="DV19" s="32">
        <f t="shared" si="32"/>
        <v>0</v>
      </c>
      <c r="DW19" s="32">
        <f t="shared" si="32"/>
        <v>0</v>
      </c>
      <c r="DX19" s="32">
        <f t="shared" ref="DX19:DX25" si="34">IF(N19=7,1,0)+IF(Q19=7,1,0)+IF(T19=7,1,0)+IF(W19=7,1,0)+IF(Z19=7,1,0)+IF(AC19=7,1,0)+IF(AF19=7,1,0)+IF(AI19=7,1,0)+IF(AL19=7,1,0)+IF(AO19=7,1,0)+IF(AR19=7,1,0)+IF(AU19=7,1,0)+IF(AX19=7,1,0)+IF(BA19=7,1,0)+IF(BD19=7,1,0)+IF(BG19=7,1,0)+IF(BJ19=7,1,0)+IF(BM19=7,1,0)+IF(BP19=7,1,0)+IF(BS19=7,1,0)+IF(BV19=7,1,0)+IF(BY19=7,1,0)+IF(CB19=7,1,0)+IF(CE19=7,1,0)+IF(CH19=7,1,0)+IF(CK19=7,1,0)+IF(CN19=7,1,0)+IF(CQ19=7,1,0)+IF(CT19=7,1,0)+IF(H19=7,1,0)+IF(K19=7,1,0)</f>
        <v>0</v>
      </c>
      <c r="DY19" s="32">
        <f t="shared" ref="DY19:DY25" si="35">IF(Q19=11.5,1,0)+IF(T19=11.5,1,0)+IF(W19=11.5,1,0)+IF(Z19=11.5,1,0)+IF(AC19=11.5,1,0)+IF(AF19=11.5,1,0)+IF(AI19=11.5,1,0)+IF(AL19=11.5,1,0)+IF(AO19=11.5,1,0)+IF(AR19=11.5,1,0)+IF(AU19=11.5,1,0)+IF(AX19=11.5,1,0)+IF(BA19=11.5,1,0)+IF(BD19=11.5,1,0)+IF(BG19=11.5,1,0)+IF(BJ19=11.5,1,0)+IF(BM19=11.5,1,0)+IF(BP19=11.5,1,0)+IF(BS19=11.5,1,0)+IF(BV19=11.5,1,0)+IF(BY19=11.5,1,0)+IF(CB19=11.5,1,0)+IF(CE19=11.5,1,0)+IF(CH19=11.5,1,0)+IF(CK19=11.5,1,0)+IF(CN19=11.5,1,0)+IF(CQ19=11.5,1,0)+IF(CT19=11.5,1,0)+IF(H19=11.5,1,0)+IF(K19=11.5,1,0)+IF(N19=11.5,1,0)</f>
        <v>0</v>
      </c>
      <c r="DZ19" s="32">
        <f t="shared" ref="DZ19:DZ25" si="36">IF(S19=11.5,1,0)+IF(V19=11.5,1,0)+IF(Y19=11.5,1,0)+IF(AB19=11.5,1,0)+IF(AE19=11.5,1,0)+IF(AH19=11.5,1,0)+IF(AK19=11.5,1,0)+IF(AN19=11.5,1,0)+IF(AQ19=11.5,1,0)+IF(AT19=11.5,1,0)+IF(AW19=11.5,1,0)+IF(AZ19=11.5,1,0)+IF(BC19=11.5,1,0)+IF(BF19=11.5,1,0)+IF(BI19=11.5,1,0)+IF(BL19=11.5,1,0)+IF(BO19=11.5,1,0)+IF(BR19=11.5,1,0)+IF(BU19=11.5,1,0)+IF(BX19=11.5,1,0)+IF(CA19=11.5,1,0)+IF(CD19=11.5,1,0)+IF(CG19=11.5,1,0)+IF(CJ19=11.5,1,0)+IF(CM19=11.5,1,0)+IF(CP19=11.5,1,0)+IF(CS19=11.5,1,0)+IF(G19=11.5,1,0)+IF(J19=11.5,1,0)+IF(M19=11.5,1,0)+IF(P19=11.5,1,0)</f>
        <v>0</v>
      </c>
      <c r="EA19" s="32">
        <f t="shared" ref="EA19:EA25" si="37">IF(Q19=9,1,0)+IF(T19=9,1,0)+IF(W19=9,1,0)+IF(Z19=9,1,0)+IF(AC19=9,1,0)+IF(AF19=9,1,0)+IF(AI19=9,1,0)+IF(AL19=9,1,0)+IF(AO19=9,1,0)+IF(AR19=9,1,0)+IF(AU19=9,1,0)+IF(AX19=9,1,0)+IF(BA19=9,1,0)+IF(BD19=9,1,0)+IF(BG19=9,1,0)+IF(BJ19=9,1,0)+IF(BM19=9,1,0)+IF(BP19=9,1,0)+IF(BS19=9,1,0)+IF(BV19=9,1,0)+IF(BY19=9,1,0)+IF(CB19=9,1,0)+IF(CE19=9,1,0)+IF(CH19=9,1,0)+IF(CK19=9,1,0)+IF(CN19=9,1,0)+IF(CQ19=9,1,0)+IF(CT19=9,1,0)+IF(H19=9,1,0)+IF(K19=9,1,0)+IF(N19=9,1,0)</f>
        <v>0</v>
      </c>
      <c r="EB19" s="32">
        <f t="shared" ref="EB19:EB25" si="38">IF(Q19=11.25,1,0)+IF(T19=11.25,1,0)+IF(W19=11.25,1,0)+IF(Z19=11.25,1,0)+IF(AC19=11.25,1,0)+IF(AF19=11.25,1,0)+IF(AI19=11.25,1,0)+IF(AL19=11.25,1,0)+IF(AO19=11.25,1,0)+IF(AR19=11.25,1,0)+IF(AU19=11.25,1,0)+IF(AX19=11.25,1,0)+IF(BA19=11.25,1,0)+IF(BD19=11.25,1,0)+IF(BG19=11.25,1,0)+IF(BJ19=11.25,1,0)+IF(BM19=11.25,1,0)+IF(BP19=11.25,1,0)+IF(BS19=11.25,1,0)+IF(BV19=11.25,1,0)+IF(BY19=11.25,1,0)+IF(CB19=11.25,1,0)+IF(CE19=11.25,1,0)+IF(CH19=11.25,1,0)+IF(CK19=11.25,1,0)+IF(CN19=11.25,1,0)+IF(CQ19=11.25,1,0)+IF(CT19=11.25,1,0)+IF(H19=11.25,1,0)+IF(K19=11.25,1,0)+IF(N19=11.25,1,0)</f>
        <v>1</v>
      </c>
      <c r="EC19" s="32">
        <f t="shared" ref="EC19:EC25" si="39">IF(S19=7.25,1,0)+IF(V19=7.25,1,0)+IF(Y19=7.25,1,0)+IF(AB19=7.25,1,0)+IF(AE19=7.25,1,0)+IF(AH19=7.25,1,0)+IF(AK19=7.25,1,0)+IF(AN19=7.25,1,0)+IF(AQ19=7.25,1,0)+IF(AT19=7.25,1,0)+IF(AW19=7.25,1,0)+IF(AZ19=7.25,1,0)+IF(BC19=7.25,1,0)+IF(BF19=7.25,1,0)+IF(BI19=7.25,1,0)+IF(BL19=7.25,1,0)+IF(BO19=7.25,1,0)+IF(BR19=7.25,1,0)+IF(BU19=7.25,1,0)+IF(BX19=7.25,1,0)+IF(CA19=7.25,1,0)+IF(CD19=7.25,1,0)+IF(CG19=7.25,1,0)+IF(CJ19=7.25,1,0)+IF(CM19=7.25,1,0)+IF(CP19=7.25,1,0)+IF(CS19=7.25,1,0)+IF(G19=7.25,1,0)+IF(J19=7.25,1,0)+IF(M19=7.25,1,0)+IF(P19=7.25,1,0)</f>
        <v>2</v>
      </c>
      <c r="EE19" s="152">
        <f t="shared" si="26"/>
        <v>2</v>
      </c>
      <c r="EF19" s="152">
        <f t="shared" si="27"/>
        <v>2</v>
      </c>
    </row>
    <row r="20" spans="1:136" ht="36.75" customHeight="1" x14ac:dyDescent="0.25">
      <c r="A20" s="34">
        <f t="shared" si="25"/>
        <v>11</v>
      </c>
      <c r="B20" s="45"/>
      <c r="C20" s="46" t="s">
        <v>66</v>
      </c>
      <c r="D20" s="37" t="s">
        <v>55</v>
      </c>
      <c r="E20" s="47">
        <v>7</v>
      </c>
      <c r="F20" s="41" t="s">
        <v>56</v>
      </c>
      <c r="G20" s="103"/>
      <c r="H20" s="99" t="s">
        <v>10</v>
      </c>
      <c r="I20" s="100"/>
      <c r="J20" s="98"/>
      <c r="K20" s="99" t="s">
        <v>10</v>
      </c>
      <c r="L20" s="102"/>
      <c r="M20" s="103"/>
      <c r="N20" s="99" t="s">
        <v>10</v>
      </c>
      <c r="O20" s="100"/>
      <c r="P20" s="98"/>
      <c r="Q20" s="99" t="s">
        <v>10</v>
      </c>
      <c r="R20" s="100"/>
      <c r="S20" s="103"/>
      <c r="T20" s="99" t="s">
        <v>10</v>
      </c>
      <c r="U20" s="100"/>
      <c r="V20" s="98"/>
      <c r="W20" s="99" t="s">
        <v>10</v>
      </c>
      <c r="X20" s="102"/>
      <c r="Y20" s="82"/>
      <c r="Z20" s="86" t="s">
        <v>10</v>
      </c>
      <c r="AA20" s="84"/>
      <c r="AB20" s="82"/>
      <c r="AC20" s="86" t="s">
        <v>7</v>
      </c>
      <c r="AD20" s="84"/>
      <c r="AE20" s="93"/>
      <c r="AF20" s="86" t="s">
        <v>7</v>
      </c>
      <c r="AG20" s="84"/>
      <c r="AH20" s="103"/>
      <c r="AI20" s="99">
        <v>11.25</v>
      </c>
      <c r="AJ20" s="100"/>
      <c r="AK20" s="98"/>
      <c r="AL20" s="99">
        <v>11.25</v>
      </c>
      <c r="AM20" s="102"/>
      <c r="AN20" s="82"/>
      <c r="AO20" s="86" t="s">
        <v>7</v>
      </c>
      <c r="AP20" s="84"/>
      <c r="AQ20" s="93"/>
      <c r="AR20" s="86" t="s">
        <v>7</v>
      </c>
      <c r="AS20" s="84"/>
      <c r="AT20" s="103"/>
      <c r="AU20" s="99">
        <v>11.25</v>
      </c>
      <c r="AV20" s="100"/>
      <c r="AW20" s="98"/>
      <c r="AX20" s="99">
        <v>11.25</v>
      </c>
      <c r="AY20" s="102"/>
      <c r="AZ20" s="82"/>
      <c r="BA20" s="86" t="s">
        <v>7</v>
      </c>
      <c r="BB20" s="84"/>
      <c r="BC20" s="93"/>
      <c r="BD20" s="86" t="s">
        <v>7</v>
      </c>
      <c r="BE20" s="84"/>
      <c r="BF20" s="103"/>
      <c r="BG20" s="99">
        <v>11.25</v>
      </c>
      <c r="BH20" s="100"/>
      <c r="BI20" s="98"/>
      <c r="BJ20" s="99">
        <v>11.25</v>
      </c>
      <c r="BK20" s="102"/>
      <c r="BL20" s="82"/>
      <c r="BM20" s="86" t="s">
        <v>7</v>
      </c>
      <c r="BN20" s="84"/>
      <c r="BO20" s="93"/>
      <c r="BP20" s="86" t="s">
        <v>7</v>
      </c>
      <c r="BQ20" s="84"/>
      <c r="BR20" s="103"/>
      <c r="BS20" s="99">
        <v>11.25</v>
      </c>
      <c r="BT20" s="100"/>
      <c r="BU20" s="98"/>
      <c r="BV20" s="99">
        <v>11.25</v>
      </c>
      <c r="BW20" s="102"/>
      <c r="BX20" s="82"/>
      <c r="BY20" s="86" t="s">
        <v>7</v>
      </c>
      <c r="BZ20" s="84"/>
      <c r="CA20" s="93"/>
      <c r="CB20" s="86" t="s">
        <v>7</v>
      </c>
      <c r="CC20" s="84"/>
      <c r="CD20" s="103"/>
      <c r="CE20" s="99">
        <v>11.25</v>
      </c>
      <c r="CF20" s="100"/>
      <c r="CG20" s="98"/>
      <c r="CH20" s="99">
        <v>11.25</v>
      </c>
      <c r="CI20" s="102"/>
      <c r="CJ20" s="82"/>
      <c r="CK20" s="95" t="s">
        <v>7</v>
      </c>
      <c r="CL20" s="94"/>
      <c r="CM20" s="82"/>
      <c r="CN20" s="95" t="s">
        <v>7</v>
      </c>
      <c r="CO20" s="94"/>
      <c r="CP20" s="62"/>
      <c r="CQ20" s="61">
        <v>11.25</v>
      </c>
      <c r="CR20" s="57"/>
      <c r="CS20" s="103"/>
      <c r="CT20" s="104">
        <v>11.25</v>
      </c>
      <c r="CU20" s="100"/>
      <c r="CV20" s="107">
        <f t="shared" si="0"/>
        <v>12</v>
      </c>
      <c r="CW20" s="7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44">
        <f t="shared" si="2"/>
        <v>7</v>
      </c>
      <c r="CY20" s="7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7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7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7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7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7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7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7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79">
        <f t="shared" si="30"/>
        <v>0</v>
      </c>
      <c r="DH20" s="80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12</v>
      </c>
      <c r="DI20" s="80">
        <f t="shared" si="13"/>
        <v>31</v>
      </c>
      <c r="DJ20" s="70">
        <f t="shared" si="24"/>
        <v>135</v>
      </c>
      <c r="DK20" s="69">
        <v>0</v>
      </c>
      <c r="DL20" s="69"/>
      <c r="DM20" s="69"/>
      <c r="DN20" s="71">
        <f t="shared" si="14"/>
        <v>0</v>
      </c>
      <c r="DO20" s="72">
        <v>0</v>
      </c>
      <c r="DQ20" s="32">
        <f t="shared" si="33"/>
        <v>0</v>
      </c>
      <c r="DR20" s="32">
        <f t="shared" si="31"/>
        <v>0</v>
      </c>
      <c r="DS20" s="32">
        <f t="shared" si="31"/>
        <v>0</v>
      </c>
      <c r="DT20" s="32">
        <f t="shared" si="31"/>
        <v>0</v>
      </c>
      <c r="DU20" s="32">
        <f t="shared" si="32"/>
        <v>0</v>
      </c>
      <c r="DV20" s="32">
        <f t="shared" si="32"/>
        <v>0</v>
      </c>
      <c r="DW20" s="32">
        <f t="shared" si="32"/>
        <v>0</v>
      </c>
      <c r="DX20" s="32">
        <f t="shared" si="34"/>
        <v>0</v>
      </c>
      <c r="DY20" s="32">
        <f t="shared" si="35"/>
        <v>0</v>
      </c>
      <c r="DZ20" s="32">
        <f t="shared" si="36"/>
        <v>0</v>
      </c>
      <c r="EA20" s="32">
        <f t="shared" si="37"/>
        <v>0</v>
      </c>
      <c r="EB20" s="32">
        <f t="shared" si="38"/>
        <v>12</v>
      </c>
      <c r="EC20" s="32">
        <f t="shared" si="39"/>
        <v>0</v>
      </c>
      <c r="EE20" s="152">
        <f t="shared" si="26"/>
        <v>0</v>
      </c>
      <c r="EF20" s="152">
        <f t="shared" si="27"/>
        <v>0</v>
      </c>
    </row>
    <row r="21" spans="1:136" ht="36.75" customHeight="1" x14ac:dyDescent="0.25">
      <c r="A21" s="34">
        <f t="shared" si="25"/>
        <v>12</v>
      </c>
      <c r="B21" s="45"/>
      <c r="C21" s="46" t="s">
        <v>67</v>
      </c>
      <c r="D21" s="43" t="s">
        <v>68</v>
      </c>
      <c r="E21" s="47">
        <v>4</v>
      </c>
      <c r="F21" s="41" t="s">
        <v>56</v>
      </c>
      <c r="G21" s="103"/>
      <c r="H21" s="99">
        <v>11.25</v>
      </c>
      <c r="I21" s="100"/>
      <c r="J21" s="137"/>
      <c r="K21" s="99">
        <v>11.25</v>
      </c>
      <c r="L21" s="138"/>
      <c r="M21" s="82"/>
      <c r="N21" s="86" t="s">
        <v>7</v>
      </c>
      <c r="O21" s="84"/>
      <c r="P21" s="93"/>
      <c r="Q21" s="86" t="s">
        <v>7</v>
      </c>
      <c r="R21" s="84"/>
      <c r="S21" s="103"/>
      <c r="T21" s="99">
        <v>11.25</v>
      </c>
      <c r="U21" s="100"/>
      <c r="V21" s="98"/>
      <c r="W21" s="99">
        <v>11.25</v>
      </c>
      <c r="X21" s="102"/>
      <c r="Y21" s="82"/>
      <c r="Z21" s="86" t="s">
        <v>7</v>
      </c>
      <c r="AA21" s="84"/>
      <c r="AB21" s="93"/>
      <c r="AC21" s="86" t="s">
        <v>7</v>
      </c>
      <c r="AD21" s="84"/>
      <c r="AE21" s="103"/>
      <c r="AF21" s="99">
        <v>11.25</v>
      </c>
      <c r="AG21" s="100"/>
      <c r="AH21" s="98"/>
      <c r="AI21" s="99">
        <v>11.25</v>
      </c>
      <c r="AJ21" s="102"/>
      <c r="AK21" s="82"/>
      <c r="AL21" s="86" t="s">
        <v>7</v>
      </c>
      <c r="AM21" s="84"/>
      <c r="AN21" s="93"/>
      <c r="AO21" s="86" t="s">
        <v>7</v>
      </c>
      <c r="AP21" s="84"/>
      <c r="AQ21" s="103"/>
      <c r="AR21" s="99">
        <v>11.25</v>
      </c>
      <c r="AS21" s="100"/>
      <c r="AT21" s="98"/>
      <c r="AU21" s="99">
        <v>11.25</v>
      </c>
      <c r="AV21" s="102"/>
      <c r="AW21" s="82"/>
      <c r="AX21" s="86" t="s">
        <v>7</v>
      </c>
      <c r="AY21" s="84"/>
      <c r="AZ21" s="93"/>
      <c r="BA21" s="86" t="s">
        <v>7</v>
      </c>
      <c r="BB21" s="84"/>
      <c r="BC21" s="103"/>
      <c r="BD21" s="99">
        <v>11.25</v>
      </c>
      <c r="BE21" s="100"/>
      <c r="BF21" s="98"/>
      <c r="BG21" s="99">
        <v>11.25</v>
      </c>
      <c r="BH21" s="102"/>
      <c r="BI21" s="82"/>
      <c r="BJ21" s="86" t="s">
        <v>7</v>
      </c>
      <c r="BK21" s="84"/>
      <c r="BL21" s="93"/>
      <c r="BM21" s="86" t="s">
        <v>7</v>
      </c>
      <c r="BN21" s="84"/>
      <c r="BO21" s="103"/>
      <c r="BP21" s="99">
        <v>11.25</v>
      </c>
      <c r="BQ21" s="100"/>
      <c r="BR21" s="98"/>
      <c r="BS21" s="99">
        <v>11.25</v>
      </c>
      <c r="BT21" s="102"/>
      <c r="BU21" s="82"/>
      <c r="BV21" s="95" t="s">
        <v>7</v>
      </c>
      <c r="BW21" s="94"/>
      <c r="BX21" s="82"/>
      <c r="BY21" s="95" t="s">
        <v>7</v>
      </c>
      <c r="BZ21" s="94"/>
      <c r="CA21" s="62"/>
      <c r="CB21" s="61">
        <v>11.25</v>
      </c>
      <c r="CC21" s="57"/>
      <c r="CD21" s="103"/>
      <c r="CE21" s="104">
        <v>11.25</v>
      </c>
      <c r="CF21" s="100"/>
      <c r="CG21" s="82"/>
      <c r="CH21" s="95" t="s">
        <v>7</v>
      </c>
      <c r="CI21" s="94"/>
      <c r="CJ21" s="82"/>
      <c r="CK21" s="95" t="s">
        <v>7</v>
      </c>
      <c r="CL21" s="94"/>
      <c r="CM21" s="103"/>
      <c r="CN21" s="104">
        <v>11.25</v>
      </c>
      <c r="CO21" s="100"/>
      <c r="CP21" s="103"/>
      <c r="CQ21" s="104">
        <v>11.25</v>
      </c>
      <c r="CR21" s="100"/>
      <c r="CS21" s="82"/>
      <c r="CT21" s="95" t="s">
        <v>7</v>
      </c>
      <c r="CU21" s="94"/>
      <c r="CV21" s="107">
        <f t="shared" si="0"/>
        <v>16</v>
      </c>
      <c r="CW21" s="7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79">
        <f t="shared" si="2"/>
        <v>0</v>
      </c>
      <c r="CY21" s="7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7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7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7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7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7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7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7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7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80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15</v>
      </c>
      <c r="DI21" s="80">
        <f>SUM(CV21:DH21)</f>
        <v>31</v>
      </c>
      <c r="DJ21" s="70">
        <f t="shared" si="24"/>
        <v>180</v>
      </c>
      <c r="DK21" s="69">
        <v>0</v>
      </c>
      <c r="DL21" s="69"/>
      <c r="DM21" s="69"/>
      <c r="DN21" s="71">
        <f t="shared" si="14"/>
        <v>0</v>
      </c>
      <c r="DO21" s="72">
        <v>0</v>
      </c>
      <c r="DQ21" s="32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32">
        <f t="shared" ref="DR21:DT22" si="40">IF(G21=8,1,0)+IF(J21=8,1,0)+IF(M21=8,1,0)+IF(P21=8,1,0)+IF(S21=8,1,0)+IF(V21=8,1,0)+IF(Y21=8,1,0)+IF(AB21=8,1,0)+IF(AE21=8,1,0)+IF(AH21=8,1,0)+IF(AK21=8,1,0)+IF(AN21=8,1,0)+IF(AQ21=8,1,0)+IF(AT21=8,1,0)+IF(AW21=8,1,0)+IF(AZ21=8,1,0)+IF(BC21=8,1,0)+IF(BF21=8,1,0)+IF(BI21=8,1,0)+IF(BL21=8,1,0)+IF(BO21=8,1,0)+IF(BR21=8,1,0)+IF(BU21=8,1,0)+IF(BX21=8,1,0)+IF(CA21=8,1,0)+IF(CD21=8,1,0)+IF(CG21=8,1,0)+IF(CJ21=8,1,0)+IF(CM21=8,1,0)+IF(CP21=8,1,0)+IF(CS21=8,1,0)</f>
        <v>0</v>
      </c>
      <c r="DS21" s="32">
        <f t="shared" si="40"/>
        <v>0</v>
      </c>
      <c r="DT21" s="32">
        <f t="shared" si="40"/>
        <v>0</v>
      </c>
      <c r="DU21" s="32">
        <f t="shared" ref="DU21:DW22" si="41">IF(J21=7.5,1,0)+IF(M21=7.5,1,0)+IF(P21=7.5,1,0)+IF(S21=7.5,1,0)+IF(V21=7.5,1,0)+IF(Y21=7.5,1,0)+IF(AB21=7.5,1,0)+IF(AE21=7.5,1,0)+IF(AH21=7.5,1,0)+IF(AK21=7.5,1,0)+IF(AN21=7.5,1,0)+IF(AQ21=7.5,1,0)+IF(AT21=7.5,1,0)+IF(AW21=7.5,1,0)+IF(AZ21=7.5,1,0)+IF(BC21=7.5,1,0)+IF(BF21=7.5,1,0)+IF(BI21=7.5,1,0)+IF(BL21=7.5,1,0)+IF(BO21=7.5,1,0)+IF(BR21=7.5,1,0)+IF(BU21=7.5,1,0)+IF(BX21=7.5,1,0)+IF(CA21=7.5,1,0)+IF(CD21=7.5,1,0)+IF(CG21=7.5,1,0)+IF(CJ21=7.5,1,0)+IF(CM21=7.5,1,0)+IF(CP21=7.5,1,0)+IF(CS21=7.5,1,0)+IF(G21=7.5,1,0)</f>
        <v>0</v>
      </c>
      <c r="DV21" s="32">
        <f t="shared" si="41"/>
        <v>0</v>
      </c>
      <c r="DW21" s="32">
        <f t="shared" si="41"/>
        <v>0</v>
      </c>
      <c r="DX21" s="32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32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32">
        <f t="shared" si="36"/>
        <v>0</v>
      </c>
      <c r="EA21" s="32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32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16</v>
      </c>
      <c r="EC21" s="32">
        <f t="shared" si="39"/>
        <v>0</v>
      </c>
      <c r="EE21" s="152">
        <f t="shared" si="26"/>
        <v>0</v>
      </c>
      <c r="EF21" s="152">
        <f t="shared" si="27"/>
        <v>0</v>
      </c>
    </row>
    <row r="22" spans="1:136" ht="36.75" customHeight="1" thickBot="1" x14ac:dyDescent="0.3">
      <c r="A22" s="34">
        <f t="shared" si="25"/>
        <v>13</v>
      </c>
      <c r="B22" s="45"/>
      <c r="C22" s="46" t="s">
        <v>70</v>
      </c>
      <c r="D22" s="43" t="s">
        <v>68</v>
      </c>
      <c r="E22" s="47">
        <v>6</v>
      </c>
      <c r="F22" s="41" t="s">
        <v>56</v>
      </c>
      <c r="G22" s="82"/>
      <c r="H22" s="86" t="s">
        <v>7</v>
      </c>
      <c r="I22" s="84"/>
      <c r="J22" s="93"/>
      <c r="K22" s="86" t="s">
        <v>7</v>
      </c>
      <c r="L22" s="84"/>
      <c r="M22" s="141"/>
      <c r="N22" s="99">
        <v>11.25</v>
      </c>
      <c r="O22" s="142"/>
      <c r="P22" s="98"/>
      <c r="Q22" s="99">
        <v>11.25</v>
      </c>
      <c r="R22" s="102"/>
      <c r="S22" s="82"/>
      <c r="T22" s="86" t="s">
        <v>7</v>
      </c>
      <c r="U22" s="84"/>
      <c r="V22" s="93"/>
      <c r="W22" s="86" t="s">
        <v>7</v>
      </c>
      <c r="X22" s="84"/>
      <c r="Y22" s="103"/>
      <c r="Z22" s="99">
        <v>11.25</v>
      </c>
      <c r="AA22" s="100"/>
      <c r="AB22" s="98"/>
      <c r="AC22" s="99">
        <v>11.25</v>
      </c>
      <c r="AD22" s="102"/>
      <c r="AE22" s="82"/>
      <c r="AF22" s="86" t="s">
        <v>7</v>
      </c>
      <c r="AG22" s="84"/>
      <c r="AH22" s="93"/>
      <c r="AI22" s="86" t="s">
        <v>7</v>
      </c>
      <c r="AJ22" s="84"/>
      <c r="AK22" s="103"/>
      <c r="AL22" s="99">
        <v>11.25</v>
      </c>
      <c r="AM22" s="100"/>
      <c r="AN22" s="98"/>
      <c r="AO22" s="99">
        <v>11.25</v>
      </c>
      <c r="AP22" s="102"/>
      <c r="AQ22" s="82"/>
      <c r="AR22" s="86" t="s">
        <v>7</v>
      </c>
      <c r="AS22" s="84"/>
      <c r="AT22" s="93"/>
      <c r="AU22" s="86" t="s">
        <v>7</v>
      </c>
      <c r="AV22" s="84"/>
      <c r="AW22" s="103"/>
      <c r="AX22" s="99" t="s">
        <v>10</v>
      </c>
      <c r="AY22" s="100"/>
      <c r="AZ22" s="98"/>
      <c r="BA22" s="99" t="s">
        <v>10</v>
      </c>
      <c r="BB22" s="102"/>
      <c r="BC22" s="103"/>
      <c r="BD22" s="99" t="s">
        <v>10</v>
      </c>
      <c r="BE22" s="100"/>
      <c r="BF22" s="98"/>
      <c r="BG22" s="99" t="s">
        <v>10</v>
      </c>
      <c r="BH22" s="100"/>
      <c r="BI22" s="103"/>
      <c r="BJ22" s="99" t="s">
        <v>10</v>
      </c>
      <c r="BK22" s="100"/>
      <c r="BL22" s="98"/>
      <c r="BM22" s="99" t="s">
        <v>10</v>
      </c>
      <c r="BN22" s="102"/>
      <c r="BO22" s="103"/>
      <c r="BP22" s="99" t="s">
        <v>10</v>
      </c>
      <c r="BQ22" s="100"/>
      <c r="BR22" s="98"/>
      <c r="BS22" s="99" t="s">
        <v>10</v>
      </c>
      <c r="BT22" s="100"/>
      <c r="BU22" s="103"/>
      <c r="BV22" s="99" t="s">
        <v>10</v>
      </c>
      <c r="BW22" s="100"/>
      <c r="BX22" s="98"/>
      <c r="BY22" s="99" t="s">
        <v>10</v>
      </c>
      <c r="BZ22" s="102"/>
      <c r="CA22" s="103"/>
      <c r="CB22" s="104" t="s">
        <v>10</v>
      </c>
      <c r="CC22" s="102"/>
      <c r="CD22" s="103"/>
      <c r="CE22" s="104" t="s">
        <v>10</v>
      </c>
      <c r="CF22" s="102"/>
      <c r="CG22" s="105"/>
      <c r="CH22" s="104" t="s">
        <v>10</v>
      </c>
      <c r="CI22" s="102"/>
      <c r="CJ22" s="103"/>
      <c r="CK22" s="104" t="s">
        <v>10</v>
      </c>
      <c r="CL22" s="100"/>
      <c r="CM22" s="82"/>
      <c r="CN22" s="95" t="s">
        <v>7</v>
      </c>
      <c r="CO22" s="94"/>
      <c r="CP22" s="82"/>
      <c r="CQ22" s="95" t="s">
        <v>7</v>
      </c>
      <c r="CR22" s="94"/>
      <c r="CS22" s="103"/>
      <c r="CT22" s="104">
        <v>11.25</v>
      </c>
      <c r="CU22" s="102"/>
      <c r="CV22" s="107">
        <f t="shared" si="0"/>
        <v>7</v>
      </c>
      <c r="CW22" s="79">
        <f t="shared" si="1"/>
        <v>0</v>
      </c>
      <c r="CX22" s="144">
        <f t="shared" si="2"/>
        <v>14</v>
      </c>
      <c r="CY22" s="79">
        <f t="shared" si="3"/>
        <v>0</v>
      </c>
      <c r="CZ22" s="79">
        <f t="shared" si="4"/>
        <v>0</v>
      </c>
      <c r="DA22" s="79">
        <f t="shared" si="5"/>
        <v>0</v>
      </c>
      <c r="DB22" s="79">
        <f t="shared" si="6"/>
        <v>0</v>
      </c>
      <c r="DC22" s="79">
        <f t="shared" si="7"/>
        <v>0</v>
      </c>
      <c r="DD22" s="79">
        <f t="shared" si="8"/>
        <v>0</v>
      </c>
      <c r="DE22" s="79">
        <f t="shared" si="9"/>
        <v>0</v>
      </c>
      <c r="DF22" s="79">
        <f t="shared" si="10"/>
        <v>0</v>
      </c>
      <c r="DG22" s="79">
        <f t="shared" si="30"/>
        <v>0</v>
      </c>
      <c r="DH22" s="80">
        <f t="shared" si="12"/>
        <v>10</v>
      </c>
      <c r="DI22" s="80">
        <f t="shared" si="13"/>
        <v>31</v>
      </c>
      <c r="DJ22" s="70">
        <f t="shared" si="24"/>
        <v>78.75</v>
      </c>
      <c r="DK22" s="69">
        <v>0</v>
      </c>
      <c r="DL22" s="69"/>
      <c r="DM22" s="69"/>
      <c r="DN22" s="71">
        <f t="shared" si="14"/>
        <v>0</v>
      </c>
      <c r="DO22" s="72">
        <v>0</v>
      </c>
      <c r="DQ22" s="32">
        <f t="shared" si="33"/>
        <v>0</v>
      </c>
      <c r="DR22" s="32">
        <f t="shared" si="40"/>
        <v>0</v>
      </c>
      <c r="DS22" s="32">
        <f t="shared" si="40"/>
        <v>0</v>
      </c>
      <c r="DT22" s="32">
        <f t="shared" si="40"/>
        <v>0</v>
      </c>
      <c r="DU22" s="32">
        <f t="shared" si="41"/>
        <v>0</v>
      </c>
      <c r="DV22" s="32">
        <f t="shared" si="41"/>
        <v>0</v>
      </c>
      <c r="DW22" s="32">
        <f t="shared" si="41"/>
        <v>0</v>
      </c>
      <c r="DX22" s="32">
        <f t="shared" si="34"/>
        <v>0</v>
      </c>
      <c r="DY22" s="32">
        <f t="shared" si="35"/>
        <v>0</v>
      </c>
      <c r="DZ22" s="32">
        <f t="shared" si="36"/>
        <v>0</v>
      </c>
      <c r="EA22" s="32">
        <f t="shared" si="37"/>
        <v>0</v>
      </c>
      <c r="EB22" s="32">
        <f t="shared" si="38"/>
        <v>7</v>
      </c>
      <c r="EC22" s="32">
        <f t="shared" si="39"/>
        <v>0</v>
      </c>
      <c r="EE22" s="152">
        <f t="shared" si="26"/>
        <v>0</v>
      </c>
      <c r="EF22" s="152">
        <f t="shared" si="27"/>
        <v>0</v>
      </c>
    </row>
    <row r="23" spans="1:136" ht="36.75" customHeight="1" x14ac:dyDescent="0.25">
      <c r="A23" s="34">
        <f t="shared" si="25"/>
        <v>14</v>
      </c>
      <c r="B23" s="45"/>
      <c r="C23" s="46" t="s">
        <v>74</v>
      </c>
      <c r="D23" s="37" t="s">
        <v>55</v>
      </c>
      <c r="E23" s="47">
        <v>7</v>
      </c>
      <c r="F23" s="41" t="s">
        <v>56</v>
      </c>
      <c r="G23" s="131"/>
      <c r="H23" s="145">
        <v>8</v>
      </c>
      <c r="I23" s="132"/>
      <c r="J23" s="146"/>
      <c r="K23" s="147">
        <v>8</v>
      </c>
      <c r="L23" s="132"/>
      <c r="M23" s="91"/>
      <c r="N23" s="83">
        <v>4</v>
      </c>
      <c r="O23" s="92"/>
      <c r="P23" s="130"/>
      <c r="Q23" s="83">
        <v>4</v>
      </c>
      <c r="R23" s="133"/>
      <c r="S23" s="120"/>
      <c r="T23" s="113">
        <v>8</v>
      </c>
      <c r="U23" s="121"/>
      <c r="V23" s="128"/>
      <c r="W23" s="99">
        <v>8</v>
      </c>
      <c r="X23" s="111"/>
      <c r="Y23" s="131"/>
      <c r="Z23" s="113">
        <v>8</v>
      </c>
      <c r="AA23" s="132"/>
      <c r="AB23" s="103"/>
      <c r="AC23" s="99">
        <v>11.25</v>
      </c>
      <c r="AD23" s="100"/>
      <c r="AE23" s="98"/>
      <c r="AF23" s="99">
        <v>11.25</v>
      </c>
      <c r="AG23" s="102"/>
      <c r="AH23" s="82"/>
      <c r="AI23" s="86" t="s">
        <v>7</v>
      </c>
      <c r="AJ23" s="84"/>
      <c r="AK23" s="93"/>
      <c r="AL23" s="86" t="s">
        <v>7</v>
      </c>
      <c r="AM23" s="84"/>
      <c r="AN23" s="103"/>
      <c r="AO23" s="99">
        <v>11.25</v>
      </c>
      <c r="AP23" s="100"/>
      <c r="AQ23" s="98"/>
      <c r="AR23" s="99">
        <v>11.25</v>
      </c>
      <c r="AS23" s="102"/>
      <c r="AT23" s="82"/>
      <c r="AU23" s="86" t="s">
        <v>7</v>
      </c>
      <c r="AV23" s="84"/>
      <c r="AW23" s="93"/>
      <c r="AX23" s="86" t="s">
        <v>7</v>
      </c>
      <c r="AY23" s="84"/>
      <c r="AZ23" s="103"/>
      <c r="BA23" s="99">
        <v>11.25</v>
      </c>
      <c r="BB23" s="100"/>
      <c r="BC23" s="98"/>
      <c r="BD23" s="99">
        <v>11.25</v>
      </c>
      <c r="BE23" s="102"/>
      <c r="BF23" s="82"/>
      <c r="BG23" s="86" t="s">
        <v>7</v>
      </c>
      <c r="BH23" s="84"/>
      <c r="BI23" s="93"/>
      <c r="BJ23" s="86" t="s">
        <v>7</v>
      </c>
      <c r="BK23" s="84"/>
      <c r="BL23" s="103"/>
      <c r="BM23" s="99">
        <v>11.25</v>
      </c>
      <c r="BN23" s="100"/>
      <c r="BO23" s="98"/>
      <c r="BP23" s="99">
        <v>11.25</v>
      </c>
      <c r="BQ23" s="102"/>
      <c r="BR23" s="82"/>
      <c r="BS23" s="86" t="s">
        <v>7</v>
      </c>
      <c r="BT23" s="84"/>
      <c r="BU23" s="93"/>
      <c r="BV23" s="86" t="s">
        <v>7</v>
      </c>
      <c r="BW23" s="84"/>
      <c r="BX23" s="103"/>
      <c r="BY23" s="99">
        <v>11.25</v>
      </c>
      <c r="BZ23" s="100"/>
      <c r="CA23" s="98"/>
      <c r="CB23" s="99">
        <v>11.25</v>
      </c>
      <c r="CC23" s="102"/>
      <c r="CD23" s="82"/>
      <c r="CE23" s="95" t="s">
        <v>7</v>
      </c>
      <c r="CF23" s="94"/>
      <c r="CG23" s="82"/>
      <c r="CH23" s="95" t="s">
        <v>7</v>
      </c>
      <c r="CI23" s="94"/>
      <c r="CJ23" s="62"/>
      <c r="CK23" s="61">
        <v>11.25</v>
      </c>
      <c r="CL23" s="57"/>
      <c r="CM23" s="103"/>
      <c r="CN23" s="104">
        <v>11.25</v>
      </c>
      <c r="CO23" s="100"/>
      <c r="CP23" s="82"/>
      <c r="CQ23" s="95" t="s">
        <v>7</v>
      </c>
      <c r="CR23" s="94"/>
      <c r="CS23" s="82"/>
      <c r="CT23" s="95" t="s">
        <v>7</v>
      </c>
      <c r="CU23" s="94"/>
      <c r="CV23" s="107">
        <f t="shared" si="0"/>
        <v>19</v>
      </c>
      <c r="CW23" s="79">
        <f t="shared" si="1"/>
        <v>0</v>
      </c>
      <c r="CX23" s="144">
        <f t="shared" si="2"/>
        <v>0</v>
      </c>
      <c r="CY23" s="79">
        <f t="shared" si="3"/>
        <v>0</v>
      </c>
      <c r="CZ23" s="79">
        <f t="shared" si="4"/>
        <v>0</v>
      </c>
      <c r="DA23" s="79">
        <f t="shared" si="5"/>
        <v>0</v>
      </c>
      <c r="DB23" s="79">
        <f t="shared" si="6"/>
        <v>0</v>
      </c>
      <c r="DC23" s="79">
        <f t="shared" si="7"/>
        <v>0</v>
      </c>
      <c r="DD23" s="79">
        <f t="shared" si="8"/>
        <v>0</v>
      </c>
      <c r="DE23" s="80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80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80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80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12</v>
      </c>
      <c r="DI23" s="80">
        <f>SUM(CV23:DH23)</f>
        <v>31</v>
      </c>
      <c r="DJ23" s="70">
        <f t="shared" si="24"/>
        <v>183</v>
      </c>
      <c r="DK23" s="70">
        <v>8</v>
      </c>
      <c r="DL23" s="70"/>
      <c r="DM23" s="69"/>
      <c r="DN23" s="71">
        <f t="shared" si="14"/>
        <v>0</v>
      </c>
      <c r="DO23" s="72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ref="DR23:DT24" si="42">IF(G23=8,1,0)+IF(J23=8,1,0)+IF(M23=8,1,0)+IF(P23=8,1,0)+IF(S23=8,1,0)+IF(V23=8,1,0)+IF(Y23=8,1,0)+IF(AB23=8,1,0)+IF(AE23=8,1,0)+IF(AH23=8,1,0)+IF(AK23=8,1,0)+IF(AN23=8,1,0)+IF(AQ23=8,1,0)+IF(AT23=8,1,0)+IF(AW23=8,1,0)+IF(AZ23=8,1,0)+IF(BC23=8,1,0)+IF(BF23=8,1,0)+IF(BI23=8,1,0)+IF(BL23=8,1,0)+IF(BO23=8,1,0)+IF(BR23=8,1,0)+IF(BU23=8,1,0)+IF(BX23=8,1,0)+IF(CA23=8,1,0)+IF(CD23=8,1,0)+IF(CG23=8,1,0)+IF(CJ23=8,1,0)+IF(CM23=8,1,0)+IF(CP23=8,1,0)+IF(CS23=8,1,0)</f>
        <v>0</v>
      </c>
      <c r="DS23" s="32">
        <f t="shared" si="42"/>
        <v>5</v>
      </c>
      <c r="DT23" s="32">
        <f t="shared" si="42"/>
        <v>0</v>
      </c>
      <c r="DU23" s="32">
        <f t="shared" ref="DU23:DW24" si="43">IF(J23=7.5,1,0)+IF(M23=7.5,1,0)+IF(P23=7.5,1,0)+IF(S23=7.5,1,0)+IF(V23=7.5,1,0)+IF(Y23=7.5,1,0)+IF(AB23=7.5,1,0)+IF(AE23=7.5,1,0)+IF(AH23=7.5,1,0)+IF(AK23=7.5,1,0)+IF(AN23=7.5,1,0)+IF(AQ23=7.5,1,0)+IF(AT23=7.5,1,0)+IF(AW23=7.5,1,0)+IF(AZ23=7.5,1,0)+IF(BC23=7.5,1,0)+IF(BF23=7.5,1,0)+IF(BI23=7.5,1,0)+IF(BL23=7.5,1,0)+IF(BO23=7.5,1,0)+IF(BR23=7.5,1,0)+IF(BU23=7.5,1,0)+IF(BX23=7.5,1,0)+IF(CA23=7.5,1,0)+IF(CD23=7.5,1,0)+IF(CG23=7.5,1,0)+IF(CJ23=7.5,1,0)+IF(CM23=7.5,1,0)+IF(CP23=7.5,1,0)+IF(CS23=7.5,1,0)+IF(G23=7.5,1,0)</f>
        <v>0</v>
      </c>
      <c r="DV23" s="32">
        <f t="shared" si="43"/>
        <v>0</v>
      </c>
      <c r="DW23" s="32">
        <f t="shared" si="43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36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12</v>
      </c>
      <c r="EC23" s="32">
        <f t="shared" si="39"/>
        <v>0</v>
      </c>
      <c r="EE23" s="164">
        <f t="shared" si="26"/>
        <v>2</v>
      </c>
      <c r="EF23" s="152">
        <f t="shared" si="27"/>
        <v>0</v>
      </c>
    </row>
    <row r="24" spans="1:136" ht="36.75" customHeight="1" x14ac:dyDescent="0.25">
      <c r="A24" s="34">
        <f t="shared" si="25"/>
        <v>15</v>
      </c>
      <c r="B24" s="45"/>
      <c r="C24" s="46"/>
      <c r="D24" s="43"/>
      <c r="E24" s="47"/>
      <c r="F24" s="41"/>
      <c r="G24" s="103"/>
      <c r="H24" s="99"/>
      <c r="I24" s="100"/>
      <c r="J24" s="98"/>
      <c r="K24" s="99"/>
      <c r="L24" s="100"/>
      <c r="M24" s="105"/>
      <c r="N24" s="99"/>
      <c r="O24" s="106"/>
      <c r="P24" s="103"/>
      <c r="Q24" s="108"/>
      <c r="R24" s="102"/>
      <c r="S24" s="103"/>
      <c r="T24" s="108"/>
      <c r="U24" s="100"/>
      <c r="V24" s="98"/>
      <c r="W24" s="99"/>
      <c r="X24" s="100"/>
      <c r="Y24" s="105"/>
      <c r="Z24" s="99"/>
      <c r="AA24" s="109"/>
      <c r="AB24" s="110"/>
      <c r="AC24" s="108"/>
      <c r="AD24" s="111"/>
      <c r="AE24" s="98"/>
      <c r="AF24" s="108"/>
      <c r="AG24" s="100"/>
      <c r="AH24" s="103"/>
      <c r="AI24" s="99"/>
      <c r="AJ24" s="100"/>
      <c r="AK24" s="98"/>
      <c r="AL24" s="99"/>
      <c r="AM24" s="102"/>
      <c r="AN24" s="103"/>
      <c r="AO24" s="108"/>
      <c r="AP24" s="102"/>
      <c r="AQ24" s="103"/>
      <c r="AR24" s="108"/>
      <c r="AS24" s="100"/>
      <c r="AT24" s="105"/>
      <c r="AU24" s="99"/>
      <c r="AV24" s="109"/>
      <c r="AW24" s="103"/>
      <c r="AX24" s="99"/>
      <c r="AY24" s="100"/>
      <c r="AZ24" s="98"/>
      <c r="BA24" s="108"/>
      <c r="BB24" s="100"/>
      <c r="BC24" s="103"/>
      <c r="BD24" s="108"/>
      <c r="BE24" s="100"/>
      <c r="BF24" s="98"/>
      <c r="BG24" s="99"/>
      <c r="BH24" s="102"/>
      <c r="BI24" s="103"/>
      <c r="BJ24" s="99"/>
      <c r="BK24" s="100"/>
      <c r="BL24" s="103"/>
      <c r="BM24" s="108"/>
      <c r="BN24" s="100"/>
      <c r="BO24" s="103"/>
      <c r="BP24" s="108"/>
      <c r="BQ24" s="100"/>
      <c r="BR24" s="103"/>
      <c r="BS24" s="99"/>
      <c r="BT24" s="100"/>
      <c r="BU24" s="105"/>
      <c r="BV24" s="99"/>
      <c r="BW24" s="109"/>
      <c r="BX24" s="103"/>
      <c r="BY24" s="108"/>
      <c r="BZ24" s="100"/>
      <c r="CA24" s="56"/>
      <c r="CB24" s="78"/>
      <c r="CC24" s="59"/>
      <c r="CD24" s="105"/>
      <c r="CE24" s="99"/>
      <c r="CF24" s="106"/>
      <c r="CG24" s="103"/>
      <c r="CH24" s="99"/>
      <c r="CI24" s="100"/>
      <c r="CJ24" s="56"/>
      <c r="CK24" s="78"/>
      <c r="CL24" s="59"/>
      <c r="CM24" s="56"/>
      <c r="CN24" s="78"/>
      <c r="CO24" s="59"/>
      <c r="CP24" s="67"/>
      <c r="CQ24" s="58"/>
      <c r="CR24" s="68"/>
      <c r="CS24" s="98"/>
      <c r="CT24" s="99"/>
      <c r="CU24" s="102"/>
      <c r="CV24" s="107">
        <f t="shared" si="0"/>
        <v>0</v>
      </c>
      <c r="CW24" s="79">
        <f>IF(CK24="К",1,0)+IF(CN24="К",1,0)+IF(CQ24="К",1,0)+IF(CT24="К",1,0)+IF(CH24="К",1,0)+IF(H24="К",1,0)+IF(K24="К",1,0)+IF(N24="К",1,0)+IF(Q24="К",1,0)+IF(T24="К",1,0)+IF(W24="К",1,0)+IF(Z24="К",1,0)+IF(AC24="К",1,0)+IF(AF24="К",1,0)+IF(AI24="К",1,0)+IF(AL24="К",1,0)+IF(AO24="К",1,0)+IF(AR24="К",1,0)+IF(AU24="К",1,0)+IF(AX24="К",1,0)+IF(BA24="К",1,0)+IF(BD24="К",1,0)+IF(BG24="К",1,0)+IF(BJ24="К",1,0)+IF(BM24="К",1,0)+IF(BP24="К",1,0)+IF(BS24="К",1,0)+IF(BV24="К",1,0)+IF(BY24="К",1,0)+IF(CB24="К",1,0)+IF(CE24="К",1,0)</f>
        <v>0</v>
      </c>
      <c r="CX24" s="79">
        <f t="shared" si="2"/>
        <v>0</v>
      </c>
      <c r="CY24" s="79">
        <f>IF(CN24="Р",1,0)+IF(CQ24="Р",1,0)+IF(CT24="Р",1,0)+IF(H24="Р",1,0)+IF(K24="Р",1,0)+IF(N24="Р",1,0)+IF(Q24="Р",1,0)+IF(T24="Р",1,0)+IF(W24="Р",1,0)+IF(Z24="Р",1,0)+IF(AC24="Р",1,0)+IF(AF24="Р",1,0)+IF(AI24="Р",1,0)+IF(AL24="Р",1,0)+IF(AO24="Р",1,0)+IF(AR24="Р",1,0)+IF(AU24="Р",1,0)+IF(AX24="Р",1,0)+IF(BA24="Р",1,0)+IF(BD24="Р",1,0)+IF(BG24="Р",1,0)+IF(BJ24="Р",1,0)+IF(BM24="Р",1,0)+IF(BP24="Р",1,0)+IF(BS24="Р",1,0)+IF(BV24="Р",1,0)+IF(BY24="Р",1,0)+IF(CB24="Р",1,0)+IF(CE24="Р",1,0)+IF(CH24="Р",1,0)+IF(CK24="Р",1,0)</f>
        <v>0</v>
      </c>
      <c r="CZ24" s="79">
        <f>IF(CN24="Б",1,0)+IF(CQ24="Б",1,0)+IF(CT24="Б",1,0)+IF(H24="Б",1,0)+IF(K24="Б",1,0)+IF(N24="Б",1,0)+IF(Q24="Б",1,0)+IF(T24="Б",1,0)+IF(W24="Б",1,0)+IF(Z24="Б",1,0)+IF(AC24="Б",1,0)+IF(AF24="Б",1,0)+IF(AI24="Б",1,0)+IF(AL24="Б",1,0)+IF(AO24="Б",1,0)+IF(AR24="Б",1,0)+IF(AU24="Б",1,0)+IF(AX24="Б",1,0)+IF(BA24="Б",1,0)+IF(BD24="Б",1,0)+IF(BG24="Б",1,0)+IF(BJ24="Б",1,0)+IF(BM24="Б",1,0)+IF(BP24="Б",1,0)+IF(BS24="Б",1,0)+IF(BV24="Б",1,0)+IF(BY24="Б",1,0)+IF(CB24="Б",1,0)+IF(CE24="Б",1,0)+IF(CH24="Б",1,0)+IF(CK24="Б",1,0)</f>
        <v>0</v>
      </c>
      <c r="DA24" s="79">
        <f>IF(CN24="А",1,0)+IF(CQ24="А",1,0)+IF(CT24="А",1,0)+IF(H24="А",1,0)+IF(K24="А",1,0)+IF(N24="А",1,0)+IF(Q24="А",1,0)+IF(T24="А",1,0)+IF(W24="А",1,0)+IF(Z24="А",1,0)+IF(AC24="А",1,0)+IF(AF24="А",1,0)+IF(AI24="А",1,0)+IF(AL24="А",1,0)+IF(AO24="А",1,0)+IF(AR24="А",1,0)+IF(AU24="А",1,0)+IF(AX24="А",1,0)+IF(BA24="А",1,0)+IF(BD24="А",1,0)+IF(BG24="А",1,0)+IF(BJ24="А",1,0)+IF(BM24="А",1,0)+IF(BP24="А",1,0)+IF(BS24="А",1,0)+IF(BV24="А",1,0)+IF(BY24="А",1,0)+IF(CB24="А",1,0)+IF(CE24="А",1,0)+IF(CH24="А",1,0)+IF(CK24="А",1,0)</f>
        <v>0</v>
      </c>
      <c r="DB24" s="79">
        <f>IF(CN24="П",1,0)+IF(CQ24="П",1,0)+IF(CT24="П",1,0)+IF(H24="П",1,0)+IF(K24="П",1,0)+IF(N24="П",1,0)+IF(Q24="П",1,0)+IF(T24="П",1,0)+IF(W24="П",1,0)+IF(Z24="П",1,0)+IF(AC24="П",1,0)+IF(AF24="П",1,0)+IF(AI24="П",1,0)+IF(AL24="П",1,0)+IF(AO24="П",1,0)+IF(AR24="П",1,0)+IF(AU24="П",1,0)+IF(AX24="П",1,0)+IF(BA24="П",1,0)+IF(BD24="П",1,0)+IF(BG24="П",1,0)+IF(BJ24="П",1,0)+IF(BM24="П",1,0)+IF(BP24="П",1,0)+IF(BS24="П",1,0)+IF(BV24="П",1,0)+IF(BY24="П",1,0)+IF(CB24="П",1,0)+IF(CE24="П",1,0)+IF(CH24="П",1,0)+IF(CK24="П",1,0)</f>
        <v>0</v>
      </c>
      <c r="DC24" s="79">
        <f>IF(CN24="У",1,0)+IF(CQ24="У",1,0)+IF(CT24="У",1,0)+IF(H24="У",1,0)+IF(K24="У",1,0)+IF(N24="У",1,0)+IF(Q24="У",1,0)+IF(T24="У",1,0)+IF(W24="У",1,0)+IF(Z24="У",1,0)+IF(AC24="У",1,0)+IF(AF24="У",1,0)+IF(AI24="У",1,0)+IF(AL24="У",1,0)+IF(AO24="У",1,0)+IF(AR24="У",1,0)+IF(AU24="У",1,0)+IF(AX24="У",1,0)+IF(BA24="У",1,0)+IF(BD24="У",1,0)+IF(BG24="У",1,0)+IF(BJ24="У",1,0)+IF(BM24="У",1,0)+IF(BP24="У",1,0)+IF(BS24="У",1,0)+IF(BV24="У",1,0)+IF(BY24="У",1,0)+IF(CB24="У",1,0)+IF(CE24="У",1,0)+IF(CH24="У",1,0)+IF(CK24="У",1,0)</f>
        <v>0</v>
      </c>
      <c r="DD24" s="79">
        <f>IF(CN24="Г",1,0)+IF(CQ24="Г",1,0)+IF(CT24="Г",1,0)+IF(H24="Г",1,0)+IF(K24="Г",1,0)+IF(N24="Г",1,0)+IF(Q24="Г",1,0)+IF(T24="Г",1,0)+IF(W24="Г",1,0)+IF(Z24="Г",1,0)+IF(AC24="Г",1,0)+IF(AF24="Г",1,0)+IF(AI24="Г",1,0)+IF(AL24="Г",1,0)+IF(AO24="Г",1,0)+IF(AR24="Г",1,0)+IF(AU24="Г",1,0)+IF(AX24="Г",1,0)+IF(BA24="Г",1,0)+IF(BD24="Г",1,0)+IF(BG24="Г",1,0)+IF(BJ24="Г",1,0)+IF(BM24="Г",1,0)+IF(BP24="Г",1,0)+IF(BS24="Г",1,0)+IF(BV24="Г",1,0)+IF(BY24="Г",1,0)+IF(CB24="Г",1,0)+IF(CE24="Г",1,0)+IF(CH24="Г",1,0)+IF(CK24="Г",1,0)</f>
        <v>0</v>
      </c>
      <c r="DE24" s="79">
        <f>IF(CQ24="ОЧ",1,0)+IF(CT24="ОЧ",1,0)+IF(H24="ОЧ",1,0)+IF(K24="ОЧ",1,0)+IF(N24="ОЧ",1,0)+IF(Q24="ОЧ",1,0)+IF(T24="ОЧ",1,0)+IF(W24="ОЧ",1,0)+IF(Z24="ОЧ",1,0)+IF(AC24="ОЧ",1,0)+IF(AF24="ОЧ",1,0)+IF(AI24="ОЧ",1,0)+IF(AL24="ОЧ",1,0)+IF(AO24="ОЧ",1,0)+IF(AR24="ОЧ",1,0)+IF(AU24="ОЧ",1,0)+IF(AX24="ОЧ",1,0)+IF(BA24="ОЧ",1,0)+IF(BD24="ОЧ",1,0)+IF(BG24="ОЧ",1,0)+IF(BJ24="ОЧ",1,0)+IF(BM24="ОЧ",1,0)+IF(BP24="ОЧ",1,0)+IF(BS24="ОЧ",1,0)+IF(BV24="ОЧ",1,0)+IF(BY24="ОЧ",1,0)+IF(CB24="ОЧ",1,0)+IF(CE24="ОЧ",1,0)+IF(CH24="ОЧ",1,0)+IF(CK24="ОЧ",1,0)+IF(CN24="ОЧ",1,0)</f>
        <v>0</v>
      </c>
      <c r="DF24" s="79">
        <f>IF(CQ24="Т",1,0)+IF(CT24="Т",1,0)+IF(K24="Т",1,0)+IF(H24="Т",1,0)+IF(N24="Т",1,0)+IF(Q24="Т",1,0)+IF(T24="Т",1,0)+IF(W24="Т",1,0)+IF(Z24="Т",1,0)+IF(AC24="Т",1,0)+IF(AF24="Т",1,0)+IF(AI24="Т",1,0)+IF(AL24="Т",1,0)+IF(AO24="Т",1,0)+IF(AR24="Т",1,0)+IF(AU24="Т",1,0)+IF(AX24="Т",1,0)+IF(BA24="Т",1,0)+IF(BD24="Т",1,0)+IF(BG24="Т",1,0)+IF(BJ24="Т",1,0)+IF(BM24="Т",1,0)+IF(BP24="Т",1,0)+IF(BS24="Т",1,0)+IF(BV24="Т",1,0)+IF(BY24="Т",1,0)+IF(CB24="Т",1,0)+IF(CE24="Т",1,0)+IF(CH24="Т",1,0)+IF(CK24="Т",1,0)+IF(CN24="Т",1,0)</f>
        <v>0</v>
      </c>
      <c r="DG24" s="79">
        <f>IF(CT24="Пр",1,0)+IF(H24="Пр",1,0)+IF(K24="Пр",1,0)+IF(N24="Пр",1,0)+IF(Q24="Пр",1,0)+IF(T24="Пр",1,0)+IF(W24="Пр",1,0)+IF(Z24="Пр",1,0)+IF(AC24="Пр",1,0)+IF(AF24="Пр",1,0)+IF(AI24="Пр",1,0)+IF(AL24="Пр",1,0)+IF(AO24="Пр",1,0)+IF(AR24="Пр",1,0)+IF(AU24="Пр",1,0)+IF(AX24="Пр",1,0)+IF(BA24="Пр",1,0)+IF(BD24="Пр",1,0)+IF(BG24="Пр",1,0)+IF(BJ24="Пр",1,0)+IF(BM24="Пр",1,0)+IF(BP24="Пр",1,0)+IF(BS24="Пр",1,0)+IF(BV24="Пр",1,0)+IF(BY24="Пр",1,0)+IF(CB24="Пр",1,0)+IF(CE24="Пр",1,0)+IF(CH24="Пр",1,0)+IF(CK24="Пр",1,0)+IF(CN24="Пр",1,0)+IF(CQ24="Пр",1,0)</f>
        <v>0</v>
      </c>
      <c r="DH24" s="80">
        <f>IF(CQ24="В",1,0)+IF(CT24="В",1,0)+IF(H24="В",1,0)+IF(K24="В",1,0)+IF(N24="В",1,0)+IF(Q24="В",1,0)+IF(T24="В",1,0)+IF(W24="В",1,0)+IF(Z24="В",1,0)+IF(AC24="В",1,0)+IF(AF24="В",1,0)+IF(AI24="В",1,0)+IF(AL24="В",1,0)+IF(AO24="В",1,0)+IF(AR24="В",1,0)+IF(AU24="В",1,0)+IF(AX24="В",1,0)+IF(BA24="В",1,0)+IF(BD24="В",1,0)+IF(BG24="В",1,0)+IF(BJ24="В",1,0)+IF(BM24="В",1,0)+IF(BP24="В",1,0)+IF(BS24="В",1,0)+IF(BV24="В",1,0)+IF(BY24="В",1,0)+IF(CB24="В",1,0)+IF(CE24="В",1,0)+IF(CH24="В",1,0)+IF(CK24="В",1,0)+IF(CN24="В",1,0)</f>
        <v>0</v>
      </c>
      <c r="DI24" s="80">
        <f>SUM(CV24:DH24)</f>
        <v>0</v>
      </c>
      <c r="DJ24" s="70">
        <f t="shared" si="24"/>
        <v>0</v>
      </c>
      <c r="DK24" s="69"/>
      <c r="DL24" s="70"/>
      <c r="DM24" s="69"/>
      <c r="DN24" s="71">
        <f t="shared" si="14"/>
        <v>0</v>
      </c>
      <c r="DO24" s="72">
        <v>0</v>
      </c>
      <c r="DQ24" s="32">
        <f>IF(I24=4,1,0)+IF(U24=4,1,0)+IF(X24=4,1,0)+IF(AA24=4,1,0)+IF(AD24=4,1,0)+IF(AG24=4,1,0)+IF(AJ24=4,1,0)+IF(AM24=4,1,0)+IF(AP24=4,1,0)+IF(AS24=4,1,0)+IF(AV24=4,1,0)+IF(AY24=4,1,0)+IF(BB24=4,1,0)+IF(BE24=4,1,0)+IF(BH24=4,1,0)+IF(BK24=4,1,0)+IF(BN24=4,1,0)+IF(BQ24=4,1,0)+IF(BT24=4,1,0)+IF(BW24=4,1,0)+IF(BZ24=4,1,0)+IF(CC24=4,1,0)+IF(CF24=4,1,0)+IF(CI24=4,1,0)+IF(CL24=4,1,0)+IF(CO24=4,1,0)+IF(CR24=4,1,0)+IF(CU24=4,1,0)+IF(L24=4,1,0)+IF(O24=4,1,0)+IF(R24=4,1,0)</f>
        <v>0</v>
      </c>
      <c r="DR24" s="32">
        <f t="shared" si="42"/>
        <v>0</v>
      </c>
      <c r="DS24" s="32">
        <f t="shared" si="42"/>
        <v>0</v>
      </c>
      <c r="DT24" s="32">
        <f t="shared" si="42"/>
        <v>0</v>
      </c>
      <c r="DU24" s="32">
        <f t="shared" si="43"/>
        <v>0</v>
      </c>
      <c r="DV24" s="32">
        <f t="shared" si="43"/>
        <v>0</v>
      </c>
      <c r="DW24" s="32">
        <f t="shared" si="43"/>
        <v>0</v>
      </c>
      <c r="DX24" s="32">
        <f>IF(N24=7,1,0)+IF(Q24=7,1,0)+IF(T24=7,1,0)+IF(W24=7,1,0)+IF(Z24=7,1,0)+IF(AC24=7,1,0)+IF(AF24=7,1,0)+IF(AI24=7,1,0)+IF(AL24=7,1,0)+IF(AO24=7,1,0)+IF(AR24=7,1,0)+IF(AU24=7,1,0)+IF(AX24=7,1,0)+IF(BA24=7,1,0)+IF(BD24=7,1,0)+IF(BG24=7,1,0)+IF(BJ24=7,1,0)+IF(BM24=7,1,0)+IF(BP24=7,1,0)+IF(BS24=7,1,0)+IF(BV24=7,1,0)+IF(BY24=7,1,0)+IF(CB24=7,1,0)+IF(CE24=7,1,0)+IF(CH24=7,1,0)+IF(CK24=7,1,0)+IF(CN24=7,1,0)+IF(CQ24=7,1,0)+IF(CT24=7,1,0)+IF(H24=7,1,0)+IF(K24=7,1,0)</f>
        <v>0</v>
      </c>
      <c r="DY24" s="32">
        <f>IF(Q24=11.5,1,0)+IF(T24=11.5,1,0)+IF(W24=11.5,1,0)+IF(Z24=11.5,1,0)+IF(AC24=11.5,1,0)+IF(AF24=11.5,1,0)+IF(AI24=11.5,1,0)+IF(AL24=11.5,1,0)+IF(AO24=11.5,1,0)+IF(AR24=11.5,1,0)+IF(AU24=11.5,1,0)+IF(AX24=11.5,1,0)+IF(BA24=11.5,1,0)+IF(BD24=11.5,1,0)+IF(BG24=11.5,1,0)+IF(BJ24=11.5,1,0)+IF(BM24=11.5,1,0)+IF(BP24=11.5,1,0)+IF(BS24=11.5,1,0)+IF(BV24=11.5,1,0)+IF(BY24=11.5,1,0)+IF(CB24=11.5,1,0)+IF(CE24=11.5,1,0)+IF(CH24=11.5,1,0)+IF(CK24=11.5,1,0)+IF(CN24=11.5,1,0)+IF(CQ24=11.5,1,0)+IF(CT24=11.5,1,0)+IF(H24=11.5,1,0)+IF(K24=11.5,1,0)+IF(N24=11.5,1,0)</f>
        <v>0</v>
      </c>
      <c r="DZ24" s="32">
        <f t="shared" si="36"/>
        <v>0</v>
      </c>
      <c r="EA24" s="32">
        <f>IF(Q24=9,1,0)+IF(T24=9,1,0)+IF(W24=9,1,0)+IF(Z24=9,1,0)+IF(AC24=9,1,0)+IF(AF24=9,1,0)+IF(AI24=9,1,0)+IF(AL24=9,1,0)+IF(AO24=9,1,0)+IF(AR24=9,1,0)+IF(AU24=9,1,0)+IF(AX24=9,1,0)+IF(BA24=9,1,0)+IF(BD24=9,1,0)+IF(BG24=9,1,0)+IF(BJ24=9,1,0)+IF(BM24=9,1,0)+IF(BP24=9,1,0)+IF(BS24=9,1,0)+IF(BV24=9,1,0)+IF(BY24=9,1,0)+IF(CB24=9,1,0)+IF(CE24=9,1,0)+IF(CH24=9,1,0)+IF(CK24=9,1,0)+IF(CN24=9,1,0)+IF(CQ24=9,1,0)+IF(CT24=9,1,0)+IF(H24=9,1,0)+IF(K24=9,1,0)+IF(N24=9,1,0)</f>
        <v>0</v>
      </c>
      <c r="EB24" s="32">
        <f>IF(Q24=11.25,1,0)+IF(T24=11.25,1,0)+IF(W24=11.25,1,0)+IF(Z24=11.25,1,0)+IF(AC24=11.25,1,0)+IF(AF24=11.25,1,0)+IF(AI24=11.25,1,0)+IF(AL24=11.25,1,0)+IF(AO24=11.25,1,0)+IF(AR24=11.25,1,0)+IF(AU24=11.25,1,0)+IF(AX24=11.25,1,0)+IF(BA24=11.25,1,0)+IF(BD24=11.25,1,0)+IF(BG24=11.25,1,0)+IF(BJ24=11.25,1,0)+IF(BM24=11.25,1,0)+IF(BP24=11.25,1,0)+IF(BS24=11.25,1,0)+IF(BV24=11.25,1,0)+IF(BY24=11.25,1,0)+IF(CB24=11.25,1,0)+IF(CE24=11.25,1,0)+IF(CH24=11.25,1,0)+IF(CK24=11.25,1,0)+IF(CN24=11.25,1,0)+IF(CQ24=11.25,1,0)+IF(CT24=11.25,1,0)+IF(H24=11.25,1,0)+IF(K24=11.25,1,0)+IF(N24=11.25,1,0)</f>
        <v>0</v>
      </c>
      <c r="EC24" s="32">
        <f t="shared" si="39"/>
        <v>0</v>
      </c>
      <c r="EE24" s="152">
        <f t="shared" si="26"/>
        <v>0</v>
      </c>
      <c r="EF24" s="152">
        <f t="shared" si="27"/>
        <v>0</v>
      </c>
    </row>
    <row r="25" spans="1:136" ht="36.75" customHeight="1" thickBot="1" x14ac:dyDescent="0.3">
      <c r="A25" s="34">
        <f t="shared" si="25"/>
        <v>16</v>
      </c>
      <c r="B25" s="45"/>
      <c r="C25" s="46"/>
      <c r="D25" s="43"/>
      <c r="E25" s="49"/>
      <c r="F25" s="39"/>
      <c r="G25" s="103"/>
      <c r="H25" s="99"/>
      <c r="I25" s="100"/>
      <c r="J25" s="98"/>
      <c r="K25" s="108"/>
      <c r="L25" s="100"/>
      <c r="M25" s="103"/>
      <c r="N25" s="108"/>
      <c r="O25" s="100"/>
      <c r="P25" s="98"/>
      <c r="Q25" s="99"/>
      <c r="R25" s="102"/>
      <c r="S25" s="103"/>
      <c r="T25" s="99"/>
      <c r="U25" s="100"/>
      <c r="V25" s="98"/>
      <c r="W25" s="108"/>
      <c r="X25" s="100"/>
      <c r="Y25" s="98"/>
      <c r="Z25" s="99"/>
      <c r="AA25" s="100"/>
      <c r="AB25" s="103"/>
      <c r="AC25" s="99"/>
      <c r="AD25" s="100"/>
      <c r="AE25" s="112"/>
      <c r="AF25" s="99"/>
      <c r="AG25" s="106"/>
      <c r="AH25" s="103"/>
      <c r="AI25" s="108"/>
      <c r="AJ25" s="111"/>
      <c r="AK25" s="110"/>
      <c r="AL25" s="108"/>
      <c r="AM25" s="111"/>
      <c r="AN25" s="110"/>
      <c r="AO25" s="113"/>
      <c r="AP25" s="114"/>
      <c r="AQ25" s="103"/>
      <c r="AR25" s="99"/>
      <c r="AS25" s="100"/>
      <c r="AT25" s="103"/>
      <c r="AU25" s="108"/>
      <c r="AV25" s="100"/>
      <c r="AW25" s="103"/>
      <c r="AX25" s="108"/>
      <c r="AY25" s="102"/>
      <c r="AZ25" s="103"/>
      <c r="BA25" s="99"/>
      <c r="BB25" s="100"/>
      <c r="BC25" s="103"/>
      <c r="BD25" s="99"/>
      <c r="BE25" s="100"/>
      <c r="BF25" s="103"/>
      <c r="BG25" s="108"/>
      <c r="BH25" s="100"/>
      <c r="BI25" s="103"/>
      <c r="BJ25" s="108"/>
      <c r="BK25" s="102"/>
      <c r="BL25" s="103"/>
      <c r="BM25" s="99"/>
      <c r="BN25" s="100"/>
      <c r="BO25" s="105"/>
      <c r="BP25" s="99"/>
      <c r="BQ25" s="109"/>
      <c r="BR25" s="110"/>
      <c r="BS25" s="108"/>
      <c r="BT25" s="111"/>
      <c r="BU25" s="98"/>
      <c r="BV25" s="108"/>
      <c r="BW25" s="100"/>
      <c r="BX25" s="103"/>
      <c r="BY25" s="99"/>
      <c r="BZ25" s="100"/>
      <c r="CA25" s="60"/>
      <c r="CB25" s="58"/>
      <c r="CC25" s="57"/>
      <c r="CD25" s="103"/>
      <c r="CE25" s="108"/>
      <c r="CF25" s="100"/>
      <c r="CG25" s="98"/>
      <c r="CH25" s="108"/>
      <c r="CI25" s="102"/>
      <c r="CJ25" s="56"/>
      <c r="CK25" s="58"/>
      <c r="CL25" s="59"/>
      <c r="CM25" s="60"/>
      <c r="CN25" s="58"/>
      <c r="CO25" s="57"/>
      <c r="CP25" s="56"/>
      <c r="CQ25" s="78"/>
      <c r="CR25" s="59"/>
      <c r="CS25" s="98"/>
      <c r="CT25" s="108"/>
      <c r="CU25" s="102"/>
      <c r="CV25" s="107">
        <f t="shared" si="0"/>
        <v>0</v>
      </c>
      <c r="CW25" s="79">
        <f>IF(CK25="К",1,0)+IF(CN25="К",1,0)+IF(CQ25="К",1,0)+IF(CT25="К",1,0)+IF(CH25="К",1,0)+IF(H25="К",1,0)+IF(K25="К",1,0)+IF(N25="К",1,0)+IF(Q25="К",1,0)+IF(T25="К",1,0)+IF(W25="К",1,0)+IF(Z25="К",1,0)+IF(AC25="К",1,0)+IF(AF25="К",1,0)+IF(AI25="К",1,0)+IF(AL25="К",1,0)+IF(AO25="К",1,0)+IF(AR25="К",1,0)+IF(AU25="К",1,0)+IF(AX25="К",1,0)+IF(BA25="К",1,0)+IF(BD25="К",1,0)+IF(BG25="К",1,0)+IF(BJ25="К",1,0)+IF(BM25="К",1,0)+IF(BP25="К",1,0)+IF(BS25="К",1,0)+IF(BV25="К",1,0)+IF(BY25="К",1,0)+IF(CB25="К",1,0)+IF(CE25="К",1,0)</f>
        <v>0</v>
      </c>
      <c r="CX25" s="79">
        <f t="shared" si="2"/>
        <v>0</v>
      </c>
      <c r="CY25" s="79">
        <f>IF(CN25="Р",1,0)+IF(CQ25="Р",1,0)+IF(CT25="Р",1,0)+IF(H25="Р",1,0)+IF(K25="Р",1,0)+IF(N25="Р",1,0)+IF(Q25="Р",1,0)+IF(T25="Р",1,0)+IF(W25="Р",1,0)+IF(Z25="Р",1,0)+IF(AC25="Р",1,0)+IF(AF25="Р",1,0)+IF(AI25="Р",1,0)+IF(AL25="Р",1,0)+IF(AO25="Р",1,0)+IF(AR25="Р",1,0)+IF(AU25="Р",1,0)+IF(AX25="Р",1,0)+IF(BA25="Р",1,0)+IF(BD25="Р",1,0)+IF(BG25="Р",1,0)+IF(BJ25="Р",1,0)+IF(BM25="Р",1,0)+IF(BP25="Р",1,0)+IF(BS25="Р",1,0)+IF(BV25="Р",1,0)+IF(BY25="Р",1,0)+IF(CB25="Р",1,0)+IF(CE25="Р",1,0)+IF(CH25="Р",1,0)+IF(CK25="Р",1,0)</f>
        <v>0</v>
      </c>
      <c r="CZ25" s="79">
        <f>IF(CN25="Б",1,0)+IF(CQ25="Б",1,0)+IF(CT25="Б",1,0)+IF(H25="Б",1,0)+IF(K25="Б",1,0)+IF(N25="Б",1,0)+IF(Q25="Б",1,0)+IF(T25="Б",1,0)+IF(W25="Б",1,0)+IF(Z25="Б",1,0)+IF(AC25="Б",1,0)+IF(AF25="Б",1,0)+IF(AI25="Б",1,0)+IF(AL25="Б",1,0)+IF(AO25="Б",1,0)+IF(AR25="Б",1,0)+IF(AU25="Б",1,0)+IF(AX25="Б",1,0)+IF(BA25="Б",1,0)+IF(BD25="Б",1,0)+IF(BG25="Б",1,0)+IF(BJ25="Б",1,0)+IF(BM25="Б",1,0)+IF(BP25="Б",1,0)+IF(BS25="Б",1,0)+IF(BV25="Б",1,0)+IF(BY25="Б",1,0)+IF(CB25="Б",1,0)+IF(CE25="Б",1,0)+IF(CH25="Б",1,0)+IF(CK25="Б",1,0)</f>
        <v>0</v>
      </c>
      <c r="DA25" s="79">
        <f>IF(CN25="А",1,0)+IF(CQ25="А",1,0)+IF(CT25="А",1,0)+IF(H25="А",1,0)+IF(K25="А",1,0)+IF(N25="А",1,0)+IF(Q25="А",1,0)+IF(T25="А",1,0)+IF(W25="А",1,0)+IF(Z25="А",1,0)+IF(AC25="А",1,0)+IF(AF25="А",1,0)+IF(AI25="А",1,0)+IF(AL25="А",1,0)+IF(AO25="А",1,0)+IF(AR25="А",1,0)+IF(AU25="А",1,0)+IF(AX25="А",1,0)+IF(BA25="А",1,0)+IF(BD25="А",1,0)+IF(BG25="А",1,0)+IF(BJ25="А",1,0)+IF(BM25="А",1,0)+IF(BP25="А",1,0)+IF(BS25="А",1,0)+IF(BV25="А",1,0)+IF(BY25="А",1,0)+IF(CB25="А",1,0)+IF(CE25="А",1,0)+IF(CH25="А",1,0)+IF(CK25="А",1,0)</f>
        <v>0</v>
      </c>
      <c r="DB25" s="79">
        <f>IF(CN25="П",1,0)+IF(CQ25="П",1,0)+IF(CT25="П",1,0)+IF(H25="П",1,0)+IF(K25="П",1,0)+IF(N25="П",1,0)+IF(Q25="П",1,0)+IF(T25="П",1,0)+IF(W25="П",1,0)+IF(Z25="П",1,0)+IF(AC25="П",1,0)+IF(AF25="П",1,0)+IF(AI25="П",1,0)+IF(AL25="П",1,0)+IF(AO25="П",1,0)+IF(AR25="П",1,0)+IF(AU25="П",1,0)+IF(AX25="П",1,0)+IF(BA25="П",1,0)+IF(BD25="П",1,0)+IF(BG25="П",1,0)+IF(BJ25="П",1,0)+IF(BM25="П",1,0)+IF(BP25="П",1,0)+IF(BS25="П",1,0)+IF(BV25="П",1,0)+IF(BY25="П",1,0)+IF(CB25="П",1,0)+IF(CE25="П",1,0)+IF(CH25="П",1,0)+IF(CK25="П",1,0)</f>
        <v>0</v>
      </c>
      <c r="DC25" s="79">
        <f>IF(CN25="У",1,0)+IF(CQ25="У",1,0)+IF(CT25="У",1,0)+IF(H25="У",1,0)+IF(K25="У",1,0)+IF(N25="У",1,0)+IF(Q25="У",1,0)+IF(T25="У",1,0)+IF(W25="У",1,0)+IF(Z25="У",1,0)+IF(AC25="У",1,0)+IF(AF25="У",1,0)+IF(AI25="У",1,0)+IF(AL25="У",1,0)+IF(AO25="У",1,0)+IF(AR25="У",1,0)+IF(AU25="У",1,0)+IF(AX25="У",1,0)+IF(BA25="У",1,0)+IF(BD25="У",1,0)+IF(BG25="У",1,0)+IF(BJ25="У",1,0)+IF(BM25="У",1,0)+IF(BP25="У",1,0)+IF(BS25="У",1,0)+IF(BV25="У",1,0)+IF(BY25="У",1,0)+IF(CB25="У",1,0)+IF(CE25="У",1,0)+IF(CH25="У",1,0)+IF(CK25="У",1,0)</f>
        <v>0</v>
      </c>
      <c r="DD25" s="79">
        <f>IF(CN25="Г",1,0)+IF(CQ25="Г",1,0)+IF(CT25="Г",1,0)+IF(H25="Г",1,0)+IF(K25="Г",1,0)+IF(N25="Г",1,0)+IF(Q25="Г",1,0)+IF(T25="Г",1,0)+IF(W25="Г",1,0)+IF(Z25="Г",1,0)+IF(AC25="Г",1,0)+IF(AF25="Г",1,0)+IF(AI25="Г",1,0)+IF(AL25="Г",1,0)+IF(AO25="Г",1,0)+IF(AR25="Г",1,0)+IF(AU25="Г",1,0)+IF(AX25="Г",1,0)+IF(BA25="Г",1,0)+IF(BD25="Г",1,0)+IF(BG25="Г",1,0)+IF(BJ25="Г",1,0)+IF(BM25="Г",1,0)+IF(BP25="Г",1,0)+IF(BS25="Г",1,0)+IF(BV25="Г",1,0)+IF(BY25="Г",1,0)+IF(CB25="Г",1,0)+IF(CE25="Г",1,0)+IF(CH25="Г",1,0)+IF(CK25="Г",1,0)</f>
        <v>0</v>
      </c>
      <c r="DE25" s="79">
        <f>IF(CQ25="ОЧ",1,0)+IF(CT25="ОЧ",1,0)+IF(H25="ОЧ",1,0)+IF(K25="ОЧ",1,0)+IF(N25="ОЧ",1,0)+IF(Q25="ОЧ",1,0)+IF(T25="ОЧ",1,0)+IF(W25="ОЧ",1,0)+IF(Z25="ОЧ",1,0)+IF(AC25="ОЧ",1,0)+IF(AF25="ОЧ",1,0)+IF(AI25="ОЧ",1,0)+IF(AL25="ОЧ",1,0)+IF(AO25="ОЧ",1,0)+IF(AR25="ОЧ",1,0)+IF(AU25="ОЧ",1,0)+IF(AX25="ОЧ",1,0)+IF(BA25="ОЧ",1,0)+IF(BD25="ОЧ",1,0)+IF(BG25="ОЧ",1,0)+IF(BJ25="ОЧ",1,0)+IF(BM25="ОЧ",1,0)+IF(BP25="ОЧ",1,0)+IF(BS25="ОЧ",1,0)+IF(BV25="ОЧ",1,0)+IF(BY25="ОЧ",1,0)+IF(CB25="ОЧ",1,0)+IF(CE25="ОЧ",1,0)+IF(CH25="ОЧ",1,0)+IF(CK25="ОЧ",1,0)+IF(CN25="ОЧ",1,0)</f>
        <v>0</v>
      </c>
      <c r="DF25" s="79">
        <f>IF(CQ25="Т",1,0)+IF(CT25="Т",1,0)+IF(K25="Т",1,0)+IF(H25="Т",1,0)+IF(N25="Т",1,0)+IF(Q25="Т",1,0)+IF(T25="Т",1,0)+IF(W25="Т",1,0)+IF(Z25="Т",1,0)+IF(AC25="Т",1,0)+IF(AF25="Т",1,0)+IF(AI25="Т",1,0)+IF(AL25="Т",1,0)+IF(AO25="Т",1,0)+IF(AR25="Т",1,0)+IF(AU25="Т",1,0)+IF(AX25="Т",1,0)+IF(BA25="Т",1,0)+IF(BD25="Т",1,0)+IF(BG25="Т",1,0)+IF(BJ25="Т",1,0)+IF(BM25="Т",1,0)+IF(BP25="Т",1,0)+IF(BS25="Т",1,0)+IF(BV25="Т",1,0)+IF(BY25="Т",1,0)+IF(CB25="Т",1,0)+IF(CE25="Т",1,0)+IF(CH25="Т",1,0)+IF(CK25="Т",1,0)+IF(CN25="Т",1,0)</f>
        <v>0</v>
      </c>
      <c r="DG25" s="79">
        <f>IF(CT25="Пр",1,0)+IF(H25="Пр",1,0)+IF(K25="Пр",1,0)+IF(N25="Пр",1,0)+IF(Q25="Пр",1,0)+IF(T25="Пр",1,0)+IF(W25="Пр",1,0)+IF(Z25="Пр",1,0)+IF(AC25="Пр",1,0)+IF(AF25="Пр",1,0)+IF(AI25="Пр",1,0)+IF(AL25="Пр",1,0)+IF(AO25="Пр",1,0)+IF(AR25="Пр",1,0)+IF(AU25="Пр",1,0)+IF(AX25="Пр",1,0)+IF(BA25="Пр",1,0)+IF(BD25="Пр",1,0)+IF(BG25="Пр",1,0)+IF(BJ25="Пр",1,0)+IF(BM25="Пр",1,0)+IF(BP25="Пр",1,0)+IF(BS25="Пр",1,0)+IF(BV25="Пр",1,0)+IF(BY25="Пр",1,0)+IF(CB25="Пр",1,0)+IF(CE25="Пр",1,0)+IF(CH25="Пр",1,0)+IF(CK25="Пр",1,0)+IF(CN25="Пр",1,0)+IF(CQ25="Пр",1,0)</f>
        <v>0</v>
      </c>
      <c r="DH25" s="80">
        <f>IF(CQ25="В",1,0)+IF(CT25="В",1,0)+IF(H25="В",1,0)+IF(K25="В",1,0)+IF(N25="В",1,0)+IF(Q25="В",1,0)+IF(T25="В",1,0)+IF(W25="В",1,0)+IF(Z25="В",1,0)+IF(AC25="В",1,0)+IF(AF25="В",1,0)+IF(AI25="В",1,0)+IF(AL25="В",1,0)+IF(AO25="В",1,0)+IF(AR25="В",1,0)+IF(AU25="В",1,0)+IF(AX25="В",1,0)+IF(BA25="В",1,0)+IF(BD25="В",1,0)+IF(BG25="В",1,0)+IF(BJ25="В",1,0)+IF(BM25="В",1,0)+IF(BP25="В",1,0)+IF(BS25="В",1,0)+IF(BV25="В",1,0)+IF(BY25="В",1,0)+IF(CB25="В",1,0)+IF(CE25="В",1,0)+IF(CH25="В",1,0)+IF(CK25="В",1,0)+IF(CN25="В",1,0)</f>
        <v>0</v>
      </c>
      <c r="DI25" s="80">
        <f>SUM(CV25:DH25)</f>
        <v>0</v>
      </c>
      <c r="DJ25" s="70">
        <f t="shared" si="24"/>
        <v>0</v>
      </c>
      <c r="DK25" s="69"/>
      <c r="DL25" s="69"/>
      <c r="DM25" s="69"/>
      <c r="DN25" s="71">
        <f t="shared" si="14"/>
        <v>0</v>
      </c>
      <c r="DO25" s="72">
        <v>0</v>
      </c>
      <c r="DQ25" s="32">
        <f t="shared" si="33"/>
        <v>0</v>
      </c>
      <c r="DR25" s="32">
        <f>IF(G25=8,1,0)+IF(J25=8,1,0)+IF(M25=8,1,0)+IF(P25=8,1,0)+IF(S25=8,1,0)+IF(V25=8,1,0)+IF(Y25=8,1,0)+IF(AB25=8,1,0)+IF(AE25=8,1,0)+IF(AH25=8,1,0)+IF(AK25=8,1,0)+IF(AN25=8,1,0)+IF(AQ25=8,1,0)+IF(AT25=8,1,0)+IF(AW25=8,1,0)+IF(AZ25=8,1,0)+IF(BC25=8,1,0)+IF(BF25=8,1,0)+IF(BI25=8,1,0)+IF(BL25=8,1,0)+IF(BO25=8,1,0)+IF(BR25=8,1,0)+IF(BU25=8,1,0)+IF(BX25=8,1,0)+IF(CA25=8,1,0)+IF(CD25=8,1,0)+IF(CG25=8,1,0)+IF(CJ25=8,1,0)+IF(CM25=8,1,0)+IF(CP25=8,1,0)+IF(CS25=8,1,0)</f>
        <v>0</v>
      </c>
      <c r="DS25" s="32">
        <f>IF(H25=8,1,0)+IF(K25=8,1,0)+IF(N25=8,1,0)+IF(Q25=8,1,0)+IF(T25=8,1,0)+IF(W25=8,1,0)+IF(Z25=8,1,0)+IF(AC25=8,1,0)+IF(AF25=8,1,0)+IF(AI25=8,1,0)+IF(AL25=8,1,0)+IF(AO25=8,1,0)+IF(AR25=8,1,0)+IF(AU25=8,1,0)+IF(AX25=8,1,0)+IF(BA25=8,1,0)+IF(BD25=8,1,0)+IF(BG25=8,1,0)+IF(BJ25=8,1,0)+IF(BM25=8,1,0)+IF(BP25=8,1,0)+IF(BS25=8,1,0)+IF(BV25=8,1,0)+IF(BY25=8,1,0)+IF(CB25=8,1,0)+IF(CE25=8,1,0)+IF(CH25=8,1,0)+IF(CK25=8,1,0)+IF(CN25=8,1,0)+IF(CQ25=8,1,0)+IF(CT25=8,1,0)</f>
        <v>0</v>
      </c>
      <c r="DT25" s="32">
        <f>IF(I25=8,1,0)+IF(L25=8,1,0)+IF(O25=8,1,0)+IF(R25=8,1,0)+IF(U25=8,1,0)+IF(X25=8,1,0)+IF(AA25=8,1,0)+IF(AD25=8,1,0)+IF(AG25=8,1,0)+IF(AJ25=8,1,0)+IF(AM25=8,1,0)+IF(AP25=8,1,0)+IF(AS25=8,1,0)+IF(AV25=8,1,0)+IF(AY25=8,1,0)+IF(BB25=8,1,0)+IF(BE25=8,1,0)+IF(BH25=8,1,0)+IF(BK25=8,1,0)+IF(BN25=8,1,0)+IF(BQ25=8,1,0)+IF(BT25=8,1,0)+IF(BW25=8,1,0)+IF(BZ25=8,1,0)+IF(CC25=8,1,0)+IF(CF25=8,1,0)+IF(CI25=8,1,0)+IF(CL25=8,1,0)+IF(CO25=8,1,0)+IF(CR25=8,1,0)+IF(CU25=8,1,0)</f>
        <v>0</v>
      </c>
      <c r="DU25" s="32">
        <f>IF(J25=7.5,1,0)+IF(M25=7.5,1,0)+IF(P25=7.5,1,0)+IF(S25=7.5,1,0)+IF(V25=7.5,1,0)+IF(Y25=7.5,1,0)+IF(AB25=7.5,1,0)+IF(AE25=7.5,1,0)+IF(AH25=7.5,1,0)+IF(AK25=7.5,1,0)+IF(AN25=7.5,1,0)+IF(AQ25=7.5,1,0)+IF(AT25=7.5,1,0)+IF(AW25=7.5,1,0)+IF(AZ25=7.5,1,0)+IF(BC25=7.5,1,0)+IF(BF25=7.5,1,0)+IF(BI25=7.5,1,0)+IF(BL25=7.5,1,0)+IF(BO25=7.5,1,0)+IF(BR25=7.5,1,0)+IF(BU25=7.5,1,0)+IF(BX25=7.5,1,0)+IF(CA25=7.5,1,0)+IF(CD25=7.5,1,0)+IF(CG25=7.5,1,0)+IF(CJ25=7.5,1,0)+IF(CM25=7.5,1,0)+IF(CP25=7.5,1,0)+IF(CS25=7.5,1,0)+IF(G25=7.5,1,0)</f>
        <v>0</v>
      </c>
      <c r="DV25" s="32">
        <f>IF(K25=7.5,1,0)+IF(N25=7.5,1,0)+IF(Q25=7.5,1,0)+IF(T25=7.5,1,0)+IF(W25=7.5,1,0)+IF(Z25=7.5,1,0)+IF(AC25=7.5,1,0)+IF(AF25=7.5,1,0)+IF(AI25=7.5,1,0)+IF(AL25=7.5,1,0)+IF(AO25=7.5,1,0)+IF(AR25=7.5,1,0)+IF(AU25=7.5,1,0)+IF(AX25=7.5,1,0)+IF(BA25=7.5,1,0)+IF(BD25=7.5,1,0)+IF(BG25=7.5,1,0)+IF(BJ25=7.5,1,0)+IF(BM25=7.5,1,0)+IF(BP25=7.5,1,0)+IF(BS25=7.5,1,0)+IF(BV25=7.5,1,0)+IF(BY25=7.5,1,0)+IF(CB25=7.5,1,0)+IF(CE25=7.5,1,0)+IF(CH25=7.5,1,0)+IF(CK25=7.5,1,0)+IF(CN25=7.5,1,0)+IF(CQ25=7.5,1,0)+IF(CT25=7.5,1,0)+IF(H25=7.5,1,0)</f>
        <v>0</v>
      </c>
      <c r="DW25" s="32">
        <f>IF(L25=7.5,1,0)+IF(O25=7.5,1,0)+IF(R25=7.5,1,0)+IF(U25=7.5,1,0)+IF(X25=7.5,1,0)+IF(AA25=7.5,1,0)+IF(AD25=7.5,1,0)+IF(AG25=7.5,1,0)+IF(AJ25=7.5,1,0)+IF(AM25=7.5,1,0)+IF(AP25=7.5,1,0)+IF(AS25=7.5,1,0)+IF(AV25=7.5,1,0)+IF(AY25=7.5,1,0)+IF(BB25=7.5,1,0)+IF(BE25=7.5,1,0)+IF(BH25=7.5,1,0)+IF(BK25=7.5,1,0)+IF(BN25=7.5,1,0)+IF(BQ25=7.5,1,0)+IF(BT25=7.5,1,0)+IF(BW25=7.5,1,0)+IF(BZ25=7.5,1,0)+IF(CC25=7.5,1,0)+IF(CF25=7.5,1,0)+IF(CI25=7.5,1,0)+IF(CL25=7.5,1,0)+IF(CO25=7.5,1,0)+IF(CR25=7.5,1,0)+IF(CU25=7.5,1,0)+IF(I25=7.5,1,0)</f>
        <v>0</v>
      </c>
      <c r="DX25" s="32">
        <f t="shared" si="34"/>
        <v>0</v>
      </c>
      <c r="DY25" s="32">
        <f t="shared" si="35"/>
        <v>0</v>
      </c>
      <c r="DZ25" s="32">
        <f t="shared" si="36"/>
        <v>0</v>
      </c>
      <c r="EA25" s="32">
        <f t="shared" si="37"/>
        <v>0</v>
      </c>
      <c r="EB25" s="32">
        <f t="shared" si="38"/>
        <v>0</v>
      </c>
      <c r="EC25" s="32">
        <f t="shared" si="39"/>
        <v>0</v>
      </c>
      <c r="EE25" s="152">
        <f t="shared" si="26"/>
        <v>0</v>
      </c>
      <c r="EF25" s="152">
        <f t="shared" si="27"/>
        <v>0</v>
      </c>
    </row>
    <row r="26" spans="1:136" ht="22.5" customHeight="1" thickBot="1" x14ac:dyDescent="0.3">
      <c r="A26" s="7"/>
      <c r="B26" s="7"/>
      <c r="C26" s="7"/>
      <c r="D26" s="50"/>
      <c r="E26" s="7"/>
      <c r="F26" s="7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76"/>
      <c r="AU26" s="76"/>
      <c r="AV26" s="76"/>
      <c r="AW26" s="76"/>
      <c r="AX26" s="76"/>
      <c r="AY26" s="76"/>
      <c r="AZ26" s="122"/>
      <c r="BA26" s="122"/>
      <c r="BB26" s="122"/>
      <c r="BC26" s="122"/>
      <c r="BD26" s="122"/>
      <c r="BE26" s="122"/>
      <c r="BF26" s="122"/>
      <c r="BG26" s="122"/>
      <c r="BH26" s="122"/>
      <c r="BI26" s="122"/>
      <c r="BJ26" s="122"/>
      <c r="BK26" s="122"/>
      <c r="BL26" s="122"/>
      <c r="BM26" s="122"/>
      <c r="BN26" s="122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76"/>
      <c r="CB26" s="76"/>
      <c r="CC26" s="76"/>
      <c r="CD26" s="122"/>
      <c r="CE26" s="122"/>
      <c r="CF26" s="122"/>
      <c r="CG26" s="122"/>
      <c r="CH26" s="122"/>
      <c r="CI26" s="122"/>
      <c r="CJ26" s="76"/>
      <c r="CK26" s="76"/>
      <c r="CL26" s="76"/>
      <c r="CM26" s="76"/>
      <c r="CN26" s="76"/>
      <c r="CO26" s="76"/>
      <c r="CP26" s="76"/>
      <c r="CQ26" s="76"/>
      <c r="CR26" s="76"/>
      <c r="CS26" s="122"/>
      <c r="CT26" s="122"/>
      <c r="CU26" s="122"/>
      <c r="CV26" s="97">
        <f t="shared" ref="CV26:DO26" si="44">SUM(CV10:CV25)</f>
        <v>196</v>
      </c>
      <c r="CW26" s="81">
        <f t="shared" si="44"/>
        <v>0</v>
      </c>
      <c r="CX26" s="97">
        <f>SUM(CX10:CX25)</f>
        <v>77</v>
      </c>
      <c r="CY26" s="81">
        <f t="shared" si="44"/>
        <v>0</v>
      </c>
      <c r="CZ26" s="81">
        <f t="shared" si="44"/>
        <v>0</v>
      </c>
      <c r="DA26" s="81">
        <f t="shared" si="44"/>
        <v>0</v>
      </c>
      <c r="DB26" s="81">
        <f t="shared" si="44"/>
        <v>0</v>
      </c>
      <c r="DC26" s="81">
        <f t="shared" si="44"/>
        <v>0</v>
      </c>
      <c r="DD26" s="81">
        <f t="shared" si="44"/>
        <v>0</v>
      </c>
      <c r="DE26" s="81">
        <f t="shared" si="44"/>
        <v>0</v>
      </c>
      <c r="DF26" s="81">
        <f t="shared" si="44"/>
        <v>0</v>
      </c>
      <c r="DG26" s="81">
        <f t="shared" si="44"/>
        <v>0</v>
      </c>
      <c r="DH26" s="81">
        <f t="shared" si="44"/>
        <v>135</v>
      </c>
      <c r="DI26" s="97">
        <f t="shared" si="44"/>
        <v>408</v>
      </c>
      <c r="DJ26" s="77">
        <f t="shared" si="44"/>
        <v>1869.5</v>
      </c>
      <c r="DK26" s="77">
        <f t="shared" si="44"/>
        <v>8</v>
      </c>
      <c r="DL26" s="77">
        <f t="shared" si="44"/>
        <v>0</v>
      </c>
      <c r="DM26" s="77">
        <f t="shared" si="44"/>
        <v>0</v>
      </c>
      <c r="DN26" s="77">
        <f t="shared" si="44"/>
        <v>394</v>
      </c>
      <c r="DO26" s="77">
        <f t="shared" si="44"/>
        <v>0</v>
      </c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</row>
    <row r="27" spans="1:136" ht="22.5" customHeight="1" x14ac:dyDescent="0.25">
      <c r="A27" s="7"/>
      <c r="B27" s="7"/>
      <c r="C27" s="7"/>
      <c r="D27" s="50"/>
      <c r="E27" s="7"/>
      <c r="F27" s="7"/>
      <c r="P27" s="123"/>
      <c r="Q27" s="123"/>
      <c r="R27" s="123"/>
      <c r="S27" s="123"/>
      <c r="T27" s="123"/>
      <c r="U27" s="123"/>
      <c r="AK27" s="123"/>
      <c r="AL27" s="123"/>
      <c r="AM27" s="123"/>
      <c r="AZ27" s="123"/>
      <c r="BA27" s="123"/>
      <c r="BB27" s="123"/>
      <c r="BC27" s="123"/>
      <c r="BD27" s="123"/>
      <c r="BE27" s="123"/>
      <c r="BF27" s="123"/>
      <c r="BG27" s="123"/>
      <c r="BH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V27" s="64"/>
      <c r="CW27" s="64"/>
      <c r="CX27" s="64"/>
      <c r="CY27" s="64"/>
      <c r="CZ27" s="64"/>
      <c r="DA27" s="64"/>
      <c r="DB27" s="64"/>
      <c r="DC27" s="64"/>
      <c r="DD27" s="64"/>
      <c r="DE27" s="64"/>
      <c r="DF27" s="64"/>
      <c r="DG27" s="64"/>
      <c r="DH27" s="64"/>
      <c r="DI27" s="64"/>
      <c r="DJ27" s="65"/>
      <c r="DK27" s="64"/>
      <c r="DL27" s="65"/>
      <c r="DM27" s="65"/>
      <c r="DN27" s="65"/>
      <c r="DO27" s="64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</row>
    <row r="28" spans="1:136" ht="23.25" customHeight="1" x14ac:dyDescent="0.25">
      <c r="A28" s="7"/>
      <c r="B28" s="7"/>
      <c r="C28" s="51" t="s">
        <v>73</v>
      </c>
      <c r="D28" s="52"/>
      <c r="E28" s="52"/>
      <c r="F28" s="52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3"/>
      <c r="R28" s="123"/>
      <c r="S28" s="123"/>
      <c r="T28" s="123"/>
      <c r="U28" s="123"/>
      <c r="AK28" s="123"/>
      <c r="AL28" s="123"/>
      <c r="AM28" s="123"/>
      <c r="AZ28" s="123"/>
      <c r="BA28" s="123"/>
      <c r="BB28" s="123"/>
      <c r="BC28" s="123"/>
      <c r="BD28" s="123"/>
      <c r="BE28" s="123"/>
      <c r="BF28" s="123"/>
      <c r="BG28" s="123"/>
      <c r="BH28" s="123"/>
      <c r="BO28" s="123"/>
      <c r="BP28" s="123"/>
      <c r="BQ28" s="123"/>
      <c r="BR28" s="123"/>
      <c r="BS28" s="123"/>
      <c r="BT28" s="123"/>
      <c r="BU28" s="123"/>
      <c r="BV28" s="123"/>
      <c r="BW28" s="123"/>
      <c r="BX28" s="123"/>
      <c r="BY28" s="123"/>
      <c r="BZ28" s="123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9" customHeight="1" x14ac:dyDescent="0.25">
      <c r="A29" s="7"/>
      <c r="B29" s="7"/>
      <c r="C29" s="7"/>
      <c r="D29" s="7"/>
      <c r="E29" s="7"/>
      <c r="F29" s="7"/>
      <c r="P29" s="123"/>
      <c r="Q29" s="123"/>
      <c r="R29" s="123"/>
      <c r="S29" s="123"/>
      <c r="T29" s="123"/>
      <c r="U29" s="123"/>
      <c r="AK29" s="123"/>
      <c r="AL29" s="123"/>
      <c r="AM29" s="123"/>
      <c r="AZ29" s="123"/>
      <c r="BA29" s="123"/>
      <c r="BB29" s="123"/>
      <c r="BC29" s="123"/>
      <c r="BD29" s="123"/>
      <c r="BE29" s="123"/>
      <c r="BF29" s="123"/>
      <c r="BG29" s="123"/>
      <c r="BH29" s="123"/>
      <c r="BO29" s="123"/>
      <c r="BP29" s="123"/>
      <c r="BQ29" s="123"/>
      <c r="BR29" s="123"/>
      <c r="BS29" s="123"/>
      <c r="BT29" s="123"/>
      <c r="BU29" s="123"/>
      <c r="BV29" s="123"/>
      <c r="BW29" s="123"/>
      <c r="BX29" s="123"/>
      <c r="BY29" s="123"/>
      <c r="BZ29" s="123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5" customHeight="1" x14ac:dyDescent="0.25">
      <c r="A30" s="7"/>
      <c r="B30" s="7"/>
      <c r="C30" s="51"/>
      <c r="D30" s="52"/>
      <c r="E30" s="52"/>
      <c r="F30" s="52"/>
      <c r="G30" s="124"/>
      <c r="P30" s="123"/>
      <c r="Q30" s="123"/>
      <c r="R30" s="123"/>
      <c r="S30" s="123"/>
      <c r="T30" s="123"/>
      <c r="U30" s="123"/>
      <c r="AK30" s="123"/>
      <c r="AL30" s="123"/>
      <c r="AM30" s="123"/>
      <c r="AT30" s="6"/>
      <c r="AU30" s="6"/>
      <c r="AV30" s="6"/>
      <c r="AW30" s="6"/>
      <c r="AX30" s="6"/>
      <c r="AY30" s="6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6"/>
      <c r="CB30" s="6"/>
      <c r="CC30" s="6"/>
      <c r="CD30" s="119"/>
      <c r="CE30" s="119"/>
      <c r="CF30" s="119"/>
      <c r="CG30" s="119"/>
      <c r="CH30" s="119"/>
      <c r="CI30" s="119"/>
      <c r="CJ30" s="6"/>
      <c r="CK30" s="6"/>
      <c r="CL30" s="6"/>
      <c r="CM30" s="6"/>
      <c r="CN30" s="6"/>
      <c r="CO30" s="6"/>
      <c r="CP30" s="6"/>
      <c r="CQ30" s="6"/>
      <c r="CR30" s="6"/>
      <c r="CS30" s="119"/>
      <c r="CT30" s="119"/>
      <c r="CU30" s="11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5" customHeight="1" x14ac:dyDescent="0.25">
      <c r="A31" s="7"/>
      <c r="B31" s="7"/>
      <c r="C31" s="7"/>
      <c r="D31" s="7"/>
      <c r="E31" s="7"/>
      <c r="F31" s="7"/>
      <c r="P31" s="123"/>
      <c r="Q31" s="123"/>
      <c r="R31" s="123"/>
      <c r="S31" s="123"/>
      <c r="T31" s="123"/>
      <c r="U31" s="123"/>
      <c r="AK31" s="123"/>
      <c r="AL31" s="123"/>
      <c r="AM31" s="123"/>
      <c r="AT31" s="6"/>
      <c r="AU31" s="6"/>
      <c r="AV31" s="6"/>
      <c r="AW31" s="6"/>
      <c r="AX31" s="6"/>
      <c r="AY31" s="6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6"/>
      <c r="CB31" s="6"/>
      <c r="CC31" s="6"/>
      <c r="CD31" s="119"/>
      <c r="CE31" s="119"/>
      <c r="CF31" s="119"/>
      <c r="CG31" s="119"/>
      <c r="CH31" s="119"/>
      <c r="CI31" s="119"/>
      <c r="CJ31" s="6"/>
      <c r="CK31" s="6"/>
      <c r="CL31" s="6"/>
      <c r="CM31" s="6"/>
      <c r="CN31" s="6"/>
      <c r="CO31" s="6"/>
      <c r="CP31" s="6"/>
      <c r="CQ31" s="6"/>
      <c r="CR31" s="6"/>
      <c r="CS31" s="119"/>
      <c r="CT31" s="119"/>
      <c r="CU31" s="11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2" customHeight="1" x14ac:dyDescent="0.25">
      <c r="A32" s="7"/>
      <c r="B32" s="7"/>
      <c r="C32" s="7"/>
      <c r="D32" s="7"/>
      <c r="E32" s="7"/>
      <c r="F32" s="7"/>
      <c r="P32" s="123"/>
      <c r="Q32" s="123"/>
      <c r="R32" s="123"/>
      <c r="S32" s="123"/>
      <c r="T32" s="123"/>
      <c r="U32" s="123"/>
      <c r="AK32" s="123"/>
      <c r="AL32" s="123"/>
      <c r="AM32" s="123"/>
      <c r="AT32" s="6"/>
      <c r="AU32" s="6"/>
      <c r="AV32" s="6"/>
      <c r="AW32" s="6"/>
      <c r="AX32" s="6"/>
      <c r="AY32" s="6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6"/>
      <c r="CB32" s="6"/>
      <c r="CC32" s="6"/>
      <c r="CD32" s="119"/>
      <c r="CE32" s="119"/>
      <c r="CF32" s="119"/>
      <c r="CG32" s="119"/>
      <c r="CH32" s="119"/>
      <c r="CI32" s="119"/>
      <c r="CJ32" s="6"/>
      <c r="CK32" s="6"/>
      <c r="CL32" s="6"/>
      <c r="CM32" s="6"/>
      <c r="CN32" s="6"/>
      <c r="CO32" s="6"/>
      <c r="CP32" s="6"/>
      <c r="CQ32" s="6"/>
      <c r="CR32" s="6"/>
      <c r="CS32" s="119"/>
      <c r="CT32" s="119"/>
      <c r="CU32" s="11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1:111" ht="17.25" customHeight="1" x14ac:dyDescent="0.25">
      <c r="A33" s="7"/>
      <c r="B33" s="7"/>
      <c r="C33" s="7"/>
      <c r="D33" s="7"/>
      <c r="E33" s="7"/>
      <c r="F33" s="7"/>
      <c r="G33" s="220"/>
      <c r="H33" s="220"/>
      <c r="I33" s="220"/>
      <c r="J33" s="220"/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0"/>
      <c r="AC33" s="220"/>
      <c r="AD33" s="220"/>
      <c r="AE33" s="220"/>
      <c r="AF33" s="220"/>
      <c r="AG33" s="220"/>
      <c r="AH33" s="220"/>
      <c r="AI33" s="220"/>
      <c r="AJ33" s="220"/>
      <c r="AK33" s="220"/>
      <c r="AL33" s="220"/>
      <c r="AM33" s="220"/>
      <c r="AN33" s="220"/>
      <c r="AO33" s="220"/>
      <c r="AP33" s="220"/>
      <c r="AQ33" s="220"/>
      <c r="AR33" s="220"/>
      <c r="AS33" s="220"/>
      <c r="AT33" s="6"/>
      <c r="AU33" s="6"/>
      <c r="AV33" s="6"/>
      <c r="AW33" s="6"/>
      <c r="AX33" s="6"/>
      <c r="AY33" s="6"/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  <c r="BK33" s="119"/>
      <c r="BL33" s="119"/>
      <c r="BM33" s="119"/>
      <c r="BN33" s="119"/>
      <c r="BO33" s="119"/>
      <c r="BP33" s="119"/>
      <c r="BQ33" s="119"/>
      <c r="BR33" s="119"/>
      <c r="BS33" s="119"/>
      <c r="BT33" s="119"/>
      <c r="BU33" s="119"/>
      <c r="BV33" s="119"/>
      <c r="BW33" s="119"/>
      <c r="BX33" s="119"/>
      <c r="BY33" s="119"/>
      <c r="BZ33" s="119"/>
      <c r="CA33" s="6"/>
      <c r="CB33" s="6"/>
      <c r="CC33" s="6"/>
      <c r="CD33" s="119"/>
      <c r="CE33" s="119"/>
      <c r="CF33" s="119"/>
      <c r="CG33" s="119"/>
      <c r="CH33" s="119"/>
      <c r="CI33" s="119"/>
      <c r="CJ33" s="6"/>
      <c r="CK33" s="6"/>
      <c r="CL33" s="6"/>
      <c r="CM33" s="6"/>
      <c r="CN33" s="6"/>
      <c r="CO33" s="6"/>
      <c r="CP33" s="6"/>
      <c r="CQ33" s="6"/>
      <c r="CR33" s="6"/>
      <c r="CS33" s="119"/>
      <c r="CT33" s="119"/>
      <c r="CU33" s="119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</row>
    <row r="34" spans="1:111" ht="15" customHeight="1" x14ac:dyDescent="0.25">
      <c r="B34" s="6"/>
      <c r="C34" s="7"/>
      <c r="D34" s="7"/>
      <c r="E34" s="7"/>
      <c r="F34" s="7"/>
      <c r="G34" s="125"/>
      <c r="H34" s="125"/>
      <c r="I34" s="125"/>
      <c r="J34" s="129"/>
      <c r="K34" s="129"/>
      <c r="L34" s="129"/>
      <c r="M34" s="129"/>
      <c r="N34" s="129"/>
      <c r="O34" s="129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9"/>
      <c r="AC34" s="129"/>
      <c r="AD34" s="129"/>
      <c r="AE34" s="129"/>
      <c r="AF34" s="129"/>
      <c r="AG34" s="129"/>
      <c r="AH34" s="129"/>
      <c r="AI34" s="129"/>
      <c r="AJ34" s="129"/>
      <c r="AK34" s="125"/>
      <c r="AL34" s="125"/>
      <c r="AM34" s="125"/>
      <c r="AN34" s="125"/>
      <c r="AO34" s="125"/>
      <c r="AP34" s="125"/>
      <c r="AQ34" s="125"/>
      <c r="AR34" s="125"/>
      <c r="AS34" s="125"/>
      <c r="AT34" s="6"/>
      <c r="AU34" s="6"/>
      <c r="AV34" s="6"/>
      <c r="AW34" s="6"/>
      <c r="AX34" s="6"/>
      <c r="AY34" s="6"/>
      <c r="AZ34" s="119"/>
      <c r="BA34" s="119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19"/>
      <c r="BQ34" s="119"/>
      <c r="BR34" s="119"/>
      <c r="BS34" s="119"/>
      <c r="BT34" s="119"/>
      <c r="BU34" s="119"/>
      <c r="BV34" s="119"/>
      <c r="BW34" s="119"/>
      <c r="BX34" s="119"/>
      <c r="BY34" s="119"/>
      <c r="BZ34" s="119"/>
      <c r="CA34" s="6"/>
      <c r="CB34" s="6"/>
      <c r="CC34" s="6"/>
      <c r="CD34" s="119"/>
      <c r="CE34" s="119"/>
      <c r="CF34" s="119"/>
      <c r="CG34" s="119"/>
      <c r="CH34" s="119"/>
      <c r="CI34" s="119"/>
      <c r="CJ34" s="6"/>
      <c r="CK34" s="6"/>
      <c r="CL34" s="6"/>
      <c r="CM34" s="6"/>
      <c r="CN34" s="6"/>
      <c r="CO34" s="6"/>
      <c r="CP34" s="6"/>
      <c r="CQ34" s="6"/>
      <c r="CR34" s="6"/>
      <c r="CS34" s="119"/>
      <c r="CT34" s="119"/>
      <c r="CU34" s="119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</row>
    <row r="35" spans="1:111" x14ac:dyDescent="0.25">
      <c r="G35" s="126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19"/>
      <c r="AZ35" s="123"/>
      <c r="BA35" s="123"/>
      <c r="BB35" s="123"/>
      <c r="BC35" s="123"/>
      <c r="BD35" s="123"/>
      <c r="BE35" s="123"/>
      <c r="BF35" s="123"/>
      <c r="BG35" s="123"/>
      <c r="BH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</row>
    <row r="36" spans="1:111" x14ac:dyDescent="0.25">
      <c r="G36" s="126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19"/>
      <c r="AZ36" s="123"/>
      <c r="BA36" s="123"/>
      <c r="BB36" s="123"/>
      <c r="BC36" s="123"/>
      <c r="BD36" s="123"/>
      <c r="BE36" s="123"/>
      <c r="BF36" s="123"/>
      <c r="BG36" s="123"/>
      <c r="BH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</row>
    <row r="37" spans="1:111" x14ac:dyDescent="0.25">
      <c r="G37" s="220"/>
      <c r="H37" s="220"/>
      <c r="I37" s="220"/>
      <c r="J37" s="220"/>
      <c r="K37" s="220"/>
      <c r="L37" s="220"/>
      <c r="M37" s="220"/>
      <c r="N37" s="220"/>
      <c r="O37" s="220"/>
      <c r="P37" s="220"/>
      <c r="Q37" s="220"/>
      <c r="R37" s="220"/>
      <c r="S37" s="220"/>
      <c r="T37" s="220"/>
      <c r="U37" s="220"/>
      <c r="V37" s="220"/>
      <c r="W37" s="220"/>
      <c r="X37" s="220"/>
      <c r="Y37" s="220"/>
      <c r="Z37" s="220"/>
      <c r="AA37" s="220"/>
      <c r="AB37" s="220"/>
      <c r="AC37" s="220"/>
      <c r="AD37" s="220"/>
      <c r="AE37" s="220"/>
      <c r="AF37" s="220"/>
      <c r="AG37" s="220"/>
      <c r="AH37" s="220"/>
      <c r="AI37" s="220"/>
      <c r="AJ37" s="220"/>
      <c r="AK37" s="220"/>
      <c r="AL37" s="220"/>
      <c r="AM37" s="220"/>
      <c r="AN37" s="220"/>
      <c r="AO37" s="220"/>
      <c r="AP37" s="220"/>
      <c r="AQ37" s="220"/>
      <c r="AR37" s="220"/>
      <c r="AS37" s="220"/>
      <c r="AZ37" s="123"/>
      <c r="BA37" s="123"/>
      <c r="BB37" s="123"/>
      <c r="BC37" s="123"/>
      <c r="BD37" s="123"/>
      <c r="BE37" s="123"/>
      <c r="BF37" s="123"/>
      <c r="BG37" s="123"/>
      <c r="BH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</row>
    <row r="38" spans="1:111" ht="7.5" customHeight="1" x14ac:dyDescent="0.25">
      <c r="P38" s="123"/>
      <c r="Q38" s="123"/>
      <c r="R38" s="123"/>
      <c r="S38" s="123"/>
      <c r="T38" s="123"/>
      <c r="U38" s="123"/>
      <c r="AK38" s="123"/>
      <c r="AL38" s="123"/>
      <c r="AM38" s="123"/>
      <c r="AZ38" s="123"/>
      <c r="BA38" s="123"/>
      <c r="BB38" s="123"/>
      <c r="BC38" s="123"/>
      <c r="BD38" s="123"/>
      <c r="BE38" s="123"/>
      <c r="BF38" s="123"/>
      <c r="BG38" s="123"/>
      <c r="BH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</row>
    <row r="39" spans="1:111" hidden="1" x14ac:dyDescent="0.25">
      <c r="P39" s="123"/>
      <c r="Q39" s="123"/>
      <c r="R39" s="123"/>
      <c r="S39" s="123"/>
      <c r="T39" s="123"/>
      <c r="U39" s="123"/>
      <c r="AK39" s="123"/>
      <c r="AL39" s="123"/>
      <c r="AM39" s="123"/>
      <c r="AZ39" s="123"/>
      <c r="BA39" s="123"/>
      <c r="BB39" s="123"/>
      <c r="BC39" s="123"/>
      <c r="BD39" s="123"/>
      <c r="BE39" s="123"/>
      <c r="BF39" s="123"/>
      <c r="BG39" s="123"/>
      <c r="BH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</row>
    <row r="40" spans="1:111" hidden="1" x14ac:dyDescent="0.25">
      <c r="P40" s="123"/>
      <c r="Q40" s="123"/>
      <c r="R40" s="123"/>
      <c r="S40" s="123"/>
      <c r="T40" s="123"/>
      <c r="U40" s="123"/>
      <c r="AK40" s="123"/>
      <c r="AL40" s="123"/>
      <c r="AM40" s="123"/>
      <c r="AZ40" s="123"/>
      <c r="BA40" s="123"/>
      <c r="BB40" s="123"/>
      <c r="BC40" s="123"/>
      <c r="BD40" s="123"/>
      <c r="BE40" s="123"/>
      <c r="BF40" s="123"/>
      <c r="BG40" s="123"/>
      <c r="BH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</row>
    <row r="41" spans="1:111" hidden="1" x14ac:dyDescent="0.25">
      <c r="P41" s="123"/>
      <c r="Q41" s="123"/>
      <c r="R41" s="123"/>
      <c r="S41" s="123"/>
      <c r="T41" s="123"/>
      <c r="U41" s="123"/>
      <c r="AK41" s="123"/>
      <c r="AL41" s="123"/>
      <c r="AM41" s="123"/>
      <c r="AZ41" s="123"/>
      <c r="BA41" s="123"/>
      <c r="BB41" s="123"/>
      <c r="BC41" s="123"/>
      <c r="BD41" s="123"/>
      <c r="BE41" s="123"/>
      <c r="BF41" s="123"/>
      <c r="BG41" s="123"/>
      <c r="BH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</row>
    <row r="42" spans="1:111" hidden="1" x14ac:dyDescent="0.25">
      <c r="P42" s="123"/>
      <c r="Q42" s="123"/>
      <c r="R42" s="123"/>
      <c r="S42" s="123"/>
      <c r="T42" s="123"/>
      <c r="U42" s="123"/>
      <c r="AK42" s="123"/>
      <c r="AL42" s="123"/>
      <c r="AM42" s="123"/>
      <c r="AZ42" s="123"/>
      <c r="BA42" s="123"/>
      <c r="BB42" s="123"/>
      <c r="BC42" s="123"/>
      <c r="BD42" s="123"/>
      <c r="BE42" s="123"/>
      <c r="BF42" s="123"/>
      <c r="BG42" s="123"/>
      <c r="BH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</row>
    <row r="43" spans="1:111" hidden="1" x14ac:dyDescent="0.25">
      <c r="P43" s="123"/>
      <c r="Q43" s="123"/>
      <c r="R43" s="123"/>
      <c r="S43" s="123"/>
      <c r="T43" s="123"/>
      <c r="U43" s="123"/>
      <c r="AK43" s="123"/>
      <c r="AL43" s="123"/>
      <c r="AM43" s="123"/>
      <c r="AZ43" s="123"/>
      <c r="BA43" s="123"/>
      <c r="BB43" s="123"/>
      <c r="BC43" s="123"/>
      <c r="BD43" s="123"/>
      <c r="BE43" s="123"/>
      <c r="BF43" s="123"/>
      <c r="BG43" s="123"/>
      <c r="BH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</row>
    <row r="44" spans="1:111" hidden="1" x14ac:dyDescent="0.25">
      <c r="P44" s="123"/>
      <c r="Q44" s="123"/>
      <c r="R44" s="123"/>
      <c r="S44" s="123"/>
      <c r="T44" s="123"/>
      <c r="U44" s="123"/>
      <c r="AK44" s="123"/>
      <c r="AL44" s="123"/>
      <c r="AM44" s="123"/>
      <c r="AZ44" s="123"/>
      <c r="BA44" s="123"/>
      <c r="BB44" s="123"/>
      <c r="BC44" s="123"/>
      <c r="BD44" s="123"/>
      <c r="BE44" s="123"/>
      <c r="BF44" s="123"/>
      <c r="BG44" s="123"/>
      <c r="BH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</row>
    <row r="45" spans="1:111" x14ac:dyDescent="0.25">
      <c r="P45" s="123"/>
      <c r="Q45" s="123"/>
      <c r="R45" s="123"/>
      <c r="S45" s="123"/>
      <c r="T45" s="123"/>
      <c r="U45" s="123"/>
      <c r="AK45" s="123"/>
      <c r="AL45" s="123"/>
      <c r="AM45" s="123"/>
      <c r="AZ45" s="123"/>
      <c r="BA45" s="123"/>
      <c r="BB45" s="123"/>
      <c r="BC45" s="123"/>
      <c r="BD45" s="123"/>
      <c r="BE45" s="123"/>
      <c r="BF45" s="123"/>
      <c r="BG45" s="123"/>
      <c r="BH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</row>
    <row r="46" spans="1:111" x14ac:dyDescent="0.25">
      <c r="P46" s="123"/>
      <c r="Q46" s="123"/>
      <c r="R46" s="123"/>
      <c r="S46" s="123"/>
      <c r="T46" s="123"/>
      <c r="U46" s="123"/>
      <c r="AK46" s="123"/>
      <c r="AL46" s="123"/>
      <c r="AM46" s="123"/>
      <c r="AZ46" s="123"/>
      <c r="BA46" s="123"/>
      <c r="BB46" s="123"/>
      <c r="BC46" s="123"/>
      <c r="BD46" s="123"/>
      <c r="BE46" s="123"/>
      <c r="BF46" s="123"/>
      <c r="BG46" s="123"/>
      <c r="BH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</row>
    <row r="47" spans="1:111" x14ac:dyDescent="0.25">
      <c r="P47" s="123"/>
      <c r="Q47" s="123"/>
      <c r="R47" s="123"/>
      <c r="S47" s="123"/>
      <c r="T47" s="123"/>
      <c r="U47" s="123"/>
      <c r="AK47" s="123"/>
      <c r="AL47" s="123"/>
      <c r="AM47" s="123"/>
      <c r="AZ47" s="123"/>
      <c r="BA47" s="123"/>
      <c r="BB47" s="123"/>
      <c r="BC47" s="123"/>
      <c r="BD47" s="123"/>
      <c r="BE47" s="123"/>
      <c r="BF47" s="123"/>
      <c r="BG47" s="123"/>
      <c r="BH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</row>
    <row r="48" spans="1:111" x14ac:dyDescent="0.25">
      <c r="P48" s="123"/>
      <c r="Q48" s="123"/>
      <c r="R48" s="123"/>
      <c r="S48" s="123"/>
      <c r="T48" s="123"/>
      <c r="U48" s="123"/>
      <c r="AK48" s="123"/>
      <c r="AL48" s="123"/>
      <c r="AM48" s="123"/>
      <c r="AZ48" s="123"/>
      <c r="BA48" s="123"/>
      <c r="BB48" s="123"/>
      <c r="BC48" s="123"/>
      <c r="BD48" s="123"/>
      <c r="BE48" s="123"/>
      <c r="BF48" s="123"/>
      <c r="BG48" s="123"/>
      <c r="BH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</row>
    <row r="49" spans="16:78" x14ac:dyDescent="0.25">
      <c r="P49" s="123"/>
      <c r="Q49" s="123"/>
      <c r="R49" s="123"/>
      <c r="S49" s="123"/>
      <c r="T49" s="123"/>
      <c r="U49" s="123"/>
      <c r="AK49" s="123"/>
      <c r="AL49" s="123"/>
      <c r="AM49" s="123"/>
      <c r="AZ49" s="123"/>
      <c r="BA49" s="123"/>
      <c r="BB49" s="123"/>
      <c r="BC49" s="123"/>
      <c r="BD49" s="123"/>
      <c r="BE49" s="123"/>
      <c r="BF49" s="123"/>
      <c r="BG49" s="123"/>
      <c r="BH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</row>
    <row r="50" spans="16:78" x14ac:dyDescent="0.25">
      <c r="P50" s="123"/>
      <c r="Q50" s="123"/>
      <c r="R50" s="123"/>
      <c r="S50" s="123"/>
      <c r="T50" s="123"/>
      <c r="U50" s="123"/>
      <c r="AK50" s="123"/>
      <c r="AL50" s="123"/>
      <c r="AM50" s="123"/>
      <c r="AZ50" s="123"/>
      <c r="BA50" s="123"/>
      <c r="BB50" s="123"/>
      <c r="BC50" s="123"/>
      <c r="BD50" s="123"/>
      <c r="BE50" s="123"/>
      <c r="BF50" s="123"/>
      <c r="BG50" s="123"/>
      <c r="BH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</row>
    <row r="51" spans="16:78" x14ac:dyDescent="0.25">
      <c r="P51" s="123"/>
      <c r="Q51" s="123"/>
      <c r="R51" s="123"/>
      <c r="S51" s="123"/>
      <c r="T51" s="123"/>
      <c r="U51" s="123"/>
      <c r="AK51" s="123"/>
      <c r="AL51" s="123"/>
      <c r="AM51" s="123"/>
      <c r="AZ51" s="123"/>
      <c r="BA51" s="123"/>
      <c r="BB51" s="123"/>
      <c r="BC51" s="123"/>
      <c r="BD51" s="123"/>
      <c r="BE51" s="123"/>
      <c r="BF51" s="123"/>
      <c r="BG51" s="123"/>
      <c r="BH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</row>
    <row r="52" spans="16:78" x14ac:dyDescent="0.25">
      <c r="P52" s="123"/>
      <c r="Q52" s="123"/>
      <c r="R52" s="123"/>
      <c r="S52" s="123"/>
      <c r="T52" s="123"/>
      <c r="U52" s="123"/>
      <c r="AK52" s="123"/>
      <c r="AL52" s="123"/>
      <c r="AM52" s="123"/>
      <c r="AZ52" s="123"/>
      <c r="BA52" s="123"/>
      <c r="BB52" s="123"/>
      <c r="BC52" s="123"/>
      <c r="BD52" s="123"/>
      <c r="BE52" s="123"/>
      <c r="BF52" s="123"/>
      <c r="BG52" s="123"/>
      <c r="BH52" s="123"/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</row>
    <row r="53" spans="16:78" x14ac:dyDescent="0.25">
      <c r="P53" s="123"/>
      <c r="Q53" s="123"/>
      <c r="R53" s="123"/>
      <c r="S53" s="123"/>
      <c r="T53" s="123"/>
      <c r="U53" s="123"/>
      <c r="AK53" s="123"/>
      <c r="AL53" s="123"/>
      <c r="AM53" s="123"/>
      <c r="AZ53" s="123"/>
      <c r="BA53" s="123"/>
      <c r="BB53" s="123"/>
      <c r="BC53" s="123"/>
      <c r="BD53" s="123"/>
      <c r="BE53" s="123"/>
      <c r="BF53" s="123"/>
      <c r="BG53" s="123"/>
      <c r="BH53" s="123"/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/>
      <c r="BZ53" s="123"/>
    </row>
    <row r="54" spans="16:78" x14ac:dyDescent="0.25">
      <c r="P54" s="123"/>
      <c r="Q54" s="123"/>
      <c r="R54" s="123"/>
      <c r="S54" s="123"/>
      <c r="T54" s="123"/>
      <c r="U54" s="123"/>
      <c r="AK54" s="123"/>
      <c r="AL54" s="123"/>
      <c r="AM54" s="123"/>
      <c r="AZ54" s="123"/>
      <c r="BA54" s="123"/>
      <c r="BB54" s="123"/>
      <c r="BC54" s="123"/>
      <c r="BD54" s="123"/>
      <c r="BE54" s="123"/>
      <c r="BF54" s="123"/>
      <c r="BG54" s="123"/>
      <c r="BH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</row>
    <row r="55" spans="16:78" x14ac:dyDescent="0.25">
      <c r="P55" s="123"/>
      <c r="Q55" s="123"/>
      <c r="R55" s="123"/>
      <c r="S55" s="123"/>
      <c r="T55" s="123"/>
      <c r="U55" s="123"/>
      <c r="AK55" s="123"/>
      <c r="AL55" s="123"/>
      <c r="AM55" s="123"/>
      <c r="AZ55" s="123"/>
      <c r="BA55" s="123"/>
      <c r="BB55" s="123"/>
      <c r="BC55" s="123"/>
      <c r="BD55" s="123"/>
      <c r="BE55" s="123"/>
      <c r="BF55" s="123"/>
      <c r="BG55" s="123"/>
      <c r="BH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</row>
    <row r="56" spans="16:78" x14ac:dyDescent="0.25">
      <c r="P56" s="123"/>
      <c r="Q56" s="123"/>
      <c r="R56" s="123"/>
      <c r="S56" s="123"/>
      <c r="T56" s="123"/>
      <c r="U56" s="123"/>
      <c r="AK56" s="123"/>
      <c r="AL56" s="123"/>
      <c r="AM56" s="123"/>
      <c r="AZ56" s="123"/>
      <c r="BA56" s="123"/>
      <c r="BB56" s="123"/>
      <c r="BC56" s="123"/>
      <c r="BD56" s="123"/>
      <c r="BE56" s="123"/>
      <c r="BF56" s="123"/>
      <c r="BG56" s="123"/>
      <c r="BH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</row>
    <row r="57" spans="16:78" x14ac:dyDescent="0.25">
      <c r="P57" s="123"/>
      <c r="Q57" s="123"/>
      <c r="R57" s="123"/>
      <c r="S57" s="123"/>
      <c r="T57" s="123"/>
      <c r="U57" s="123"/>
      <c r="AK57" s="123"/>
      <c r="AL57" s="123"/>
      <c r="AM57" s="123"/>
      <c r="AZ57" s="123"/>
      <c r="BA57" s="123"/>
      <c r="BB57" s="123"/>
      <c r="BC57" s="123"/>
      <c r="BD57" s="123"/>
      <c r="BE57" s="123"/>
      <c r="BF57" s="123"/>
      <c r="BG57" s="123"/>
      <c r="BH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</row>
    <row r="58" spans="16:78" x14ac:dyDescent="0.25">
      <c r="P58" s="123"/>
      <c r="Q58" s="123"/>
      <c r="R58" s="123"/>
      <c r="S58" s="123"/>
      <c r="T58" s="123"/>
      <c r="U58" s="123"/>
      <c r="AK58" s="123"/>
      <c r="AL58" s="123"/>
      <c r="AM58" s="123"/>
      <c r="AZ58" s="123"/>
      <c r="BA58" s="123"/>
      <c r="BB58" s="123"/>
      <c r="BC58" s="123"/>
      <c r="BD58" s="123"/>
      <c r="BE58" s="123"/>
      <c r="BF58" s="123"/>
      <c r="BG58" s="123"/>
      <c r="BH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</row>
    <row r="59" spans="16:78" x14ac:dyDescent="0.25">
      <c r="P59" s="123"/>
      <c r="Q59" s="123"/>
      <c r="R59" s="123"/>
      <c r="S59" s="123"/>
      <c r="T59" s="123"/>
      <c r="U59" s="123"/>
      <c r="AK59" s="123"/>
      <c r="AL59" s="123"/>
      <c r="AM59" s="123"/>
      <c r="AZ59" s="123"/>
      <c r="BA59" s="123"/>
      <c r="BB59" s="123"/>
      <c r="BC59" s="123"/>
      <c r="BD59" s="123"/>
      <c r="BE59" s="123"/>
      <c r="BF59" s="123"/>
      <c r="BG59" s="123"/>
      <c r="BH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3"/>
    </row>
    <row r="60" spans="16:78" x14ac:dyDescent="0.25">
      <c r="P60" s="123"/>
      <c r="Q60" s="123"/>
      <c r="R60" s="123"/>
      <c r="S60" s="123"/>
      <c r="T60" s="123"/>
      <c r="U60" s="123"/>
      <c r="AK60" s="123"/>
      <c r="AL60" s="123"/>
      <c r="AM60" s="123"/>
      <c r="AZ60" s="123"/>
      <c r="BA60" s="123"/>
      <c r="BB60" s="123"/>
      <c r="BC60" s="123"/>
      <c r="BD60" s="123"/>
      <c r="BE60" s="123"/>
      <c r="BF60" s="123"/>
      <c r="BG60" s="123"/>
      <c r="BH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</row>
    <row r="61" spans="16:78" x14ac:dyDescent="0.25">
      <c r="P61" s="123"/>
      <c r="Q61" s="123"/>
      <c r="R61" s="123"/>
      <c r="S61" s="123"/>
      <c r="T61" s="123"/>
      <c r="U61" s="123"/>
      <c r="AK61" s="123"/>
      <c r="AL61" s="123"/>
      <c r="AM61" s="123"/>
      <c r="AZ61" s="123"/>
      <c r="BA61" s="123"/>
      <c r="BB61" s="123"/>
      <c r="BC61" s="123"/>
      <c r="BD61" s="123"/>
      <c r="BE61" s="123"/>
      <c r="BF61" s="123"/>
      <c r="BG61" s="123"/>
      <c r="BH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</row>
    <row r="62" spans="16:78" x14ac:dyDescent="0.25">
      <c r="P62" s="123"/>
      <c r="Q62" s="123"/>
      <c r="R62" s="123"/>
      <c r="S62" s="123"/>
      <c r="T62" s="123"/>
      <c r="U62" s="123"/>
      <c r="AK62" s="123"/>
      <c r="AL62" s="123"/>
      <c r="AM62" s="123"/>
      <c r="AZ62" s="123"/>
      <c r="BA62" s="123"/>
      <c r="BB62" s="123"/>
      <c r="BC62" s="123"/>
      <c r="BD62" s="123"/>
      <c r="BE62" s="123"/>
      <c r="BF62" s="123"/>
      <c r="BG62" s="123"/>
      <c r="BH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</row>
    <row r="63" spans="16:78" x14ac:dyDescent="0.25">
      <c r="P63" s="123"/>
      <c r="Q63" s="123"/>
      <c r="R63" s="123"/>
      <c r="S63" s="123"/>
      <c r="T63" s="123"/>
      <c r="U63" s="123"/>
      <c r="AK63" s="123"/>
      <c r="AL63" s="123"/>
      <c r="AM63" s="123"/>
      <c r="AZ63" s="123"/>
      <c r="BA63" s="123"/>
      <c r="BB63" s="123"/>
      <c r="BC63" s="123"/>
      <c r="BD63" s="123"/>
      <c r="BE63" s="123"/>
      <c r="BF63" s="123"/>
      <c r="BG63" s="123"/>
      <c r="BH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</row>
    <row r="64" spans="16:78" x14ac:dyDescent="0.25">
      <c r="P64" s="123"/>
      <c r="Q64" s="123"/>
      <c r="R64" s="123"/>
      <c r="S64" s="123"/>
      <c r="T64" s="123"/>
      <c r="U64" s="123"/>
      <c r="AK64" s="123"/>
      <c r="AL64" s="123"/>
      <c r="AM64" s="123"/>
      <c r="AZ64" s="123"/>
      <c r="BA64" s="123"/>
      <c r="BB64" s="123"/>
      <c r="BC64" s="123"/>
      <c r="BD64" s="123"/>
      <c r="BE64" s="123"/>
      <c r="BF64" s="123"/>
      <c r="BG64" s="123"/>
      <c r="BH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</row>
    <row r="65" spans="16:78" x14ac:dyDescent="0.25">
      <c r="P65" s="123"/>
      <c r="Q65" s="123"/>
      <c r="R65" s="123"/>
      <c r="S65" s="123"/>
      <c r="T65" s="123"/>
      <c r="U65" s="123"/>
      <c r="AK65" s="123"/>
      <c r="AL65" s="123"/>
      <c r="AM65" s="123"/>
      <c r="AZ65" s="123"/>
      <c r="BA65" s="123"/>
      <c r="BB65" s="123"/>
      <c r="BC65" s="123"/>
      <c r="BD65" s="123"/>
      <c r="BE65" s="123"/>
      <c r="BF65" s="123"/>
      <c r="BG65" s="123"/>
      <c r="BH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3"/>
    </row>
    <row r="66" spans="16:78" x14ac:dyDescent="0.25">
      <c r="P66" s="123"/>
      <c r="Q66" s="123"/>
      <c r="R66" s="123"/>
      <c r="S66" s="123"/>
      <c r="T66" s="123"/>
      <c r="U66" s="123"/>
      <c r="AK66" s="123"/>
      <c r="AL66" s="123"/>
      <c r="AM66" s="123"/>
      <c r="AZ66" s="123"/>
      <c r="BA66" s="123"/>
      <c r="BB66" s="123"/>
      <c r="BC66" s="123"/>
      <c r="BD66" s="123"/>
      <c r="BE66" s="123"/>
      <c r="BF66" s="123"/>
      <c r="BG66" s="123"/>
      <c r="BH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</row>
    <row r="67" spans="16:78" x14ac:dyDescent="0.25">
      <c r="P67" s="123"/>
      <c r="Q67" s="123"/>
      <c r="R67" s="123"/>
      <c r="S67" s="123"/>
      <c r="T67" s="123"/>
      <c r="U67" s="123"/>
      <c r="AK67" s="123"/>
      <c r="AL67" s="123"/>
      <c r="AM67" s="123"/>
      <c r="AZ67" s="123"/>
      <c r="BA67" s="123"/>
      <c r="BB67" s="123"/>
      <c r="BC67" s="123"/>
      <c r="BD67" s="123"/>
      <c r="BE67" s="123"/>
      <c r="BF67" s="123"/>
      <c r="BG67" s="123"/>
      <c r="BH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</row>
    <row r="68" spans="16:78" x14ac:dyDescent="0.25">
      <c r="P68" s="123"/>
      <c r="Q68" s="123"/>
      <c r="R68" s="123"/>
      <c r="S68" s="123"/>
      <c r="T68" s="123"/>
      <c r="U68" s="123"/>
      <c r="AK68" s="123"/>
      <c r="AL68" s="123"/>
      <c r="AM68" s="123"/>
      <c r="AZ68" s="123"/>
      <c r="BA68" s="123"/>
      <c r="BB68" s="123"/>
      <c r="BC68" s="123"/>
      <c r="BD68" s="123"/>
      <c r="BE68" s="123"/>
      <c r="BF68" s="123"/>
      <c r="BG68" s="123"/>
      <c r="BH68" s="123"/>
      <c r="BO68" s="123"/>
      <c r="BP68" s="123"/>
      <c r="BQ68" s="123"/>
      <c r="BR68" s="123"/>
      <c r="BS68" s="123"/>
      <c r="BT68" s="123"/>
      <c r="BU68" s="123"/>
      <c r="BV68" s="123"/>
      <c r="BW68" s="123"/>
      <c r="BX68" s="123"/>
      <c r="BY68" s="123"/>
      <c r="BZ68" s="123"/>
    </row>
    <row r="69" spans="16:78" x14ac:dyDescent="0.25">
      <c r="P69" s="123"/>
      <c r="Q69" s="123"/>
      <c r="R69" s="123"/>
      <c r="S69" s="123"/>
      <c r="T69" s="123"/>
      <c r="U69" s="123"/>
      <c r="AK69" s="123"/>
      <c r="AL69" s="123"/>
      <c r="AM69" s="123"/>
      <c r="AZ69" s="123"/>
      <c r="BA69" s="123"/>
      <c r="BB69" s="123"/>
      <c r="BC69" s="123"/>
      <c r="BD69" s="123"/>
      <c r="BE69" s="123"/>
      <c r="BF69" s="123"/>
      <c r="BG69" s="123"/>
      <c r="BH69" s="123"/>
      <c r="BO69" s="123"/>
      <c r="BP69" s="123"/>
      <c r="BQ69" s="123"/>
      <c r="BR69" s="123"/>
      <c r="BS69" s="123"/>
      <c r="BT69" s="123"/>
      <c r="BU69" s="123"/>
      <c r="BV69" s="123"/>
      <c r="BW69" s="123"/>
      <c r="BX69" s="123"/>
      <c r="BY69" s="123"/>
      <c r="BZ69" s="123"/>
    </row>
    <row r="70" spans="16:78" x14ac:dyDescent="0.25">
      <c r="P70" s="123"/>
      <c r="Q70" s="123"/>
      <c r="R70" s="123"/>
      <c r="S70" s="123"/>
      <c r="T70" s="123"/>
      <c r="U70" s="123"/>
      <c r="AK70" s="123"/>
      <c r="AL70" s="123"/>
      <c r="AM70" s="123"/>
      <c r="AZ70" s="123"/>
      <c r="BA70" s="123"/>
      <c r="BB70" s="123"/>
      <c r="BC70" s="123"/>
      <c r="BD70" s="123"/>
      <c r="BE70" s="123"/>
      <c r="BF70" s="123"/>
      <c r="BG70" s="123"/>
      <c r="BH70" s="123"/>
      <c r="BO70" s="123"/>
      <c r="BP70" s="123"/>
      <c r="BQ70" s="123"/>
      <c r="BR70" s="123"/>
      <c r="BS70" s="123"/>
      <c r="BT70" s="123"/>
      <c r="BU70" s="123"/>
      <c r="BV70" s="123"/>
      <c r="BW70" s="123"/>
      <c r="BX70" s="123"/>
      <c r="BY70" s="123"/>
      <c r="BZ70" s="123"/>
    </row>
    <row r="71" spans="16:78" x14ac:dyDescent="0.25">
      <c r="P71" s="123"/>
      <c r="Q71" s="123"/>
      <c r="R71" s="123"/>
      <c r="S71" s="123"/>
      <c r="T71" s="123"/>
      <c r="U71" s="123"/>
      <c r="AK71" s="123"/>
      <c r="AL71" s="123"/>
      <c r="AM71" s="123"/>
      <c r="AZ71" s="123"/>
      <c r="BA71" s="123"/>
      <c r="BB71" s="123"/>
      <c r="BC71" s="123"/>
      <c r="BD71" s="123"/>
      <c r="BE71" s="123"/>
      <c r="BF71" s="123"/>
      <c r="BG71" s="123"/>
      <c r="BH71" s="123"/>
      <c r="BO71" s="123"/>
      <c r="BP71" s="123"/>
      <c r="BQ71" s="123"/>
      <c r="BR71" s="123"/>
      <c r="BS71" s="123"/>
      <c r="BT71" s="123"/>
      <c r="BU71" s="123"/>
      <c r="BV71" s="123"/>
      <c r="BW71" s="123"/>
      <c r="BX71" s="123"/>
      <c r="BY71" s="123"/>
      <c r="BZ71" s="123"/>
    </row>
    <row r="72" spans="16:78" x14ac:dyDescent="0.25">
      <c r="P72" s="123"/>
      <c r="Q72" s="123"/>
      <c r="R72" s="123"/>
      <c r="S72" s="123"/>
      <c r="T72" s="123"/>
      <c r="U72" s="123"/>
      <c r="AK72" s="123"/>
      <c r="AL72" s="123"/>
      <c r="AM72" s="123"/>
      <c r="AZ72" s="123"/>
      <c r="BA72" s="123"/>
      <c r="BB72" s="123"/>
      <c r="BC72" s="123"/>
      <c r="BD72" s="123"/>
      <c r="BE72" s="123"/>
      <c r="BF72" s="123"/>
      <c r="BG72" s="123"/>
      <c r="BH72" s="123"/>
      <c r="BO72" s="123"/>
      <c r="BP72" s="123"/>
      <c r="BQ72" s="123"/>
      <c r="BR72" s="123"/>
      <c r="BS72" s="123"/>
      <c r="BT72" s="123"/>
      <c r="BU72" s="123"/>
      <c r="BV72" s="123"/>
      <c r="BW72" s="123"/>
      <c r="BX72" s="123"/>
      <c r="BY72" s="123"/>
      <c r="BZ72" s="123"/>
    </row>
    <row r="73" spans="16:78" x14ac:dyDescent="0.25">
      <c r="P73" s="123"/>
      <c r="Q73" s="123"/>
      <c r="R73" s="123"/>
      <c r="S73" s="123"/>
      <c r="T73" s="123"/>
      <c r="U73" s="123"/>
      <c r="AK73" s="123"/>
      <c r="AL73" s="123"/>
      <c r="AM73" s="123"/>
      <c r="AZ73" s="123"/>
      <c r="BA73" s="123"/>
      <c r="BB73" s="123"/>
      <c r="BC73" s="123"/>
      <c r="BD73" s="123"/>
      <c r="BE73" s="123"/>
      <c r="BF73" s="123"/>
      <c r="BG73" s="123"/>
      <c r="BH73" s="123"/>
      <c r="BO73" s="123"/>
      <c r="BP73" s="123"/>
      <c r="BQ73" s="123"/>
      <c r="BR73" s="123"/>
      <c r="BS73" s="123"/>
      <c r="BT73" s="123"/>
      <c r="BU73" s="123"/>
      <c r="BV73" s="123"/>
      <c r="BW73" s="123"/>
      <c r="BX73" s="123"/>
      <c r="BY73" s="123"/>
      <c r="BZ73" s="123"/>
    </row>
    <row r="74" spans="16:78" x14ac:dyDescent="0.25">
      <c r="P74" s="123"/>
      <c r="Q74" s="123"/>
      <c r="R74" s="123"/>
      <c r="S74" s="123"/>
      <c r="T74" s="123"/>
      <c r="U74" s="123"/>
      <c r="AK74" s="123"/>
      <c r="AL74" s="123"/>
      <c r="AM74" s="123"/>
      <c r="AZ74" s="123"/>
      <c r="BA74" s="123"/>
      <c r="BB74" s="123"/>
      <c r="BC74" s="123"/>
      <c r="BD74" s="123"/>
      <c r="BE74" s="123"/>
      <c r="BF74" s="123"/>
      <c r="BG74" s="123"/>
      <c r="BH74" s="123"/>
      <c r="BO74" s="123"/>
      <c r="BP74" s="123"/>
      <c r="BQ74" s="123"/>
      <c r="BR74" s="123"/>
      <c r="BS74" s="123"/>
      <c r="BT74" s="123"/>
      <c r="BU74" s="123"/>
      <c r="BV74" s="123"/>
      <c r="BW74" s="123"/>
      <c r="BX74" s="123"/>
      <c r="BY74" s="123"/>
      <c r="BZ74" s="123"/>
    </row>
    <row r="75" spans="16:78" x14ac:dyDescent="0.25">
      <c r="P75" s="123"/>
      <c r="Q75" s="123"/>
      <c r="R75" s="123"/>
      <c r="S75" s="123"/>
      <c r="T75" s="123"/>
      <c r="U75" s="123"/>
      <c r="AK75" s="123"/>
      <c r="AL75" s="123"/>
      <c r="AM75" s="123"/>
      <c r="AZ75" s="123"/>
      <c r="BA75" s="123"/>
      <c r="BB75" s="123"/>
      <c r="BC75" s="123"/>
      <c r="BD75" s="123"/>
      <c r="BE75" s="123"/>
      <c r="BF75" s="123"/>
      <c r="BG75" s="123"/>
      <c r="BH75" s="123"/>
      <c r="BO75" s="123"/>
      <c r="BP75" s="123"/>
      <c r="BQ75" s="123"/>
      <c r="BR75" s="123"/>
      <c r="BS75" s="123"/>
      <c r="BT75" s="123"/>
      <c r="BU75" s="123"/>
      <c r="BV75" s="123"/>
      <c r="BW75" s="123"/>
      <c r="BX75" s="123"/>
      <c r="BY75" s="123"/>
      <c r="BZ75" s="123"/>
    </row>
    <row r="76" spans="16:78" x14ac:dyDescent="0.25">
      <c r="P76" s="123"/>
      <c r="Q76" s="123"/>
      <c r="R76" s="123"/>
      <c r="S76" s="123"/>
      <c r="T76" s="123"/>
      <c r="U76" s="123"/>
      <c r="AK76" s="123"/>
      <c r="AL76" s="123"/>
      <c r="AM76" s="123"/>
      <c r="AZ76" s="123"/>
      <c r="BA76" s="123"/>
      <c r="BB76" s="123"/>
      <c r="BC76" s="123"/>
      <c r="BD76" s="123"/>
      <c r="BE76" s="123"/>
      <c r="BF76" s="123"/>
      <c r="BG76" s="123"/>
      <c r="BH76" s="123"/>
      <c r="BO76" s="123"/>
      <c r="BP76" s="123"/>
      <c r="BQ76" s="123"/>
      <c r="BR76" s="123"/>
      <c r="BS76" s="123"/>
      <c r="BT76" s="123"/>
      <c r="BU76" s="123"/>
      <c r="BV76" s="123"/>
      <c r="BW76" s="123"/>
      <c r="BX76" s="123"/>
      <c r="BY76" s="123"/>
      <c r="BZ76" s="123"/>
    </row>
    <row r="77" spans="16:78" x14ac:dyDescent="0.25">
      <c r="P77" s="123"/>
      <c r="Q77" s="123"/>
      <c r="R77" s="123"/>
      <c r="S77" s="123"/>
      <c r="T77" s="123"/>
      <c r="U77" s="123"/>
      <c r="AK77" s="123"/>
      <c r="AL77" s="123"/>
      <c r="AM77" s="123"/>
      <c r="AZ77" s="123"/>
      <c r="BA77" s="123"/>
      <c r="BB77" s="123"/>
      <c r="BC77" s="123"/>
      <c r="BD77" s="123"/>
      <c r="BE77" s="123"/>
      <c r="BF77" s="123"/>
      <c r="BG77" s="123"/>
      <c r="BH77" s="123"/>
      <c r="BO77" s="123"/>
      <c r="BP77" s="123"/>
      <c r="BQ77" s="123"/>
      <c r="BR77" s="123"/>
      <c r="BS77" s="123"/>
      <c r="BT77" s="123"/>
      <c r="BU77" s="123"/>
      <c r="BV77" s="123"/>
      <c r="BW77" s="123"/>
      <c r="BX77" s="123"/>
      <c r="BY77" s="123"/>
      <c r="BZ77" s="123"/>
    </row>
    <row r="78" spans="16:78" x14ac:dyDescent="0.25">
      <c r="P78" s="123"/>
      <c r="Q78" s="123"/>
      <c r="R78" s="123"/>
      <c r="S78" s="123"/>
      <c r="T78" s="123"/>
      <c r="U78" s="123"/>
      <c r="AK78" s="123"/>
      <c r="AL78" s="123"/>
      <c r="AM78" s="123"/>
      <c r="AZ78" s="123"/>
      <c r="BA78" s="123"/>
      <c r="BB78" s="123"/>
      <c r="BC78" s="123"/>
      <c r="BD78" s="123"/>
      <c r="BE78" s="123"/>
      <c r="BF78" s="123"/>
      <c r="BG78" s="123"/>
      <c r="BH78" s="123"/>
      <c r="BO78" s="123"/>
      <c r="BP78" s="123"/>
      <c r="BQ78" s="123"/>
      <c r="BR78" s="123"/>
      <c r="BS78" s="123"/>
      <c r="BT78" s="123"/>
      <c r="BU78" s="123"/>
      <c r="BV78" s="123"/>
      <c r="BW78" s="123"/>
      <c r="BX78" s="123"/>
      <c r="BY78" s="123"/>
      <c r="BZ78" s="123"/>
    </row>
    <row r="79" spans="16:78" x14ac:dyDescent="0.25">
      <c r="P79" s="123"/>
      <c r="Q79" s="123"/>
      <c r="R79" s="123"/>
      <c r="S79" s="123"/>
      <c r="T79" s="123"/>
      <c r="U79" s="123"/>
      <c r="AK79" s="123"/>
      <c r="AL79" s="123"/>
      <c r="AM79" s="123"/>
      <c r="AZ79" s="123"/>
      <c r="BA79" s="123"/>
      <c r="BB79" s="123"/>
      <c r="BC79" s="123"/>
      <c r="BD79" s="123"/>
      <c r="BE79" s="123"/>
      <c r="BF79" s="123"/>
      <c r="BG79" s="123"/>
      <c r="BH79" s="123"/>
      <c r="BO79" s="123"/>
      <c r="BP79" s="123"/>
      <c r="BQ79" s="123"/>
      <c r="BR79" s="123"/>
      <c r="BS79" s="123"/>
      <c r="BT79" s="123"/>
      <c r="BU79" s="123"/>
      <c r="BV79" s="123"/>
      <c r="BW79" s="123"/>
      <c r="BX79" s="123"/>
      <c r="BY79" s="123"/>
      <c r="BZ79" s="123"/>
    </row>
    <row r="80" spans="16:78" x14ac:dyDescent="0.25">
      <c r="P80" s="123"/>
      <c r="Q80" s="123"/>
      <c r="R80" s="123"/>
      <c r="S80" s="123"/>
      <c r="T80" s="123"/>
      <c r="U80" s="123"/>
      <c r="AK80" s="123"/>
      <c r="AL80" s="123"/>
      <c r="AM80" s="123"/>
      <c r="AZ80" s="123"/>
      <c r="BA80" s="123"/>
      <c r="BB80" s="123"/>
      <c r="BC80" s="123"/>
      <c r="BD80" s="123"/>
      <c r="BE80" s="123"/>
      <c r="BF80" s="123"/>
      <c r="BG80" s="123"/>
      <c r="BH80" s="123"/>
      <c r="BO80" s="123"/>
      <c r="BP80" s="123"/>
      <c r="BQ80" s="123"/>
      <c r="BR80" s="123"/>
      <c r="BS80" s="123"/>
      <c r="BT80" s="123"/>
      <c r="BU80" s="123"/>
      <c r="BV80" s="123"/>
      <c r="BW80" s="123"/>
      <c r="BX80" s="123"/>
      <c r="BY80" s="123"/>
      <c r="BZ80" s="123"/>
    </row>
    <row r="81" spans="16:39" x14ac:dyDescent="0.25">
      <c r="P81" s="123"/>
      <c r="Q81" s="123"/>
      <c r="R81" s="123"/>
      <c r="S81" s="123"/>
      <c r="T81" s="123"/>
      <c r="U81" s="123"/>
      <c r="AK81" s="123"/>
      <c r="AL81" s="123"/>
      <c r="AM81" s="123"/>
    </row>
    <row r="82" spans="16:39" x14ac:dyDescent="0.25">
      <c r="P82" s="123"/>
      <c r="Q82" s="123"/>
      <c r="R82" s="123"/>
      <c r="S82" s="123"/>
      <c r="T82" s="123"/>
      <c r="U82" s="123"/>
      <c r="AK82" s="123"/>
      <c r="AL82" s="123"/>
      <c r="AM82" s="123"/>
    </row>
    <row r="83" spans="16:39" x14ac:dyDescent="0.25">
      <c r="P83" s="123"/>
      <c r="Q83" s="123"/>
      <c r="R83" s="123"/>
      <c r="S83" s="123"/>
      <c r="T83" s="123"/>
      <c r="U83" s="123"/>
      <c r="AK83" s="123"/>
      <c r="AL83" s="123"/>
      <c r="AM83" s="123"/>
    </row>
    <row r="84" spans="16:39" x14ac:dyDescent="0.25">
      <c r="P84" s="123"/>
      <c r="Q84" s="123"/>
      <c r="R84" s="123"/>
      <c r="S84" s="123"/>
      <c r="T84" s="123"/>
      <c r="U84" s="123"/>
      <c r="AK84" s="123"/>
      <c r="AL84" s="123"/>
      <c r="AM84" s="123"/>
    </row>
    <row r="85" spans="16:39" x14ac:dyDescent="0.25">
      <c r="P85" s="123"/>
      <c r="Q85" s="123"/>
      <c r="R85" s="123"/>
      <c r="S85" s="123"/>
      <c r="T85" s="123"/>
      <c r="U85" s="123"/>
      <c r="AK85" s="123"/>
      <c r="AL85" s="123"/>
      <c r="AM85" s="123"/>
    </row>
    <row r="86" spans="16:39" x14ac:dyDescent="0.25">
      <c r="P86" s="123"/>
      <c r="Q86" s="123"/>
      <c r="R86" s="123"/>
      <c r="S86" s="123"/>
      <c r="T86" s="123"/>
      <c r="U86" s="123"/>
      <c r="AK86" s="123"/>
      <c r="AL86" s="123"/>
      <c r="AM86" s="123"/>
    </row>
    <row r="87" spans="16:39" x14ac:dyDescent="0.25">
      <c r="P87" s="123"/>
      <c r="Q87" s="123"/>
      <c r="R87" s="123"/>
      <c r="S87" s="123"/>
      <c r="T87" s="123"/>
      <c r="U87" s="123"/>
      <c r="AK87" s="123"/>
      <c r="AL87" s="123"/>
      <c r="AM87" s="123"/>
    </row>
    <row r="88" spans="16:39" x14ac:dyDescent="0.25">
      <c r="P88" s="123"/>
      <c r="Q88" s="123"/>
      <c r="R88" s="123"/>
      <c r="S88" s="123"/>
      <c r="T88" s="123"/>
      <c r="U88" s="123"/>
      <c r="AK88" s="123"/>
      <c r="AL88" s="123"/>
      <c r="AM88" s="123"/>
    </row>
    <row r="89" spans="16:39" x14ac:dyDescent="0.25">
      <c r="P89" s="123"/>
      <c r="Q89" s="123"/>
      <c r="R89" s="123"/>
      <c r="S89" s="123"/>
      <c r="T89" s="123"/>
      <c r="U89" s="123"/>
      <c r="AK89" s="123"/>
      <c r="AL89" s="123"/>
      <c r="AM89" s="123"/>
    </row>
  </sheetData>
  <sheetProtection formatCells="0" formatColumns="0" formatRows="0" insertColumns="0" insertRows="0" insertHyperlinks="0" deleteColumns="0" deleteRows="0" sort="0" autoFilter="0" pivotTables="0"/>
  <mergeCells count="50">
    <mergeCell ref="DJ6:DO7"/>
    <mergeCell ref="E6:E8"/>
    <mergeCell ref="CU1:DG1"/>
    <mergeCell ref="CU2:DG2"/>
    <mergeCell ref="A3:CU3"/>
    <mergeCell ref="CV3:DG3"/>
    <mergeCell ref="CV6:CW7"/>
    <mergeCell ref="CX6:DG7"/>
    <mergeCell ref="AK8:AM8"/>
    <mergeCell ref="AN8:AP8"/>
    <mergeCell ref="A4:CU4"/>
    <mergeCell ref="A6:A8"/>
    <mergeCell ref="B6:B8"/>
    <mergeCell ref="C6:C8"/>
    <mergeCell ref="D6:D8"/>
    <mergeCell ref="F6:F8"/>
    <mergeCell ref="BI8:BK8"/>
    <mergeCell ref="BO8:BQ8"/>
    <mergeCell ref="BR8:BT8"/>
    <mergeCell ref="BL8:BN8"/>
    <mergeCell ref="BC8:BE8"/>
    <mergeCell ref="DH6:DH8"/>
    <mergeCell ref="DI6:DI8"/>
    <mergeCell ref="BU8:BW8"/>
    <mergeCell ref="BX8:BZ8"/>
    <mergeCell ref="CS8:CU8"/>
    <mergeCell ref="CJ8:CL8"/>
    <mergeCell ref="CM8:CO8"/>
    <mergeCell ref="CP8:CR8"/>
    <mergeCell ref="CG8:CI8"/>
    <mergeCell ref="CA8:CC8"/>
    <mergeCell ref="CD8:CF8"/>
    <mergeCell ref="G6:CU7"/>
    <mergeCell ref="AZ8:BB8"/>
    <mergeCell ref="AW8:AY8"/>
    <mergeCell ref="BF8:BH8"/>
    <mergeCell ref="Y8:AA8"/>
    <mergeCell ref="G37:AS37"/>
    <mergeCell ref="AQ8:AS8"/>
    <mergeCell ref="AT8:AV8"/>
    <mergeCell ref="S8:U8"/>
    <mergeCell ref="V8:X8"/>
    <mergeCell ref="J8:L8"/>
    <mergeCell ref="M8:O8"/>
    <mergeCell ref="P8:R8"/>
    <mergeCell ref="AH8:AJ8"/>
    <mergeCell ref="G8:I8"/>
    <mergeCell ref="G33:AS33"/>
    <mergeCell ref="AB8:AD8"/>
    <mergeCell ref="AE8:AG8"/>
  </mergeCells>
  <phoneticPr fontId="1" type="noConversion"/>
  <printOptions gridLines="1"/>
  <pageMargins left="0.78740157480314965" right="0" top="0.2" bottom="0.2" header="0" footer="0"/>
  <pageSetup paperSize="9" scale="36" orientation="landscape" r:id="rId1"/>
  <headerFooter alignWithMargins="0"/>
  <rowBreaks count="1" manualBreakCount="1">
    <brk id="31" max="118" man="1"/>
  </rowBreaks>
  <colBreaks count="2" manualBreakCount="2">
    <brk id="84" max="33" man="1"/>
    <brk id="120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87"/>
  <sheetViews>
    <sheetView tabSelected="1" topLeftCell="A7" zoomScale="75" zoomScaleNormal="75" zoomScaleSheetLayoutView="75" workbookViewId="0">
      <pane xSplit="3" ySplit="3" topLeftCell="AX10" activePane="bottomRight" state="frozen"/>
      <selection activeCell="A7" sqref="A7"/>
      <selection pane="topRight" activeCell="D7" sqref="D7"/>
      <selection pane="bottomLeft" activeCell="A10" sqref="A10"/>
      <selection pane="bottomRight" activeCell="BV11" sqref="BV11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123" customWidth="1"/>
    <col min="11" max="11" width="2.5546875" style="123" customWidth="1"/>
    <col min="12" max="15" width="2.44140625" style="123" customWidth="1"/>
    <col min="16" max="21" width="2.44140625" style="5" customWidth="1"/>
    <col min="22" max="36" width="2.44140625" style="123" customWidth="1"/>
    <col min="37" max="39" width="2.44140625" style="5" customWidth="1"/>
    <col min="40" max="45" width="2.44140625" style="123" customWidth="1"/>
    <col min="46" max="51" width="2.44140625" style="5" customWidth="1"/>
    <col min="52" max="57" width="2.44140625" style="127" customWidth="1"/>
    <col min="58" max="60" width="2.44140625" style="5" customWidth="1"/>
    <col min="61" max="66" width="2.44140625" style="123" customWidth="1"/>
    <col min="67" max="72" width="2.44140625" style="5" customWidth="1"/>
    <col min="73" max="78" width="2.44140625" style="127" customWidth="1"/>
    <col min="79" max="81" width="2.44140625" style="5" customWidth="1"/>
    <col min="82" max="87" width="2.44140625" style="123" customWidth="1"/>
    <col min="88" max="96" width="2.44140625" style="5" customWidth="1"/>
    <col min="97" max="99" width="2.44140625" style="123" customWidth="1"/>
    <col min="100" max="100" width="4.5546875" style="5" customWidth="1"/>
    <col min="101" max="101" width="3.109375" style="5" customWidth="1"/>
    <col min="102" max="102" width="3.44140625" style="5" customWidth="1"/>
    <col min="103" max="103" width="3.33203125" style="5" customWidth="1"/>
    <col min="104" max="104" width="4" style="5" customWidth="1"/>
    <col min="105" max="105" width="3.33203125" style="5" customWidth="1"/>
    <col min="106" max="106" width="3.5546875" style="5" bestFit="1" customWidth="1"/>
    <col min="107" max="107" width="3.88671875" style="5" customWidth="1"/>
    <col min="108" max="109" width="3.44140625" style="5" customWidth="1"/>
    <col min="110" max="110" width="3.6640625" style="5" customWidth="1"/>
    <col min="111" max="111" width="3.5546875" style="5" customWidth="1"/>
    <col min="112" max="112" width="4.88671875" style="5" customWidth="1"/>
    <col min="113" max="113" width="4.5546875" style="5" customWidth="1"/>
    <col min="114" max="114" width="6.88671875" style="5" customWidth="1"/>
    <col min="115" max="115" width="5.6640625" style="5" customWidth="1"/>
    <col min="116" max="116" width="7.33203125" style="5" customWidth="1"/>
    <col min="117" max="117" width="6.5546875" style="5" customWidth="1"/>
    <col min="118" max="118" width="6.109375" style="5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116"/>
      <c r="H1" s="117"/>
      <c r="I1" s="116"/>
      <c r="J1" s="116"/>
      <c r="K1" s="116"/>
      <c r="L1" s="116"/>
      <c r="M1" s="116"/>
      <c r="N1" s="116"/>
      <c r="O1" s="116"/>
      <c r="P1" s="3"/>
      <c r="Q1" s="3"/>
      <c r="R1" s="3"/>
      <c r="S1" s="3"/>
      <c r="T1" s="3"/>
      <c r="U1" s="4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4"/>
      <c r="AL1" s="4"/>
      <c r="AM1" s="4"/>
      <c r="AN1" s="118"/>
      <c r="AO1" s="118"/>
      <c r="AP1" s="118"/>
      <c r="AQ1" s="118"/>
      <c r="AR1" s="118"/>
      <c r="AS1" s="118"/>
      <c r="AT1" s="4"/>
      <c r="AU1" s="4"/>
      <c r="AV1" s="4"/>
      <c r="AW1" s="4"/>
      <c r="AX1" s="4"/>
      <c r="AY1" s="4"/>
      <c r="AZ1" s="118"/>
      <c r="BA1" s="118"/>
      <c r="BB1" s="118"/>
      <c r="BC1" s="118"/>
      <c r="BD1" s="118"/>
      <c r="BE1" s="118"/>
      <c r="BF1" s="4"/>
      <c r="BG1" s="4"/>
      <c r="BH1" s="4"/>
      <c r="BI1" s="118"/>
      <c r="BJ1" s="118"/>
      <c r="BK1" s="118"/>
      <c r="BL1" s="118"/>
      <c r="BM1" s="118"/>
      <c r="BN1" s="118"/>
      <c r="BO1" s="4"/>
      <c r="BP1" s="4"/>
      <c r="BQ1" s="4"/>
      <c r="BR1" s="4"/>
      <c r="BS1" s="4"/>
      <c r="BT1" s="4"/>
      <c r="BU1" s="118"/>
      <c r="BV1" s="118"/>
      <c r="BW1" s="118"/>
      <c r="BX1" s="118"/>
      <c r="BY1" s="118"/>
      <c r="BZ1" s="118"/>
      <c r="CA1" s="4"/>
      <c r="CB1" s="4"/>
      <c r="CC1" s="4"/>
      <c r="CD1" s="118"/>
      <c r="CE1" s="118"/>
      <c r="CF1" s="118"/>
      <c r="CG1" s="118"/>
      <c r="CH1" s="118"/>
      <c r="CI1" s="118"/>
      <c r="CJ1" s="4"/>
      <c r="CK1" s="4"/>
      <c r="CL1" s="4"/>
      <c r="CM1" s="4"/>
      <c r="CN1" s="4"/>
      <c r="CO1" s="4"/>
      <c r="CP1" s="4"/>
      <c r="CQ1" s="4"/>
      <c r="CR1" s="4"/>
      <c r="CS1" s="118"/>
      <c r="CT1" s="118"/>
      <c r="CU1" s="251" t="s">
        <v>19</v>
      </c>
      <c r="CV1" s="251"/>
      <c r="CW1" s="251"/>
      <c r="CX1" s="251"/>
      <c r="CY1" s="251"/>
      <c r="CZ1" s="251"/>
      <c r="DA1" s="251"/>
      <c r="DB1" s="251"/>
      <c r="DC1" s="251"/>
      <c r="DD1" s="251"/>
      <c r="DE1" s="251"/>
      <c r="DF1" s="251"/>
      <c r="DG1" s="251"/>
    </row>
    <row r="2" spans="1:136" ht="34.5" customHeight="1" x14ac:dyDescent="0.35">
      <c r="A2" s="1"/>
      <c r="B2" s="2"/>
      <c r="C2" s="2"/>
      <c r="D2" s="2"/>
      <c r="E2" s="2"/>
      <c r="F2" s="2"/>
      <c r="G2" s="118"/>
      <c r="H2" s="118"/>
      <c r="I2" s="118"/>
      <c r="J2" s="118"/>
      <c r="K2" s="118"/>
      <c r="L2" s="118"/>
      <c r="M2" s="118"/>
      <c r="N2" s="118"/>
      <c r="O2" s="118"/>
      <c r="P2" s="4"/>
      <c r="Q2" s="4"/>
      <c r="R2" s="4"/>
      <c r="S2" s="4"/>
      <c r="T2" s="4"/>
      <c r="U2" s="4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4"/>
      <c r="AL2" s="4"/>
      <c r="AM2" s="4"/>
      <c r="AN2" s="118"/>
      <c r="AO2" s="118"/>
      <c r="AP2" s="118"/>
      <c r="AQ2" s="118"/>
      <c r="AR2" s="118"/>
      <c r="AS2" s="118"/>
      <c r="AT2" s="4"/>
      <c r="AU2" s="4"/>
      <c r="AV2" s="4"/>
      <c r="AW2" s="4"/>
      <c r="AX2" s="4"/>
      <c r="AY2" s="4"/>
      <c r="AZ2" s="118"/>
      <c r="BA2" s="118"/>
      <c r="BB2" s="118"/>
      <c r="BC2" s="118"/>
      <c r="BD2" s="118"/>
      <c r="BE2" s="118"/>
      <c r="BF2" s="4"/>
      <c r="BG2" s="4"/>
      <c r="BH2" s="4"/>
      <c r="BI2" s="118"/>
      <c r="BJ2" s="118"/>
      <c r="BK2" s="118"/>
      <c r="BL2" s="118"/>
      <c r="BM2" s="118"/>
      <c r="BN2" s="118"/>
      <c r="BO2" s="4"/>
      <c r="BP2" s="4"/>
      <c r="BQ2" s="4"/>
      <c r="BR2" s="4"/>
      <c r="BS2" s="4"/>
      <c r="BT2" s="4"/>
      <c r="BU2" s="118"/>
      <c r="BV2" s="118"/>
      <c r="BW2" s="118"/>
      <c r="BX2" s="118"/>
      <c r="BY2" s="118"/>
      <c r="BZ2" s="118"/>
      <c r="CA2" s="4"/>
      <c r="CB2" s="4"/>
      <c r="CC2" s="4"/>
      <c r="CD2" s="118"/>
      <c r="CE2" s="118"/>
      <c r="CF2" s="118"/>
      <c r="CG2" s="118"/>
      <c r="CH2" s="118"/>
      <c r="CI2" s="118"/>
      <c r="CJ2" s="4"/>
      <c r="CK2" s="4"/>
      <c r="CL2" s="4"/>
      <c r="CM2" s="4"/>
      <c r="CN2" s="4"/>
      <c r="CO2" s="4"/>
      <c r="CP2" s="4"/>
      <c r="CQ2" s="4"/>
      <c r="CR2" s="4"/>
      <c r="CS2" s="118"/>
      <c r="CT2" s="118"/>
      <c r="CU2" s="252" t="s">
        <v>71</v>
      </c>
      <c r="CV2" s="252"/>
      <c r="CW2" s="252"/>
      <c r="CX2" s="252"/>
      <c r="CY2" s="252"/>
      <c r="CZ2" s="252"/>
      <c r="DA2" s="252"/>
      <c r="DB2" s="252"/>
      <c r="DC2" s="252"/>
      <c r="DD2" s="252"/>
      <c r="DE2" s="252"/>
      <c r="DF2" s="252"/>
      <c r="DG2" s="252"/>
    </row>
    <row r="3" spans="1:136" ht="23.25" customHeight="1" x14ac:dyDescent="0.3">
      <c r="A3" s="253" t="s">
        <v>47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253"/>
      <c r="AQ3" s="253"/>
      <c r="AR3" s="253"/>
      <c r="AS3" s="253"/>
      <c r="AT3" s="253"/>
      <c r="AU3" s="253"/>
      <c r="AV3" s="253"/>
      <c r="AW3" s="253"/>
      <c r="AX3" s="253"/>
      <c r="AY3" s="253"/>
      <c r="AZ3" s="253"/>
      <c r="BA3" s="253"/>
      <c r="BB3" s="253"/>
      <c r="BC3" s="253"/>
      <c r="BD3" s="253"/>
      <c r="BE3" s="253"/>
      <c r="BF3" s="253"/>
      <c r="BG3" s="253"/>
      <c r="BH3" s="253"/>
      <c r="BI3" s="253"/>
      <c r="BJ3" s="253"/>
      <c r="BK3" s="253"/>
      <c r="BL3" s="253"/>
      <c r="BM3" s="253"/>
      <c r="BN3" s="253"/>
      <c r="BO3" s="253"/>
      <c r="BP3" s="253"/>
      <c r="BQ3" s="253"/>
      <c r="BR3" s="253"/>
      <c r="BS3" s="253"/>
      <c r="BT3" s="253"/>
      <c r="BU3" s="253"/>
      <c r="BV3" s="253"/>
      <c r="BW3" s="253"/>
      <c r="BX3" s="253"/>
      <c r="BY3" s="253"/>
      <c r="BZ3" s="253"/>
      <c r="CA3" s="253"/>
      <c r="CB3" s="253"/>
      <c r="CC3" s="253"/>
      <c r="CD3" s="253"/>
      <c r="CE3" s="253"/>
      <c r="CF3" s="253"/>
      <c r="CG3" s="253"/>
      <c r="CH3" s="253"/>
      <c r="CI3" s="253"/>
      <c r="CJ3" s="253"/>
      <c r="CK3" s="253"/>
      <c r="CL3" s="253"/>
      <c r="CM3" s="253"/>
      <c r="CN3" s="253"/>
      <c r="CO3" s="253"/>
      <c r="CP3" s="253"/>
      <c r="CQ3" s="253"/>
      <c r="CR3" s="253"/>
      <c r="CS3" s="253"/>
      <c r="CT3" s="253"/>
      <c r="CU3" s="253"/>
      <c r="CV3" s="254" t="s">
        <v>72</v>
      </c>
      <c r="CW3" s="254"/>
      <c r="CX3" s="254"/>
      <c r="CY3" s="254"/>
      <c r="CZ3" s="254"/>
      <c r="DA3" s="254"/>
      <c r="DB3" s="254"/>
      <c r="DC3" s="254"/>
      <c r="DD3" s="254"/>
      <c r="DE3" s="254"/>
      <c r="DF3" s="254"/>
      <c r="DG3" s="254"/>
    </row>
    <row r="4" spans="1:136" ht="18.75" customHeight="1" x14ac:dyDescent="0.3">
      <c r="A4" s="261" t="s">
        <v>77</v>
      </c>
      <c r="B4" s="261"/>
      <c r="C4" s="261"/>
      <c r="D4" s="261"/>
      <c r="E4" s="261"/>
      <c r="F4" s="261"/>
      <c r="G4" s="261"/>
      <c r="H4" s="261"/>
      <c r="I4" s="261"/>
      <c r="J4" s="261"/>
      <c r="K4" s="261"/>
      <c r="L4" s="261"/>
      <c r="M4" s="261"/>
      <c r="N4" s="261"/>
      <c r="O4" s="261"/>
      <c r="P4" s="261"/>
      <c r="Q4" s="261"/>
      <c r="R4" s="261"/>
      <c r="S4" s="261"/>
      <c r="T4" s="261"/>
      <c r="U4" s="261"/>
      <c r="V4" s="261"/>
      <c r="W4" s="261"/>
      <c r="X4" s="261"/>
      <c r="Y4" s="261"/>
      <c r="Z4" s="261"/>
      <c r="AA4" s="261"/>
      <c r="AB4" s="261"/>
      <c r="AC4" s="261"/>
      <c r="AD4" s="261"/>
      <c r="AE4" s="261"/>
      <c r="AF4" s="261"/>
      <c r="AG4" s="261"/>
      <c r="AH4" s="261"/>
      <c r="AI4" s="261"/>
      <c r="AJ4" s="261"/>
      <c r="AK4" s="261"/>
      <c r="AL4" s="261"/>
      <c r="AM4" s="261"/>
      <c r="AN4" s="261"/>
      <c r="AO4" s="261"/>
      <c r="AP4" s="261"/>
      <c r="AQ4" s="261"/>
      <c r="AR4" s="261"/>
      <c r="AS4" s="261"/>
      <c r="AT4" s="261"/>
      <c r="AU4" s="261"/>
      <c r="AV4" s="261"/>
      <c r="AW4" s="261"/>
      <c r="AX4" s="261"/>
      <c r="AY4" s="261"/>
      <c r="AZ4" s="261"/>
      <c r="BA4" s="261"/>
      <c r="BB4" s="261"/>
      <c r="BC4" s="261"/>
      <c r="BD4" s="261"/>
      <c r="BE4" s="261"/>
      <c r="BF4" s="261"/>
      <c r="BG4" s="261"/>
      <c r="BH4" s="261"/>
      <c r="BI4" s="261"/>
      <c r="BJ4" s="261"/>
      <c r="BK4" s="261"/>
      <c r="BL4" s="261"/>
      <c r="BM4" s="261"/>
      <c r="BN4" s="261"/>
      <c r="BO4" s="261"/>
      <c r="BP4" s="261"/>
      <c r="BQ4" s="261"/>
      <c r="BR4" s="261"/>
      <c r="BS4" s="261"/>
      <c r="BT4" s="261"/>
      <c r="BU4" s="261"/>
      <c r="BV4" s="261"/>
      <c r="BW4" s="261"/>
      <c r="BX4" s="261"/>
      <c r="BY4" s="261"/>
      <c r="BZ4" s="261"/>
      <c r="CA4" s="261"/>
      <c r="CB4" s="261"/>
      <c r="CC4" s="261"/>
      <c r="CD4" s="261"/>
      <c r="CE4" s="261"/>
      <c r="CF4" s="261"/>
      <c r="CG4" s="261"/>
      <c r="CH4" s="261"/>
      <c r="CI4" s="261"/>
      <c r="CJ4" s="261"/>
      <c r="CK4" s="261"/>
      <c r="CL4" s="261"/>
      <c r="CM4" s="261"/>
      <c r="CN4" s="261"/>
      <c r="CO4" s="261"/>
      <c r="CP4" s="261"/>
      <c r="CQ4" s="261"/>
      <c r="CR4" s="261"/>
      <c r="CS4" s="261"/>
      <c r="CT4" s="261"/>
      <c r="CU4" s="261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63" t="s">
        <v>69</v>
      </c>
      <c r="C5" s="7"/>
      <c r="D5" s="7"/>
      <c r="E5" s="7"/>
      <c r="F5" s="7"/>
      <c r="G5" s="119"/>
      <c r="H5" s="119"/>
      <c r="I5" s="119"/>
      <c r="J5" s="119"/>
      <c r="K5" s="119"/>
      <c r="L5" s="119"/>
      <c r="M5" s="119"/>
      <c r="N5" s="119"/>
      <c r="O5" s="119"/>
      <c r="P5" s="6"/>
      <c r="Q5" s="6"/>
      <c r="R5" s="6"/>
      <c r="S5" s="6"/>
      <c r="T5" s="6"/>
      <c r="U5" s="6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6"/>
      <c r="AL5" s="6"/>
      <c r="AM5" s="6"/>
      <c r="AN5" s="119"/>
      <c r="AO5" s="119"/>
      <c r="AP5" s="119"/>
      <c r="AQ5" s="119"/>
      <c r="AR5" s="119"/>
      <c r="AS5" s="119"/>
      <c r="AT5" s="6"/>
      <c r="AU5" s="6"/>
      <c r="AV5" s="6"/>
      <c r="AW5" s="6"/>
      <c r="AX5" s="6"/>
      <c r="AY5" s="6"/>
      <c r="AZ5" s="119"/>
      <c r="BA5" s="119"/>
      <c r="BB5" s="119"/>
      <c r="BC5" s="119"/>
      <c r="BD5" s="119"/>
      <c r="BE5" s="119"/>
      <c r="BF5" s="6"/>
      <c r="BG5" s="6"/>
      <c r="BH5" s="6"/>
      <c r="BI5" s="119"/>
      <c r="BJ5" s="119"/>
      <c r="BK5" s="119"/>
      <c r="BL5" s="119"/>
      <c r="BM5" s="119"/>
      <c r="BN5" s="119"/>
      <c r="BO5" s="6"/>
      <c r="BP5" s="6"/>
      <c r="BQ5" s="6"/>
      <c r="BR5" s="6"/>
      <c r="BS5" s="6"/>
      <c r="BT5" s="6"/>
      <c r="BU5" s="119"/>
      <c r="BV5" s="119"/>
      <c r="BW5" s="119"/>
      <c r="BX5" s="119"/>
      <c r="BY5" s="119"/>
      <c r="BZ5" s="119"/>
      <c r="CA5" s="6"/>
      <c r="CB5" s="6"/>
      <c r="CC5" s="6"/>
      <c r="CD5" s="119"/>
      <c r="CE5" s="119"/>
      <c r="CF5" s="119"/>
      <c r="CG5" s="119"/>
      <c r="CH5" s="119"/>
      <c r="CI5" s="119"/>
      <c r="CJ5" s="6"/>
      <c r="CK5" s="6"/>
      <c r="CL5" s="6"/>
      <c r="CM5" s="6"/>
      <c r="CN5" s="6"/>
      <c r="CO5" s="6"/>
      <c r="CP5" s="6"/>
      <c r="CQ5" s="6"/>
      <c r="CR5" s="6"/>
      <c r="CS5" s="119"/>
      <c r="CT5" s="119"/>
      <c r="CU5" s="11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5">
      <c r="A6" s="262" t="s">
        <v>0</v>
      </c>
      <c r="B6" s="265" t="s">
        <v>40</v>
      </c>
      <c r="C6" s="268" t="s">
        <v>41</v>
      </c>
      <c r="D6" s="248" t="s">
        <v>48</v>
      </c>
      <c r="E6" s="248" t="s">
        <v>42</v>
      </c>
      <c r="F6" s="271" t="s">
        <v>12</v>
      </c>
      <c r="G6" s="241" t="s">
        <v>1</v>
      </c>
      <c r="H6" s="241"/>
      <c r="I6" s="241"/>
      <c r="J6" s="241"/>
      <c r="K6" s="241"/>
      <c r="L6" s="241"/>
      <c r="M6" s="241"/>
      <c r="N6" s="241"/>
      <c r="O6" s="241"/>
      <c r="P6" s="241"/>
      <c r="Q6" s="241"/>
      <c r="R6" s="241"/>
      <c r="S6" s="241"/>
      <c r="T6" s="241"/>
      <c r="U6" s="241"/>
      <c r="V6" s="241"/>
      <c r="W6" s="241"/>
      <c r="X6" s="241"/>
      <c r="Y6" s="241"/>
      <c r="Z6" s="241"/>
      <c r="AA6" s="241"/>
      <c r="AB6" s="241"/>
      <c r="AC6" s="241"/>
      <c r="AD6" s="241"/>
      <c r="AE6" s="241"/>
      <c r="AF6" s="241"/>
      <c r="AG6" s="241"/>
      <c r="AH6" s="241"/>
      <c r="AI6" s="241"/>
      <c r="AJ6" s="241"/>
      <c r="AK6" s="241"/>
      <c r="AL6" s="241"/>
      <c r="AM6" s="241"/>
      <c r="AN6" s="241"/>
      <c r="AO6" s="241"/>
      <c r="AP6" s="241"/>
      <c r="AQ6" s="241"/>
      <c r="AR6" s="241"/>
      <c r="AS6" s="241"/>
      <c r="AT6" s="241"/>
      <c r="AU6" s="241"/>
      <c r="AV6" s="241"/>
      <c r="AW6" s="241"/>
      <c r="AX6" s="241"/>
      <c r="AY6" s="241"/>
      <c r="AZ6" s="241"/>
      <c r="BA6" s="241"/>
      <c r="BB6" s="241"/>
      <c r="BC6" s="241"/>
      <c r="BD6" s="241"/>
      <c r="BE6" s="241"/>
      <c r="BF6" s="241"/>
      <c r="BG6" s="241"/>
      <c r="BH6" s="241"/>
      <c r="BI6" s="241"/>
      <c r="BJ6" s="241"/>
      <c r="BK6" s="241"/>
      <c r="BL6" s="241"/>
      <c r="BM6" s="241"/>
      <c r="BN6" s="241"/>
      <c r="BO6" s="241"/>
      <c r="BP6" s="241"/>
      <c r="BQ6" s="241"/>
      <c r="BR6" s="241"/>
      <c r="BS6" s="241"/>
      <c r="BT6" s="241"/>
      <c r="BU6" s="241"/>
      <c r="BV6" s="241"/>
      <c r="BW6" s="241"/>
      <c r="BX6" s="241"/>
      <c r="BY6" s="241"/>
      <c r="BZ6" s="241"/>
      <c r="CA6" s="241"/>
      <c r="CB6" s="241"/>
      <c r="CC6" s="241"/>
      <c r="CD6" s="241"/>
      <c r="CE6" s="241"/>
      <c r="CF6" s="241"/>
      <c r="CG6" s="241"/>
      <c r="CH6" s="241"/>
      <c r="CI6" s="241"/>
      <c r="CJ6" s="241"/>
      <c r="CK6" s="241"/>
      <c r="CL6" s="241"/>
      <c r="CM6" s="241"/>
      <c r="CN6" s="241"/>
      <c r="CO6" s="241"/>
      <c r="CP6" s="241"/>
      <c r="CQ6" s="241"/>
      <c r="CR6" s="241"/>
      <c r="CS6" s="241"/>
      <c r="CT6" s="241"/>
      <c r="CU6" s="241"/>
      <c r="CV6" s="255" t="s">
        <v>3</v>
      </c>
      <c r="CW6" s="256"/>
      <c r="CX6" s="255" t="s">
        <v>8</v>
      </c>
      <c r="CY6" s="259"/>
      <c r="CZ6" s="259"/>
      <c r="DA6" s="259"/>
      <c r="DB6" s="259"/>
      <c r="DC6" s="259"/>
      <c r="DD6" s="259"/>
      <c r="DE6" s="259"/>
      <c r="DF6" s="259"/>
      <c r="DG6" s="259"/>
      <c r="DH6" s="231" t="s">
        <v>37</v>
      </c>
      <c r="DI6" s="234" t="s">
        <v>38</v>
      </c>
      <c r="DJ6" s="244" t="s">
        <v>4</v>
      </c>
      <c r="DK6" s="244"/>
      <c r="DL6" s="244"/>
      <c r="DM6" s="244"/>
      <c r="DN6" s="244"/>
      <c r="DO6" s="245"/>
    </row>
    <row r="7" spans="1:136" ht="10.5" customHeight="1" thickBot="1" x14ac:dyDescent="0.3">
      <c r="A7" s="263"/>
      <c r="B7" s="266"/>
      <c r="C7" s="269"/>
      <c r="D7" s="249"/>
      <c r="E7" s="249"/>
      <c r="F7" s="272"/>
      <c r="G7" s="242"/>
      <c r="H7" s="242"/>
      <c r="I7" s="242"/>
      <c r="J7" s="242"/>
      <c r="K7" s="242"/>
      <c r="L7" s="242"/>
      <c r="M7" s="242"/>
      <c r="N7" s="242"/>
      <c r="O7" s="242"/>
      <c r="P7" s="242"/>
      <c r="Q7" s="242"/>
      <c r="R7" s="242"/>
      <c r="S7" s="242"/>
      <c r="T7" s="242"/>
      <c r="U7" s="242"/>
      <c r="V7" s="242"/>
      <c r="W7" s="242"/>
      <c r="X7" s="242"/>
      <c r="Y7" s="242"/>
      <c r="Z7" s="242"/>
      <c r="AA7" s="242"/>
      <c r="AB7" s="242"/>
      <c r="AC7" s="242"/>
      <c r="AD7" s="242"/>
      <c r="AE7" s="242"/>
      <c r="AF7" s="242"/>
      <c r="AG7" s="242"/>
      <c r="AH7" s="242"/>
      <c r="AI7" s="242"/>
      <c r="AJ7" s="242"/>
      <c r="AK7" s="242"/>
      <c r="AL7" s="242"/>
      <c r="AM7" s="242"/>
      <c r="AN7" s="242"/>
      <c r="AO7" s="242"/>
      <c r="AP7" s="242"/>
      <c r="AQ7" s="242"/>
      <c r="AR7" s="242"/>
      <c r="AS7" s="242"/>
      <c r="AT7" s="242"/>
      <c r="AU7" s="242"/>
      <c r="AV7" s="242"/>
      <c r="AW7" s="242"/>
      <c r="AX7" s="242"/>
      <c r="AY7" s="242"/>
      <c r="AZ7" s="242"/>
      <c r="BA7" s="242"/>
      <c r="BB7" s="242"/>
      <c r="BC7" s="242"/>
      <c r="BD7" s="242"/>
      <c r="BE7" s="242"/>
      <c r="BF7" s="242"/>
      <c r="BG7" s="242"/>
      <c r="BH7" s="242"/>
      <c r="BI7" s="242"/>
      <c r="BJ7" s="242"/>
      <c r="BK7" s="242"/>
      <c r="BL7" s="242"/>
      <c r="BM7" s="242"/>
      <c r="BN7" s="242"/>
      <c r="BO7" s="243"/>
      <c r="BP7" s="243"/>
      <c r="BQ7" s="243"/>
      <c r="BR7" s="242"/>
      <c r="BS7" s="242"/>
      <c r="BT7" s="242"/>
      <c r="BU7" s="242"/>
      <c r="BV7" s="242"/>
      <c r="BW7" s="242"/>
      <c r="BX7" s="242"/>
      <c r="BY7" s="242"/>
      <c r="BZ7" s="242"/>
      <c r="CA7" s="242"/>
      <c r="CB7" s="242"/>
      <c r="CC7" s="242"/>
      <c r="CD7" s="242"/>
      <c r="CE7" s="242"/>
      <c r="CF7" s="242"/>
      <c r="CG7" s="242"/>
      <c r="CH7" s="242"/>
      <c r="CI7" s="242"/>
      <c r="CJ7" s="242"/>
      <c r="CK7" s="242"/>
      <c r="CL7" s="242"/>
      <c r="CM7" s="242"/>
      <c r="CN7" s="242"/>
      <c r="CO7" s="242"/>
      <c r="CP7" s="242"/>
      <c r="CQ7" s="242"/>
      <c r="CR7" s="242"/>
      <c r="CS7" s="242"/>
      <c r="CT7" s="242"/>
      <c r="CU7" s="242"/>
      <c r="CV7" s="257"/>
      <c r="CW7" s="258"/>
      <c r="CX7" s="257"/>
      <c r="CY7" s="260"/>
      <c r="CZ7" s="260"/>
      <c r="DA7" s="260"/>
      <c r="DB7" s="260"/>
      <c r="DC7" s="260"/>
      <c r="DD7" s="260"/>
      <c r="DE7" s="260"/>
      <c r="DF7" s="260"/>
      <c r="DG7" s="260"/>
      <c r="DH7" s="232"/>
      <c r="DI7" s="235"/>
      <c r="DJ7" s="246"/>
      <c r="DK7" s="246"/>
      <c r="DL7" s="246"/>
      <c r="DM7" s="246"/>
      <c r="DN7" s="246"/>
      <c r="DO7" s="247"/>
    </row>
    <row r="8" spans="1:136" ht="130.5" customHeight="1" thickBot="1" x14ac:dyDescent="0.3">
      <c r="A8" s="264"/>
      <c r="B8" s="267"/>
      <c r="C8" s="270"/>
      <c r="D8" s="250"/>
      <c r="E8" s="250"/>
      <c r="F8" s="273"/>
      <c r="G8" s="279">
        <v>1</v>
      </c>
      <c r="H8" s="227"/>
      <c r="I8" s="229"/>
      <c r="J8" s="221">
        <v>2</v>
      </c>
      <c r="K8" s="222"/>
      <c r="L8" s="223"/>
      <c r="M8" s="274">
        <v>3</v>
      </c>
      <c r="N8" s="275"/>
      <c r="O8" s="278"/>
      <c r="P8" s="274">
        <v>4</v>
      </c>
      <c r="Q8" s="275"/>
      <c r="R8" s="276"/>
      <c r="S8" s="274">
        <v>5</v>
      </c>
      <c r="T8" s="275"/>
      <c r="U8" s="278"/>
      <c r="V8" s="274">
        <v>6</v>
      </c>
      <c r="W8" s="275"/>
      <c r="X8" s="276"/>
      <c r="Y8" s="226">
        <v>7</v>
      </c>
      <c r="Z8" s="227"/>
      <c r="AA8" s="229"/>
      <c r="AB8" s="226">
        <v>8</v>
      </c>
      <c r="AC8" s="227"/>
      <c r="AD8" s="229"/>
      <c r="AE8" s="274">
        <v>9</v>
      </c>
      <c r="AF8" s="275"/>
      <c r="AG8" s="278"/>
      <c r="AH8" s="274">
        <v>10</v>
      </c>
      <c r="AI8" s="275"/>
      <c r="AJ8" s="276"/>
      <c r="AK8" s="274">
        <v>11</v>
      </c>
      <c r="AL8" s="275"/>
      <c r="AM8" s="276"/>
      <c r="AN8" s="277">
        <v>12</v>
      </c>
      <c r="AO8" s="275"/>
      <c r="AP8" s="278"/>
      <c r="AQ8" s="274">
        <v>13</v>
      </c>
      <c r="AR8" s="275"/>
      <c r="AS8" s="276"/>
      <c r="AT8" s="240">
        <v>14</v>
      </c>
      <c r="AU8" s="227"/>
      <c r="AV8" s="229"/>
      <c r="AW8" s="226">
        <v>15</v>
      </c>
      <c r="AX8" s="227"/>
      <c r="AY8" s="229"/>
      <c r="AZ8" s="274">
        <v>16</v>
      </c>
      <c r="BA8" s="275"/>
      <c r="BB8" s="276"/>
      <c r="BC8" s="274">
        <v>17</v>
      </c>
      <c r="BD8" s="275"/>
      <c r="BE8" s="278"/>
      <c r="BF8" s="274">
        <v>18</v>
      </c>
      <c r="BG8" s="275"/>
      <c r="BH8" s="276"/>
      <c r="BI8" s="277">
        <v>19</v>
      </c>
      <c r="BJ8" s="275"/>
      <c r="BK8" s="278"/>
      <c r="BL8" s="274">
        <v>20</v>
      </c>
      <c r="BM8" s="275"/>
      <c r="BN8" s="276"/>
      <c r="BO8" s="226">
        <v>21</v>
      </c>
      <c r="BP8" s="227"/>
      <c r="BQ8" s="229"/>
      <c r="BR8" s="226">
        <v>22</v>
      </c>
      <c r="BS8" s="227"/>
      <c r="BT8" s="229"/>
      <c r="BU8" s="277">
        <v>23</v>
      </c>
      <c r="BV8" s="275"/>
      <c r="BW8" s="278"/>
      <c r="BX8" s="274">
        <v>24</v>
      </c>
      <c r="BY8" s="275"/>
      <c r="BZ8" s="276"/>
      <c r="CA8" s="277">
        <v>25</v>
      </c>
      <c r="CB8" s="275"/>
      <c r="CC8" s="278"/>
      <c r="CD8" s="274">
        <v>26</v>
      </c>
      <c r="CE8" s="275"/>
      <c r="CF8" s="276"/>
      <c r="CG8" s="277">
        <v>27</v>
      </c>
      <c r="CH8" s="275"/>
      <c r="CI8" s="278"/>
      <c r="CJ8" s="226">
        <v>28</v>
      </c>
      <c r="CK8" s="227"/>
      <c r="CL8" s="229"/>
      <c r="CM8" s="226">
        <v>29</v>
      </c>
      <c r="CN8" s="227"/>
      <c r="CO8" s="229"/>
      <c r="CP8" s="274">
        <v>30</v>
      </c>
      <c r="CQ8" s="275"/>
      <c r="CR8" s="276"/>
      <c r="CS8" s="280"/>
      <c r="CT8" s="281"/>
      <c r="CU8" s="282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33"/>
      <c r="DI8" s="236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3">
      <c r="A9" s="19"/>
      <c r="B9" s="20"/>
      <c r="C9" s="21"/>
      <c r="D9" s="21"/>
      <c r="E9" s="21"/>
      <c r="F9" s="22"/>
      <c r="G9" s="88" t="s">
        <v>49</v>
      </c>
      <c r="H9" s="89" t="s">
        <v>50</v>
      </c>
      <c r="I9" s="90" t="s">
        <v>51</v>
      </c>
      <c r="J9" s="53" t="s">
        <v>49</v>
      </c>
      <c r="K9" s="54" t="s">
        <v>50</v>
      </c>
      <c r="L9" s="55" t="s">
        <v>51</v>
      </c>
      <c r="M9" s="165" t="s">
        <v>49</v>
      </c>
      <c r="N9" s="166" t="s">
        <v>50</v>
      </c>
      <c r="O9" s="167" t="s">
        <v>51</v>
      </c>
      <c r="P9" s="165" t="s">
        <v>49</v>
      </c>
      <c r="Q9" s="166" t="s">
        <v>50</v>
      </c>
      <c r="R9" s="167" t="s">
        <v>51</v>
      </c>
      <c r="S9" s="165" t="s">
        <v>49</v>
      </c>
      <c r="T9" s="166" t="s">
        <v>50</v>
      </c>
      <c r="U9" s="167" t="s">
        <v>51</v>
      </c>
      <c r="V9" s="165" t="s">
        <v>49</v>
      </c>
      <c r="W9" s="166" t="s">
        <v>50</v>
      </c>
      <c r="X9" s="167" t="s">
        <v>51</v>
      </c>
      <c r="Y9" s="88" t="s">
        <v>49</v>
      </c>
      <c r="Z9" s="89" t="s">
        <v>50</v>
      </c>
      <c r="AA9" s="90" t="s">
        <v>51</v>
      </c>
      <c r="AB9" s="88" t="s">
        <v>49</v>
      </c>
      <c r="AC9" s="89" t="s">
        <v>50</v>
      </c>
      <c r="AD9" s="90" t="s">
        <v>51</v>
      </c>
      <c r="AE9" s="165" t="s">
        <v>49</v>
      </c>
      <c r="AF9" s="166" t="s">
        <v>50</v>
      </c>
      <c r="AG9" s="167" t="s">
        <v>51</v>
      </c>
      <c r="AH9" s="165" t="s">
        <v>49</v>
      </c>
      <c r="AI9" s="166" t="s">
        <v>50</v>
      </c>
      <c r="AJ9" s="167" t="s">
        <v>51</v>
      </c>
      <c r="AK9" s="165" t="s">
        <v>49</v>
      </c>
      <c r="AL9" s="166" t="s">
        <v>50</v>
      </c>
      <c r="AM9" s="167" t="s">
        <v>51</v>
      </c>
      <c r="AN9" s="165" t="s">
        <v>49</v>
      </c>
      <c r="AO9" s="166" t="s">
        <v>50</v>
      </c>
      <c r="AP9" s="167" t="s">
        <v>51</v>
      </c>
      <c r="AQ9" s="165" t="s">
        <v>49</v>
      </c>
      <c r="AR9" s="166" t="s">
        <v>50</v>
      </c>
      <c r="AS9" s="167" t="s">
        <v>51</v>
      </c>
      <c r="AT9" s="88" t="s">
        <v>49</v>
      </c>
      <c r="AU9" s="89" t="s">
        <v>50</v>
      </c>
      <c r="AV9" s="90" t="s">
        <v>51</v>
      </c>
      <c r="AW9" s="88" t="s">
        <v>49</v>
      </c>
      <c r="AX9" s="89" t="s">
        <v>50</v>
      </c>
      <c r="AY9" s="90" t="s">
        <v>51</v>
      </c>
      <c r="AZ9" s="165" t="s">
        <v>49</v>
      </c>
      <c r="BA9" s="166" t="s">
        <v>50</v>
      </c>
      <c r="BB9" s="167" t="s">
        <v>51</v>
      </c>
      <c r="BC9" s="165" t="s">
        <v>49</v>
      </c>
      <c r="BD9" s="166" t="s">
        <v>50</v>
      </c>
      <c r="BE9" s="167" t="s">
        <v>51</v>
      </c>
      <c r="BF9" s="165" t="s">
        <v>49</v>
      </c>
      <c r="BG9" s="166" t="s">
        <v>50</v>
      </c>
      <c r="BH9" s="167" t="s">
        <v>51</v>
      </c>
      <c r="BI9" s="165" t="s">
        <v>49</v>
      </c>
      <c r="BJ9" s="166" t="s">
        <v>50</v>
      </c>
      <c r="BK9" s="167" t="s">
        <v>51</v>
      </c>
      <c r="BL9" s="165" t="s">
        <v>49</v>
      </c>
      <c r="BM9" s="166" t="s">
        <v>50</v>
      </c>
      <c r="BN9" s="167" t="s">
        <v>51</v>
      </c>
      <c r="BO9" s="88" t="s">
        <v>49</v>
      </c>
      <c r="BP9" s="89" t="s">
        <v>50</v>
      </c>
      <c r="BQ9" s="90" t="s">
        <v>51</v>
      </c>
      <c r="BR9" s="88" t="s">
        <v>49</v>
      </c>
      <c r="BS9" s="89" t="s">
        <v>50</v>
      </c>
      <c r="BT9" s="90" t="s">
        <v>51</v>
      </c>
      <c r="BU9" s="165" t="s">
        <v>49</v>
      </c>
      <c r="BV9" s="166" t="s">
        <v>50</v>
      </c>
      <c r="BW9" s="167" t="s">
        <v>51</v>
      </c>
      <c r="BX9" s="165" t="s">
        <v>49</v>
      </c>
      <c r="BY9" s="166" t="s">
        <v>50</v>
      </c>
      <c r="BZ9" s="167" t="s">
        <v>51</v>
      </c>
      <c r="CA9" s="165" t="s">
        <v>49</v>
      </c>
      <c r="CB9" s="166" t="s">
        <v>50</v>
      </c>
      <c r="CC9" s="167" t="s">
        <v>51</v>
      </c>
      <c r="CD9" s="165" t="s">
        <v>49</v>
      </c>
      <c r="CE9" s="166" t="s">
        <v>50</v>
      </c>
      <c r="CF9" s="167" t="s">
        <v>51</v>
      </c>
      <c r="CG9" s="165" t="s">
        <v>49</v>
      </c>
      <c r="CH9" s="166" t="s">
        <v>50</v>
      </c>
      <c r="CI9" s="167" t="s">
        <v>51</v>
      </c>
      <c r="CJ9" s="88" t="s">
        <v>49</v>
      </c>
      <c r="CK9" s="89" t="s">
        <v>50</v>
      </c>
      <c r="CL9" s="90" t="s">
        <v>51</v>
      </c>
      <c r="CM9" s="88" t="s">
        <v>49</v>
      </c>
      <c r="CN9" s="89" t="s">
        <v>50</v>
      </c>
      <c r="CO9" s="90" t="s">
        <v>51</v>
      </c>
      <c r="CP9" s="165" t="s">
        <v>49</v>
      </c>
      <c r="CQ9" s="166" t="s">
        <v>50</v>
      </c>
      <c r="CR9" s="167" t="s">
        <v>51</v>
      </c>
      <c r="CS9" s="165"/>
      <c r="CT9" s="166"/>
      <c r="CU9" s="167"/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3">
      <c r="A10" s="34">
        <v>1</v>
      </c>
      <c r="B10" s="35"/>
      <c r="C10" s="36" t="s">
        <v>76</v>
      </c>
      <c r="D10" s="37" t="s">
        <v>52</v>
      </c>
      <c r="E10" s="38"/>
      <c r="F10" s="169" t="s">
        <v>56</v>
      </c>
      <c r="G10" s="172"/>
      <c r="H10" s="173" t="s">
        <v>7</v>
      </c>
      <c r="I10" s="174"/>
      <c r="J10" s="175"/>
      <c r="K10" s="173">
        <v>8</v>
      </c>
      <c r="L10" s="174"/>
      <c r="M10" s="175"/>
      <c r="N10" s="176">
        <v>8</v>
      </c>
      <c r="O10" s="174"/>
      <c r="P10" s="175"/>
      <c r="Q10" s="173">
        <v>8</v>
      </c>
      <c r="R10" s="174"/>
      <c r="S10" s="175"/>
      <c r="T10" s="173">
        <v>8</v>
      </c>
      <c r="U10" s="174"/>
      <c r="V10" s="175"/>
      <c r="W10" s="173">
        <v>8</v>
      </c>
      <c r="X10" s="174"/>
      <c r="Y10" s="175"/>
      <c r="Z10" s="173" t="s">
        <v>79</v>
      </c>
      <c r="AA10" s="174"/>
      <c r="AB10" s="175"/>
      <c r="AC10" s="173" t="s">
        <v>79</v>
      </c>
      <c r="AD10" s="174"/>
      <c r="AE10" s="175"/>
      <c r="AF10" s="173">
        <v>8</v>
      </c>
      <c r="AG10" s="174"/>
      <c r="AH10" s="175"/>
      <c r="AI10" s="173">
        <v>8</v>
      </c>
      <c r="AJ10" s="174"/>
      <c r="AK10" s="175"/>
      <c r="AL10" s="173">
        <v>8</v>
      </c>
      <c r="AM10" s="174"/>
      <c r="AN10" s="175"/>
      <c r="AO10" s="173">
        <v>8</v>
      </c>
      <c r="AP10" s="174"/>
      <c r="AQ10" s="175"/>
      <c r="AR10" s="173">
        <v>8</v>
      </c>
      <c r="AS10" s="174"/>
      <c r="AT10" s="175"/>
      <c r="AU10" s="173" t="s">
        <v>79</v>
      </c>
      <c r="AV10" s="174"/>
      <c r="AW10" s="175"/>
      <c r="AX10" s="173" t="s">
        <v>79</v>
      </c>
      <c r="AY10" s="174"/>
      <c r="AZ10" s="175"/>
      <c r="BA10" s="173">
        <v>8</v>
      </c>
      <c r="BB10" s="174"/>
      <c r="BC10" s="175"/>
      <c r="BD10" s="173">
        <v>8</v>
      </c>
      <c r="BE10" s="174"/>
      <c r="BF10" s="175"/>
      <c r="BG10" s="173">
        <v>8</v>
      </c>
      <c r="BH10" s="174"/>
      <c r="BI10" s="175"/>
      <c r="BJ10" s="173">
        <v>8</v>
      </c>
      <c r="BK10" s="174"/>
      <c r="BL10" s="175"/>
      <c r="BM10" s="173"/>
      <c r="BN10" s="174"/>
      <c r="BO10" s="175"/>
      <c r="BP10" s="173"/>
      <c r="BQ10" s="174"/>
      <c r="BR10" s="175"/>
      <c r="BS10" s="173"/>
      <c r="BT10" s="174"/>
      <c r="BU10" s="175"/>
      <c r="BV10" s="173"/>
      <c r="BW10" s="174"/>
      <c r="BX10" s="175"/>
      <c r="BY10" s="173"/>
      <c r="BZ10" s="174"/>
      <c r="CA10" s="175"/>
      <c r="CB10" s="173"/>
      <c r="CC10" s="174"/>
      <c r="CD10" s="175"/>
      <c r="CE10" s="173"/>
      <c r="CF10" s="174"/>
      <c r="CG10" s="175"/>
      <c r="CH10" s="173"/>
      <c r="CI10" s="174"/>
      <c r="CJ10" s="175"/>
      <c r="CK10" s="173"/>
      <c r="CL10" s="174"/>
      <c r="CM10" s="175"/>
      <c r="CN10" s="173"/>
      <c r="CO10" s="174"/>
      <c r="CP10" s="175"/>
      <c r="CQ10" s="173"/>
      <c r="CR10" s="174"/>
      <c r="CS10" s="175"/>
      <c r="CT10" s="173"/>
      <c r="CU10" s="174"/>
      <c r="CV10" s="177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14</v>
      </c>
      <c r="CW10" s="178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178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178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178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178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178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178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178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178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178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178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178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5</v>
      </c>
      <c r="DI10" s="178">
        <f t="shared" ref="DI10:DI22" si="13">SUM(CV10:DH10)</f>
        <v>19</v>
      </c>
      <c r="DJ10" s="170">
        <f>SUM(G10:CU10)</f>
        <v>112</v>
      </c>
      <c r="DK10" s="170">
        <v>0</v>
      </c>
      <c r="DL10" s="170"/>
      <c r="DM10" s="170"/>
      <c r="DN10" s="179">
        <f t="shared" ref="DN10:DN23" si="14">(DQ10)*2+(EC10)*6</f>
        <v>0</v>
      </c>
      <c r="DO10" s="180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14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3">
      <c r="A11" s="34">
        <f>A10+1</f>
        <v>2</v>
      </c>
      <c r="B11" s="35"/>
      <c r="C11" s="36" t="s">
        <v>54</v>
      </c>
      <c r="D11" s="37" t="s">
        <v>55</v>
      </c>
      <c r="E11" s="115">
        <v>4</v>
      </c>
      <c r="F11" s="39" t="s">
        <v>56</v>
      </c>
      <c r="G11" s="181"/>
      <c r="H11" s="182" t="s">
        <v>7</v>
      </c>
      <c r="I11" s="183"/>
      <c r="J11" s="184"/>
      <c r="K11" s="185" t="s">
        <v>7</v>
      </c>
      <c r="L11" s="186"/>
      <c r="M11" s="187"/>
      <c r="N11" s="185" t="s">
        <v>7</v>
      </c>
      <c r="O11" s="183"/>
      <c r="P11" s="187"/>
      <c r="Q11" s="182">
        <v>11.25</v>
      </c>
      <c r="R11" s="183"/>
      <c r="S11" s="187"/>
      <c r="T11" s="182">
        <v>11.25</v>
      </c>
      <c r="U11" s="183"/>
      <c r="V11" s="187"/>
      <c r="W11" s="182"/>
      <c r="X11" s="183">
        <v>4</v>
      </c>
      <c r="Y11" s="187">
        <v>7.25</v>
      </c>
      <c r="Z11" s="182"/>
      <c r="AA11" s="183">
        <v>4</v>
      </c>
      <c r="AB11" s="187">
        <v>7.25</v>
      </c>
      <c r="AC11" s="182"/>
      <c r="AD11" s="183"/>
      <c r="AE11" s="187"/>
      <c r="AF11" s="182" t="s">
        <v>7</v>
      </c>
      <c r="AG11" s="183"/>
      <c r="AH11" s="187"/>
      <c r="AI11" s="182" t="s">
        <v>7</v>
      </c>
      <c r="AJ11" s="183"/>
      <c r="AK11" s="187"/>
      <c r="AL11" s="182" t="s">
        <v>7</v>
      </c>
      <c r="AM11" s="183"/>
      <c r="AN11" s="187"/>
      <c r="AO11" s="182">
        <v>11.25</v>
      </c>
      <c r="AP11" s="183"/>
      <c r="AQ11" s="187"/>
      <c r="AR11" s="182">
        <v>11.25</v>
      </c>
      <c r="AS11" s="183"/>
      <c r="AT11" s="187"/>
      <c r="AU11" s="182"/>
      <c r="AV11" s="183">
        <v>4</v>
      </c>
      <c r="AW11" s="187">
        <v>7.25</v>
      </c>
      <c r="AX11" s="182"/>
      <c r="AY11" s="183">
        <v>4</v>
      </c>
      <c r="AZ11" s="187">
        <v>7.25</v>
      </c>
      <c r="BA11" s="182"/>
      <c r="BB11" s="183"/>
      <c r="BC11" s="187"/>
      <c r="BD11" s="182" t="s">
        <v>79</v>
      </c>
      <c r="BE11" s="183"/>
      <c r="BF11" s="187"/>
      <c r="BG11" s="182" t="s">
        <v>79</v>
      </c>
      <c r="BH11" s="183"/>
      <c r="BI11" s="187"/>
      <c r="BJ11" s="182" t="s">
        <v>79</v>
      </c>
      <c r="BK11" s="183"/>
      <c r="BL11" s="187"/>
      <c r="BM11" s="182">
        <v>11.25</v>
      </c>
      <c r="BN11" s="183"/>
      <c r="BO11" s="187"/>
      <c r="BP11" s="182" t="s">
        <v>79</v>
      </c>
      <c r="BQ11" s="183"/>
      <c r="BR11" s="187"/>
      <c r="BS11" s="182">
        <v>11.25</v>
      </c>
      <c r="BT11" s="183"/>
      <c r="BU11" s="187"/>
      <c r="BV11" s="182">
        <v>11.25</v>
      </c>
      <c r="BW11" s="183"/>
      <c r="BX11" s="187"/>
      <c r="BY11" s="182"/>
      <c r="BZ11" s="183">
        <v>4</v>
      </c>
      <c r="CA11" s="187">
        <v>7.25</v>
      </c>
      <c r="CB11" s="182"/>
      <c r="CC11" s="183">
        <v>4</v>
      </c>
      <c r="CD11" s="187">
        <v>7.25</v>
      </c>
      <c r="CE11" s="182"/>
      <c r="CF11" s="183"/>
      <c r="CG11" s="187"/>
      <c r="CH11" s="182" t="s">
        <v>79</v>
      </c>
      <c r="CI11" s="183"/>
      <c r="CJ11" s="187"/>
      <c r="CK11" s="182" t="s">
        <v>79</v>
      </c>
      <c r="CL11" s="183"/>
      <c r="CM11" s="187"/>
      <c r="CN11" s="182" t="s">
        <v>79</v>
      </c>
      <c r="CO11" s="183"/>
      <c r="CP11" s="187"/>
      <c r="CQ11" s="182">
        <v>11.25</v>
      </c>
      <c r="CR11" s="183"/>
      <c r="CS11" s="187"/>
      <c r="CT11" s="182"/>
      <c r="CU11" s="183"/>
      <c r="CV11" s="188">
        <f t="shared" si="0"/>
        <v>17</v>
      </c>
      <c r="CW11" s="189">
        <f t="shared" si="1"/>
        <v>0</v>
      </c>
      <c r="CX11" s="189">
        <f t="shared" si="2"/>
        <v>0</v>
      </c>
      <c r="CY11" s="189">
        <f t="shared" si="3"/>
        <v>0</v>
      </c>
      <c r="CZ11" s="189">
        <f t="shared" si="4"/>
        <v>0</v>
      </c>
      <c r="DA11" s="189">
        <f t="shared" si="5"/>
        <v>0</v>
      </c>
      <c r="DB11" s="189">
        <f t="shared" si="6"/>
        <v>0</v>
      </c>
      <c r="DC11" s="189">
        <f t="shared" si="7"/>
        <v>0</v>
      </c>
      <c r="DD11" s="189">
        <f t="shared" si="8"/>
        <v>0</v>
      </c>
      <c r="DE11" s="189">
        <f t="shared" si="9"/>
        <v>0</v>
      </c>
      <c r="DF11" s="189">
        <f t="shared" si="10"/>
        <v>0</v>
      </c>
      <c r="DG11" s="189">
        <f t="shared" si="11"/>
        <v>0</v>
      </c>
      <c r="DH11" s="189">
        <f t="shared" si="12"/>
        <v>13</v>
      </c>
      <c r="DI11" s="189">
        <f t="shared" si="13"/>
        <v>30</v>
      </c>
      <c r="DJ11" s="190">
        <f t="shared" ref="DJ11:DJ23" si="24">SUM(G11:CU11)</f>
        <v>157.5</v>
      </c>
      <c r="DK11" s="190">
        <v>0</v>
      </c>
      <c r="DL11" s="190"/>
      <c r="DM11" s="190"/>
      <c r="DN11" s="191">
        <f t="shared" si="14"/>
        <v>48</v>
      </c>
      <c r="DO11" s="171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6</v>
      </c>
      <c r="DR11" s="32">
        <f t="shared" si="16"/>
        <v>0</v>
      </c>
      <c r="DS11" s="32">
        <f t="shared" si="16"/>
        <v>0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0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8</v>
      </c>
      <c r="EC11" s="32">
        <f t="shared" si="23"/>
        <v>6</v>
      </c>
      <c r="EE11" s="152">
        <f>COUNTIF(G11:CU11, "4")</f>
        <v>6</v>
      </c>
      <c r="EF11" s="152">
        <f>COUNTIF(G11:CU11, "7,25")</f>
        <v>6</v>
      </c>
    </row>
    <row r="12" spans="1:136" ht="37.5" customHeight="1" thickBot="1" x14ac:dyDescent="0.3">
      <c r="A12" s="197">
        <f t="shared" ref="A12:A23" si="25">A11+1</f>
        <v>3</v>
      </c>
      <c r="B12" s="198"/>
      <c r="C12" s="192" t="s">
        <v>78</v>
      </c>
      <c r="D12" s="193" t="s">
        <v>58</v>
      </c>
      <c r="E12" s="194">
        <v>4</v>
      </c>
      <c r="F12" s="195">
        <v>1</v>
      </c>
      <c r="G12" s="203">
        <v>7.25</v>
      </c>
      <c r="H12" s="204"/>
      <c r="I12" s="205">
        <v>4</v>
      </c>
      <c r="J12" s="206">
        <v>7.25</v>
      </c>
      <c r="K12" s="207"/>
      <c r="L12" s="208"/>
      <c r="M12" s="206"/>
      <c r="N12" s="207" t="s">
        <v>7</v>
      </c>
      <c r="O12" s="205"/>
      <c r="P12" s="206"/>
      <c r="Q12" s="204" t="s">
        <v>7</v>
      </c>
      <c r="R12" s="205"/>
      <c r="S12" s="206"/>
      <c r="T12" s="204" t="s">
        <v>7</v>
      </c>
      <c r="U12" s="205"/>
      <c r="V12" s="206"/>
      <c r="W12" s="204">
        <v>11.25</v>
      </c>
      <c r="X12" s="205"/>
      <c r="Y12" s="206"/>
      <c r="Z12" s="204">
        <v>11.25</v>
      </c>
      <c r="AA12" s="205"/>
      <c r="AB12" s="206"/>
      <c r="AC12" s="204"/>
      <c r="AD12" s="205">
        <v>4</v>
      </c>
      <c r="AE12" s="206">
        <v>7.25</v>
      </c>
      <c r="AF12" s="204"/>
      <c r="AG12" s="205">
        <v>4</v>
      </c>
      <c r="AH12" s="206">
        <v>7.25</v>
      </c>
      <c r="AI12" s="204"/>
      <c r="AJ12" s="205"/>
      <c r="AK12" s="206"/>
      <c r="AL12" s="204" t="s">
        <v>7</v>
      </c>
      <c r="AM12" s="205"/>
      <c r="AN12" s="206"/>
      <c r="AO12" s="204" t="s">
        <v>7</v>
      </c>
      <c r="AP12" s="205"/>
      <c r="AQ12" s="206"/>
      <c r="AR12" s="204" t="s">
        <v>7</v>
      </c>
      <c r="AS12" s="205"/>
      <c r="AT12" s="206"/>
      <c r="AU12" s="204">
        <v>11.25</v>
      </c>
      <c r="AV12" s="205"/>
      <c r="AW12" s="206"/>
      <c r="AX12" s="204">
        <v>11.25</v>
      </c>
      <c r="AY12" s="205"/>
      <c r="AZ12" s="206"/>
      <c r="BA12" s="204"/>
      <c r="BB12" s="205">
        <v>4</v>
      </c>
      <c r="BC12" s="206">
        <v>7.25</v>
      </c>
      <c r="BD12" s="204"/>
      <c r="BE12" s="205">
        <v>4</v>
      </c>
      <c r="BF12" s="206">
        <v>7.25</v>
      </c>
      <c r="BG12" s="204"/>
      <c r="BH12" s="205"/>
      <c r="BI12" s="206"/>
      <c r="BJ12" s="204" t="s">
        <v>79</v>
      </c>
      <c r="BK12" s="205"/>
      <c r="BL12" s="206"/>
      <c r="BM12" s="204" t="s">
        <v>79</v>
      </c>
      <c r="BN12" s="205"/>
      <c r="BO12" s="206"/>
      <c r="BP12" s="204" t="s">
        <v>79</v>
      </c>
      <c r="BQ12" s="205"/>
      <c r="BR12" s="206"/>
      <c r="BS12" s="204"/>
      <c r="BT12" s="205"/>
      <c r="BU12" s="206"/>
      <c r="BV12" s="204"/>
      <c r="BW12" s="205"/>
      <c r="BX12" s="206"/>
      <c r="BY12" s="204"/>
      <c r="BZ12" s="205"/>
      <c r="CA12" s="206"/>
      <c r="CB12" s="204"/>
      <c r="CC12" s="205"/>
      <c r="CD12" s="206"/>
      <c r="CE12" s="204"/>
      <c r="CF12" s="205"/>
      <c r="CG12" s="206"/>
      <c r="CH12" s="204"/>
      <c r="CI12" s="205"/>
      <c r="CJ12" s="206"/>
      <c r="CK12" s="204"/>
      <c r="CL12" s="205"/>
      <c r="CM12" s="206"/>
      <c r="CN12" s="204"/>
      <c r="CO12" s="205"/>
      <c r="CP12" s="206"/>
      <c r="CQ12" s="204"/>
      <c r="CR12" s="205"/>
      <c r="CS12" s="206"/>
      <c r="CT12" s="204"/>
      <c r="CU12" s="205"/>
      <c r="CV12" s="209">
        <f t="shared" si="0"/>
        <v>12</v>
      </c>
      <c r="CW12" s="210">
        <f t="shared" si="1"/>
        <v>0</v>
      </c>
      <c r="CX12" s="211">
        <f t="shared" si="2"/>
        <v>0</v>
      </c>
      <c r="CY12" s="210">
        <f t="shared" si="3"/>
        <v>0</v>
      </c>
      <c r="CZ12" s="210">
        <f t="shared" si="4"/>
        <v>0</v>
      </c>
      <c r="DA12" s="210">
        <f t="shared" si="5"/>
        <v>0</v>
      </c>
      <c r="DB12" s="210">
        <f t="shared" si="6"/>
        <v>0</v>
      </c>
      <c r="DC12" s="210">
        <f t="shared" si="7"/>
        <v>0</v>
      </c>
      <c r="DD12" s="210">
        <f t="shared" si="8"/>
        <v>0</v>
      </c>
      <c r="DE12" s="210">
        <f t="shared" si="9"/>
        <v>0</v>
      </c>
      <c r="DF12" s="210">
        <f t="shared" si="10"/>
        <v>0</v>
      </c>
      <c r="DG12" s="210">
        <f t="shared" si="11"/>
        <v>0</v>
      </c>
      <c r="DH12" s="210">
        <f t="shared" si="12"/>
        <v>9</v>
      </c>
      <c r="DI12" s="210">
        <f t="shared" si="13"/>
        <v>21</v>
      </c>
      <c r="DJ12" s="212">
        <f t="shared" si="24"/>
        <v>108.5</v>
      </c>
      <c r="DK12" s="213">
        <v>0</v>
      </c>
      <c r="DL12" s="213"/>
      <c r="DM12" s="213"/>
      <c r="DN12" s="214">
        <f t="shared" si="14"/>
        <v>46</v>
      </c>
      <c r="DO12" s="215">
        <v>0</v>
      </c>
      <c r="DQ12" s="32">
        <f t="shared" si="15"/>
        <v>5</v>
      </c>
      <c r="DR12" s="32">
        <f t="shared" si="16"/>
        <v>0</v>
      </c>
      <c r="DS12" s="32">
        <f t="shared" si="16"/>
        <v>0</v>
      </c>
      <c r="DT12" s="32">
        <f t="shared" si="16"/>
        <v>0</v>
      </c>
      <c r="DU12" s="32">
        <f t="shared" si="17"/>
        <v>0</v>
      </c>
      <c r="DV12" s="32">
        <f t="shared" si="17"/>
        <v>0</v>
      </c>
      <c r="DW12" s="32">
        <f t="shared" si="17"/>
        <v>0</v>
      </c>
      <c r="DX12" s="32">
        <f t="shared" si="18"/>
        <v>0</v>
      </c>
      <c r="DY12" s="32">
        <f t="shared" si="19"/>
        <v>0</v>
      </c>
      <c r="DZ12" s="32">
        <f t="shared" si="20"/>
        <v>0</v>
      </c>
      <c r="EA12" s="32">
        <f t="shared" si="21"/>
        <v>0</v>
      </c>
      <c r="EB12" s="32">
        <f t="shared" si="22"/>
        <v>4</v>
      </c>
      <c r="EC12" s="32">
        <f t="shared" si="23"/>
        <v>6</v>
      </c>
      <c r="EE12" s="152">
        <f t="shared" ref="EE12:EE23" si="26">COUNTIF(G12:CU12, "4")</f>
        <v>5</v>
      </c>
      <c r="EF12" s="152">
        <f t="shared" ref="EF12:EF23" si="27">COUNTIF(G12:CU12, "7,25")</f>
        <v>6</v>
      </c>
    </row>
    <row r="13" spans="1:136" ht="37.5" customHeight="1" thickBot="1" x14ac:dyDescent="0.3">
      <c r="A13" s="197">
        <f t="shared" si="25"/>
        <v>4</v>
      </c>
      <c r="B13" s="198"/>
      <c r="C13" s="192" t="s">
        <v>59</v>
      </c>
      <c r="D13" s="193" t="s">
        <v>55</v>
      </c>
      <c r="E13" s="196">
        <v>6</v>
      </c>
      <c r="F13" s="195">
        <v>1</v>
      </c>
      <c r="G13" s="203">
        <v>7.25</v>
      </c>
      <c r="H13" s="204"/>
      <c r="I13" s="205">
        <v>4</v>
      </c>
      <c r="J13" s="206">
        <v>7.25</v>
      </c>
      <c r="K13" s="207"/>
      <c r="L13" s="208"/>
      <c r="M13" s="206"/>
      <c r="N13" s="207" t="s">
        <v>7</v>
      </c>
      <c r="O13" s="205"/>
      <c r="P13" s="206"/>
      <c r="Q13" s="204" t="s">
        <v>7</v>
      </c>
      <c r="R13" s="205"/>
      <c r="S13" s="206"/>
      <c r="T13" s="204" t="s">
        <v>7</v>
      </c>
      <c r="U13" s="205"/>
      <c r="V13" s="206"/>
      <c r="W13" s="204">
        <v>11.25</v>
      </c>
      <c r="X13" s="205"/>
      <c r="Y13" s="206"/>
      <c r="Z13" s="204">
        <v>11.25</v>
      </c>
      <c r="AA13" s="205"/>
      <c r="AB13" s="206"/>
      <c r="AC13" s="204"/>
      <c r="AD13" s="205">
        <v>4</v>
      </c>
      <c r="AE13" s="206">
        <v>7.25</v>
      </c>
      <c r="AF13" s="204"/>
      <c r="AG13" s="205">
        <v>4</v>
      </c>
      <c r="AH13" s="206">
        <v>7.25</v>
      </c>
      <c r="AI13" s="204"/>
      <c r="AJ13" s="205"/>
      <c r="AK13" s="206"/>
      <c r="AL13" s="204" t="s">
        <v>7</v>
      </c>
      <c r="AM13" s="205"/>
      <c r="AN13" s="206"/>
      <c r="AO13" s="204" t="s">
        <v>7</v>
      </c>
      <c r="AP13" s="205"/>
      <c r="AQ13" s="206"/>
      <c r="AR13" s="204" t="s">
        <v>7</v>
      </c>
      <c r="AS13" s="205"/>
      <c r="AT13" s="206"/>
      <c r="AU13" s="204">
        <v>11.25</v>
      </c>
      <c r="AV13" s="205"/>
      <c r="AW13" s="206"/>
      <c r="AX13" s="204">
        <v>11.25</v>
      </c>
      <c r="AY13" s="205"/>
      <c r="AZ13" s="206"/>
      <c r="BA13" s="204"/>
      <c r="BB13" s="205">
        <v>4</v>
      </c>
      <c r="BC13" s="206">
        <v>7.25</v>
      </c>
      <c r="BD13" s="204"/>
      <c r="BE13" s="205">
        <v>4</v>
      </c>
      <c r="BF13" s="206">
        <v>7.25</v>
      </c>
      <c r="BG13" s="204"/>
      <c r="BH13" s="205"/>
      <c r="BI13" s="206"/>
      <c r="BJ13" s="204" t="s">
        <v>79</v>
      </c>
      <c r="BK13" s="205"/>
      <c r="BL13" s="206"/>
      <c r="BM13" s="204" t="s">
        <v>79</v>
      </c>
      <c r="BN13" s="205"/>
      <c r="BO13" s="206"/>
      <c r="BP13" s="204" t="s">
        <v>79</v>
      </c>
      <c r="BQ13" s="205"/>
      <c r="BR13" s="206"/>
      <c r="BS13" s="204" t="s">
        <v>80</v>
      </c>
      <c r="BT13" s="205"/>
      <c r="BU13" s="206"/>
      <c r="BV13" s="204" t="s">
        <v>80</v>
      </c>
      <c r="BW13" s="205"/>
      <c r="BX13" s="206"/>
      <c r="BY13" s="204" t="s">
        <v>80</v>
      </c>
      <c r="BZ13" s="205"/>
      <c r="CA13" s="206"/>
      <c r="CB13" s="204" t="s">
        <v>80</v>
      </c>
      <c r="CC13" s="205"/>
      <c r="CD13" s="206"/>
      <c r="CE13" s="204" t="s">
        <v>80</v>
      </c>
      <c r="CF13" s="205"/>
      <c r="CG13" s="206"/>
      <c r="CH13" s="204" t="s">
        <v>80</v>
      </c>
      <c r="CI13" s="205"/>
      <c r="CJ13" s="206"/>
      <c r="CK13" s="204" t="s">
        <v>80</v>
      </c>
      <c r="CL13" s="205"/>
      <c r="CM13" s="206"/>
      <c r="CN13" s="204" t="s">
        <v>80</v>
      </c>
      <c r="CO13" s="205"/>
      <c r="CP13" s="206"/>
      <c r="CQ13" s="204" t="s">
        <v>80</v>
      </c>
      <c r="CR13" s="205"/>
      <c r="CS13" s="206"/>
      <c r="CT13" s="204"/>
      <c r="CU13" s="205"/>
      <c r="CV13" s="216">
        <f t="shared" si="0"/>
        <v>12</v>
      </c>
      <c r="CW13" s="210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210">
        <f t="shared" si="2"/>
        <v>9</v>
      </c>
      <c r="CY13" s="210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210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210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210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210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210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210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210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210">
        <f t="shared" si="11"/>
        <v>0</v>
      </c>
      <c r="DH13" s="210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9</v>
      </c>
      <c r="DI13" s="210">
        <f t="shared" si="13"/>
        <v>30</v>
      </c>
      <c r="DJ13" s="212">
        <f t="shared" si="24"/>
        <v>108.5</v>
      </c>
      <c r="DK13" s="217">
        <v>0</v>
      </c>
      <c r="DL13" s="217"/>
      <c r="DM13" s="217"/>
      <c r="DN13" s="218">
        <f t="shared" si="14"/>
        <v>46</v>
      </c>
      <c r="DO13" s="215">
        <v>0</v>
      </c>
      <c r="DQ13" s="32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5</v>
      </c>
      <c r="DR13" s="32">
        <f t="shared" si="16"/>
        <v>0</v>
      </c>
      <c r="DS13" s="32">
        <f t="shared" si="16"/>
        <v>0</v>
      </c>
      <c r="DT13" s="32">
        <f t="shared" si="16"/>
        <v>0</v>
      </c>
      <c r="DU13" s="32">
        <f t="shared" si="17"/>
        <v>0</v>
      </c>
      <c r="DV13" s="32">
        <f t="shared" si="17"/>
        <v>0</v>
      </c>
      <c r="DW13" s="32">
        <f t="shared" si="17"/>
        <v>0</v>
      </c>
      <c r="DX13" s="32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32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32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32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32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4</v>
      </c>
      <c r="EC13" s="32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6</v>
      </c>
      <c r="EE13" s="152">
        <f t="shared" si="26"/>
        <v>5</v>
      </c>
      <c r="EF13" s="152">
        <f t="shared" si="27"/>
        <v>6</v>
      </c>
    </row>
    <row r="14" spans="1:136" ht="36.75" customHeight="1" thickBot="1" x14ac:dyDescent="0.3">
      <c r="A14" s="34">
        <f t="shared" si="25"/>
        <v>5</v>
      </c>
      <c r="B14" s="35"/>
      <c r="C14" s="36" t="s">
        <v>60</v>
      </c>
      <c r="D14" s="37" t="s">
        <v>58</v>
      </c>
      <c r="E14" s="44">
        <v>4</v>
      </c>
      <c r="F14" s="41">
        <v>2</v>
      </c>
      <c r="G14" s="181"/>
      <c r="H14" s="182" t="s">
        <v>10</v>
      </c>
      <c r="I14" s="183"/>
      <c r="J14" s="184"/>
      <c r="K14" s="185" t="s">
        <v>10</v>
      </c>
      <c r="L14" s="186"/>
      <c r="M14" s="187"/>
      <c r="N14" s="185" t="s">
        <v>10</v>
      </c>
      <c r="O14" s="183"/>
      <c r="P14" s="187"/>
      <c r="Q14" s="182" t="s">
        <v>10</v>
      </c>
      <c r="R14" s="183"/>
      <c r="S14" s="187"/>
      <c r="T14" s="182" t="s">
        <v>10</v>
      </c>
      <c r="U14" s="183"/>
      <c r="V14" s="187"/>
      <c r="W14" s="182" t="s">
        <v>10</v>
      </c>
      <c r="X14" s="183"/>
      <c r="Y14" s="187"/>
      <c r="Z14" s="182" t="s">
        <v>10</v>
      </c>
      <c r="AA14" s="183"/>
      <c r="AB14" s="187"/>
      <c r="AC14" s="182" t="s">
        <v>10</v>
      </c>
      <c r="AD14" s="183"/>
      <c r="AE14" s="187"/>
      <c r="AF14" s="182" t="s">
        <v>10</v>
      </c>
      <c r="AG14" s="183"/>
      <c r="AH14" s="187"/>
      <c r="AI14" s="182" t="s">
        <v>10</v>
      </c>
      <c r="AJ14" s="183"/>
      <c r="AK14" s="187"/>
      <c r="AL14" s="182" t="s">
        <v>10</v>
      </c>
      <c r="AM14" s="183"/>
      <c r="AN14" s="187"/>
      <c r="AO14" s="182" t="s">
        <v>10</v>
      </c>
      <c r="AP14" s="183"/>
      <c r="AQ14" s="187"/>
      <c r="AR14" s="182" t="s">
        <v>10</v>
      </c>
      <c r="AS14" s="183"/>
      <c r="AT14" s="187"/>
      <c r="AU14" s="182"/>
      <c r="AV14" s="183">
        <v>4</v>
      </c>
      <c r="AW14" s="187">
        <v>7.25</v>
      </c>
      <c r="AX14" s="182"/>
      <c r="AY14" s="183">
        <v>4</v>
      </c>
      <c r="AZ14" s="187">
        <v>7.25</v>
      </c>
      <c r="BA14" s="182"/>
      <c r="BB14" s="183"/>
      <c r="BC14" s="187"/>
      <c r="BD14" s="182" t="s">
        <v>79</v>
      </c>
      <c r="BE14" s="183"/>
      <c r="BF14" s="187"/>
      <c r="BG14" s="182" t="s">
        <v>79</v>
      </c>
      <c r="BH14" s="183"/>
      <c r="BI14" s="187"/>
      <c r="BJ14" s="182" t="s">
        <v>79</v>
      </c>
      <c r="BK14" s="183"/>
      <c r="BL14" s="187"/>
      <c r="BM14" s="182"/>
      <c r="BN14" s="183"/>
      <c r="BO14" s="187"/>
      <c r="BP14" s="182"/>
      <c r="BQ14" s="183"/>
      <c r="BR14" s="187"/>
      <c r="BS14" s="182"/>
      <c r="BT14" s="183"/>
      <c r="BU14" s="187"/>
      <c r="BV14" s="182"/>
      <c r="BW14" s="183"/>
      <c r="BX14" s="187"/>
      <c r="BY14" s="182"/>
      <c r="BZ14" s="183"/>
      <c r="CA14" s="187"/>
      <c r="CB14" s="182"/>
      <c r="CC14" s="183"/>
      <c r="CD14" s="187"/>
      <c r="CE14" s="182"/>
      <c r="CF14" s="183"/>
      <c r="CG14" s="187"/>
      <c r="CH14" s="182"/>
      <c r="CI14" s="183"/>
      <c r="CJ14" s="187"/>
      <c r="CK14" s="182"/>
      <c r="CL14" s="183"/>
      <c r="CM14" s="187"/>
      <c r="CN14" s="182"/>
      <c r="CO14" s="183"/>
      <c r="CP14" s="187"/>
      <c r="CQ14" s="182"/>
      <c r="CR14" s="183"/>
      <c r="CS14" s="187"/>
      <c r="CT14" s="182"/>
      <c r="CU14" s="183"/>
      <c r="CV14" s="168">
        <f t="shared" si="0"/>
        <v>3</v>
      </c>
      <c r="CW14" s="79">
        <f t="shared" si="1"/>
        <v>0</v>
      </c>
      <c r="CX14" s="144">
        <f t="shared" si="2"/>
        <v>13</v>
      </c>
      <c r="CY14" s="79">
        <f t="shared" si="3"/>
        <v>0</v>
      </c>
      <c r="CZ14" s="79">
        <f t="shared" si="4"/>
        <v>0</v>
      </c>
      <c r="DA14" s="79">
        <f t="shared" si="5"/>
        <v>0</v>
      </c>
      <c r="DB14" s="79">
        <f t="shared" si="6"/>
        <v>0</v>
      </c>
      <c r="DC14" s="79">
        <f t="shared" si="7"/>
        <v>0</v>
      </c>
      <c r="DD14" s="79">
        <f t="shared" si="8"/>
        <v>0</v>
      </c>
      <c r="DE14" s="79">
        <f t="shared" si="9"/>
        <v>0</v>
      </c>
      <c r="DF14" s="79">
        <f t="shared" si="10"/>
        <v>0</v>
      </c>
      <c r="DG14" s="79">
        <f t="shared" si="11"/>
        <v>0</v>
      </c>
      <c r="DH14" s="80">
        <f t="shared" si="12"/>
        <v>3</v>
      </c>
      <c r="DI14" s="80">
        <f t="shared" si="13"/>
        <v>19</v>
      </c>
      <c r="DJ14" s="70">
        <f t="shared" si="24"/>
        <v>22.5</v>
      </c>
      <c r="DK14" s="69">
        <v>0</v>
      </c>
      <c r="DL14" s="69"/>
      <c r="DM14" s="75"/>
      <c r="DN14" s="71">
        <f t="shared" si="14"/>
        <v>16</v>
      </c>
      <c r="DO14" s="72">
        <v>0</v>
      </c>
      <c r="DQ14" s="32">
        <f t="shared" si="15"/>
        <v>2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0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2</v>
      </c>
      <c r="EE14" s="152">
        <f t="shared" si="26"/>
        <v>2</v>
      </c>
      <c r="EF14" s="152">
        <f t="shared" si="27"/>
        <v>2</v>
      </c>
    </row>
    <row r="15" spans="1:136" ht="36.75" customHeight="1" thickBot="1" x14ac:dyDescent="0.3">
      <c r="A15" s="34">
        <f t="shared" si="25"/>
        <v>6</v>
      </c>
      <c r="B15" s="45"/>
      <c r="C15" s="46" t="s">
        <v>61</v>
      </c>
      <c r="D15" s="37" t="s">
        <v>55</v>
      </c>
      <c r="E15" s="47">
        <v>3</v>
      </c>
      <c r="F15" s="41">
        <v>2</v>
      </c>
      <c r="G15" s="181"/>
      <c r="H15" s="182" t="s">
        <v>10</v>
      </c>
      <c r="I15" s="183"/>
      <c r="J15" s="184"/>
      <c r="K15" s="185" t="s">
        <v>10</v>
      </c>
      <c r="L15" s="186"/>
      <c r="M15" s="187"/>
      <c r="N15" s="185" t="s">
        <v>10</v>
      </c>
      <c r="O15" s="183"/>
      <c r="P15" s="187"/>
      <c r="Q15" s="182" t="s">
        <v>10</v>
      </c>
      <c r="R15" s="183"/>
      <c r="S15" s="187"/>
      <c r="T15" s="182" t="s">
        <v>10</v>
      </c>
      <c r="U15" s="183"/>
      <c r="V15" s="187"/>
      <c r="W15" s="182" t="s">
        <v>10</v>
      </c>
      <c r="X15" s="183"/>
      <c r="Y15" s="187"/>
      <c r="Z15" s="182" t="s">
        <v>10</v>
      </c>
      <c r="AA15" s="183"/>
      <c r="AB15" s="187"/>
      <c r="AC15" s="182" t="s">
        <v>10</v>
      </c>
      <c r="AD15" s="183"/>
      <c r="AE15" s="187"/>
      <c r="AF15" s="182" t="s">
        <v>10</v>
      </c>
      <c r="AG15" s="183"/>
      <c r="AH15" s="187"/>
      <c r="AI15" s="182" t="s">
        <v>10</v>
      </c>
      <c r="AJ15" s="183"/>
      <c r="AK15" s="187"/>
      <c r="AL15" s="182" t="s">
        <v>10</v>
      </c>
      <c r="AM15" s="183"/>
      <c r="AN15" s="187"/>
      <c r="AO15" s="182" t="s">
        <v>10</v>
      </c>
      <c r="AP15" s="183"/>
      <c r="AQ15" s="187"/>
      <c r="AR15" s="182" t="s">
        <v>10</v>
      </c>
      <c r="AS15" s="183"/>
      <c r="AT15" s="187"/>
      <c r="AU15" s="182" t="s">
        <v>10</v>
      </c>
      <c r="AV15" s="183"/>
      <c r="AW15" s="187"/>
      <c r="AX15" s="182" t="s">
        <v>10</v>
      </c>
      <c r="AY15" s="183"/>
      <c r="AZ15" s="187"/>
      <c r="BA15" s="182" t="s">
        <v>10</v>
      </c>
      <c r="BB15" s="183"/>
      <c r="BC15" s="187"/>
      <c r="BD15" s="182" t="s">
        <v>10</v>
      </c>
      <c r="BE15" s="183"/>
      <c r="BF15" s="187"/>
      <c r="BG15" s="182" t="s">
        <v>10</v>
      </c>
      <c r="BH15" s="183"/>
      <c r="BI15" s="187"/>
      <c r="BJ15" s="182" t="s">
        <v>10</v>
      </c>
      <c r="BK15" s="183"/>
      <c r="BL15" s="187"/>
      <c r="BM15" s="182" t="s">
        <v>10</v>
      </c>
      <c r="BN15" s="183"/>
      <c r="BO15" s="187"/>
      <c r="BP15" s="182"/>
      <c r="BQ15" s="183"/>
      <c r="BR15" s="187"/>
      <c r="BS15" s="182"/>
      <c r="BT15" s="183"/>
      <c r="BU15" s="187"/>
      <c r="BV15" s="182"/>
      <c r="BW15" s="183"/>
      <c r="BX15" s="187"/>
      <c r="BY15" s="182"/>
      <c r="BZ15" s="183"/>
      <c r="CA15" s="187"/>
      <c r="CB15" s="182"/>
      <c r="CC15" s="183"/>
      <c r="CD15" s="187"/>
      <c r="CE15" s="182"/>
      <c r="CF15" s="183"/>
      <c r="CG15" s="187"/>
      <c r="CH15" s="182"/>
      <c r="CI15" s="183"/>
      <c r="CJ15" s="187"/>
      <c r="CK15" s="182"/>
      <c r="CL15" s="183"/>
      <c r="CM15" s="187"/>
      <c r="CN15" s="182"/>
      <c r="CO15" s="183"/>
      <c r="CP15" s="187"/>
      <c r="CQ15" s="182"/>
      <c r="CR15" s="183"/>
      <c r="CS15" s="187"/>
      <c r="CT15" s="182"/>
      <c r="CU15" s="183"/>
      <c r="CV15" s="168">
        <f t="shared" si="0"/>
        <v>0</v>
      </c>
      <c r="CW15" s="79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79">
        <f t="shared" si="2"/>
        <v>20</v>
      </c>
      <c r="CY15" s="79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79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79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79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79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79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79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79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79">
        <f t="shared" si="11"/>
        <v>0</v>
      </c>
      <c r="DH15" s="80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0</v>
      </c>
      <c r="DI15" s="80">
        <f t="shared" si="13"/>
        <v>20</v>
      </c>
      <c r="DJ15" s="70">
        <f t="shared" si="24"/>
        <v>0</v>
      </c>
      <c r="DK15" s="69">
        <v>0</v>
      </c>
      <c r="DL15" s="69"/>
      <c r="DM15" s="75"/>
      <c r="DN15" s="71">
        <f t="shared" si="14"/>
        <v>0</v>
      </c>
      <c r="DO15" s="72">
        <v>0</v>
      </c>
      <c r="DQ15" s="32">
        <f t="shared" si="15"/>
        <v>0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0</v>
      </c>
      <c r="EC15" s="32">
        <f t="shared" si="23"/>
        <v>0</v>
      </c>
      <c r="EE15" s="152">
        <f t="shared" si="26"/>
        <v>0</v>
      </c>
      <c r="EF15" s="152">
        <f t="shared" si="27"/>
        <v>0</v>
      </c>
    </row>
    <row r="16" spans="1:136" ht="36.75" customHeight="1" thickBot="1" x14ac:dyDescent="0.3">
      <c r="A16" s="197">
        <f t="shared" si="25"/>
        <v>7</v>
      </c>
      <c r="B16" s="199"/>
      <c r="C16" s="200" t="s">
        <v>62</v>
      </c>
      <c r="D16" s="193" t="s">
        <v>58</v>
      </c>
      <c r="E16" s="201">
        <v>4</v>
      </c>
      <c r="F16" s="195">
        <v>3</v>
      </c>
      <c r="G16" s="181"/>
      <c r="H16" s="182">
        <v>11.25</v>
      </c>
      <c r="I16" s="183"/>
      <c r="J16" s="184"/>
      <c r="K16" s="185" t="s">
        <v>7</v>
      </c>
      <c r="L16" s="186"/>
      <c r="M16" s="187"/>
      <c r="N16" s="185" t="s">
        <v>7</v>
      </c>
      <c r="O16" s="183"/>
      <c r="P16" s="187"/>
      <c r="Q16" s="182">
        <v>11.25</v>
      </c>
      <c r="R16" s="183"/>
      <c r="S16" s="181"/>
      <c r="T16" s="182">
        <v>11.25</v>
      </c>
      <c r="U16" s="183"/>
      <c r="V16" s="184"/>
      <c r="W16" s="185" t="s">
        <v>7</v>
      </c>
      <c r="X16" s="186"/>
      <c r="Y16" s="187"/>
      <c r="Z16" s="185" t="s">
        <v>7</v>
      </c>
      <c r="AA16" s="183"/>
      <c r="AB16" s="187"/>
      <c r="AC16" s="182">
        <v>11.25</v>
      </c>
      <c r="AD16" s="183"/>
      <c r="AE16" s="181"/>
      <c r="AF16" s="182">
        <v>11.25</v>
      </c>
      <c r="AG16" s="183"/>
      <c r="AH16" s="184"/>
      <c r="AI16" s="185" t="s">
        <v>7</v>
      </c>
      <c r="AJ16" s="186"/>
      <c r="AK16" s="187"/>
      <c r="AL16" s="185" t="s">
        <v>7</v>
      </c>
      <c r="AM16" s="183"/>
      <c r="AN16" s="187"/>
      <c r="AO16" s="182">
        <v>11.25</v>
      </c>
      <c r="AP16" s="183"/>
      <c r="AQ16" s="181"/>
      <c r="AR16" s="182">
        <v>11.25</v>
      </c>
      <c r="AS16" s="183"/>
      <c r="AT16" s="184"/>
      <c r="AU16" s="185" t="s">
        <v>79</v>
      </c>
      <c r="AV16" s="186"/>
      <c r="AW16" s="187"/>
      <c r="AX16" s="185" t="s">
        <v>79</v>
      </c>
      <c r="AY16" s="183"/>
      <c r="AZ16" s="187"/>
      <c r="BA16" s="182">
        <v>11.25</v>
      </c>
      <c r="BB16" s="183"/>
      <c r="BC16" s="187"/>
      <c r="BD16" s="182">
        <v>11.25</v>
      </c>
      <c r="BE16" s="183"/>
      <c r="BF16" s="187"/>
      <c r="BG16" s="182"/>
      <c r="BH16" s="183">
        <v>4</v>
      </c>
      <c r="BI16" s="187">
        <v>7.25</v>
      </c>
      <c r="BJ16" s="182"/>
      <c r="BK16" s="183">
        <v>4</v>
      </c>
      <c r="BL16" s="187">
        <v>7.25</v>
      </c>
      <c r="BM16" s="182"/>
      <c r="BN16" s="183"/>
      <c r="BO16" s="187"/>
      <c r="BP16" s="182" t="s">
        <v>79</v>
      </c>
      <c r="BQ16" s="183"/>
      <c r="BR16" s="187"/>
      <c r="BS16" s="182" t="s">
        <v>79</v>
      </c>
      <c r="BT16" s="183"/>
      <c r="BU16" s="187"/>
      <c r="BV16" s="182" t="s">
        <v>79</v>
      </c>
      <c r="BW16" s="183"/>
      <c r="BX16" s="187"/>
      <c r="BY16" s="182"/>
      <c r="BZ16" s="183"/>
      <c r="CA16" s="187"/>
      <c r="CB16" s="182"/>
      <c r="CC16" s="183"/>
      <c r="CD16" s="187"/>
      <c r="CE16" s="182"/>
      <c r="CF16" s="183"/>
      <c r="CG16" s="187"/>
      <c r="CH16" s="182"/>
      <c r="CI16" s="183"/>
      <c r="CJ16" s="187"/>
      <c r="CK16" s="182"/>
      <c r="CL16" s="183"/>
      <c r="CM16" s="187"/>
      <c r="CN16" s="182"/>
      <c r="CO16" s="183"/>
      <c r="CP16" s="187"/>
      <c r="CQ16" s="182"/>
      <c r="CR16" s="183"/>
      <c r="CS16" s="187"/>
      <c r="CT16" s="182"/>
      <c r="CU16" s="183"/>
      <c r="CV16" s="168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12</v>
      </c>
      <c r="CW16" s="79">
        <f t="shared" si="1"/>
        <v>0</v>
      </c>
      <c r="CX16" s="143">
        <f t="shared" si="2"/>
        <v>0</v>
      </c>
      <c r="CY16" s="79">
        <f t="shared" si="3"/>
        <v>0</v>
      </c>
      <c r="CZ16" s="79">
        <f t="shared" si="4"/>
        <v>0</v>
      </c>
      <c r="DA16" s="79">
        <f t="shared" si="5"/>
        <v>0</v>
      </c>
      <c r="DB16" s="79">
        <f t="shared" si="6"/>
        <v>0</v>
      </c>
      <c r="DC16" s="79">
        <f t="shared" si="7"/>
        <v>0</v>
      </c>
      <c r="DD16" s="79">
        <f t="shared" si="8"/>
        <v>0</v>
      </c>
      <c r="DE16" s="79">
        <f t="shared" si="9"/>
        <v>0</v>
      </c>
      <c r="DF16" s="79">
        <f t="shared" si="10"/>
        <v>0</v>
      </c>
      <c r="DG16" s="79">
        <f t="shared" si="11"/>
        <v>0</v>
      </c>
      <c r="DH16" s="80">
        <f t="shared" si="12"/>
        <v>11</v>
      </c>
      <c r="DI16" s="80">
        <f t="shared" si="13"/>
        <v>23</v>
      </c>
      <c r="DJ16" s="70">
        <f t="shared" si="24"/>
        <v>123.75</v>
      </c>
      <c r="DK16" s="69">
        <v>0</v>
      </c>
      <c r="DL16" s="69"/>
      <c r="DM16" s="75"/>
      <c r="DN16" s="71">
        <f t="shared" si="14"/>
        <v>16</v>
      </c>
      <c r="DO16" s="72">
        <v>0</v>
      </c>
      <c r="DQ16" s="32">
        <f t="shared" si="15"/>
        <v>2</v>
      </c>
      <c r="DR16" s="32">
        <f t="shared" si="16"/>
        <v>0</v>
      </c>
      <c r="DS16" s="32">
        <f t="shared" si="16"/>
        <v>0</v>
      </c>
      <c r="DT16" s="32">
        <f t="shared" si="16"/>
        <v>0</v>
      </c>
      <c r="DU16" s="32">
        <f t="shared" si="17"/>
        <v>0</v>
      </c>
      <c r="DV16" s="32">
        <f t="shared" si="17"/>
        <v>0</v>
      </c>
      <c r="DW16" s="32">
        <f t="shared" si="17"/>
        <v>0</v>
      </c>
      <c r="DX16" s="32">
        <f t="shared" si="18"/>
        <v>0</v>
      </c>
      <c r="DY16" s="32">
        <f t="shared" si="19"/>
        <v>0</v>
      </c>
      <c r="DZ16" s="32">
        <f t="shared" si="20"/>
        <v>0</v>
      </c>
      <c r="EA16" s="32">
        <f t="shared" si="21"/>
        <v>0</v>
      </c>
      <c r="EB16" s="32">
        <f t="shared" si="22"/>
        <v>9</v>
      </c>
      <c r="EC16" s="32">
        <f t="shared" si="23"/>
        <v>2</v>
      </c>
      <c r="EE16" s="152">
        <f t="shared" si="26"/>
        <v>2</v>
      </c>
      <c r="EF16" s="152">
        <f t="shared" si="27"/>
        <v>2</v>
      </c>
    </row>
    <row r="17" spans="1:136" ht="36.75" customHeight="1" thickBot="1" x14ac:dyDescent="0.3">
      <c r="A17" s="197">
        <f t="shared" si="25"/>
        <v>8</v>
      </c>
      <c r="B17" s="202"/>
      <c r="C17" s="200" t="s">
        <v>63</v>
      </c>
      <c r="D17" s="193" t="s">
        <v>55</v>
      </c>
      <c r="E17" s="201">
        <v>5</v>
      </c>
      <c r="F17" s="195">
        <v>3</v>
      </c>
      <c r="G17" s="181"/>
      <c r="H17" s="182">
        <v>11.25</v>
      </c>
      <c r="I17" s="183"/>
      <c r="J17" s="184"/>
      <c r="K17" s="185"/>
      <c r="L17" s="183">
        <v>4</v>
      </c>
      <c r="M17" s="187">
        <v>7.25</v>
      </c>
      <c r="N17" s="185"/>
      <c r="O17" s="183">
        <v>4</v>
      </c>
      <c r="P17" s="187">
        <v>7.25</v>
      </c>
      <c r="Q17" s="182"/>
      <c r="R17" s="183"/>
      <c r="S17" s="187"/>
      <c r="T17" s="182" t="s">
        <v>7</v>
      </c>
      <c r="U17" s="183"/>
      <c r="V17" s="187"/>
      <c r="W17" s="182" t="s">
        <v>7</v>
      </c>
      <c r="X17" s="183"/>
      <c r="Y17" s="187"/>
      <c r="Z17" s="182" t="s">
        <v>7</v>
      </c>
      <c r="AA17" s="183"/>
      <c r="AB17" s="187"/>
      <c r="AC17" s="182">
        <v>11.25</v>
      </c>
      <c r="AD17" s="183"/>
      <c r="AE17" s="187"/>
      <c r="AF17" s="182">
        <v>11.25</v>
      </c>
      <c r="AG17" s="183"/>
      <c r="AH17" s="184"/>
      <c r="AI17" s="185"/>
      <c r="AJ17" s="183">
        <v>4</v>
      </c>
      <c r="AK17" s="187">
        <v>7.25</v>
      </c>
      <c r="AL17" s="185"/>
      <c r="AM17" s="183">
        <v>4</v>
      </c>
      <c r="AN17" s="187">
        <v>7.25</v>
      </c>
      <c r="AO17" s="182"/>
      <c r="AP17" s="183"/>
      <c r="AQ17" s="187"/>
      <c r="AR17" s="182" t="s">
        <v>7</v>
      </c>
      <c r="AS17" s="183"/>
      <c r="AT17" s="187"/>
      <c r="AU17" s="182" t="s">
        <v>7</v>
      </c>
      <c r="AV17" s="183"/>
      <c r="AW17" s="187"/>
      <c r="AX17" s="182" t="s">
        <v>7</v>
      </c>
      <c r="AY17" s="183"/>
      <c r="AZ17" s="187"/>
      <c r="BA17" s="182">
        <v>11.25</v>
      </c>
      <c r="BB17" s="183"/>
      <c r="BC17" s="187"/>
      <c r="BD17" s="182">
        <v>11.25</v>
      </c>
      <c r="BE17" s="183"/>
      <c r="BF17" s="187"/>
      <c r="BG17" s="182"/>
      <c r="BH17" s="183">
        <v>4</v>
      </c>
      <c r="BI17" s="187">
        <v>7.25</v>
      </c>
      <c r="BJ17" s="182"/>
      <c r="BK17" s="183">
        <v>4</v>
      </c>
      <c r="BL17" s="187">
        <v>7.25</v>
      </c>
      <c r="BM17" s="182"/>
      <c r="BN17" s="183"/>
      <c r="BO17" s="187"/>
      <c r="BP17" s="182" t="s">
        <v>79</v>
      </c>
      <c r="BQ17" s="183"/>
      <c r="BR17" s="187"/>
      <c r="BS17" s="182" t="s">
        <v>79</v>
      </c>
      <c r="BT17" s="183"/>
      <c r="BU17" s="187"/>
      <c r="BV17" s="182" t="s">
        <v>79</v>
      </c>
      <c r="BW17" s="183"/>
      <c r="BX17" s="187"/>
      <c r="BY17" s="182"/>
      <c r="BZ17" s="183"/>
      <c r="CA17" s="187"/>
      <c r="CB17" s="182"/>
      <c r="CC17" s="183"/>
      <c r="CD17" s="187"/>
      <c r="CE17" s="182"/>
      <c r="CF17" s="183"/>
      <c r="CG17" s="187"/>
      <c r="CH17" s="182"/>
      <c r="CI17" s="183"/>
      <c r="CJ17" s="187"/>
      <c r="CK17" s="182"/>
      <c r="CL17" s="183"/>
      <c r="CM17" s="187"/>
      <c r="CN17" s="182"/>
      <c r="CO17" s="183"/>
      <c r="CP17" s="187"/>
      <c r="CQ17" s="182"/>
      <c r="CR17" s="183"/>
      <c r="CS17" s="187"/>
      <c r="CT17" s="182"/>
      <c r="CU17" s="183"/>
      <c r="CV17" s="168">
        <f t="shared" si="0"/>
        <v>14</v>
      </c>
      <c r="CW17" s="79">
        <f t="shared" si="1"/>
        <v>0</v>
      </c>
      <c r="CX17" s="143">
        <f t="shared" si="2"/>
        <v>0</v>
      </c>
      <c r="CY17" s="79">
        <f t="shared" si="3"/>
        <v>0</v>
      </c>
      <c r="CZ17" s="79">
        <f t="shared" si="4"/>
        <v>0</v>
      </c>
      <c r="DA17" s="79">
        <f t="shared" si="5"/>
        <v>0</v>
      </c>
      <c r="DB17" s="79">
        <f t="shared" si="6"/>
        <v>0</v>
      </c>
      <c r="DC17" s="79">
        <f t="shared" si="7"/>
        <v>0</v>
      </c>
      <c r="DD17" s="79">
        <f t="shared" si="8"/>
        <v>0</v>
      </c>
      <c r="DE17" s="79">
        <f t="shared" si="9"/>
        <v>0</v>
      </c>
      <c r="DF17" s="79">
        <f t="shared" si="10"/>
        <v>0</v>
      </c>
      <c r="DG17" s="79">
        <f t="shared" si="11"/>
        <v>0</v>
      </c>
      <c r="DH17" s="80">
        <f t="shared" si="12"/>
        <v>9</v>
      </c>
      <c r="DI17" s="80">
        <f t="shared" si="13"/>
        <v>23</v>
      </c>
      <c r="DJ17" s="70">
        <f t="shared" si="24"/>
        <v>123.75</v>
      </c>
      <c r="DK17" s="69">
        <v>0</v>
      </c>
      <c r="DL17" s="75"/>
      <c r="DM17" s="75"/>
      <c r="DN17" s="71">
        <f t="shared" si="14"/>
        <v>48</v>
      </c>
      <c r="DO17" s="72">
        <v>0</v>
      </c>
      <c r="DQ17" s="32">
        <f t="shared" si="15"/>
        <v>6</v>
      </c>
      <c r="DR17" s="32">
        <f t="shared" si="16"/>
        <v>0</v>
      </c>
      <c r="DS17" s="32">
        <f t="shared" si="16"/>
        <v>0</v>
      </c>
      <c r="DT17" s="32">
        <f t="shared" si="16"/>
        <v>0</v>
      </c>
      <c r="DU17" s="32">
        <f t="shared" si="17"/>
        <v>0</v>
      </c>
      <c r="DV17" s="32">
        <f t="shared" si="17"/>
        <v>0</v>
      </c>
      <c r="DW17" s="32">
        <f t="shared" si="17"/>
        <v>0</v>
      </c>
      <c r="DX17" s="32">
        <f t="shared" si="18"/>
        <v>0</v>
      </c>
      <c r="DY17" s="32">
        <f t="shared" si="19"/>
        <v>0</v>
      </c>
      <c r="DZ17" s="32">
        <f t="shared" si="20"/>
        <v>0</v>
      </c>
      <c r="EA17" s="32">
        <f t="shared" si="21"/>
        <v>0</v>
      </c>
      <c r="EB17" s="32">
        <f t="shared" si="22"/>
        <v>5</v>
      </c>
      <c r="EC17" s="32">
        <f t="shared" si="23"/>
        <v>6</v>
      </c>
      <c r="EE17" s="152">
        <f t="shared" si="26"/>
        <v>6</v>
      </c>
      <c r="EF17" s="152">
        <f t="shared" si="27"/>
        <v>6</v>
      </c>
    </row>
    <row r="18" spans="1:136" ht="36.75" customHeight="1" thickBot="1" x14ac:dyDescent="0.3">
      <c r="A18" s="34">
        <f t="shared" si="25"/>
        <v>9</v>
      </c>
      <c r="B18" s="45"/>
      <c r="C18" s="46" t="s">
        <v>64</v>
      </c>
      <c r="D18" s="37" t="s">
        <v>58</v>
      </c>
      <c r="E18" s="47">
        <v>2</v>
      </c>
      <c r="F18" s="41">
        <v>4</v>
      </c>
      <c r="G18" s="181"/>
      <c r="H18" s="182" t="s">
        <v>7</v>
      </c>
      <c r="I18" s="183"/>
      <c r="J18" s="184"/>
      <c r="K18" s="185">
        <v>11.25</v>
      </c>
      <c r="L18" s="186"/>
      <c r="M18" s="187"/>
      <c r="N18" s="185">
        <v>11.25</v>
      </c>
      <c r="O18" s="183"/>
      <c r="P18" s="187"/>
      <c r="Q18" s="182"/>
      <c r="R18" s="183">
        <v>4</v>
      </c>
      <c r="S18" s="187">
        <v>7.25</v>
      </c>
      <c r="T18" s="182"/>
      <c r="U18" s="183">
        <v>4</v>
      </c>
      <c r="V18" s="187">
        <v>7.25</v>
      </c>
      <c r="W18" s="182"/>
      <c r="X18" s="183"/>
      <c r="Y18" s="187"/>
      <c r="Z18" s="182" t="s">
        <v>7</v>
      </c>
      <c r="AA18" s="183"/>
      <c r="AB18" s="187"/>
      <c r="AC18" s="182" t="s">
        <v>7</v>
      </c>
      <c r="AD18" s="183"/>
      <c r="AE18" s="187"/>
      <c r="AF18" s="182" t="s">
        <v>7</v>
      </c>
      <c r="AG18" s="183"/>
      <c r="AH18" s="184"/>
      <c r="AI18" s="185">
        <v>11.25</v>
      </c>
      <c r="AJ18" s="186"/>
      <c r="AK18" s="187"/>
      <c r="AL18" s="185">
        <v>11.25</v>
      </c>
      <c r="AM18" s="183"/>
      <c r="AN18" s="187"/>
      <c r="AO18" s="182"/>
      <c r="AP18" s="183">
        <v>4</v>
      </c>
      <c r="AQ18" s="187">
        <v>7.25</v>
      </c>
      <c r="AR18" s="182"/>
      <c r="AS18" s="183">
        <v>4</v>
      </c>
      <c r="AT18" s="187">
        <v>7.25</v>
      </c>
      <c r="AU18" s="182"/>
      <c r="AV18" s="183"/>
      <c r="AW18" s="187"/>
      <c r="AX18" s="182" t="s">
        <v>7</v>
      </c>
      <c r="AY18" s="183"/>
      <c r="AZ18" s="187"/>
      <c r="BA18" s="182" t="s">
        <v>7</v>
      </c>
      <c r="BB18" s="183"/>
      <c r="BC18" s="187"/>
      <c r="BD18" s="182" t="s">
        <v>7</v>
      </c>
      <c r="BE18" s="183"/>
      <c r="BF18" s="187"/>
      <c r="BG18" s="182">
        <v>11.25</v>
      </c>
      <c r="BH18" s="183"/>
      <c r="BI18" s="187"/>
      <c r="BJ18" s="182">
        <v>11.25</v>
      </c>
      <c r="BK18" s="183"/>
      <c r="BL18" s="187"/>
      <c r="BM18" s="182"/>
      <c r="BN18" s="183"/>
      <c r="BO18" s="187"/>
      <c r="BP18" s="182"/>
      <c r="BQ18" s="183"/>
      <c r="BR18" s="187"/>
      <c r="BS18" s="182"/>
      <c r="BT18" s="183"/>
      <c r="BU18" s="187"/>
      <c r="BV18" s="182"/>
      <c r="BW18" s="183"/>
      <c r="BX18" s="187"/>
      <c r="BY18" s="182"/>
      <c r="BZ18" s="183"/>
      <c r="CA18" s="187"/>
      <c r="CB18" s="182"/>
      <c r="CC18" s="183"/>
      <c r="CD18" s="187"/>
      <c r="CE18" s="182"/>
      <c r="CF18" s="183"/>
      <c r="CG18" s="187"/>
      <c r="CH18" s="182"/>
      <c r="CI18" s="183"/>
      <c r="CJ18" s="187"/>
      <c r="CK18" s="182"/>
      <c r="CL18" s="183"/>
      <c r="CM18" s="187"/>
      <c r="CN18" s="182"/>
      <c r="CO18" s="183"/>
      <c r="CP18" s="187"/>
      <c r="CQ18" s="182"/>
      <c r="CR18" s="183"/>
      <c r="CS18" s="187"/>
      <c r="CT18" s="182"/>
      <c r="CU18" s="183"/>
      <c r="CV18" s="168">
        <f t="shared" si="0"/>
        <v>12</v>
      </c>
      <c r="CW18" s="79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79">
        <f t="shared" si="2"/>
        <v>0</v>
      </c>
      <c r="CY18" s="79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79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79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79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79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79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79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79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79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80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7</v>
      </c>
      <c r="DI18" s="80">
        <f>SUM(CV18:DH18)</f>
        <v>19</v>
      </c>
      <c r="DJ18" s="70">
        <f t="shared" si="24"/>
        <v>112.5</v>
      </c>
      <c r="DK18" s="69">
        <v>0</v>
      </c>
      <c r="DL18" s="69"/>
      <c r="DM18" s="75"/>
      <c r="DN18" s="71">
        <f t="shared" si="14"/>
        <v>32</v>
      </c>
      <c r="DO18" s="72">
        <v>0</v>
      </c>
      <c r="DQ18" s="32">
        <f t="shared" si="15"/>
        <v>4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6</v>
      </c>
      <c r="EC18" s="32">
        <f t="shared" si="23"/>
        <v>4</v>
      </c>
      <c r="EE18" s="152">
        <f t="shared" si="26"/>
        <v>4</v>
      </c>
      <c r="EF18" s="152">
        <f t="shared" si="27"/>
        <v>4</v>
      </c>
    </row>
    <row r="19" spans="1:136" ht="36.75" customHeight="1" thickBot="1" x14ac:dyDescent="0.3">
      <c r="A19" s="34">
        <f t="shared" si="25"/>
        <v>10</v>
      </c>
      <c r="B19" s="45"/>
      <c r="C19" s="46" t="s">
        <v>65</v>
      </c>
      <c r="D19" s="37" t="s">
        <v>55</v>
      </c>
      <c r="E19" s="47">
        <v>4</v>
      </c>
      <c r="F19" s="41">
        <v>4</v>
      </c>
      <c r="G19" s="181"/>
      <c r="H19" s="182" t="s">
        <v>7</v>
      </c>
      <c r="I19" s="183"/>
      <c r="J19" s="184"/>
      <c r="K19" s="185">
        <v>11.25</v>
      </c>
      <c r="L19" s="186"/>
      <c r="M19" s="187"/>
      <c r="N19" s="185">
        <v>11.25</v>
      </c>
      <c r="O19" s="183"/>
      <c r="P19" s="187"/>
      <c r="Q19" s="182"/>
      <c r="R19" s="183">
        <v>4</v>
      </c>
      <c r="S19" s="187">
        <v>7.25</v>
      </c>
      <c r="T19" s="182"/>
      <c r="U19" s="183">
        <v>4</v>
      </c>
      <c r="V19" s="187">
        <v>7.25</v>
      </c>
      <c r="W19" s="182"/>
      <c r="X19" s="183"/>
      <c r="Y19" s="187"/>
      <c r="Z19" s="182" t="s">
        <v>7</v>
      </c>
      <c r="AA19" s="183"/>
      <c r="AB19" s="187"/>
      <c r="AC19" s="182" t="s">
        <v>7</v>
      </c>
      <c r="AD19" s="183"/>
      <c r="AE19" s="187"/>
      <c r="AF19" s="182" t="s">
        <v>7</v>
      </c>
      <c r="AG19" s="183"/>
      <c r="AH19" s="184"/>
      <c r="AI19" s="185">
        <v>11.25</v>
      </c>
      <c r="AJ19" s="186"/>
      <c r="AK19" s="187"/>
      <c r="AL19" s="185">
        <v>11.25</v>
      </c>
      <c r="AM19" s="183"/>
      <c r="AN19" s="187"/>
      <c r="AO19" s="182"/>
      <c r="AP19" s="183">
        <v>4</v>
      </c>
      <c r="AQ19" s="187">
        <v>7.25</v>
      </c>
      <c r="AR19" s="182"/>
      <c r="AS19" s="183">
        <v>4</v>
      </c>
      <c r="AT19" s="187">
        <v>7.25</v>
      </c>
      <c r="AU19" s="182"/>
      <c r="AV19" s="183"/>
      <c r="AW19" s="187"/>
      <c r="AX19" s="182" t="s">
        <v>7</v>
      </c>
      <c r="AY19" s="183"/>
      <c r="AZ19" s="187"/>
      <c r="BA19" s="182" t="s">
        <v>7</v>
      </c>
      <c r="BB19" s="183"/>
      <c r="BC19" s="187"/>
      <c r="BD19" s="182" t="s">
        <v>7</v>
      </c>
      <c r="BE19" s="183"/>
      <c r="BF19" s="187"/>
      <c r="BG19" s="182">
        <v>11.25</v>
      </c>
      <c r="BH19" s="183"/>
      <c r="BI19" s="187"/>
      <c r="BJ19" s="182">
        <v>11.25</v>
      </c>
      <c r="BK19" s="183"/>
      <c r="BL19" s="187"/>
      <c r="BM19" s="182"/>
      <c r="BN19" s="183"/>
      <c r="BO19" s="187"/>
      <c r="BP19" s="182"/>
      <c r="BQ19" s="183"/>
      <c r="BR19" s="187"/>
      <c r="BS19" s="182"/>
      <c r="BT19" s="183"/>
      <c r="BU19" s="187"/>
      <c r="BV19" s="182"/>
      <c r="BW19" s="183"/>
      <c r="BX19" s="187"/>
      <c r="BY19" s="182"/>
      <c r="BZ19" s="183"/>
      <c r="CA19" s="187"/>
      <c r="CB19" s="182"/>
      <c r="CC19" s="183"/>
      <c r="CD19" s="187"/>
      <c r="CE19" s="182"/>
      <c r="CF19" s="183"/>
      <c r="CG19" s="187"/>
      <c r="CH19" s="182"/>
      <c r="CI19" s="183"/>
      <c r="CJ19" s="187"/>
      <c r="CK19" s="182"/>
      <c r="CL19" s="183"/>
      <c r="CM19" s="187"/>
      <c r="CN19" s="182"/>
      <c r="CO19" s="183"/>
      <c r="CP19" s="187"/>
      <c r="CQ19" s="182"/>
      <c r="CR19" s="183"/>
      <c r="CS19" s="187"/>
      <c r="CT19" s="182"/>
      <c r="CU19" s="183"/>
      <c r="CV19" s="168">
        <f t="shared" si="0"/>
        <v>12</v>
      </c>
      <c r="CW19" s="79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144">
        <f t="shared" si="2"/>
        <v>0</v>
      </c>
      <c r="CY19" s="79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79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79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79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79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79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79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79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79">
        <f t="shared" si="11"/>
        <v>0</v>
      </c>
      <c r="DH19" s="80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7</v>
      </c>
      <c r="DI19" s="80">
        <f t="shared" si="13"/>
        <v>19</v>
      </c>
      <c r="DJ19" s="70">
        <f t="shared" si="24"/>
        <v>112.5</v>
      </c>
      <c r="DK19" s="69">
        <v>0</v>
      </c>
      <c r="DL19" s="69"/>
      <c r="DM19" s="69"/>
      <c r="DN19" s="71">
        <f t="shared" si="14"/>
        <v>32</v>
      </c>
      <c r="DO19" s="72">
        <v>0</v>
      </c>
      <c r="DQ19" s="32">
        <f t="shared" si="15"/>
        <v>4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6</v>
      </c>
      <c r="EC19" s="32">
        <f t="shared" si="23"/>
        <v>4</v>
      </c>
      <c r="EE19" s="152">
        <f t="shared" si="26"/>
        <v>4</v>
      </c>
      <c r="EF19" s="152">
        <f t="shared" si="27"/>
        <v>4</v>
      </c>
    </row>
    <row r="20" spans="1:136" ht="36.75" customHeight="1" thickBot="1" x14ac:dyDescent="0.3">
      <c r="A20" s="34">
        <f t="shared" si="25"/>
        <v>11</v>
      </c>
      <c r="B20" s="202"/>
      <c r="C20" s="200" t="s">
        <v>66</v>
      </c>
      <c r="D20" s="193" t="s">
        <v>55</v>
      </c>
      <c r="E20" s="201">
        <v>7</v>
      </c>
      <c r="F20" s="195" t="s">
        <v>56</v>
      </c>
      <c r="G20" s="181"/>
      <c r="H20" s="182" t="s">
        <v>7</v>
      </c>
      <c r="I20" s="183"/>
      <c r="J20" s="184"/>
      <c r="K20" s="185" t="s">
        <v>7</v>
      </c>
      <c r="L20" s="186"/>
      <c r="M20" s="187"/>
      <c r="N20" s="185">
        <v>11.25</v>
      </c>
      <c r="O20" s="183"/>
      <c r="P20" s="187"/>
      <c r="Q20" s="182">
        <v>11.25</v>
      </c>
      <c r="R20" s="183"/>
      <c r="S20" s="187"/>
      <c r="T20" s="182" t="s">
        <v>7</v>
      </c>
      <c r="U20" s="183"/>
      <c r="V20" s="187"/>
      <c r="W20" s="182" t="s">
        <v>7</v>
      </c>
      <c r="X20" s="183"/>
      <c r="Y20" s="187"/>
      <c r="Z20" s="182">
        <v>11.25</v>
      </c>
      <c r="AA20" s="183"/>
      <c r="AB20" s="187"/>
      <c r="AC20" s="182">
        <v>11.25</v>
      </c>
      <c r="AD20" s="183"/>
      <c r="AE20" s="187"/>
      <c r="AF20" s="182" t="s">
        <v>7</v>
      </c>
      <c r="AG20" s="183"/>
      <c r="AH20" s="187"/>
      <c r="AI20" s="182" t="s">
        <v>7</v>
      </c>
      <c r="AJ20" s="183"/>
      <c r="AK20" s="187"/>
      <c r="AL20" s="182">
        <v>11.25</v>
      </c>
      <c r="AM20" s="183"/>
      <c r="AN20" s="187"/>
      <c r="AO20" s="182">
        <v>11.25</v>
      </c>
      <c r="AP20" s="183"/>
      <c r="AQ20" s="187"/>
      <c r="AR20" s="182" t="s">
        <v>7</v>
      </c>
      <c r="AS20" s="183"/>
      <c r="AT20" s="187"/>
      <c r="AU20" s="182" t="s">
        <v>7</v>
      </c>
      <c r="AV20" s="183"/>
      <c r="AW20" s="187"/>
      <c r="AX20" s="182">
        <v>11.25</v>
      </c>
      <c r="AY20" s="183"/>
      <c r="AZ20" s="187"/>
      <c r="BA20" s="182">
        <v>11.25</v>
      </c>
      <c r="BB20" s="183"/>
      <c r="BC20" s="187"/>
      <c r="BD20" s="182" t="s">
        <v>79</v>
      </c>
      <c r="BE20" s="183"/>
      <c r="BF20" s="187"/>
      <c r="BG20" s="182" t="s">
        <v>79</v>
      </c>
      <c r="BH20" s="183"/>
      <c r="BI20" s="187"/>
      <c r="BJ20" s="182">
        <v>11.25</v>
      </c>
      <c r="BK20" s="183"/>
      <c r="BL20" s="187"/>
      <c r="BM20" s="182"/>
      <c r="BN20" s="183"/>
      <c r="BO20" s="187"/>
      <c r="BP20" s="182"/>
      <c r="BQ20" s="183"/>
      <c r="BR20" s="187"/>
      <c r="BS20" s="182"/>
      <c r="BT20" s="183"/>
      <c r="BU20" s="187"/>
      <c r="BV20" s="182"/>
      <c r="BW20" s="183"/>
      <c r="BX20" s="187"/>
      <c r="BY20" s="182"/>
      <c r="BZ20" s="183"/>
      <c r="CA20" s="187"/>
      <c r="CB20" s="182"/>
      <c r="CC20" s="183"/>
      <c r="CD20" s="187"/>
      <c r="CE20" s="182"/>
      <c r="CF20" s="183"/>
      <c r="CG20" s="187"/>
      <c r="CH20" s="182"/>
      <c r="CI20" s="183"/>
      <c r="CJ20" s="187"/>
      <c r="CK20" s="182"/>
      <c r="CL20" s="183"/>
      <c r="CM20" s="187"/>
      <c r="CN20" s="182"/>
      <c r="CO20" s="183"/>
      <c r="CP20" s="187"/>
      <c r="CQ20" s="182"/>
      <c r="CR20" s="183"/>
      <c r="CS20" s="187"/>
      <c r="CT20" s="182"/>
      <c r="CU20" s="183"/>
      <c r="CV20" s="168">
        <f t="shared" si="0"/>
        <v>9</v>
      </c>
      <c r="CW20" s="7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44">
        <f t="shared" si="2"/>
        <v>0</v>
      </c>
      <c r="CY20" s="7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7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7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7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7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7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7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7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79">
        <f t="shared" si="11"/>
        <v>0</v>
      </c>
      <c r="DH20" s="80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10</v>
      </c>
      <c r="DI20" s="80">
        <f t="shared" si="13"/>
        <v>19</v>
      </c>
      <c r="DJ20" s="70">
        <f t="shared" si="24"/>
        <v>101.25</v>
      </c>
      <c r="DK20" s="69">
        <v>0</v>
      </c>
      <c r="DL20" s="69"/>
      <c r="DM20" s="69"/>
      <c r="DN20" s="71">
        <f t="shared" si="14"/>
        <v>0</v>
      </c>
      <c r="DO20" s="72">
        <v>0</v>
      </c>
      <c r="DQ20" s="32">
        <f t="shared" si="15"/>
        <v>0</v>
      </c>
      <c r="DR20" s="32">
        <f t="shared" si="16"/>
        <v>0</v>
      </c>
      <c r="DS20" s="32">
        <f t="shared" si="16"/>
        <v>0</v>
      </c>
      <c r="DT20" s="32">
        <f t="shared" si="16"/>
        <v>0</v>
      </c>
      <c r="DU20" s="32">
        <f t="shared" si="17"/>
        <v>0</v>
      </c>
      <c r="DV20" s="32">
        <f t="shared" si="17"/>
        <v>0</v>
      </c>
      <c r="DW20" s="32">
        <f t="shared" si="17"/>
        <v>0</v>
      </c>
      <c r="DX20" s="32">
        <f t="shared" si="18"/>
        <v>0</v>
      </c>
      <c r="DY20" s="32">
        <f t="shared" si="19"/>
        <v>0</v>
      </c>
      <c r="DZ20" s="32">
        <f t="shared" si="20"/>
        <v>0</v>
      </c>
      <c r="EA20" s="32">
        <f t="shared" si="21"/>
        <v>0</v>
      </c>
      <c r="EB20" s="32">
        <f t="shared" si="22"/>
        <v>9</v>
      </c>
      <c r="EC20" s="32">
        <f t="shared" si="23"/>
        <v>0</v>
      </c>
      <c r="EE20" s="152">
        <f t="shared" si="26"/>
        <v>0</v>
      </c>
      <c r="EF20" s="152">
        <f t="shared" si="27"/>
        <v>0</v>
      </c>
    </row>
    <row r="21" spans="1:136" ht="36.75" customHeight="1" thickBot="1" x14ac:dyDescent="0.3">
      <c r="A21" s="34">
        <f t="shared" si="25"/>
        <v>12</v>
      </c>
      <c r="B21" s="202"/>
      <c r="C21" s="200" t="s">
        <v>74</v>
      </c>
      <c r="D21" s="193" t="s">
        <v>55</v>
      </c>
      <c r="E21" s="201">
        <v>7</v>
      </c>
      <c r="F21" s="195" t="s">
        <v>56</v>
      </c>
      <c r="G21" s="181"/>
      <c r="H21" s="182">
        <v>11.25</v>
      </c>
      <c r="I21" s="183"/>
      <c r="J21" s="184"/>
      <c r="K21" s="185">
        <v>11.25</v>
      </c>
      <c r="L21" s="186"/>
      <c r="M21" s="187"/>
      <c r="N21" s="185" t="s">
        <v>7</v>
      </c>
      <c r="O21" s="183"/>
      <c r="P21" s="187"/>
      <c r="Q21" s="182" t="s">
        <v>7</v>
      </c>
      <c r="R21" s="183"/>
      <c r="S21" s="187"/>
      <c r="T21" s="182">
        <v>11.25</v>
      </c>
      <c r="U21" s="183"/>
      <c r="V21" s="187"/>
      <c r="W21" s="182">
        <v>11.25</v>
      </c>
      <c r="X21" s="183"/>
      <c r="Y21" s="187"/>
      <c r="Z21" s="182" t="s">
        <v>7</v>
      </c>
      <c r="AA21" s="183"/>
      <c r="AB21" s="187"/>
      <c r="AC21" s="182" t="s">
        <v>7</v>
      </c>
      <c r="AD21" s="183"/>
      <c r="AE21" s="187"/>
      <c r="AF21" s="182">
        <v>11.25</v>
      </c>
      <c r="AG21" s="183"/>
      <c r="AH21" s="187"/>
      <c r="AI21" s="182">
        <v>11.25</v>
      </c>
      <c r="AJ21" s="183"/>
      <c r="AK21" s="187"/>
      <c r="AL21" s="182" t="s">
        <v>7</v>
      </c>
      <c r="AM21" s="183"/>
      <c r="AN21" s="187"/>
      <c r="AO21" s="182" t="s">
        <v>7</v>
      </c>
      <c r="AP21" s="183"/>
      <c r="AQ21" s="187"/>
      <c r="AR21" s="182">
        <v>11.25</v>
      </c>
      <c r="AS21" s="183"/>
      <c r="AT21" s="187"/>
      <c r="AU21" s="182">
        <v>11.25</v>
      </c>
      <c r="AV21" s="183"/>
      <c r="AW21" s="187"/>
      <c r="AX21" s="182" t="s">
        <v>7</v>
      </c>
      <c r="AY21" s="183"/>
      <c r="AZ21" s="187"/>
      <c r="BA21" s="182" t="s">
        <v>7</v>
      </c>
      <c r="BB21" s="183"/>
      <c r="BC21" s="187"/>
      <c r="BD21" s="182">
        <v>11.25</v>
      </c>
      <c r="BE21" s="183"/>
      <c r="BF21" s="187"/>
      <c r="BG21" s="182">
        <v>11.25</v>
      </c>
      <c r="BH21" s="183"/>
      <c r="BI21" s="187"/>
      <c r="BJ21" s="182">
        <v>4</v>
      </c>
      <c r="BK21" s="183"/>
      <c r="BL21" s="187"/>
      <c r="BM21" s="182">
        <v>4</v>
      </c>
      <c r="BN21" s="183"/>
      <c r="BO21" s="187"/>
      <c r="BP21" s="182">
        <v>11.25</v>
      </c>
      <c r="BQ21" s="183"/>
      <c r="BR21" s="187"/>
      <c r="BS21" s="182">
        <v>11.25</v>
      </c>
      <c r="BT21" s="183"/>
      <c r="BU21" s="187"/>
      <c r="BV21" s="182">
        <v>4</v>
      </c>
      <c r="BW21" s="183"/>
      <c r="BX21" s="187"/>
      <c r="BY21" s="182">
        <v>4</v>
      </c>
      <c r="BZ21" s="183"/>
      <c r="CA21" s="187"/>
      <c r="CB21" s="182"/>
      <c r="CC21" s="183"/>
      <c r="CD21" s="187"/>
      <c r="CE21" s="182"/>
      <c r="CF21" s="183"/>
      <c r="CG21" s="187"/>
      <c r="CH21" s="182"/>
      <c r="CI21" s="183"/>
      <c r="CJ21" s="187"/>
      <c r="CK21" s="182"/>
      <c r="CL21" s="183"/>
      <c r="CM21" s="187"/>
      <c r="CN21" s="182"/>
      <c r="CO21" s="183"/>
      <c r="CP21" s="187"/>
      <c r="CQ21" s="182"/>
      <c r="CR21" s="183"/>
      <c r="CS21" s="187"/>
      <c r="CT21" s="182"/>
      <c r="CU21" s="183"/>
      <c r="CV21" s="168">
        <f t="shared" si="0"/>
        <v>16</v>
      </c>
      <c r="CW21" s="7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79">
        <f t="shared" si="2"/>
        <v>0</v>
      </c>
      <c r="CY21" s="7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7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7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7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7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7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7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7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7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80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8</v>
      </c>
      <c r="DI21" s="80">
        <f>SUM(CV21:DH21)</f>
        <v>24</v>
      </c>
      <c r="DJ21" s="70">
        <f t="shared" si="24"/>
        <v>151</v>
      </c>
      <c r="DK21" s="69">
        <v>0</v>
      </c>
      <c r="DL21" s="69"/>
      <c r="DM21" s="69"/>
      <c r="DN21" s="71">
        <f t="shared" si="14"/>
        <v>0</v>
      </c>
      <c r="DO21" s="72">
        <v>0</v>
      </c>
      <c r="DQ21" s="32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32">
        <f t="shared" si="16"/>
        <v>0</v>
      </c>
      <c r="DS21" s="32">
        <f t="shared" si="16"/>
        <v>0</v>
      </c>
      <c r="DT21" s="32">
        <f t="shared" si="16"/>
        <v>0</v>
      </c>
      <c r="DU21" s="32">
        <f t="shared" si="17"/>
        <v>0</v>
      </c>
      <c r="DV21" s="32">
        <f t="shared" si="17"/>
        <v>0</v>
      </c>
      <c r="DW21" s="32">
        <f t="shared" si="17"/>
        <v>0</v>
      </c>
      <c r="DX21" s="32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32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32">
        <f t="shared" si="20"/>
        <v>0</v>
      </c>
      <c r="EA21" s="32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32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12</v>
      </c>
      <c r="EC21" s="32">
        <f t="shared" si="23"/>
        <v>0</v>
      </c>
      <c r="EE21" s="152">
        <f t="shared" si="26"/>
        <v>4</v>
      </c>
      <c r="EF21" s="152">
        <f t="shared" si="27"/>
        <v>0</v>
      </c>
    </row>
    <row r="22" spans="1:136" ht="36.75" customHeight="1" thickBot="1" x14ac:dyDescent="0.3">
      <c r="A22" s="34">
        <f t="shared" si="25"/>
        <v>13</v>
      </c>
      <c r="B22" s="45"/>
      <c r="C22" s="46" t="s">
        <v>70</v>
      </c>
      <c r="D22" s="43" t="s">
        <v>68</v>
      </c>
      <c r="E22" s="47">
        <v>6</v>
      </c>
      <c r="F22" s="41" t="s">
        <v>56</v>
      </c>
      <c r="G22" s="181"/>
      <c r="H22" s="182">
        <v>11.25</v>
      </c>
      <c r="I22" s="183"/>
      <c r="J22" s="184"/>
      <c r="K22" s="185" t="s">
        <v>7</v>
      </c>
      <c r="L22" s="186"/>
      <c r="M22" s="187"/>
      <c r="N22" s="185" t="s">
        <v>7</v>
      </c>
      <c r="O22" s="183"/>
      <c r="P22" s="187"/>
      <c r="Q22" s="182">
        <v>11.25</v>
      </c>
      <c r="R22" s="183"/>
      <c r="S22" s="187"/>
      <c r="T22" s="182">
        <v>11.25</v>
      </c>
      <c r="U22" s="183"/>
      <c r="V22" s="187"/>
      <c r="W22" s="182" t="s">
        <v>7</v>
      </c>
      <c r="X22" s="183"/>
      <c r="Y22" s="187"/>
      <c r="Z22" s="182" t="s">
        <v>7</v>
      </c>
      <c r="AA22" s="183"/>
      <c r="AB22" s="187"/>
      <c r="AC22" s="182">
        <v>11.25</v>
      </c>
      <c r="AD22" s="183"/>
      <c r="AE22" s="187"/>
      <c r="AF22" s="182">
        <v>11.25</v>
      </c>
      <c r="AG22" s="183"/>
      <c r="AH22" s="187"/>
      <c r="AI22" s="182" t="s">
        <v>7</v>
      </c>
      <c r="AJ22" s="183"/>
      <c r="AK22" s="187"/>
      <c r="AL22" s="182" t="s">
        <v>7</v>
      </c>
      <c r="AM22" s="183"/>
      <c r="AN22" s="187"/>
      <c r="AO22" s="182">
        <v>11.25</v>
      </c>
      <c r="AP22" s="183"/>
      <c r="AQ22" s="187"/>
      <c r="AR22" s="182">
        <v>11.25</v>
      </c>
      <c r="AS22" s="183"/>
      <c r="AT22" s="187"/>
      <c r="AU22" s="182" t="s">
        <v>7</v>
      </c>
      <c r="AV22" s="183"/>
      <c r="AW22" s="187"/>
      <c r="AX22" s="182" t="s">
        <v>7</v>
      </c>
      <c r="AY22" s="183"/>
      <c r="AZ22" s="187"/>
      <c r="BA22" s="182">
        <v>11.25</v>
      </c>
      <c r="BB22" s="183"/>
      <c r="BC22" s="187"/>
      <c r="BD22" s="182">
        <v>11.25</v>
      </c>
      <c r="BE22" s="183"/>
      <c r="BF22" s="187"/>
      <c r="BG22" s="182" t="s">
        <v>79</v>
      </c>
      <c r="BH22" s="183"/>
      <c r="BI22" s="187"/>
      <c r="BJ22" s="182" t="s">
        <v>79</v>
      </c>
      <c r="BK22" s="183"/>
      <c r="BL22" s="187"/>
      <c r="BM22" s="182"/>
      <c r="BN22" s="183"/>
      <c r="BO22" s="187"/>
      <c r="BP22" s="182"/>
      <c r="BQ22" s="183"/>
      <c r="BR22" s="187"/>
      <c r="BS22" s="182"/>
      <c r="BT22" s="183"/>
      <c r="BU22" s="187"/>
      <c r="BV22" s="182"/>
      <c r="BW22" s="183"/>
      <c r="BX22" s="187"/>
      <c r="BY22" s="182"/>
      <c r="BZ22" s="183"/>
      <c r="CA22" s="187"/>
      <c r="CB22" s="182"/>
      <c r="CC22" s="183"/>
      <c r="CD22" s="187"/>
      <c r="CE22" s="182"/>
      <c r="CF22" s="183"/>
      <c r="CG22" s="187"/>
      <c r="CH22" s="182"/>
      <c r="CI22" s="183"/>
      <c r="CJ22" s="187"/>
      <c r="CK22" s="182"/>
      <c r="CL22" s="183"/>
      <c r="CM22" s="187"/>
      <c r="CN22" s="182"/>
      <c r="CO22" s="183"/>
      <c r="CP22" s="187"/>
      <c r="CQ22" s="182"/>
      <c r="CR22" s="183"/>
      <c r="CS22" s="187"/>
      <c r="CT22" s="182"/>
      <c r="CU22" s="183"/>
      <c r="CV22" s="168">
        <f t="shared" si="0"/>
        <v>9</v>
      </c>
      <c r="CW22" s="79">
        <f t="shared" si="1"/>
        <v>0</v>
      </c>
      <c r="CX22" s="144">
        <f t="shared" si="2"/>
        <v>0</v>
      </c>
      <c r="CY22" s="79">
        <f t="shared" si="3"/>
        <v>0</v>
      </c>
      <c r="CZ22" s="79">
        <f t="shared" si="4"/>
        <v>0</v>
      </c>
      <c r="DA22" s="79">
        <f t="shared" si="5"/>
        <v>0</v>
      </c>
      <c r="DB22" s="79">
        <f t="shared" si="6"/>
        <v>0</v>
      </c>
      <c r="DC22" s="79">
        <f t="shared" si="7"/>
        <v>0</v>
      </c>
      <c r="DD22" s="79">
        <f t="shared" si="8"/>
        <v>0</v>
      </c>
      <c r="DE22" s="79">
        <f t="shared" si="9"/>
        <v>0</v>
      </c>
      <c r="DF22" s="79">
        <f t="shared" si="10"/>
        <v>0</v>
      </c>
      <c r="DG22" s="79">
        <f t="shared" si="11"/>
        <v>0</v>
      </c>
      <c r="DH22" s="80">
        <f t="shared" si="12"/>
        <v>10</v>
      </c>
      <c r="DI22" s="80">
        <f t="shared" si="13"/>
        <v>19</v>
      </c>
      <c r="DJ22" s="70">
        <f t="shared" si="24"/>
        <v>101.25</v>
      </c>
      <c r="DK22" s="69">
        <v>0</v>
      </c>
      <c r="DL22" s="69"/>
      <c r="DM22" s="69"/>
      <c r="DN22" s="71">
        <f t="shared" si="14"/>
        <v>0</v>
      </c>
      <c r="DO22" s="72">
        <v>0</v>
      </c>
      <c r="DQ22" s="32">
        <f t="shared" si="15"/>
        <v>0</v>
      </c>
      <c r="DR22" s="32">
        <f t="shared" si="16"/>
        <v>0</v>
      </c>
      <c r="DS22" s="32">
        <f t="shared" si="16"/>
        <v>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0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9</v>
      </c>
      <c r="EC22" s="32">
        <f t="shared" si="23"/>
        <v>0</v>
      </c>
      <c r="EE22" s="152">
        <f t="shared" si="26"/>
        <v>0</v>
      </c>
      <c r="EF22" s="152">
        <f t="shared" si="27"/>
        <v>0</v>
      </c>
    </row>
    <row r="23" spans="1:136" ht="36.75" customHeight="1" thickBot="1" x14ac:dyDescent="0.3">
      <c r="A23" s="34">
        <f t="shared" si="25"/>
        <v>14</v>
      </c>
      <c r="B23" s="45"/>
      <c r="C23" s="46" t="s">
        <v>67</v>
      </c>
      <c r="D23" s="43" t="s">
        <v>68</v>
      </c>
      <c r="E23" s="47">
        <v>4</v>
      </c>
      <c r="F23" s="41" t="s">
        <v>56</v>
      </c>
      <c r="G23" s="181"/>
      <c r="H23" s="182" t="s">
        <v>7</v>
      </c>
      <c r="I23" s="183"/>
      <c r="J23" s="184"/>
      <c r="K23" s="185">
        <v>11.25</v>
      </c>
      <c r="L23" s="186"/>
      <c r="M23" s="187"/>
      <c r="N23" s="185">
        <v>11.25</v>
      </c>
      <c r="O23" s="183"/>
      <c r="P23" s="187"/>
      <c r="Q23" s="182" t="s">
        <v>7</v>
      </c>
      <c r="R23" s="183"/>
      <c r="S23" s="187"/>
      <c r="T23" s="182" t="s">
        <v>7</v>
      </c>
      <c r="U23" s="183"/>
      <c r="V23" s="187"/>
      <c r="W23" s="182">
        <v>11.25</v>
      </c>
      <c r="X23" s="183"/>
      <c r="Y23" s="187"/>
      <c r="Z23" s="182">
        <v>11.25</v>
      </c>
      <c r="AA23" s="183"/>
      <c r="AB23" s="187"/>
      <c r="AC23" s="182" t="s">
        <v>7</v>
      </c>
      <c r="AD23" s="183"/>
      <c r="AE23" s="187"/>
      <c r="AF23" s="182" t="s">
        <v>7</v>
      </c>
      <c r="AG23" s="183"/>
      <c r="AH23" s="187"/>
      <c r="AI23" s="182">
        <v>11.25</v>
      </c>
      <c r="AJ23" s="183"/>
      <c r="AK23" s="187"/>
      <c r="AL23" s="182">
        <v>11.25</v>
      </c>
      <c r="AM23" s="183"/>
      <c r="AN23" s="187"/>
      <c r="AO23" s="182" t="s">
        <v>7</v>
      </c>
      <c r="AP23" s="183"/>
      <c r="AQ23" s="187"/>
      <c r="AR23" s="182" t="s">
        <v>7</v>
      </c>
      <c r="AS23" s="183"/>
      <c r="AT23" s="187"/>
      <c r="AU23" s="182">
        <v>11.25</v>
      </c>
      <c r="AV23" s="183"/>
      <c r="AW23" s="187"/>
      <c r="AX23" s="182">
        <v>11.25</v>
      </c>
      <c r="AY23" s="183"/>
      <c r="AZ23" s="187"/>
      <c r="BA23" s="182" t="s">
        <v>79</v>
      </c>
      <c r="BB23" s="183"/>
      <c r="BC23" s="187"/>
      <c r="BD23" s="182" t="s">
        <v>79</v>
      </c>
      <c r="BE23" s="183"/>
      <c r="BF23" s="187"/>
      <c r="BG23" s="182">
        <v>11.25</v>
      </c>
      <c r="BH23" s="183"/>
      <c r="BI23" s="187"/>
      <c r="BJ23" s="182">
        <v>11.25</v>
      </c>
      <c r="BK23" s="183"/>
      <c r="BL23" s="187"/>
      <c r="BM23" s="182"/>
      <c r="BN23" s="183"/>
      <c r="BO23" s="187"/>
      <c r="BP23" s="182"/>
      <c r="BQ23" s="183"/>
      <c r="BR23" s="187"/>
      <c r="BS23" s="182"/>
      <c r="BT23" s="183"/>
      <c r="BU23" s="187"/>
      <c r="BV23" s="182"/>
      <c r="BW23" s="183"/>
      <c r="BX23" s="187"/>
      <c r="BY23" s="182"/>
      <c r="BZ23" s="183"/>
      <c r="CA23" s="187"/>
      <c r="CB23" s="182"/>
      <c r="CC23" s="183"/>
      <c r="CD23" s="187"/>
      <c r="CE23" s="182"/>
      <c r="CF23" s="183"/>
      <c r="CG23" s="187"/>
      <c r="CH23" s="182"/>
      <c r="CI23" s="183"/>
      <c r="CJ23" s="187"/>
      <c r="CK23" s="182"/>
      <c r="CL23" s="183"/>
      <c r="CM23" s="187"/>
      <c r="CN23" s="182"/>
      <c r="CO23" s="183"/>
      <c r="CP23" s="187"/>
      <c r="CQ23" s="182"/>
      <c r="CR23" s="183"/>
      <c r="CS23" s="187"/>
      <c r="CT23" s="182"/>
      <c r="CU23" s="183"/>
      <c r="CV23" s="168">
        <f t="shared" si="0"/>
        <v>10</v>
      </c>
      <c r="CW23" s="79">
        <f t="shared" si="1"/>
        <v>0</v>
      </c>
      <c r="CX23" s="144">
        <f t="shared" si="2"/>
        <v>0</v>
      </c>
      <c r="CY23" s="79">
        <f t="shared" si="3"/>
        <v>0</v>
      </c>
      <c r="CZ23" s="79">
        <f t="shared" si="4"/>
        <v>0</v>
      </c>
      <c r="DA23" s="79">
        <f t="shared" si="5"/>
        <v>0</v>
      </c>
      <c r="DB23" s="79">
        <f t="shared" si="6"/>
        <v>0</v>
      </c>
      <c r="DC23" s="79">
        <f t="shared" si="7"/>
        <v>0</v>
      </c>
      <c r="DD23" s="79">
        <f t="shared" si="8"/>
        <v>0</v>
      </c>
      <c r="DE23" s="80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80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80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80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9</v>
      </c>
      <c r="DI23" s="80">
        <f>SUM(CV23:DH23)</f>
        <v>19</v>
      </c>
      <c r="DJ23" s="70">
        <f t="shared" si="24"/>
        <v>112.5</v>
      </c>
      <c r="DK23" s="70">
        <v>8</v>
      </c>
      <c r="DL23" s="70"/>
      <c r="DM23" s="69"/>
      <c r="DN23" s="71">
        <f t="shared" si="14"/>
        <v>0</v>
      </c>
      <c r="DO23" s="72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10</v>
      </c>
      <c r="EC23" s="32">
        <f t="shared" si="23"/>
        <v>0</v>
      </c>
      <c r="EE23" s="164">
        <f t="shared" si="26"/>
        <v>0</v>
      </c>
      <c r="EF23" s="152">
        <f t="shared" si="27"/>
        <v>0</v>
      </c>
    </row>
    <row r="24" spans="1:136" ht="22.5" customHeight="1" thickBot="1" x14ac:dyDescent="0.3">
      <c r="A24" s="7"/>
      <c r="B24" s="7"/>
      <c r="C24" s="7"/>
      <c r="D24" s="50"/>
      <c r="E24" s="7"/>
      <c r="F24" s="7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76"/>
      <c r="AU24" s="76"/>
      <c r="AV24" s="76"/>
      <c r="AW24" s="76"/>
      <c r="AX24" s="76"/>
      <c r="AY24" s="76"/>
      <c r="AZ24" s="122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76"/>
      <c r="CB24" s="76"/>
      <c r="CC24" s="76"/>
      <c r="CD24" s="122"/>
      <c r="CE24" s="122"/>
      <c r="CF24" s="122"/>
      <c r="CG24" s="122"/>
      <c r="CH24" s="122"/>
      <c r="CI24" s="122"/>
      <c r="CJ24" s="76"/>
      <c r="CK24" s="76"/>
      <c r="CL24" s="76"/>
      <c r="CM24" s="76"/>
      <c r="CN24" s="76"/>
      <c r="CO24" s="76"/>
      <c r="CP24" s="76"/>
      <c r="CQ24" s="76"/>
      <c r="CR24" s="76"/>
      <c r="CS24" s="122"/>
      <c r="CT24" s="122"/>
      <c r="CU24" s="122"/>
      <c r="CV24" s="97">
        <f t="shared" ref="CV24:DO24" si="28">SUM(CV10:CV23)</f>
        <v>152</v>
      </c>
      <c r="CW24" s="81">
        <f t="shared" si="28"/>
        <v>0</v>
      </c>
      <c r="CX24" s="97">
        <f t="shared" si="28"/>
        <v>42</v>
      </c>
      <c r="CY24" s="81">
        <f t="shared" si="28"/>
        <v>0</v>
      </c>
      <c r="CZ24" s="81">
        <f t="shared" si="28"/>
        <v>0</v>
      </c>
      <c r="DA24" s="81">
        <f t="shared" si="28"/>
        <v>0</v>
      </c>
      <c r="DB24" s="81">
        <f t="shared" si="28"/>
        <v>0</v>
      </c>
      <c r="DC24" s="81">
        <f t="shared" si="28"/>
        <v>0</v>
      </c>
      <c r="DD24" s="81">
        <f t="shared" si="28"/>
        <v>0</v>
      </c>
      <c r="DE24" s="81">
        <f t="shared" si="28"/>
        <v>0</v>
      </c>
      <c r="DF24" s="81">
        <f t="shared" si="28"/>
        <v>0</v>
      </c>
      <c r="DG24" s="81">
        <f t="shared" si="28"/>
        <v>0</v>
      </c>
      <c r="DH24" s="81">
        <f t="shared" si="28"/>
        <v>110</v>
      </c>
      <c r="DI24" s="97">
        <f t="shared" si="28"/>
        <v>304</v>
      </c>
      <c r="DJ24" s="77">
        <f t="shared" si="28"/>
        <v>1447.5</v>
      </c>
      <c r="DK24" s="77">
        <f t="shared" si="28"/>
        <v>8</v>
      </c>
      <c r="DL24" s="77">
        <f t="shared" si="28"/>
        <v>0</v>
      </c>
      <c r="DM24" s="77">
        <f t="shared" si="28"/>
        <v>0</v>
      </c>
      <c r="DN24" s="77">
        <f t="shared" si="28"/>
        <v>284</v>
      </c>
      <c r="DO24" s="7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5">
      <c r="A25" s="7"/>
      <c r="B25" s="7"/>
      <c r="C25" s="7"/>
      <c r="D25" s="50"/>
      <c r="E25" s="7"/>
      <c r="F25" s="7"/>
      <c r="P25" s="123"/>
      <c r="Q25" s="123"/>
      <c r="R25" s="123"/>
      <c r="S25" s="123"/>
      <c r="T25" s="123"/>
      <c r="U25" s="123"/>
      <c r="AK25" s="123"/>
      <c r="AL25" s="123"/>
      <c r="AM25" s="123"/>
      <c r="AZ25" s="123"/>
      <c r="BA25" s="123"/>
      <c r="BB25" s="123"/>
      <c r="BC25" s="123"/>
      <c r="BD25" s="123"/>
      <c r="BE25" s="123"/>
      <c r="BF25" s="123"/>
      <c r="BG25" s="123"/>
      <c r="BH25" s="123"/>
      <c r="BO25" s="123"/>
      <c r="BP25" s="123"/>
      <c r="BQ25" s="123"/>
      <c r="BR25" s="123"/>
      <c r="BS25" s="123"/>
      <c r="BT25" s="123"/>
      <c r="BU25" s="123"/>
      <c r="BV25" s="123"/>
      <c r="BW25" s="123"/>
      <c r="BX25" s="123"/>
      <c r="BY25" s="123"/>
      <c r="BZ25" s="123"/>
      <c r="CV25" s="64"/>
      <c r="CW25" s="64"/>
      <c r="CX25" s="64"/>
      <c r="CY25" s="64"/>
      <c r="CZ25" s="64"/>
      <c r="DA25" s="64"/>
      <c r="DB25" s="64"/>
      <c r="DC25" s="64"/>
      <c r="DD25" s="64"/>
      <c r="DE25" s="64"/>
      <c r="DF25" s="64"/>
      <c r="DG25" s="64"/>
      <c r="DH25" s="64"/>
      <c r="DI25" s="64"/>
      <c r="DJ25" s="65"/>
      <c r="DK25" s="64"/>
      <c r="DL25" s="65"/>
      <c r="DM25" s="65"/>
      <c r="DN25" s="65"/>
      <c r="DO25" s="64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5">
      <c r="A26" s="7"/>
      <c r="B26" s="7"/>
      <c r="C26" s="51" t="s">
        <v>73</v>
      </c>
      <c r="D26" s="52"/>
      <c r="E26" s="52"/>
      <c r="F26" s="52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3"/>
      <c r="R26" s="123"/>
      <c r="S26" s="123"/>
      <c r="T26" s="123"/>
      <c r="U26" s="123"/>
      <c r="AK26" s="123"/>
      <c r="AL26" s="123"/>
      <c r="AM26" s="123"/>
      <c r="AZ26" s="123"/>
      <c r="BA26" s="123"/>
      <c r="BB26" s="123"/>
      <c r="BC26" s="123"/>
      <c r="BD26" s="123"/>
      <c r="BE26" s="123"/>
      <c r="BF26" s="123"/>
      <c r="BG26" s="123"/>
      <c r="BH26" s="123"/>
      <c r="BO26" s="123"/>
      <c r="BP26" s="123"/>
      <c r="BQ26" s="123"/>
      <c r="BR26" s="123"/>
      <c r="BS26" s="123"/>
      <c r="BT26" s="123"/>
      <c r="BU26" s="123"/>
      <c r="BV26" s="123"/>
      <c r="BW26" s="123"/>
      <c r="BX26" s="123"/>
      <c r="BY26" s="123"/>
      <c r="BZ26" s="123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5">
      <c r="A27" s="7"/>
      <c r="B27" s="7"/>
      <c r="C27" s="7"/>
      <c r="D27" s="7"/>
      <c r="E27" s="7"/>
      <c r="F27" s="7"/>
      <c r="P27" s="123"/>
      <c r="Q27" s="123"/>
      <c r="R27" s="123"/>
      <c r="S27" s="123"/>
      <c r="T27" s="123"/>
      <c r="U27" s="123"/>
      <c r="AK27" s="123"/>
      <c r="AL27" s="123"/>
      <c r="AM27" s="123"/>
      <c r="AZ27" s="123"/>
      <c r="BA27" s="123"/>
      <c r="BB27" s="123"/>
      <c r="BC27" s="123"/>
      <c r="BD27" s="123"/>
      <c r="BE27" s="123"/>
      <c r="BF27" s="123"/>
      <c r="BG27" s="123"/>
      <c r="BH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5">
      <c r="A28" s="7"/>
      <c r="B28" s="7"/>
      <c r="C28" s="51"/>
      <c r="D28" s="52"/>
      <c r="E28" s="52"/>
      <c r="F28" s="52"/>
      <c r="G28" s="124"/>
      <c r="P28" s="123"/>
      <c r="Q28" s="123"/>
      <c r="R28" s="123"/>
      <c r="S28" s="123"/>
      <c r="T28" s="123"/>
      <c r="U28" s="123"/>
      <c r="AK28" s="123"/>
      <c r="AL28" s="123"/>
      <c r="AM28" s="123"/>
      <c r="AT28" s="6"/>
      <c r="AU28" s="6"/>
      <c r="AV28" s="6"/>
      <c r="AW28" s="6"/>
      <c r="AX28" s="6"/>
      <c r="AY28" s="6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19"/>
      <c r="BW28" s="119"/>
      <c r="BX28" s="119"/>
      <c r="BY28" s="119"/>
      <c r="BZ28" s="119"/>
      <c r="CA28" s="6"/>
      <c r="CB28" s="6"/>
      <c r="CC28" s="6"/>
      <c r="CD28" s="119"/>
      <c r="CE28" s="119"/>
      <c r="CF28" s="119"/>
      <c r="CG28" s="119"/>
      <c r="CH28" s="119"/>
      <c r="CI28" s="119"/>
      <c r="CJ28" s="6"/>
      <c r="CK28" s="6"/>
      <c r="CL28" s="6"/>
      <c r="CM28" s="6"/>
      <c r="CN28" s="6"/>
      <c r="CO28" s="6"/>
      <c r="CP28" s="6"/>
      <c r="CQ28" s="6"/>
      <c r="CR28" s="6"/>
      <c r="CS28" s="119"/>
      <c r="CT28" s="119"/>
      <c r="CU28" s="11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5">
      <c r="A29" s="7"/>
      <c r="B29" s="7"/>
      <c r="C29" s="7"/>
      <c r="D29" s="7"/>
      <c r="E29" s="7"/>
      <c r="F29" s="7"/>
      <c r="P29" s="123"/>
      <c r="Q29" s="123"/>
      <c r="R29" s="123"/>
      <c r="S29" s="123"/>
      <c r="T29" s="123"/>
      <c r="U29" s="123"/>
      <c r="AK29" s="123"/>
      <c r="AL29" s="123"/>
      <c r="AM29" s="123"/>
      <c r="AT29" s="6"/>
      <c r="AU29" s="6"/>
      <c r="AV29" s="6"/>
      <c r="AW29" s="6"/>
      <c r="AX29" s="6"/>
      <c r="AY29" s="6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6"/>
      <c r="CB29" s="6"/>
      <c r="CC29" s="6"/>
      <c r="CD29" s="119"/>
      <c r="CE29" s="119"/>
      <c r="CF29" s="119"/>
      <c r="CG29" s="119"/>
      <c r="CH29" s="119"/>
      <c r="CI29" s="119"/>
      <c r="CJ29" s="6"/>
      <c r="CK29" s="6"/>
      <c r="CL29" s="6"/>
      <c r="CM29" s="6"/>
      <c r="CN29" s="6"/>
      <c r="CO29" s="6"/>
      <c r="CP29" s="6"/>
      <c r="CQ29" s="6"/>
      <c r="CR29" s="6"/>
      <c r="CS29" s="119"/>
      <c r="CT29" s="119"/>
      <c r="CU29" s="11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5">
      <c r="A30" s="7"/>
      <c r="B30" s="7"/>
      <c r="C30" s="7"/>
      <c r="D30" s="7"/>
      <c r="E30" s="7"/>
      <c r="F30" s="7"/>
      <c r="P30" s="123"/>
      <c r="Q30" s="123"/>
      <c r="R30" s="123"/>
      <c r="S30" s="123"/>
      <c r="T30" s="123"/>
      <c r="U30" s="123"/>
      <c r="AK30" s="123"/>
      <c r="AL30" s="123"/>
      <c r="AM30" s="123"/>
      <c r="AT30" s="6"/>
      <c r="AU30" s="6"/>
      <c r="AV30" s="6"/>
      <c r="AW30" s="6"/>
      <c r="AX30" s="6"/>
      <c r="AY30" s="6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6"/>
      <c r="CB30" s="6"/>
      <c r="CC30" s="6"/>
      <c r="CD30" s="119"/>
      <c r="CE30" s="119"/>
      <c r="CF30" s="119"/>
      <c r="CG30" s="119"/>
      <c r="CH30" s="119"/>
      <c r="CI30" s="119"/>
      <c r="CJ30" s="6"/>
      <c r="CK30" s="6"/>
      <c r="CL30" s="6"/>
      <c r="CM30" s="6"/>
      <c r="CN30" s="6"/>
      <c r="CO30" s="6"/>
      <c r="CP30" s="6"/>
      <c r="CQ30" s="6"/>
      <c r="CR30" s="6"/>
      <c r="CS30" s="119"/>
      <c r="CT30" s="119"/>
      <c r="CU30" s="11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5">
      <c r="A31" s="7"/>
      <c r="B31" s="7"/>
      <c r="C31" s="7"/>
      <c r="D31" s="7"/>
      <c r="E31" s="7"/>
      <c r="F31" s="7"/>
      <c r="G31" s="220"/>
      <c r="H31" s="220"/>
      <c r="I31" s="220"/>
      <c r="J31" s="220"/>
      <c r="K31" s="220"/>
      <c r="L31" s="220"/>
      <c r="M31" s="220"/>
      <c r="N31" s="220"/>
      <c r="O31" s="220"/>
      <c r="P31" s="220"/>
      <c r="Q31" s="220"/>
      <c r="R31" s="220"/>
      <c r="S31" s="220"/>
      <c r="T31" s="220"/>
      <c r="U31" s="220"/>
      <c r="V31" s="220"/>
      <c r="W31" s="220"/>
      <c r="X31" s="220"/>
      <c r="Y31" s="220"/>
      <c r="Z31" s="220"/>
      <c r="AA31" s="220"/>
      <c r="AB31" s="220"/>
      <c r="AC31" s="220"/>
      <c r="AD31" s="220"/>
      <c r="AE31" s="220"/>
      <c r="AF31" s="220"/>
      <c r="AG31" s="220"/>
      <c r="AH31" s="220"/>
      <c r="AI31" s="220"/>
      <c r="AJ31" s="220"/>
      <c r="AK31" s="220"/>
      <c r="AL31" s="220"/>
      <c r="AM31" s="220"/>
      <c r="AN31" s="220"/>
      <c r="AO31" s="220"/>
      <c r="AP31" s="220"/>
      <c r="AQ31" s="220"/>
      <c r="AR31" s="220"/>
      <c r="AS31" s="220"/>
      <c r="AT31" s="6"/>
      <c r="AU31" s="6"/>
      <c r="AV31" s="6"/>
      <c r="AW31" s="6"/>
      <c r="AX31" s="6"/>
      <c r="AY31" s="6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6"/>
      <c r="CB31" s="6"/>
      <c r="CC31" s="6"/>
      <c r="CD31" s="119"/>
      <c r="CE31" s="119"/>
      <c r="CF31" s="119"/>
      <c r="CG31" s="119"/>
      <c r="CH31" s="119"/>
      <c r="CI31" s="119"/>
      <c r="CJ31" s="6"/>
      <c r="CK31" s="6"/>
      <c r="CL31" s="6"/>
      <c r="CM31" s="6"/>
      <c r="CN31" s="6"/>
      <c r="CO31" s="6"/>
      <c r="CP31" s="6"/>
      <c r="CQ31" s="6"/>
      <c r="CR31" s="6"/>
      <c r="CS31" s="119"/>
      <c r="CT31" s="119"/>
      <c r="CU31" s="11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5">
      <c r="B32" s="6"/>
      <c r="C32" s="7"/>
      <c r="D32" s="7"/>
      <c r="E32" s="7"/>
      <c r="F32" s="7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6"/>
      <c r="AU32" s="6"/>
      <c r="AV32" s="6"/>
      <c r="AW32" s="6"/>
      <c r="AX32" s="6"/>
      <c r="AY32" s="6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6"/>
      <c r="CB32" s="6"/>
      <c r="CC32" s="6"/>
      <c r="CD32" s="119"/>
      <c r="CE32" s="119"/>
      <c r="CF32" s="119"/>
      <c r="CG32" s="119"/>
      <c r="CH32" s="119"/>
      <c r="CI32" s="119"/>
      <c r="CJ32" s="6"/>
      <c r="CK32" s="6"/>
      <c r="CL32" s="6"/>
      <c r="CM32" s="6"/>
      <c r="CN32" s="6"/>
      <c r="CO32" s="6"/>
      <c r="CP32" s="6"/>
      <c r="CQ32" s="6"/>
      <c r="CR32" s="6"/>
      <c r="CS32" s="119"/>
      <c r="CT32" s="119"/>
      <c r="CU32" s="11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5">
      <c r="G33" s="126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Z33" s="123"/>
      <c r="BA33" s="123"/>
      <c r="BB33" s="123"/>
      <c r="BC33" s="123"/>
      <c r="BD33" s="123"/>
      <c r="BE33" s="123"/>
      <c r="BF33" s="123"/>
      <c r="BG33" s="123"/>
      <c r="BH33" s="123"/>
      <c r="BO33" s="123"/>
      <c r="BP33" s="123"/>
      <c r="BQ33" s="123"/>
      <c r="BR33" s="123"/>
      <c r="BS33" s="123"/>
      <c r="BT33" s="123"/>
      <c r="BU33" s="123"/>
      <c r="BV33" s="123"/>
      <c r="BW33" s="123"/>
      <c r="BX33" s="123"/>
      <c r="BY33" s="123"/>
      <c r="BZ33" s="123"/>
    </row>
    <row r="34" spans="7:78" x14ac:dyDescent="0.25">
      <c r="G34" s="126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Z34" s="123"/>
      <c r="BA34" s="123"/>
      <c r="BB34" s="123"/>
      <c r="BC34" s="123"/>
      <c r="BD34" s="123"/>
      <c r="BE34" s="123"/>
      <c r="BF34" s="123"/>
      <c r="BG34" s="123"/>
      <c r="BH34" s="123"/>
      <c r="BO34" s="123"/>
      <c r="BP34" s="123"/>
      <c r="BQ34" s="123"/>
      <c r="BR34" s="123"/>
      <c r="BS34" s="123"/>
      <c r="BT34" s="123"/>
      <c r="BU34" s="123"/>
      <c r="BV34" s="123"/>
      <c r="BW34" s="123"/>
      <c r="BX34" s="123"/>
      <c r="BY34" s="123"/>
      <c r="BZ34" s="123"/>
    </row>
    <row r="35" spans="7:78" x14ac:dyDescent="0.25">
      <c r="G35" s="220"/>
      <c r="H35" s="220"/>
      <c r="I35" s="220"/>
      <c r="J35" s="220"/>
      <c r="K35" s="220"/>
      <c r="L35" s="220"/>
      <c r="M35" s="220"/>
      <c r="N35" s="220"/>
      <c r="O35" s="220"/>
      <c r="P35" s="220"/>
      <c r="Q35" s="220"/>
      <c r="R35" s="220"/>
      <c r="S35" s="220"/>
      <c r="T35" s="220"/>
      <c r="U35" s="220"/>
      <c r="V35" s="220"/>
      <c r="W35" s="220"/>
      <c r="X35" s="220"/>
      <c r="Y35" s="220"/>
      <c r="Z35" s="220"/>
      <c r="AA35" s="220"/>
      <c r="AB35" s="220"/>
      <c r="AC35" s="220"/>
      <c r="AD35" s="220"/>
      <c r="AE35" s="220"/>
      <c r="AF35" s="220"/>
      <c r="AG35" s="220"/>
      <c r="AH35" s="220"/>
      <c r="AI35" s="220"/>
      <c r="AJ35" s="220"/>
      <c r="AK35" s="220"/>
      <c r="AL35" s="220"/>
      <c r="AM35" s="220"/>
      <c r="AN35" s="220"/>
      <c r="AO35" s="220"/>
      <c r="AP35" s="220"/>
      <c r="AQ35" s="220"/>
      <c r="AR35" s="220"/>
      <c r="AS35" s="220"/>
      <c r="AZ35" s="123"/>
      <c r="BA35" s="123"/>
      <c r="BB35" s="123"/>
      <c r="BC35" s="123"/>
      <c r="BD35" s="123"/>
      <c r="BE35" s="123"/>
      <c r="BF35" s="123"/>
      <c r="BG35" s="123"/>
      <c r="BH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</row>
    <row r="36" spans="7:78" ht="7.5" customHeight="1" x14ac:dyDescent="0.25">
      <c r="P36" s="123"/>
      <c r="Q36" s="123"/>
      <c r="R36" s="123"/>
      <c r="S36" s="123"/>
      <c r="T36" s="123"/>
      <c r="U36" s="123"/>
      <c r="AK36" s="123"/>
      <c r="AL36" s="123"/>
      <c r="AM36" s="123"/>
      <c r="AZ36" s="123"/>
      <c r="BA36" s="123"/>
      <c r="BB36" s="123"/>
      <c r="BC36" s="123"/>
      <c r="BD36" s="123"/>
      <c r="BE36" s="123"/>
      <c r="BF36" s="123"/>
      <c r="BG36" s="123"/>
      <c r="BH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</row>
    <row r="37" spans="7:78" hidden="1" x14ac:dyDescent="0.25">
      <c r="P37" s="123"/>
      <c r="Q37" s="123"/>
      <c r="R37" s="123"/>
      <c r="S37" s="123"/>
      <c r="T37" s="123"/>
      <c r="U37" s="123"/>
      <c r="AK37" s="123"/>
      <c r="AL37" s="123"/>
      <c r="AM37" s="123"/>
      <c r="AZ37" s="123"/>
      <c r="BA37" s="123"/>
      <c r="BB37" s="123"/>
      <c r="BC37" s="123"/>
      <c r="BD37" s="123"/>
      <c r="BE37" s="123"/>
      <c r="BF37" s="123"/>
      <c r="BG37" s="123"/>
      <c r="BH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</row>
    <row r="38" spans="7:78" hidden="1" x14ac:dyDescent="0.25">
      <c r="P38" s="123"/>
      <c r="Q38" s="123"/>
      <c r="R38" s="123"/>
      <c r="S38" s="123"/>
      <c r="T38" s="123"/>
      <c r="U38" s="123"/>
      <c r="AK38" s="123"/>
      <c r="AL38" s="123"/>
      <c r="AM38" s="123"/>
      <c r="AZ38" s="123"/>
      <c r="BA38" s="123"/>
      <c r="BB38" s="123"/>
      <c r="BC38" s="123"/>
      <c r="BD38" s="123"/>
      <c r="BE38" s="123"/>
      <c r="BF38" s="123"/>
      <c r="BG38" s="123"/>
      <c r="BH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</row>
    <row r="39" spans="7:78" hidden="1" x14ac:dyDescent="0.25">
      <c r="P39" s="123"/>
      <c r="Q39" s="123"/>
      <c r="R39" s="123"/>
      <c r="S39" s="123"/>
      <c r="T39" s="123"/>
      <c r="U39" s="123"/>
      <c r="AK39" s="123"/>
      <c r="AL39" s="123"/>
      <c r="AM39" s="123"/>
      <c r="AZ39" s="123"/>
      <c r="BA39" s="123"/>
      <c r="BB39" s="123"/>
      <c r="BC39" s="123"/>
      <c r="BD39" s="123"/>
      <c r="BE39" s="123"/>
      <c r="BF39" s="123"/>
      <c r="BG39" s="123"/>
      <c r="BH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</row>
    <row r="40" spans="7:78" hidden="1" x14ac:dyDescent="0.25">
      <c r="P40" s="123"/>
      <c r="Q40" s="123"/>
      <c r="R40" s="123"/>
      <c r="S40" s="123"/>
      <c r="T40" s="123"/>
      <c r="U40" s="123"/>
      <c r="AK40" s="123"/>
      <c r="AL40" s="123"/>
      <c r="AM40" s="123"/>
      <c r="AZ40" s="123"/>
      <c r="BA40" s="123"/>
      <c r="BB40" s="123"/>
      <c r="BC40" s="123"/>
      <c r="BD40" s="123"/>
      <c r="BE40" s="123"/>
      <c r="BF40" s="123"/>
      <c r="BG40" s="123"/>
      <c r="BH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</row>
    <row r="41" spans="7:78" hidden="1" x14ac:dyDescent="0.25">
      <c r="P41" s="123"/>
      <c r="Q41" s="123"/>
      <c r="R41" s="123"/>
      <c r="S41" s="123"/>
      <c r="T41" s="123"/>
      <c r="U41" s="123"/>
      <c r="AK41" s="123"/>
      <c r="AL41" s="123"/>
      <c r="AM41" s="123"/>
      <c r="AZ41" s="123"/>
      <c r="BA41" s="123"/>
      <c r="BB41" s="123"/>
      <c r="BC41" s="123"/>
      <c r="BD41" s="123"/>
      <c r="BE41" s="123"/>
      <c r="BF41" s="123"/>
      <c r="BG41" s="123"/>
      <c r="BH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</row>
    <row r="42" spans="7:78" hidden="1" x14ac:dyDescent="0.25">
      <c r="P42" s="123"/>
      <c r="Q42" s="123"/>
      <c r="R42" s="123"/>
      <c r="S42" s="123"/>
      <c r="T42" s="123"/>
      <c r="U42" s="123"/>
      <c r="AK42" s="123"/>
      <c r="AL42" s="123"/>
      <c r="AM42" s="123"/>
      <c r="AZ42" s="123"/>
      <c r="BA42" s="123"/>
      <c r="BB42" s="123"/>
      <c r="BC42" s="123"/>
      <c r="BD42" s="123"/>
      <c r="BE42" s="123"/>
      <c r="BF42" s="123"/>
      <c r="BG42" s="123"/>
      <c r="BH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</row>
    <row r="43" spans="7:78" x14ac:dyDescent="0.25">
      <c r="P43" s="123"/>
      <c r="Q43" s="123"/>
      <c r="R43" s="123"/>
      <c r="S43" s="123"/>
      <c r="T43" s="123"/>
      <c r="U43" s="123"/>
      <c r="AK43" s="123"/>
      <c r="AL43" s="123"/>
      <c r="AM43" s="123"/>
      <c r="AZ43" s="123"/>
      <c r="BA43" s="123"/>
      <c r="BB43" s="123"/>
      <c r="BC43" s="123"/>
      <c r="BD43" s="123"/>
      <c r="BE43" s="123"/>
      <c r="BF43" s="123"/>
      <c r="BG43" s="123"/>
      <c r="BH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</row>
    <row r="44" spans="7:78" x14ac:dyDescent="0.25">
      <c r="P44" s="123"/>
      <c r="Q44" s="123"/>
      <c r="R44" s="123"/>
      <c r="S44" s="123"/>
      <c r="T44" s="123"/>
      <c r="U44" s="123"/>
      <c r="AK44" s="123"/>
      <c r="AL44" s="123"/>
      <c r="AM44" s="123"/>
      <c r="AZ44" s="123"/>
      <c r="BA44" s="123"/>
      <c r="BB44" s="123"/>
      <c r="BC44" s="123"/>
      <c r="BD44" s="123"/>
      <c r="BE44" s="123"/>
      <c r="BF44" s="123"/>
      <c r="BG44" s="123"/>
      <c r="BH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</row>
    <row r="45" spans="7:78" x14ac:dyDescent="0.25">
      <c r="P45" s="123"/>
      <c r="Q45" s="123"/>
      <c r="R45" s="123"/>
      <c r="S45" s="123"/>
      <c r="T45" s="123"/>
      <c r="U45" s="123"/>
      <c r="AK45" s="123"/>
      <c r="AL45" s="123"/>
      <c r="AM45" s="123"/>
      <c r="AZ45" s="123"/>
      <c r="BA45" s="123"/>
      <c r="BB45" s="123"/>
      <c r="BC45" s="123"/>
      <c r="BD45" s="123"/>
      <c r="BE45" s="123"/>
      <c r="BF45" s="123"/>
      <c r="BG45" s="123"/>
      <c r="BH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</row>
    <row r="46" spans="7:78" x14ac:dyDescent="0.25">
      <c r="P46" s="123"/>
      <c r="Q46" s="123"/>
      <c r="R46" s="123"/>
      <c r="S46" s="123"/>
      <c r="T46" s="123"/>
      <c r="U46" s="123"/>
      <c r="AK46" s="123"/>
      <c r="AL46" s="123"/>
      <c r="AM46" s="123"/>
      <c r="AZ46" s="123"/>
      <c r="BA46" s="123"/>
      <c r="BB46" s="123"/>
      <c r="BC46" s="123"/>
      <c r="BD46" s="123"/>
      <c r="BE46" s="123"/>
      <c r="BF46" s="123"/>
      <c r="BG46" s="123"/>
      <c r="BH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</row>
    <row r="47" spans="7:78" x14ac:dyDescent="0.25">
      <c r="P47" s="123"/>
      <c r="Q47" s="123"/>
      <c r="R47" s="123"/>
      <c r="S47" s="123"/>
      <c r="T47" s="123"/>
      <c r="U47" s="123"/>
      <c r="AK47" s="123"/>
      <c r="AL47" s="123"/>
      <c r="AM47" s="123"/>
      <c r="AZ47" s="123"/>
      <c r="BA47" s="123"/>
      <c r="BB47" s="123"/>
      <c r="BC47" s="123"/>
      <c r="BD47" s="123"/>
      <c r="BE47" s="123"/>
      <c r="BF47" s="123"/>
      <c r="BG47" s="123"/>
      <c r="BH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</row>
    <row r="48" spans="7:78" x14ac:dyDescent="0.25">
      <c r="P48" s="123"/>
      <c r="Q48" s="123"/>
      <c r="R48" s="123"/>
      <c r="S48" s="123"/>
      <c r="T48" s="123"/>
      <c r="U48" s="123"/>
      <c r="AK48" s="123"/>
      <c r="AL48" s="123"/>
      <c r="AM48" s="123"/>
      <c r="AZ48" s="123"/>
      <c r="BA48" s="123"/>
      <c r="BB48" s="123"/>
      <c r="BC48" s="123"/>
      <c r="BD48" s="123"/>
      <c r="BE48" s="123"/>
      <c r="BF48" s="123"/>
      <c r="BG48" s="123"/>
      <c r="BH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</row>
    <row r="49" spans="16:78" x14ac:dyDescent="0.25">
      <c r="P49" s="123"/>
      <c r="Q49" s="123"/>
      <c r="R49" s="123"/>
      <c r="S49" s="123"/>
      <c r="T49" s="123"/>
      <c r="U49" s="123"/>
      <c r="AK49" s="123"/>
      <c r="AL49" s="123"/>
      <c r="AM49" s="123"/>
      <c r="AZ49" s="123"/>
      <c r="BA49" s="123"/>
      <c r="BB49" s="123"/>
      <c r="BC49" s="123"/>
      <c r="BD49" s="123"/>
      <c r="BE49" s="123"/>
      <c r="BF49" s="123"/>
      <c r="BG49" s="123"/>
      <c r="BH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</row>
    <row r="50" spans="16:78" x14ac:dyDescent="0.25">
      <c r="P50" s="123"/>
      <c r="Q50" s="123"/>
      <c r="R50" s="123"/>
      <c r="S50" s="123"/>
      <c r="T50" s="123"/>
      <c r="U50" s="123"/>
      <c r="AK50" s="123"/>
      <c r="AL50" s="123"/>
      <c r="AM50" s="123"/>
      <c r="AZ50" s="123"/>
      <c r="BA50" s="123"/>
      <c r="BB50" s="123"/>
      <c r="BC50" s="123"/>
      <c r="BD50" s="123"/>
      <c r="BE50" s="123"/>
      <c r="BF50" s="123"/>
      <c r="BG50" s="123"/>
      <c r="BH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</row>
    <row r="51" spans="16:78" x14ac:dyDescent="0.25">
      <c r="P51" s="123"/>
      <c r="Q51" s="123"/>
      <c r="R51" s="123"/>
      <c r="S51" s="123"/>
      <c r="T51" s="123"/>
      <c r="U51" s="123"/>
      <c r="AK51" s="123"/>
      <c r="AL51" s="123"/>
      <c r="AM51" s="123"/>
      <c r="AZ51" s="123"/>
      <c r="BA51" s="123"/>
      <c r="BB51" s="123"/>
      <c r="BC51" s="123"/>
      <c r="BD51" s="123"/>
      <c r="BE51" s="123"/>
      <c r="BF51" s="123"/>
      <c r="BG51" s="123"/>
      <c r="BH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</row>
    <row r="52" spans="16:78" x14ac:dyDescent="0.25">
      <c r="P52" s="123"/>
      <c r="Q52" s="123"/>
      <c r="R52" s="123"/>
      <c r="S52" s="123"/>
      <c r="T52" s="123"/>
      <c r="U52" s="123"/>
      <c r="AK52" s="123"/>
      <c r="AL52" s="123"/>
      <c r="AM52" s="123"/>
      <c r="AZ52" s="123"/>
      <c r="BA52" s="123"/>
      <c r="BB52" s="123"/>
      <c r="BC52" s="123"/>
      <c r="BD52" s="123"/>
      <c r="BE52" s="123"/>
      <c r="BF52" s="123"/>
      <c r="BG52" s="123"/>
      <c r="BH52" s="123"/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</row>
    <row r="53" spans="16:78" x14ac:dyDescent="0.25">
      <c r="P53" s="123"/>
      <c r="Q53" s="123"/>
      <c r="R53" s="123"/>
      <c r="S53" s="123"/>
      <c r="T53" s="123"/>
      <c r="U53" s="123"/>
      <c r="AK53" s="123"/>
      <c r="AL53" s="123"/>
      <c r="AM53" s="123"/>
      <c r="AZ53" s="123"/>
      <c r="BA53" s="123"/>
      <c r="BB53" s="123"/>
      <c r="BC53" s="123"/>
      <c r="BD53" s="123"/>
      <c r="BE53" s="123"/>
      <c r="BF53" s="123"/>
      <c r="BG53" s="123"/>
      <c r="BH53" s="123"/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/>
      <c r="BZ53" s="123"/>
    </row>
    <row r="54" spans="16:78" x14ac:dyDescent="0.25">
      <c r="P54" s="123"/>
      <c r="Q54" s="123"/>
      <c r="R54" s="123"/>
      <c r="S54" s="123"/>
      <c r="T54" s="123"/>
      <c r="U54" s="123"/>
      <c r="AK54" s="123"/>
      <c r="AL54" s="123"/>
      <c r="AM54" s="123"/>
      <c r="AZ54" s="123"/>
      <c r="BA54" s="123"/>
      <c r="BB54" s="123"/>
      <c r="BC54" s="123"/>
      <c r="BD54" s="123"/>
      <c r="BE54" s="123"/>
      <c r="BF54" s="123"/>
      <c r="BG54" s="123"/>
      <c r="BH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</row>
    <row r="55" spans="16:78" x14ac:dyDescent="0.25">
      <c r="P55" s="123"/>
      <c r="Q55" s="123"/>
      <c r="R55" s="123"/>
      <c r="S55" s="123"/>
      <c r="T55" s="123"/>
      <c r="U55" s="123"/>
      <c r="AK55" s="123"/>
      <c r="AL55" s="123"/>
      <c r="AM55" s="123"/>
      <c r="AZ55" s="123"/>
      <c r="BA55" s="123"/>
      <c r="BB55" s="123"/>
      <c r="BC55" s="123"/>
      <c r="BD55" s="123"/>
      <c r="BE55" s="123"/>
      <c r="BF55" s="123"/>
      <c r="BG55" s="123"/>
      <c r="BH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</row>
    <row r="56" spans="16:78" x14ac:dyDescent="0.25">
      <c r="P56" s="123"/>
      <c r="Q56" s="123"/>
      <c r="R56" s="123"/>
      <c r="S56" s="123"/>
      <c r="T56" s="123"/>
      <c r="U56" s="123"/>
      <c r="AK56" s="123"/>
      <c r="AL56" s="123"/>
      <c r="AM56" s="123"/>
      <c r="AZ56" s="123"/>
      <c r="BA56" s="123"/>
      <c r="BB56" s="123"/>
      <c r="BC56" s="123"/>
      <c r="BD56" s="123"/>
      <c r="BE56" s="123"/>
      <c r="BF56" s="123"/>
      <c r="BG56" s="123"/>
      <c r="BH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</row>
    <row r="57" spans="16:78" x14ac:dyDescent="0.25">
      <c r="P57" s="123"/>
      <c r="Q57" s="123"/>
      <c r="R57" s="123"/>
      <c r="S57" s="123"/>
      <c r="T57" s="123"/>
      <c r="U57" s="123"/>
      <c r="AK57" s="123"/>
      <c r="AL57" s="123"/>
      <c r="AM57" s="123"/>
      <c r="AZ57" s="123"/>
      <c r="BA57" s="123"/>
      <c r="BB57" s="123"/>
      <c r="BC57" s="123"/>
      <c r="BD57" s="123"/>
      <c r="BE57" s="123"/>
      <c r="BF57" s="123"/>
      <c r="BG57" s="123"/>
      <c r="BH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</row>
    <row r="58" spans="16:78" x14ac:dyDescent="0.25">
      <c r="P58" s="123"/>
      <c r="Q58" s="123"/>
      <c r="R58" s="123"/>
      <c r="S58" s="123"/>
      <c r="T58" s="123"/>
      <c r="U58" s="123"/>
      <c r="AK58" s="123"/>
      <c r="AL58" s="123"/>
      <c r="AM58" s="123"/>
      <c r="AZ58" s="123"/>
      <c r="BA58" s="123"/>
      <c r="BB58" s="123"/>
      <c r="BC58" s="123"/>
      <c r="BD58" s="123"/>
      <c r="BE58" s="123"/>
      <c r="BF58" s="123"/>
      <c r="BG58" s="123"/>
      <c r="BH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</row>
    <row r="59" spans="16:78" x14ac:dyDescent="0.25">
      <c r="P59" s="123"/>
      <c r="Q59" s="123"/>
      <c r="R59" s="123"/>
      <c r="S59" s="123"/>
      <c r="T59" s="123"/>
      <c r="U59" s="123"/>
      <c r="AK59" s="123"/>
      <c r="AL59" s="123"/>
      <c r="AM59" s="123"/>
      <c r="AZ59" s="123"/>
      <c r="BA59" s="123"/>
      <c r="BB59" s="123"/>
      <c r="BC59" s="123"/>
      <c r="BD59" s="123"/>
      <c r="BE59" s="123"/>
      <c r="BF59" s="123"/>
      <c r="BG59" s="123"/>
      <c r="BH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3"/>
    </row>
    <row r="60" spans="16:78" x14ac:dyDescent="0.25">
      <c r="P60" s="123"/>
      <c r="Q60" s="123"/>
      <c r="R60" s="123"/>
      <c r="S60" s="123"/>
      <c r="T60" s="123"/>
      <c r="U60" s="123"/>
      <c r="AK60" s="123"/>
      <c r="AL60" s="123"/>
      <c r="AM60" s="123"/>
      <c r="AZ60" s="123"/>
      <c r="BA60" s="123"/>
      <c r="BB60" s="123"/>
      <c r="BC60" s="123"/>
      <c r="BD60" s="123"/>
      <c r="BE60" s="123"/>
      <c r="BF60" s="123"/>
      <c r="BG60" s="123"/>
      <c r="BH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</row>
    <row r="61" spans="16:78" x14ac:dyDescent="0.25">
      <c r="P61" s="123"/>
      <c r="Q61" s="123"/>
      <c r="R61" s="123"/>
      <c r="S61" s="123"/>
      <c r="T61" s="123"/>
      <c r="U61" s="123"/>
      <c r="AK61" s="123"/>
      <c r="AL61" s="123"/>
      <c r="AM61" s="123"/>
      <c r="AZ61" s="123"/>
      <c r="BA61" s="123"/>
      <c r="BB61" s="123"/>
      <c r="BC61" s="123"/>
      <c r="BD61" s="123"/>
      <c r="BE61" s="123"/>
      <c r="BF61" s="123"/>
      <c r="BG61" s="123"/>
      <c r="BH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</row>
    <row r="62" spans="16:78" x14ac:dyDescent="0.25">
      <c r="P62" s="123"/>
      <c r="Q62" s="123"/>
      <c r="R62" s="123"/>
      <c r="S62" s="123"/>
      <c r="T62" s="123"/>
      <c r="U62" s="123"/>
      <c r="AK62" s="123"/>
      <c r="AL62" s="123"/>
      <c r="AM62" s="123"/>
      <c r="AZ62" s="123"/>
      <c r="BA62" s="123"/>
      <c r="BB62" s="123"/>
      <c r="BC62" s="123"/>
      <c r="BD62" s="123"/>
      <c r="BE62" s="123"/>
      <c r="BF62" s="123"/>
      <c r="BG62" s="123"/>
      <c r="BH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</row>
    <row r="63" spans="16:78" x14ac:dyDescent="0.25">
      <c r="P63" s="123"/>
      <c r="Q63" s="123"/>
      <c r="R63" s="123"/>
      <c r="S63" s="123"/>
      <c r="T63" s="123"/>
      <c r="U63" s="123"/>
      <c r="AK63" s="123"/>
      <c r="AL63" s="123"/>
      <c r="AM63" s="123"/>
      <c r="AZ63" s="123"/>
      <c r="BA63" s="123"/>
      <c r="BB63" s="123"/>
      <c r="BC63" s="123"/>
      <c r="BD63" s="123"/>
      <c r="BE63" s="123"/>
      <c r="BF63" s="123"/>
      <c r="BG63" s="123"/>
      <c r="BH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</row>
    <row r="64" spans="16:78" x14ac:dyDescent="0.25">
      <c r="P64" s="123"/>
      <c r="Q64" s="123"/>
      <c r="R64" s="123"/>
      <c r="S64" s="123"/>
      <c r="T64" s="123"/>
      <c r="U64" s="123"/>
      <c r="AK64" s="123"/>
      <c r="AL64" s="123"/>
      <c r="AM64" s="123"/>
      <c r="AZ64" s="123"/>
      <c r="BA64" s="123"/>
      <c r="BB64" s="123"/>
      <c r="BC64" s="123"/>
      <c r="BD64" s="123"/>
      <c r="BE64" s="123"/>
      <c r="BF64" s="123"/>
      <c r="BG64" s="123"/>
      <c r="BH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</row>
    <row r="65" spans="1:136" x14ac:dyDescent="0.25">
      <c r="P65" s="123"/>
      <c r="Q65" s="123"/>
      <c r="R65" s="123"/>
      <c r="S65" s="123"/>
      <c r="T65" s="123"/>
      <c r="U65" s="123"/>
      <c r="AK65" s="123"/>
      <c r="AL65" s="123"/>
      <c r="AM65" s="123"/>
      <c r="AZ65" s="123"/>
      <c r="BA65" s="123"/>
      <c r="BB65" s="123"/>
      <c r="BC65" s="123"/>
      <c r="BD65" s="123"/>
      <c r="BE65" s="123"/>
      <c r="BF65" s="123"/>
      <c r="BG65" s="123"/>
      <c r="BH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3"/>
    </row>
    <row r="66" spans="1:136" x14ac:dyDescent="0.25">
      <c r="P66" s="123"/>
      <c r="Q66" s="123"/>
      <c r="R66" s="123"/>
      <c r="S66" s="123"/>
      <c r="T66" s="123"/>
      <c r="U66" s="123"/>
      <c r="AK66" s="123"/>
      <c r="AL66" s="123"/>
      <c r="AM66" s="123"/>
      <c r="AZ66" s="123"/>
      <c r="BA66" s="123"/>
      <c r="BB66" s="123"/>
      <c r="BC66" s="123"/>
      <c r="BD66" s="123"/>
      <c r="BE66" s="123"/>
      <c r="BF66" s="123"/>
      <c r="BG66" s="123"/>
      <c r="BH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</row>
    <row r="67" spans="1:136" x14ac:dyDescent="0.25">
      <c r="P67" s="123"/>
      <c r="Q67" s="123"/>
      <c r="R67" s="123"/>
      <c r="S67" s="123"/>
      <c r="T67" s="123"/>
      <c r="U67" s="123"/>
      <c r="AK67" s="123"/>
      <c r="AL67" s="123"/>
      <c r="AM67" s="123"/>
      <c r="AZ67" s="123"/>
      <c r="BA67" s="123"/>
      <c r="BB67" s="123"/>
      <c r="BC67" s="123"/>
      <c r="BD67" s="123"/>
      <c r="BE67" s="123"/>
      <c r="BF67" s="123"/>
      <c r="BG67" s="123"/>
      <c r="BH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</row>
    <row r="68" spans="1:136" x14ac:dyDescent="0.25">
      <c r="P68" s="123"/>
      <c r="Q68" s="123"/>
      <c r="R68" s="123"/>
      <c r="S68" s="123"/>
      <c r="T68" s="123"/>
      <c r="U68" s="123"/>
      <c r="AK68" s="123"/>
      <c r="AL68" s="123"/>
      <c r="AM68" s="123"/>
      <c r="AZ68" s="123"/>
      <c r="BA68" s="123"/>
      <c r="BB68" s="123"/>
      <c r="BC68" s="123"/>
      <c r="BD68" s="123"/>
      <c r="BE68" s="123"/>
      <c r="BF68" s="123"/>
      <c r="BG68" s="123"/>
      <c r="BH68" s="123"/>
      <c r="BO68" s="123"/>
      <c r="BP68" s="123"/>
      <c r="BQ68" s="123"/>
      <c r="BR68" s="123"/>
      <c r="BS68" s="123"/>
      <c r="BT68" s="123"/>
      <c r="BU68" s="123"/>
      <c r="BV68" s="123"/>
      <c r="BW68" s="123"/>
      <c r="BX68" s="123"/>
      <c r="BY68" s="123"/>
      <c r="BZ68" s="123"/>
    </row>
    <row r="69" spans="1:136" x14ac:dyDescent="0.25">
      <c r="P69" s="123"/>
      <c r="Q69" s="123"/>
      <c r="R69" s="123"/>
      <c r="S69" s="123"/>
      <c r="T69" s="123"/>
      <c r="U69" s="123"/>
      <c r="AK69" s="123"/>
      <c r="AL69" s="123"/>
      <c r="AM69" s="123"/>
      <c r="AZ69" s="123"/>
      <c r="BA69" s="123"/>
      <c r="BB69" s="123"/>
      <c r="BC69" s="123"/>
      <c r="BD69" s="123"/>
      <c r="BE69" s="123"/>
      <c r="BF69" s="123"/>
      <c r="BG69" s="123"/>
      <c r="BH69" s="123"/>
      <c r="BO69" s="123"/>
      <c r="BP69" s="123"/>
      <c r="BQ69" s="123"/>
      <c r="BR69" s="123"/>
      <c r="BS69" s="123"/>
      <c r="BT69" s="123"/>
      <c r="BU69" s="123"/>
      <c r="BV69" s="123"/>
      <c r="BW69" s="123"/>
      <c r="BX69" s="123"/>
      <c r="BY69" s="123"/>
      <c r="BZ69" s="123"/>
    </row>
    <row r="70" spans="1:136" x14ac:dyDescent="0.25">
      <c r="P70" s="123"/>
      <c r="Q70" s="123"/>
      <c r="R70" s="123"/>
      <c r="S70" s="123"/>
      <c r="T70" s="123"/>
      <c r="U70" s="123"/>
      <c r="AK70" s="123"/>
      <c r="AL70" s="123"/>
      <c r="AM70" s="123"/>
      <c r="AZ70" s="123"/>
      <c r="BA70" s="123"/>
      <c r="BB70" s="123"/>
      <c r="BC70" s="123"/>
      <c r="BD70" s="123"/>
      <c r="BE70" s="123"/>
      <c r="BF70" s="123"/>
      <c r="BG70" s="123"/>
      <c r="BH70" s="123"/>
      <c r="BO70" s="123"/>
      <c r="BP70" s="123"/>
      <c r="BQ70" s="123"/>
      <c r="BR70" s="123"/>
      <c r="BS70" s="123"/>
      <c r="BT70" s="123"/>
      <c r="BU70" s="123"/>
      <c r="BV70" s="123"/>
      <c r="BW70" s="123"/>
      <c r="BX70" s="123"/>
      <c r="BY70" s="123"/>
      <c r="BZ70" s="123"/>
    </row>
    <row r="71" spans="1:136" x14ac:dyDescent="0.25">
      <c r="P71" s="123"/>
      <c r="Q71" s="123"/>
      <c r="R71" s="123"/>
      <c r="S71" s="123"/>
      <c r="T71" s="123"/>
      <c r="U71" s="123"/>
      <c r="AK71" s="123"/>
      <c r="AL71" s="123"/>
      <c r="AM71" s="123"/>
      <c r="AZ71" s="123"/>
      <c r="BA71" s="123"/>
      <c r="BB71" s="123"/>
      <c r="BC71" s="123"/>
      <c r="BD71" s="123"/>
      <c r="BE71" s="123"/>
      <c r="BF71" s="123"/>
      <c r="BG71" s="123"/>
      <c r="BH71" s="123"/>
      <c r="BO71" s="123"/>
      <c r="BP71" s="123"/>
      <c r="BQ71" s="123"/>
      <c r="BR71" s="123"/>
      <c r="BS71" s="123"/>
      <c r="BT71" s="123"/>
      <c r="BU71" s="123"/>
      <c r="BV71" s="123"/>
      <c r="BW71" s="123"/>
      <c r="BX71" s="123"/>
      <c r="BY71" s="123"/>
      <c r="BZ71" s="123"/>
    </row>
    <row r="72" spans="1:136" x14ac:dyDescent="0.25">
      <c r="P72" s="123"/>
      <c r="Q72" s="123"/>
      <c r="R72" s="123"/>
      <c r="S72" s="123"/>
      <c r="T72" s="123"/>
      <c r="U72" s="123"/>
      <c r="AK72" s="123"/>
      <c r="AL72" s="123"/>
      <c r="AM72" s="123"/>
      <c r="AZ72" s="123"/>
      <c r="BA72" s="123"/>
      <c r="BB72" s="123"/>
      <c r="BC72" s="123"/>
      <c r="BD72" s="123"/>
      <c r="BE72" s="123"/>
      <c r="BF72" s="123"/>
      <c r="BG72" s="123"/>
      <c r="BH72" s="123"/>
      <c r="BO72" s="123"/>
      <c r="BP72" s="123"/>
      <c r="BQ72" s="123"/>
      <c r="BR72" s="123"/>
      <c r="BS72" s="123"/>
      <c r="BT72" s="123"/>
      <c r="BU72" s="123"/>
      <c r="BV72" s="123"/>
      <c r="BW72" s="123"/>
      <c r="BX72" s="123"/>
      <c r="BY72" s="123"/>
      <c r="BZ72" s="123"/>
    </row>
    <row r="73" spans="1:136" x14ac:dyDescent="0.25">
      <c r="P73" s="123"/>
      <c r="Q73" s="123"/>
      <c r="R73" s="123"/>
      <c r="S73" s="123"/>
      <c r="T73" s="123"/>
      <c r="U73" s="123"/>
      <c r="AK73" s="123"/>
      <c r="AL73" s="123"/>
      <c r="AM73" s="123"/>
      <c r="AZ73" s="123"/>
      <c r="BA73" s="123"/>
      <c r="BB73" s="123"/>
      <c r="BC73" s="123"/>
      <c r="BD73" s="123"/>
      <c r="BE73" s="123"/>
      <c r="BF73" s="123"/>
      <c r="BG73" s="123"/>
      <c r="BH73" s="123"/>
      <c r="BO73" s="123"/>
      <c r="BP73" s="123"/>
      <c r="BQ73" s="123"/>
      <c r="BR73" s="123"/>
      <c r="BS73" s="123"/>
      <c r="BT73" s="123"/>
      <c r="BU73" s="123"/>
      <c r="BV73" s="123"/>
      <c r="BW73" s="123"/>
      <c r="BX73" s="123"/>
      <c r="BY73" s="123"/>
      <c r="BZ73" s="123"/>
    </row>
    <row r="74" spans="1:136" x14ac:dyDescent="0.25">
      <c r="P74" s="123"/>
      <c r="Q74" s="123"/>
      <c r="R74" s="123"/>
      <c r="S74" s="123"/>
      <c r="T74" s="123"/>
      <c r="U74" s="123"/>
      <c r="AK74" s="123"/>
      <c r="AL74" s="123"/>
      <c r="AM74" s="123"/>
      <c r="AZ74" s="123"/>
      <c r="BA74" s="123"/>
      <c r="BB74" s="123"/>
      <c r="BC74" s="123"/>
      <c r="BD74" s="123"/>
      <c r="BE74" s="123"/>
      <c r="BF74" s="123"/>
      <c r="BG74" s="123"/>
      <c r="BH74" s="123"/>
      <c r="BO74" s="123"/>
      <c r="BP74" s="123"/>
      <c r="BQ74" s="123"/>
      <c r="BR74" s="123"/>
      <c r="BS74" s="123"/>
      <c r="BT74" s="123"/>
      <c r="BU74" s="123"/>
      <c r="BV74" s="123"/>
      <c r="BW74" s="123"/>
      <c r="BX74" s="123"/>
      <c r="BY74" s="123"/>
      <c r="BZ74" s="123"/>
    </row>
    <row r="75" spans="1:136" x14ac:dyDescent="0.25">
      <c r="P75" s="123"/>
      <c r="Q75" s="123"/>
      <c r="R75" s="123"/>
      <c r="S75" s="123"/>
      <c r="T75" s="123"/>
      <c r="U75" s="123"/>
      <c r="AK75" s="123"/>
      <c r="AL75" s="123"/>
      <c r="AM75" s="123"/>
      <c r="AZ75" s="123"/>
      <c r="BA75" s="123"/>
      <c r="BB75" s="123"/>
      <c r="BC75" s="123"/>
      <c r="BD75" s="123"/>
      <c r="BE75" s="123"/>
      <c r="BF75" s="123"/>
      <c r="BG75" s="123"/>
      <c r="BH75" s="123"/>
      <c r="BO75" s="123"/>
      <c r="BP75" s="123"/>
      <c r="BQ75" s="123"/>
      <c r="BR75" s="123"/>
      <c r="BS75" s="123"/>
      <c r="BT75" s="123"/>
      <c r="BU75" s="123"/>
      <c r="BV75" s="123"/>
      <c r="BW75" s="123"/>
      <c r="BX75" s="123"/>
      <c r="BY75" s="123"/>
      <c r="BZ75" s="123"/>
    </row>
    <row r="76" spans="1:136" x14ac:dyDescent="0.25">
      <c r="P76" s="123"/>
      <c r="Q76" s="123"/>
      <c r="R76" s="123"/>
      <c r="S76" s="123"/>
      <c r="T76" s="123"/>
      <c r="U76" s="123"/>
      <c r="AK76" s="123"/>
      <c r="AL76" s="123"/>
      <c r="AM76" s="123"/>
      <c r="AZ76" s="123"/>
      <c r="BA76" s="123"/>
      <c r="BB76" s="123"/>
      <c r="BC76" s="123"/>
      <c r="BD76" s="123"/>
      <c r="BE76" s="123"/>
      <c r="BF76" s="123"/>
      <c r="BG76" s="123"/>
      <c r="BH76" s="123"/>
      <c r="BO76" s="123"/>
      <c r="BP76" s="123"/>
      <c r="BQ76" s="123"/>
      <c r="BR76" s="123"/>
      <c r="BS76" s="123"/>
      <c r="BT76" s="123"/>
      <c r="BU76" s="123"/>
      <c r="BV76" s="123"/>
      <c r="BW76" s="123"/>
      <c r="BX76" s="123"/>
      <c r="BY76" s="123"/>
      <c r="BZ76" s="123"/>
    </row>
    <row r="77" spans="1:136" x14ac:dyDescent="0.25">
      <c r="P77" s="123"/>
      <c r="Q77" s="123"/>
      <c r="R77" s="123"/>
      <c r="S77" s="123"/>
      <c r="T77" s="123"/>
      <c r="U77" s="123"/>
      <c r="AK77" s="123"/>
      <c r="AL77" s="123"/>
      <c r="AM77" s="123"/>
      <c r="AZ77" s="123"/>
      <c r="BA77" s="123"/>
      <c r="BB77" s="123"/>
      <c r="BC77" s="123"/>
      <c r="BD77" s="123"/>
      <c r="BE77" s="123"/>
      <c r="BF77" s="123"/>
      <c r="BG77" s="123"/>
      <c r="BH77" s="123"/>
      <c r="BO77" s="123"/>
      <c r="BP77" s="123"/>
      <c r="BQ77" s="123"/>
      <c r="BR77" s="123"/>
      <c r="BS77" s="123"/>
      <c r="BT77" s="123"/>
      <c r="BU77" s="123"/>
      <c r="BV77" s="123"/>
      <c r="BW77" s="123"/>
      <c r="BX77" s="123"/>
      <c r="BY77" s="123"/>
      <c r="BZ77" s="123"/>
    </row>
    <row r="78" spans="1:136" x14ac:dyDescent="0.25">
      <c r="P78" s="123"/>
      <c r="Q78" s="123"/>
      <c r="R78" s="123"/>
      <c r="S78" s="123"/>
      <c r="T78" s="123"/>
      <c r="U78" s="123"/>
      <c r="AK78" s="123"/>
      <c r="AL78" s="123"/>
      <c r="AM78" s="123"/>
      <c r="AZ78" s="123"/>
      <c r="BA78" s="123"/>
      <c r="BB78" s="123"/>
      <c r="BC78" s="123"/>
      <c r="BD78" s="123"/>
      <c r="BE78" s="123"/>
      <c r="BF78" s="123"/>
      <c r="BG78" s="123"/>
      <c r="BH78" s="123"/>
      <c r="BO78" s="123"/>
      <c r="BP78" s="123"/>
      <c r="BQ78" s="123"/>
      <c r="BR78" s="123"/>
      <c r="BS78" s="123"/>
      <c r="BT78" s="123"/>
      <c r="BU78" s="123"/>
      <c r="BV78" s="123"/>
      <c r="BW78" s="123"/>
      <c r="BX78" s="123"/>
      <c r="BY78" s="123"/>
      <c r="BZ78" s="123"/>
    </row>
    <row r="79" spans="1:136" s="123" customFormat="1" x14ac:dyDescent="0.25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127"/>
      <c r="BA79" s="127"/>
      <c r="BB79" s="127"/>
      <c r="BC79" s="127"/>
      <c r="BD79" s="127"/>
      <c r="BE79" s="127"/>
      <c r="BF79" s="5"/>
      <c r="BG79" s="5"/>
      <c r="BH79" s="5"/>
      <c r="BO79" s="5"/>
      <c r="BP79" s="5"/>
      <c r="BQ79" s="5"/>
      <c r="BR79" s="5"/>
      <c r="BS79" s="5"/>
      <c r="BT79" s="5"/>
      <c r="BU79" s="127"/>
      <c r="BV79" s="127"/>
      <c r="BW79" s="127"/>
      <c r="BX79" s="127"/>
      <c r="BY79" s="127"/>
      <c r="BZ79" s="127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123" customFormat="1" x14ac:dyDescent="0.25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127"/>
      <c r="BA80" s="127"/>
      <c r="BB80" s="127"/>
      <c r="BC80" s="127"/>
      <c r="BD80" s="127"/>
      <c r="BE80" s="127"/>
      <c r="BF80" s="5"/>
      <c r="BG80" s="5"/>
      <c r="BH80" s="5"/>
      <c r="BO80" s="5"/>
      <c r="BP80" s="5"/>
      <c r="BQ80" s="5"/>
      <c r="BR80" s="5"/>
      <c r="BS80" s="5"/>
      <c r="BT80" s="5"/>
      <c r="BU80" s="127"/>
      <c r="BV80" s="127"/>
      <c r="BW80" s="127"/>
      <c r="BX80" s="127"/>
      <c r="BY80" s="127"/>
      <c r="BZ80" s="127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123" customFormat="1" x14ac:dyDescent="0.25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127"/>
      <c r="BA81" s="127"/>
      <c r="BB81" s="127"/>
      <c r="BC81" s="127"/>
      <c r="BD81" s="127"/>
      <c r="BE81" s="127"/>
      <c r="BF81" s="5"/>
      <c r="BG81" s="5"/>
      <c r="BH81" s="5"/>
      <c r="BO81" s="5"/>
      <c r="BP81" s="5"/>
      <c r="BQ81" s="5"/>
      <c r="BR81" s="5"/>
      <c r="BS81" s="5"/>
      <c r="BT81" s="5"/>
      <c r="BU81" s="127"/>
      <c r="BV81" s="127"/>
      <c r="BW81" s="127"/>
      <c r="BX81" s="127"/>
      <c r="BY81" s="127"/>
      <c r="BZ81" s="127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123" customFormat="1" x14ac:dyDescent="0.25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127"/>
      <c r="BA82" s="127"/>
      <c r="BB82" s="127"/>
      <c r="BC82" s="127"/>
      <c r="BD82" s="127"/>
      <c r="BE82" s="127"/>
      <c r="BF82" s="5"/>
      <c r="BG82" s="5"/>
      <c r="BH82" s="5"/>
      <c r="BO82" s="5"/>
      <c r="BP82" s="5"/>
      <c r="BQ82" s="5"/>
      <c r="BR82" s="5"/>
      <c r="BS82" s="5"/>
      <c r="BT82" s="5"/>
      <c r="BU82" s="127"/>
      <c r="BV82" s="127"/>
      <c r="BW82" s="127"/>
      <c r="BX82" s="127"/>
      <c r="BY82" s="127"/>
      <c r="BZ82" s="127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123" customFormat="1" x14ac:dyDescent="0.25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127"/>
      <c r="BA83" s="127"/>
      <c r="BB83" s="127"/>
      <c r="BC83" s="127"/>
      <c r="BD83" s="127"/>
      <c r="BE83" s="127"/>
      <c r="BF83" s="5"/>
      <c r="BG83" s="5"/>
      <c r="BH83" s="5"/>
      <c r="BO83" s="5"/>
      <c r="BP83" s="5"/>
      <c r="BQ83" s="5"/>
      <c r="BR83" s="5"/>
      <c r="BS83" s="5"/>
      <c r="BT83" s="5"/>
      <c r="BU83" s="127"/>
      <c r="BV83" s="127"/>
      <c r="BW83" s="127"/>
      <c r="BX83" s="127"/>
      <c r="BY83" s="127"/>
      <c r="BZ83" s="127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123" customFormat="1" x14ac:dyDescent="0.25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127"/>
      <c r="BA84" s="127"/>
      <c r="BB84" s="127"/>
      <c r="BC84" s="127"/>
      <c r="BD84" s="127"/>
      <c r="BE84" s="127"/>
      <c r="BF84" s="5"/>
      <c r="BG84" s="5"/>
      <c r="BH84" s="5"/>
      <c r="BO84" s="5"/>
      <c r="BP84" s="5"/>
      <c r="BQ84" s="5"/>
      <c r="BR84" s="5"/>
      <c r="BS84" s="5"/>
      <c r="BT84" s="5"/>
      <c r="BU84" s="127"/>
      <c r="BV84" s="127"/>
      <c r="BW84" s="127"/>
      <c r="BX84" s="127"/>
      <c r="BY84" s="127"/>
      <c r="BZ84" s="127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123" customFormat="1" x14ac:dyDescent="0.25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127"/>
      <c r="BA85" s="127"/>
      <c r="BB85" s="127"/>
      <c r="BC85" s="127"/>
      <c r="BD85" s="127"/>
      <c r="BE85" s="127"/>
      <c r="BF85" s="5"/>
      <c r="BG85" s="5"/>
      <c r="BH85" s="5"/>
      <c r="BO85" s="5"/>
      <c r="BP85" s="5"/>
      <c r="BQ85" s="5"/>
      <c r="BR85" s="5"/>
      <c r="BS85" s="5"/>
      <c r="BT85" s="5"/>
      <c r="BU85" s="127"/>
      <c r="BV85" s="127"/>
      <c r="BW85" s="127"/>
      <c r="BX85" s="127"/>
      <c r="BY85" s="127"/>
      <c r="BZ85" s="127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123" customFormat="1" x14ac:dyDescent="0.25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127"/>
      <c r="BA86" s="127"/>
      <c r="BB86" s="127"/>
      <c r="BC86" s="127"/>
      <c r="BD86" s="127"/>
      <c r="BE86" s="127"/>
      <c r="BF86" s="5"/>
      <c r="BG86" s="5"/>
      <c r="BH86" s="5"/>
      <c r="BO86" s="5"/>
      <c r="BP86" s="5"/>
      <c r="BQ86" s="5"/>
      <c r="BR86" s="5"/>
      <c r="BS86" s="5"/>
      <c r="BT86" s="5"/>
      <c r="BU86" s="127"/>
      <c r="BV86" s="127"/>
      <c r="BW86" s="127"/>
      <c r="BX86" s="127"/>
      <c r="BY86" s="127"/>
      <c r="BZ86" s="127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123" customFormat="1" x14ac:dyDescent="0.25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127"/>
      <c r="BA87" s="127"/>
      <c r="BB87" s="127"/>
      <c r="BC87" s="127"/>
      <c r="BD87" s="127"/>
      <c r="BE87" s="127"/>
      <c r="BF87" s="5"/>
      <c r="BG87" s="5"/>
      <c r="BH87" s="5"/>
      <c r="BO87" s="5"/>
      <c r="BP87" s="5"/>
      <c r="BQ87" s="5"/>
      <c r="BR87" s="5"/>
      <c r="BS87" s="5"/>
      <c r="BT87" s="5"/>
      <c r="BU87" s="127"/>
      <c r="BV87" s="127"/>
      <c r="BW87" s="127"/>
      <c r="BX87" s="127"/>
      <c r="BY87" s="127"/>
      <c r="BZ87" s="127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BR8:BT8"/>
    <mergeCell ref="BU8:BW8"/>
    <mergeCell ref="BX8:BZ8"/>
    <mergeCell ref="CA8:CC8"/>
    <mergeCell ref="CU1:DG1"/>
    <mergeCell ref="CU2:DG2"/>
    <mergeCell ref="A3:CU3"/>
    <mergeCell ref="CV3:DG3"/>
    <mergeCell ref="A4:CU4"/>
    <mergeCell ref="A6:A8"/>
    <mergeCell ref="B6:B8"/>
    <mergeCell ref="C6:C8"/>
    <mergeCell ref="D6:D8"/>
    <mergeCell ref="E6:E8"/>
  </mergeCells>
  <conditionalFormatting sqref="G10:CU23">
    <cfRule type="containsText" dxfId="15" priority="2" operator="containsText" text="в">
      <formula>NOT(ISERROR(SEARCH("в",G10)))</formula>
    </cfRule>
    <cfRule type="containsText" dxfId="14" priority="1" operator="containsText" text="О">
      <formula>NOT(ISERROR(SEARCH("О",G10)))</formula>
    </cfRule>
  </conditionalFormatting>
  <printOptions gridLines="1"/>
  <pageMargins left="0.78740157480314965" right="0" top="0.2" bottom="0.2" header="0" footer="0"/>
  <pageSetup paperSize="9" scale="36" orientation="landscape" r:id="rId1"/>
  <headerFooter alignWithMargins="0"/>
  <rowBreaks count="1" manualBreakCount="1">
    <brk id="29" max="118" man="1"/>
  </rowBreaks>
  <colBreaks count="2" manualBreakCount="2">
    <brk id="84" max="33" man="1"/>
    <brk id="120" max="3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87"/>
  <sheetViews>
    <sheetView topLeftCell="A7" zoomScale="75" zoomScaleNormal="75" zoomScaleSheetLayoutView="75" workbookViewId="0">
      <pane xSplit="3" ySplit="3" topLeftCell="E10" activePane="bottomRight" state="frozen"/>
      <selection activeCell="A7" sqref="A7"/>
      <selection pane="topRight" activeCell="D7" sqref="D7"/>
      <selection pane="bottomLeft" activeCell="A10" sqref="A10"/>
      <selection pane="bottomRight" activeCell="AE11" sqref="AE11:BB11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123" customWidth="1"/>
    <col min="11" max="11" width="2.5546875" style="123" customWidth="1"/>
    <col min="12" max="15" width="2.44140625" style="123" customWidth="1"/>
    <col min="16" max="21" width="2.44140625" style="5" customWidth="1"/>
    <col min="22" max="36" width="2.44140625" style="123" customWidth="1"/>
    <col min="37" max="39" width="2.44140625" style="5" customWidth="1"/>
    <col min="40" max="45" width="2.44140625" style="123" customWidth="1"/>
    <col min="46" max="51" width="2.44140625" style="5" customWidth="1"/>
    <col min="52" max="57" width="2.44140625" style="127" customWidth="1"/>
    <col min="58" max="60" width="2.44140625" style="5" customWidth="1"/>
    <col min="61" max="66" width="2.44140625" style="123" customWidth="1"/>
    <col min="67" max="72" width="2.44140625" style="5" customWidth="1"/>
    <col min="73" max="78" width="2.44140625" style="127" customWidth="1"/>
    <col min="79" max="81" width="2.44140625" style="5" customWidth="1"/>
    <col min="82" max="87" width="2.44140625" style="123" customWidth="1"/>
    <col min="88" max="96" width="2.44140625" style="5" customWidth="1"/>
    <col min="97" max="99" width="2.44140625" style="123" customWidth="1"/>
    <col min="100" max="100" width="4.5546875" style="5" customWidth="1"/>
    <col min="101" max="101" width="3.109375" style="5" customWidth="1"/>
    <col min="102" max="102" width="3.44140625" style="5" customWidth="1"/>
    <col min="103" max="103" width="3.33203125" style="5" customWidth="1"/>
    <col min="104" max="104" width="4" style="5" customWidth="1"/>
    <col min="105" max="105" width="3.33203125" style="5" customWidth="1"/>
    <col min="106" max="106" width="3.5546875" style="5" bestFit="1" customWidth="1"/>
    <col min="107" max="107" width="3.88671875" style="5" customWidth="1"/>
    <col min="108" max="109" width="3.44140625" style="5" customWidth="1"/>
    <col min="110" max="110" width="3.6640625" style="5" customWidth="1"/>
    <col min="111" max="111" width="3.5546875" style="5" customWidth="1"/>
    <col min="112" max="112" width="4.88671875" style="5" customWidth="1"/>
    <col min="113" max="113" width="4.5546875" style="5" customWidth="1"/>
    <col min="114" max="114" width="6.88671875" style="5" customWidth="1"/>
    <col min="115" max="115" width="5.6640625" style="5" customWidth="1"/>
    <col min="116" max="116" width="7.33203125" style="5" customWidth="1"/>
    <col min="117" max="117" width="6.5546875" style="5" customWidth="1"/>
    <col min="118" max="118" width="6.109375" style="5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116"/>
      <c r="H1" s="117"/>
      <c r="I1" s="116"/>
      <c r="J1" s="116"/>
      <c r="K1" s="116"/>
      <c r="L1" s="116"/>
      <c r="M1" s="116"/>
      <c r="N1" s="116"/>
      <c r="O1" s="116"/>
      <c r="P1" s="3"/>
      <c r="Q1" s="3"/>
      <c r="R1" s="3"/>
      <c r="S1" s="3"/>
      <c r="T1" s="3"/>
      <c r="U1" s="4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4"/>
      <c r="AL1" s="4"/>
      <c r="AM1" s="4"/>
      <c r="AN1" s="118"/>
      <c r="AO1" s="118"/>
      <c r="AP1" s="118"/>
      <c r="AQ1" s="118"/>
      <c r="AR1" s="118"/>
      <c r="AS1" s="118"/>
      <c r="AT1" s="4"/>
      <c r="AU1" s="4"/>
      <c r="AV1" s="4"/>
      <c r="AW1" s="4"/>
      <c r="AX1" s="4"/>
      <c r="AY1" s="4"/>
      <c r="AZ1" s="118"/>
      <c r="BA1" s="118"/>
      <c r="BB1" s="118"/>
      <c r="BC1" s="118"/>
      <c r="BD1" s="118"/>
      <c r="BE1" s="118"/>
      <c r="BF1" s="4"/>
      <c r="BG1" s="4"/>
      <c r="BH1" s="4"/>
      <c r="BI1" s="118"/>
      <c r="BJ1" s="118"/>
      <c r="BK1" s="118"/>
      <c r="BL1" s="118"/>
      <c r="BM1" s="118"/>
      <c r="BN1" s="118"/>
      <c r="BO1" s="4"/>
      <c r="BP1" s="4"/>
      <c r="BQ1" s="4"/>
      <c r="BR1" s="4"/>
      <c r="BS1" s="4"/>
      <c r="BT1" s="4"/>
      <c r="BU1" s="118"/>
      <c r="BV1" s="118"/>
      <c r="BW1" s="118"/>
      <c r="BX1" s="118"/>
      <c r="BY1" s="118"/>
      <c r="BZ1" s="118"/>
      <c r="CA1" s="4"/>
      <c r="CB1" s="4"/>
      <c r="CC1" s="4"/>
      <c r="CD1" s="118"/>
      <c r="CE1" s="118"/>
      <c r="CF1" s="118"/>
      <c r="CG1" s="118"/>
      <c r="CH1" s="118"/>
      <c r="CI1" s="118"/>
      <c r="CJ1" s="4"/>
      <c r="CK1" s="4"/>
      <c r="CL1" s="4"/>
      <c r="CM1" s="4"/>
      <c r="CN1" s="4"/>
      <c r="CO1" s="4"/>
      <c r="CP1" s="4"/>
      <c r="CQ1" s="4"/>
      <c r="CR1" s="4"/>
      <c r="CS1" s="118"/>
      <c r="CT1" s="118"/>
      <c r="CU1" s="251" t="s">
        <v>19</v>
      </c>
      <c r="CV1" s="251"/>
      <c r="CW1" s="251"/>
      <c r="CX1" s="251"/>
      <c r="CY1" s="251"/>
      <c r="CZ1" s="251"/>
      <c r="DA1" s="251"/>
      <c r="DB1" s="251"/>
      <c r="DC1" s="251"/>
      <c r="DD1" s="251"/>
      <c r="DE1" s="251"/>
      <c r="DF1" s="251"/>
      <c r="DG1" s="251"/>
    </row>
    <row r="2" spans="1:136" ht="34.5" customHeight="1" x14ac:dyDescent="0.35">
      <c r="A2" s="1"/>
      <c r="B2" s="2"/>
      <c r="C2" s="2"/>
      <c r="D2" s="2"/>
      <c r="E2" s="2"/>
      <c r="F2" s="2"/>
      <c r="G2" s="118"/>
      <c r="H2" s="118"/>
      <c r="I2" s="118"/>
      <c r="J2" s="118"/>
      <c r="K2" s="118"/>
      <c r="L2" s="118"/>
      <c r="M2" s="118"/>
      <c r="N2" s="118"/>
      <c r="O2" s="118"/>
      <c r="P2" s="4"/>
      <c r="Q2" s="4"/>
      <c r="R2" s="4"/>
      <c r="S2" s="4"/>
      <c r="T2" s="4"/>
      <c r="U2" s="4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4"/>
      <c r="AL2" s="4"/>
      <c r="AM2" s="4"/>
      <c r="AN2" s="118"/>
      <c r="AO2" s="118"/>
      <c r="AP2" s="118"/>
      <c r="AQ2" s="118"/>
      <c r="AR2" s="118"/>
      <c r="AS2" s="118"/>
      <c r="AT2" s="4"/>
      <c r="AU2" s="4"/>
      <c r="AV2" s="4"/>
      <c r="AW2" s="4"/>
      <c r="AX2" s="4"/>
      <c r="AY2" s="4"/>
      <c r="AZ2" s="118"/>
      <c r="BA2" s="118"/>
      <c r="BB2" s="118"/>
      <c r="BC2" s="118"/>
      <c r="BD2" s="118"/>
      <c r="BE2" s="118"/>
      <c r="BF2" s="4"/>
      <c r="BG2" s="4"/>
      <c r="BH2" s="4"/>
      <c r="BI2" s="118"/>
      <c r="BJ2" s="118"/>
      <c r="BK2" s="118"/>
      <c r="BL2" s="118"/>
      <c r="BM2" s="118"/>
      <c r="BN2" s="118"/>
      <c r="BO2" s="4"/>
      <c r="BP2" s="4"/>
      <c r="BQ2" s="4"/>
      <c r="BR2" s="4"/>
      <c r="BS2" s="4"/>
      <c r="BT2" s="4"/>
      <c r="BU2" s="118"/>
      <c r="BV2" s="118"/>
      <c r="BW2" s="118"/>
      <c r="BX2" s="118"/>
      <c r="BY2" s="118"/>
      <c r="BZ2" s="118"/>
      <c r="CA2" s="4"/>
      <c r="CB2" s="4"/>
      <c r="CC2" s="4"/>
      <c r="CD2" s="118"/>
      <c r="CE2" s="118"/>
      <c r="CF2" s="118"/>
      <c r="CG2" s="118"/>
      <c r="CH2" s="118"/>
      <c r="CI2" s="118"/>
      <c r="CJ2" s="4"/>
      <c r="CK2" s="4"/>
      <c r="CL2" s="4"/>
      <c r="CM2" s="4"/>
      <c r="CN2" s="4"/>
      <c r="CO2" s="4"/>
      <c r="CP2" s="4"/>
      <c r="CQ2" s="4"/>
      <c r="CR2" s="4"/>
      <c r="CS2" s="118"/>
      <c r="CT2" s="118"/>
      <c r="CU2" s="252" t="s">
        <v>71</v>
      </c>
      <c r="CV2" s="252"/>
      <c r="CW2" s="252"/>
      <c r="CX2" s="252"/>
      <c r="CY2" s="252"/>
      <c r="CZ2" s="252"/>
      <c r="DA2" s="252"/>
      <c r="DB2" s="252"/>
      <c r="DC2" s="252"/>
      <c r="DD2" s="252"/>
      <c r="DE2" s="252"/>
      <c r="DF2" s="252"/>
      <c r="DG2" s="252"/>
    </row>
    <row r="3" spans="1:136" ht="23.25" customHeight="1" x14ac:dyDescent="0.3">
      <c r="A3" s="253" t="s">
        <v>47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253"/>
      <c r="AQ3" s="253"/>
      <c r="AR3" s="253"/>
      <c r="AS3" s="253"/>
      <c r="AT3" s="253"/>
      <c r="AU3" s="253"/>
      <c r="AV3" s="253"/>
      <c r="AW3" s="253"/>
      <c r="AX3" s="253"/>
      <c r="AY3" s="253"/>
      <c r="AZ3" s="253"/>
      <c r="BA3" s="253"/>
      <c r="BB3" s="253"/>
      <c r="BC3" s="253"/>
      <c r="BD3" s="253"/>
      <c r="BE3" s="253"/>
      <c r="BF3" s="253"/>
      <c r="BG3" s="253"/>
      <c r="BH3" s="253"/>
      <c r="BI3" s="253"/>
      <c r="BJ3" s="253"/>
      <c r="BK3" s="253"/>
      <c r="BL3" s="253"/>
      <c r="BM3" s="253"/>
      <c r="BN3" s="253"/>
      <c r="BO3" s="253"/>
      <c r="BP3" s="253"/>
      <c r="BQ3" s="253"/>
      <c r="BR3" s="253"/>
      <c r="BS3" s="253"/>
      <c r="BT3" s="253"/>
      <c r="BU3" s="253"/>
      <c r="BV3" s="253"/>
      <c r="BW3" s="253"/>
      <c r="BX3" s="253"/>
      <c r="BY3" s="253"/>
      <c r="BZ3" s="253"/>
      <c r="CA3" s="253"/>
      <c r="CB3" s="253"/>
      <c r="CC3" s="253"/>
      <c r="CD3" s="253"/>
      <c r="CE3" s="253"/>
      <c r="CF3" s="253"/>
      <c r="CG3" s="253"/>
      <c r="CH3" s="253"/>
      <c r="CI3" s="253"/>
      <c r="CJ3" s="253"/>
      <c r="CK3" s="253"/>
      <c r="CL3" s="253"/>
      <c r="CM3" s="253"/>
      <c r="CN3" s="253"/>
      <c r="CO3" s="253"/>
      <c r="CP3" s="253"/>
      <c r="CQ3" s="253"/>
      <c r="CR3" s="253"/>
      <c r="CS3" s="253"/>
      <c r="CT3" s="253"/>
      <c r="CU3" s="253"/>
      <c r="CV3" s="254" t="s">
        <v>72</v>
      </c>
      <c r="CW3" s="254"/>
      <c r="CX3" s="254"/>
      <c r="CY3" s="254"/>
      <c r="CZ3" s="254"/>
      <c r="DA3" s="254"/>
      <c r="DB3" s="254"/>
      <c r="DC3" s="254"/>
      <c r="DD3" s="254"/>
      <c r="DE3" s="254"/>
      <c r="DF3" s="254"/>
      <c r="DG3" s="254"/>
    </row>
    <row r="4" spans="1:136" ht="18.75" customHeight="1" x14ac:dyDescent="0.3">
      <c r="A4" s="261" t="s">
        <v>77</v>
      </c>
      <c r="B4" s="261"/>
      <c r="C4" s="261"/>
      <c r="D4" s="261"/>
      <c r="E4" s="261"/>
      <c r="F4" s="261"/>
      <c r="G4" s="261"/>
      <c r="H4" s="261"/>
      <c r="I4" s="261"/>
      <c r="J4" s="261"/>
      <c r="K4" s="261"/>
      <c r="L4" s="261"/>
      <c r="M4" s="261"/>
      <c r="N4" s="261"/>
      <c r="O4" s="261"/>
      <c r="P4" s="261"/>
      <c r="Q4" s="261"/>
      <c r="R4" s="261"/>
      <c r="S4" s="261"/>
      <c r="T4" s="261"/>
      <c r="U4" s="261"/>
      <c r="V4" s="261"/>
      <c r="W4" s="261"/>
      <c r="X4" s="261"/>
      <c r="Y4" s="261"/>
      <c r="Z4" s="261"/>
      <c r="AA4" s="261"/>
      <c r="AB4" s="261"/>
      <c r="AC4" s="261"/>
      <c r="AD4" s="261"/>
      <c r="AE4" s="261"/>
      <c r="AF4" s="261"/>
      <c r="AG4" s="261"/>
      <c r="AH4" s="261"/>
      <c r="AI4" s="261"/>
      <c r="AJ4" s="261"/>
      <c r="AK4" s="261"/>
      <c r="AL4" s="261"/>
      <c r="AM4" s="261"/>
      <c r="AN4" s="261"/>
      <c r="AO4" s="261"/>
      <c r="AP4" s="261"/>
      <c r="AQ4" s="261"/>
      <c r="AR4" s="261"/>
      <c r="AS4" s="261"/>
      <c r="AT4" s="261"/>
      <c r="AU4" s="261"/>
      <c r="AV4" s="261"/>
      <c r="AW4" s="261"/>
      <c r="AX4" s="261"/>
      <c r="AY4" s="261"/>
      <c r="AZ4" s="261"/>
      <c r="BA4" s="261"/>
      <c r="BB4" s="261"/>
      <c r="BC4" s="261"/>
      <c r="BD4" s="261"/>
      <c r="BE4" s="261"/>
      <c r="BF4" s="261"/>
      <c r="BG4" s="261"/>
      <c r="BH4" s="261"/>
      <c r="BI4" s="261"/>
      <c r="BJ4" s="261"/>
      <c r="BK4" s="261"/>
      <c r="BL4" s="261"/>
      <c r="BM4" s="261"/>
      <c r="BN4" s="261"/>
      <c r="BO4" s="261"/>
      <c r="BP4" s="261"/>
      <c r="BQ4" s="261"/>
      <c r="BR4" s="261"/>
      <c r="BS4" s="261"/>
      <c r="BT4" s="261"/>
      <c r="BU4" s="261"/>
      <c r="BV4" s="261"/>
      <c r="BW4" s="261"/>
      <c r="BX4" s="261"/>
      <c r="BY4" s="261"/>
      <c r="BZ4" s="261"/>
      <c r="CA4" s="261"/>
      <c r="CB4" s="261"/>
      <c r="CC4" s="261"/>
      <c r="CD4" s="261"/>
      <c r="CE4" s="261"/>
      <c r="CF4" s="261"/>
      <c r="CG4" s="261"/>
      <c r="CH4" s="261"/>
      <c r="CI4" s="261"/>
      <c r="CJ4" s="261"/>
      <c r="CK4" s="261"/>
      <c r="CL4" s="261"/>
      <c r="CM4" s="261"/>
      <c r="CN4" s="261"/>
      <c r="CO4" s="261"/>
      <c r="CP4" s="261"/>
      <c r="CQ4" s="261"/>
      <c r="CR4" s="261"/>
      <c r="CS4" s="261"/>
      <c r="CT4" s="261"/>
      <c r="CU4" s="261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63" t="s">
        <v>69</v>
      </c>
      <c r="C5" s="7"/>
      <c r="D5" s="7"/>
      <c r="E5" s="7"/>
      <c r="F5" s="7"/>
      <c r="G5" s="119"/>
      <c r="H5" s="119"/>
      <c r="I5" s="119"/>
      <c r="J5" s="119"/>
      <c r="K5" s="119"/>
      <c r="L5" s="119"/>
      <c r="M5" s="119"/>
      <c r="N5" s="119"/>
      <c r="O5" s="119"/>
      <c r="P5" s="6"/>
      <c r="Q5" s="6"/>
      <c r="R5" s="6"/>
      <c r="S5" s="6"/>
      <c r="T5" s="6"/>
      <c r="U5" s="6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6"/>
      <c r="AL5" s="6"/>
      <c r="AM5" s="6"/>
      <c r="AN5" s="119"/>
      <c r="AO5" s="119"/>
      <c r="AP5" s="119"/>
      <c r="AQ5" s="119"/>
      <c r="AR5" s="119"/>
      <c r="AS5" s="119"/>
      <c r="AT5" s="6"/>
      <c r="AU5" s="6"/>
      <c r="AV5" s="6"/>
      <c r="AW5" s="6"/>
      <c r="AX5" s="6"/>
      <c r="AY5" s="6"/>
      <c r="AZ5" s="119"/>
      <c r="BA5" s="119"/>
      <c r="BB5" s="119"/>
      <c r="BC5" s="119"/>
      <c r="BD5" s="119"/>
      <c r="BE5" s="119"/>
      <c r="BF5" s="6"/>
      <c r="BG5" s="6"/>
      <c r="BH5" s="6"/>
      <c r="BI5" s="119"/>
      <c r="BJ5" s="119"/>
      <c r="BK5" s="119"/>
      <c r="BL5" s="119"/>
      <c r="BM5" s="119"/>
      <c r="BN5" s="119"/>
      <c r="BO5" s="6"/>
      <c r="BP5" s="6"/>
      <c r="BQ5" s="6"/>
      <c r="BR5" s="6"/>
      <c r="BS5" s="6"/>
      <c r="BT5" s="6"/>
      <c r="BU5" s="119"/>
      <c r="BV5" s="119"/>
      <c r="BW5" s="119"/>
      <c r="BX5" s="119"/>
      <c r="BY5" s="119"/>
      <c r="BZ5" s="119"/>
      <c r="CA5" s="6"/>
      <c r="CB5" s="6"/>
      <c r="CC5" s="6"/>
      <c r="CD5" s="119"/>
      <c r="CE5" s="119"/>
      <c r="CF5" s="119"/>
      <c r="CG5" s="119"/>
      <c r="CH5" s="119"/>
      <c r="CI5" s="119"/>
      <c r="CJ5" s="6"/>
      <c r="CK5" s="6"/>
      <c r="CL5" s="6"/>
      <c r="CM5" s="6"/>
      <c r="CN5" s="6"/>
      <c r="CO5" s="6"/>
      <c r="CP5" s="6"/>
      <c r="CQ5" s="6"/>
      <c r="CR5" s="6"/>
      <c r="CS5" s="119"/>
      <c r="CT5" s="119"/>
      <c r="CU5" s="11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5">
      <c r="A6" s="262" t="s">
        <v>0</v>
      </c>
      <c r="B6" s="265" t="s">
        <v>40</v>
      </c>
      <c r="C6" s="268" t="s">
        <v>41</v>
      </c>
      <c r="D6" s="248" t="s">
        <v>48</v>
      </c>
      <c r="E6" s="248" t="s">
        <v>42</v>
      </c>
      <c r="F6" s="271" t="s">
        <v>12</v>
      </c>
      <c r="G6" s="241" t="s">
        <v>1</v>
      </c>
      <c r="H6" s="241"/>
      <c r="I6" s="241"/>
      <c r="J6" s="241"/>
      <c r="K6" s="241"/>
      <c r="L6" s="241"/>
      <c r="M6" s="241"/>
      <c r="N6" s="241"/>
      <c r="O6" s="241"/>
      <c r="P6" s="241"/>
      <c r="Q6" s="241"/>
      <c r="R6" s="241"/>
      <c r="S6" s="241"/>
      <c r="T6" s="241"/>
      <c r="U6" s="241"/>
      <c r="V6" s="241"/>
      <c r="W6" s="241"/>
      <c r="X6" s="241"/>
      <c r="Y6" s="241"/>
      <c r="Z6" s="241"/>
      <c r="AA6" s="241"/>
      <c r="AB6" s="241"/>
      <c r="AC6" s="241"/>
      <c r="AD6" s="241"/>
      <c r="AE6" s="241"/>
      <c r="AF6" s="241"/>
      <c r="AG6" s="241"/>
      <c r="AH6" s="241"/>
      <c r="AI6" s="241"/>
      <c r="AJ6" s="241"/>
      <c r="AK6" s="241"/>
      <c r="AL6" s="241"/>
      <c r="AM6" s="241"/>
      <c r="AN6" s="241"/>
      <c r="AO6" s="241"/>
      <c r="AP6" s="241"/>
      <c r="AQ6" s="241"/>
      <c r="AR6" s="241"/>
      <c r="AS6" s="241"/>
      <c r="AT6" s="241"/>
      <c r="AU6" s="241"/>
      <c r="AV6" s="241"/>
      <c r="AW6" s="241"/>
      <c r="AX6" s="241"/>
      <c r="AY6" s="241"/>
      <c r="AZ6" s="241"/>
      <c r="BA6" s="241"/>
      <c r="BB6" s="241"/>
      <c r="BC6" s="241"/>
      <c r="BD6" s="241"/>
      <c r="BE6" s="241"/>
      <c r="BF6" s="241"/>
      <c r="BG6" s="241"/>
      <c r="BH6" s="241"/>
      <c r="BI6" s="241"/>
      <c r="BJ6" s="241"/>
      <c r="BK6" s="241"/>
      <c r="BL6" s="241"/>
      <c r="BM6" s="241"/>
      <c r="BN6" s="241"/>
      <c r="BO6" s="241"/>
      <c r="BP6" s="241"/>
      <c r="BQ6" s="241"/>
      <c r="BR6" s="241"/>
      <c r="BS6" s="241"/>
      <c r="BT6" s="241"/>
      <c r="BU6" s="241"/>
      <c r="BV6" s="241"/>
      <c r="BW6" s="241"/>
      <c r="BX6" s="241"/>
      <c r="BY6" s="241"/>
      <c r="BZ6" s="241"/>
      <c r="CA6" s="241"/>
      <c r="CB6" s="241"/>
      <c r="CC6" s="241"/>
      <c r="CD6" s="241"/>
      <c r="CE6" s="241"/>
      <c r="CF6" s="241"/>
      <c r="CG6" s="241"/>
      <c r="CH6" s="241"/>
      <c r="CI6" s="241"/>
      <c r="CJ6" s="241"/>
      <c r="CK6" s="241"/>
      <c r="CL6" s="241"/>
      <c r="CM6" s="241"/>
      <c r="CN6" s="241"/>
      <c r="CO6" s="241"/>
      <c r="CP6" s="241"/>
      <c r="CQ6" s="241"/>
      <c r="CR6" s="241"/>
      <c r="CS6" s="241"/>
      <c r="CT6" s="241"/>
      <c r="CU6" s="241"/>
      <c r="CV6" s="255" t="s">
        <v>3</v>
      </c>
      <c r="CW6" s="256"/>
      <c r="CX6" s="255" t="s">
        <v>8</v>
      </c>
      <c r="CY6" s="259"/>
      <c r="CZ6" s="259"/>
      <c r="DA6" s="259"/>
      <c r="DB6" s="259"/>
      <c r="DC6" s="259"/>
      <c r="DD6" s="259"/>
      <c r="DE6" s="259"/>
      <c r="DF6" s="259"/>
      <c r="DG6" s="259"/>
      <c r="DH6" s="231" t="s">
        <v>37</v>
      </c>
      <c r="DI6" s="234" t="s">
        <v>38</v>
      </c>
      <c r="DJ6" s="244" t="s">
        <v>4</v>
      </c>
      <c r="DK6" s="244"/>
      <c r="DL6" s="244"/>
      <c r="DM6" s="244"/>
      <c r="DN6" s="244"/>
      <c r="DO6" s="245"/>
    </row>
    <row r="7" spans="1:136" ht="10.5" customHeight="1" thickBot="1" x14ac:dyDescent="0.3">
      <c r="A7" s="263"/>
      <c r="B7" s="266"/>
      <c r="C7" s="269"/>
      <c r="D7" s="249"/>
      <c r="E7" s="249"/>
      <c r="F7" s="272"/>
      <c r="G7" s="242"/>
      <c r="H7" s="242"/>
      <c r="I7" s="242"/>
      <c r="J7" s="242"/>
      <c r="K7" s="242"/>
      <c r="L7" s="242"/>
      <c r="M7" s="242"/>
      <c r="N7" s="242"/>
      <c r="O7" s="242"/>
      <c r="P7" s="242"/>
      <c r="Q7" s="242"/>
      <c r="R7" s="242"/>
      <c r="S7" s="242"/>
      <c r="T7" s="242"/>
      <c r="U7" s="242"/>
      <c r="V7" s="242"/>
      <c r="W7" s="242"/>
      <c r="X7" s="242"/>
      <c r="Y7" s="242"/>
      <c r="Z7" s="242"/>
      <c r="AA7" s="242"/>
      <c r="AB7" s="242"/>
      <c r="AC7" s="242"/>
      <c r="AD7" s="242"/>
      <c r="AE7" s="242"/>
      <c r="AF7" s="242"/>
      <c r="AG7" s="242"/>
      <c r="AH7" s="242"/>
      <c r="AI7" s="242"/>
      <c r="AJ7" s="242"/>
      <c r="AK7" s="242"/>
      <c r="AL7" s="242"/>
      <c r="AM7" s="242"/>
      <c r="AN7" s="242"/>
      <c r="AO7" s="242"/>
      <c r="AP7" s="242"/>
      <c r="AQ7" s="242"/>
      <c r="AR7" s="242"/>
      <c r="AS7" s="242"/>
      <c r="AT7" s="242"/>
      <c r="AU7" s="242"/>
      <c r="AV7" s="242"/>
      <c r="AW7" s="242"/>
      <c r="AX7" s="242"/>
      <c r="AY7" s="242"/>
      <c r="AZ7" s="242"/>
      <c r="BA7" s="242"/>
      <c r="BB7" s="242"/>
      <c r="BC7" s="242"/>
      <c r="BD7" s="242"/>
      <c r="BE7" s="242"/>
      <c r="BF7" s="242"/>
      <c r="BG7" s="242"/>
      <c r="BH7" s="242"/>
      <c r="BI7" s="242"/>
      <c r="BJ7" s="242"/>
      <c r="BK7" s="242"/>
      <c r="BL7" s="242"/>
      <c r="BM7" s="242"/>
      <c r="BN7" s="242"/>
      <c r="BO7" s="243"/>
      <c r="BP7" s="243"/>
      <c r="BQ7" s="243"/>
      <c r="BR7" s="242"/>
      <c r="BS7" s="242"/>
      <c r="BT7" s="242"/>
      <c r="BU7" s="242"/>
      <c r="BV7" s="242"/>
      <c r="BW7" s="242"/>
      <c r="BX7" s="242"/>
      <c r="BY7" s="242"/>
      <c r="BZ7" s="242"/>
      <c r="CA7" s="242"/>
      <c r="CB7" s="242"/>
      <c r="CC7" s="242"/>
      <c r="CD7" s="242"/>
      <c r="CE7" s="242"/>
      <c r="CF7" s="242"/>
      <c r="CG7" s="242"/>
      <c r="CH7" s="242"/>
      <c r="CI7" s="242"/>
      <c r="CJ7" s="242"/>
      <c r="CK7" s="242"/>
      <c r="CL7" s="242"/>
      <c r="CM7" s="242"/>
      <c r="CN7" s="242"/>
      <c r="CO7" s="242"/>
      <c r="CP7" s="242"/>
      <c r="CQ7" s="242"/>
      <c r="CR7" s="242"/>
      <c r="CS7" s="242"/>
      <c r="CT7" s="242"/>
      <c r="CU7" s="242"/>
      <c r="CV7" s="257"/>
      <c r="CW7" s="258"/>
      <c r="CX7" s="257"/>
      <c r="CY7" s="260"/>
      <c r="CZ7" s="260"/>
      <c r="DA7" s="260"/>
      <c r="DB7" s="260"/>
      <c r="DC7" s="260"/>
      <c r="DD7" s="260"/>
      <c r="DE7" s="260"/>
      <c r="DF7" s="260"/>
      <c r="DG7" s="260"/>
      <c r="DH7" s="232"/>
      <c r="DI7" s="235"/>
      <c r="DJ7" s="246"/>
      <c r="DK7" s="246"/>
      <c r="DL7" s="246"/>
      <c r="DM7" s="246"/>
      <c r="DN7" s="246"/>
      <c r="DO7" s="247"/>
    </row>
    <row r="8" spans="1:136" ht="130.5" customHeight="1" thickBot="1" x14ac:dyDescent="0.3">
      <c r="A8" s="264"/>
      <c r="B8" s="267"/>
      <c r="C8" s="270"/>
      <c r="D8" s="250"/>
      <c r="E8" s="250"/>
      <c r="F8" s="273"/>
      <c r="G8" s="283">
        <v>1</v>
      </c>
      <c r="H8" s="275"/>
      <c r="I8" s="276"/>
      <c r="J8" s="274">
        <v>2</v>
      </c>
      <c r="K8" s="275"/>
      <c r="L8" s="276"/>
      <c r="M8" s="274">
        <v>3</v>
      </c>
      <c r="N8" s="275"/>
      <c r="O8" s="278"/>
      <c r="P8" s="274">
        <v>4</v>
      </c>
      <c r="Q8" s="275"/>
      <c r="R8" s="276"/>
      <c r="S8" s="226">
        <v>5</v>
      </c>
      <c r="T8" s="227"/>
      <c r="U8" s="228"/>
      <c r="V8" s="226">
        <v>6</v>
      </c>
      <c r="W8" s="227"/>
      <c r="X8" s="229"/>
      <c r="Y8" s="274">
        <v>7</v>
      </c>
      <c r="Z8" s="275"/>
      <c r="AA8" s="276"/>
      <c r="AB8" s="274">
        <v>8</v>
      </c>
      <c r="AC8" s="275"/>
      <c r="AD8" s="276"/>
      <c r="AE8" s="274">
        <v>9</v>
      </c>
      <c r="AF8" s="275"/>
      <c r="AG8" s="278"/>
      <c r="AH8" s="274">
        <v>10</v>
      </c>
      <c r="AI8" s="275"/>
      <c r="AJ8" s="276"/>
      <c r="AK8" s="274">
        <v>11</v>
      </c>
      <c r="AL8" s="275"/>
      <c r="AM8" s="276"/>
      <c r="AN8" s="240">
        <v>12</v>
      </c>
      <c r="AO8" s="227"/>
      <c r="AP8" s="228"/>
      <c r="AQ8" s="226">
        <v>13</v>
      </c>
      <c r="AR8" s="227"/>
      <c r="AS8" s="229"/>
      <c r="AT8" s="277">
        <v>14</v>
      </c>
      <c r="AU8" s="275"/>
      <c r="AV8" s="276"/>
      <c r="AW8" s="274">
        <v>15</v>
      </c>
      <c r="AX8" s="275"/>
      <c r="AY8" s="276"/>
      <c r="AZ8" s="274">
        <v>16</v>
      </c>
      <c r="BA8" s="275"/>
      <c r="BB8" s="276"/>
      <c r="BC8" s="274">
        <v>17</v>
      </c>
      <c r="BD8" s="275"/>
      <c r="BE8" s="278"/>
      <c r="BF8" s="274">
        <v>18</v>
      </c>
      <c r="BG8" s="275"/>
      <c r="BH8" s="276"/>
      <c r="BI8" s="240">
        <v>19</v>
      </c>
      <c r="BJ8" s="227"/>
      <c r="BK8" s="228"/>
      <c r="BL8" s="226">
        <v>20</v>
      </c>
      <c r="BM8" s="227"/>
      <c r="BN8" s="229"/>
      <c r="BO8" s="274">
        <v>21</v>
      </c>
      <c r="BP8" s="275"/>
      <c r="BQ8" s="276"/>
      <c r="BR8" s="274">
        <v>22</v>
      </c>
      <c r="BS8" s="275"/>
      <c r="BT8" s="276"/>
      <c r="BU8" s="277">
        <v>23</v>
      </c>
      <c r="BV8" s="275"/>
      <c r="BW8" s="278"/>
      <c r="BX8" s="274">
        <v>24</v>
      </c>
      <c r="BY8" s="275"/>
      <c r="BZ8" s="276"/>
      <c r="CA8" s="277">
        <v>25</v>
      </c>
      <c r="CB8" s="275"/>
      <c r="CC8" s="278"/>
      <c r="CD8" s="226">
        <v>26</v>
      </c>
      <c r="CE8" s="227"/>
      <c r="CF8" s="229"/>
      <c r="CG8" s="240">
        <v>27</v>
      </c>
      <c r="CH8" s="227"/>
      <c r="CI8" s="228"/>
      <c r="CJ8" s="274">
        <v>28</v>
      </c>
      <c r="CK8" s="275"/>
      <c r="CL8" s="276"/>
      <c r="CM8" s="274">
        <v>29</v>
      </c>
      <c r="CN8" s="275"/>
      <c r="CO8" s="276"/>
      <c r="CP8" s="274">
        <v>30</v>
      </c>
      <c r="CQ8" s="275"/>
      <c r="CR8" s="276"/>
      <c r="CS8" s="280">
        <v>31</v>
      </c>
      <c r="CT8" s="281"/>
      <c r="CU8" s="282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33"/>
      <c r="DI8" s="236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3">
      <c r="A9" s="19"/>
      <c r="B9" s="20"/>
      <c r="C9" s="21"/>
      <c r="D9" s="21"/>
      <c r="E9" s="21"/>
      <c r="F9" s="22"/>
      <c r="G9" s="165" t="s">
        <v>49</v>
      </c>
      <c r="H9" s="166" t="s">
        <v>50</v>
      </c>
      <c r="I9" s="167" t="s">
        <v>51</v>
      </c>
      <c r="J9" s="165" t="s">
        <v>49</v>
      </c>
      <c r="K9" s="166" t="s">
        <v>50</v>
      </c>
      <c r="L9" s="167" t="s">
        <v>51</v>
      </c>
      <c r="M9" s="165" t="s">
        <v>49</v>
      </c>
      <c r="N9" s="166" t="s">
        <v>50</v>
      </c>
      <c r="O9" s="167" t="s">
        <v>51</v>
      </c>
      <c r="P9" s="165" t="s">
        <v>49</v>
      </c>
      <c r="Q9" s="166" t="s">
        <v>50</v>
      </c>
      <c r="R9" s="167" t="s">
        <v>51</v>
      </c>
      <c r="S9" s="88" t="s">
        <v>49</v>
      </c>
      <c r="T9" s="89" t="s">
        <v>50</v>
      </c>
      <c r="U9" s="90" t="s">
        <v>51</v>
      </c>
      <c r="V9" s="88" t="s">
        <v>49</v>
      </c>
      <c r="W9" s="89" t="s">
        <v>50</v>
      </c>
      <c r="X9" s="90" t="s">
        <v>51</v>
      </c>
      <c r="Y9" s="165" t="s">
        <v>49</v>
      </c>
      <c r="Z9" s="166" t="s">
        <v>50</v>
      </c>
      <c r="AA9" s="167" t="s">
        <v>51</v>
      </c>
      <c r="AB9" s="165" t="s">
        <v>49</v>
      </c>
      <c r="AC9" s="166" t="s">
        <v>50</v>
      </c>
      <c r="AD9" s="167" t="s">
        <v>51</v>
      </c>
      <c r="AE9" s="165" t="s">
        <v>49</v>
      </c>
      <c r="AF9" s="166" t="s">
        <v>50</v>
      </c>
      <c r="AG9" s="167" t="s">
        <v>51</v>
      </c>
      <c r="AH9" s="165" t="s">
        <v>49</v>
      </c>
      <c r="AI9" s="166" t="s">
        <v>50</v>
      </c>
      <c r="AJ9" s="167" t="s">
        <v>51</v>
      </c>
      <c r="AK9" s="165" t="s">
        <v>49</v>
      </c>
      <c r="AL9" s="166" t="s">
        <v>50</v>
      </c>
      <c r="AM9" s="167" t="s">
        <v>51</v>
      </c>
      <c r="AN9" s="88" t="s">
        <v>49</v>
      </c>
      <c r="AO9" s="89" t="s">
        <v>50</v>
      </c>
      <c r="AP9" s="90" t="s">
        <v>51</v>
      </c>
      <c r="AQ9" s="88" t="s">
        <v>49</v>
      </c>
      <c r="AR9" s="89" t="s">
        <v>50</v>
      </c>
      <c r="AS9" s="90" t="s">
        <v>51</v>
      </c>
      <c r="AT9" s="165" t="s">
        <v>49</v>
      </c>
      <c r="AU9" s="166" t="s">
        <v>50</v>
      </c>
      <c r="AV9" s="167" t="s">
        <v>51</v>
      </c>
      <c r="AW9" s="165" t="s">
        <v>49</v>
      </c>
      <c r="AX9" s="166" t="s">
        <v>50</v>
      </c>
      <c r="AY9" s="167" t="s">
        <v>51</v>
      </c>
      <c r="AZ9" s="165" t="s">
        <v>49</v>
      </c>
      <c r="BA9" s="166" t="s">
        <v>50</v>
      </c>
      <c r="BB9" s="167" t="s">
        <v>51</v>
      </c>
      <c r="BC9" s="165" t="s">
        <v>49</v>
      </c>
      <c r="BD9" s="166" t="s">
        <v>50</v>
      </c>
      <c r="BE9" s="167" t="s">
        <v>51</v>
      </c>
      <c r="BF9" s="165" t="s">
        <v>49</v>
      </c>
      <c r="BG9" s="166" t="s">
        <v>50</v>
      </c>
      <c r="BH9" s="167" t="s">
        <v>51</v>
      </c>
      <c r="BI9" s="88" t="s">
        <v>49</v>
      </c>
      <c r="BJ9" s="89" t="s">
        <v>50</v>
      </c>
      <c r="BK9" s="90" t="s">
        <v>51</v>
      </c>
      <c r="BL9" s="88" t="s">
        <v>49</v>
      </c>
      <c r="BM9" s="89" t="s">
        <v>50</v>
      </c>
      <c r="BN9" s="90" t="s">
        <v>51</v>
      </c>
      <c r="BO9" s="165" t="s">
        <v>49</v>
      </c>
      <c r="BP9" s="166" t="s">
        <v>50</v>
      </c>
      <c r="BQ9" s="167" t="s">
        <v>51</v>
      </c>
      <c r="BR9" s="165" t="s">
        <v>49</v>
      </c>
      <c r="BS9" s="166" t="s">
        <v>50</v>
      </c>
      <c r="BT9" s="167" t="s">
        <v>51</v>
      </c>
      <c r="BU9" s="165" t="s">
        <v>49</v>
      </c>
      <c r="BV9" s="166" t="s">
        <v>50</v>
      </c>
      <c r="BW9" s="167" t="s">
        <v>51</v>
      </c>
      <c r="BX9" s="165" t="s">
        <v>49</v>
      </c>
      <c r="BY9" s="166" t="s">
        <v>50</v>
      </c>
      <c r="BZ9" s="167" t="s">
        <v>51</v>
      </c>
      <c r="CA9" s="165" t="s">
        <v>49</v>
      </c>
      <c r="CB9" s="166" t="s">
        <v>50</v>
      </c>
      <c r="CC9" s="167" t="s">
        <v>51</v>
      </c>
      <c r="CD9" s="88" t="s">
        <v>49</v>
      </c>
      <c r="CE9" s="89" t="s">
        <v>50</v>
      </c>
      <c r="CF9" s="90" t="s">
        <v>51</v>
      </c>
      <c r="CG9" s="88" t="s">
        <v>49</v>
      </c>
      <c r="CH9" s="89" t="s">
        <v>50</v>
      </c>
      <c r="CI9" s="90" t="s">
        <v>51</v>
      </c>
      <c r="CJ9" s="165" t="s">
        <v>49</v>
      </c>
      <c r="CK9" s="166" t="s">
        <v>50</v>
      </c>
      <c r="CL9" s="167" t="s">
        <v>51</v>
      </c>
      <c r="CM9" s="165" t="s">
        <v>49</v>
      </c>
      <c r="CN9" s="166" t="s">
        <v>50</v>
      </c>
      <c r="CO9" s="167" t="s">
        <v>51</v>
      </c>
      <c r="CP9" s="165" t="s">
        <v>49</v>
      </c>
      <c r="CQ9" s="166" t="s">
        <v>50</v>
      </c>
      <c r="CR9" s="167" t="s">
        <v>51</v>
      </c>
      <c r="CS9" s="165" t="s">
        <v>49</v>
      </c>
      <c r="CT9" s="166" t="s">
        <v>50</v>
      </c>
      <c r="CU9" s="167" t="s">
        <v>51</v>
      </c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3">
      <c r="A10" s="34">
        <v>1</v>
      </c>
      <c r="B10" s="35"/>
      <c r="C10" s="36" t="s">
        <v>76</v>
      </c>
      <c r="D10" s="37" t="s">
        <v>52</v>
      </c>
      <c r="E10" s="38"/>
      <c r="F10" s="169" t="s">
        <v>56</v>
      </c>
      <c r="G10" s="172"/>
      <c r="H10" s="173"/>
      <c r="I10" s="174"/>
      <c r="J10" s="175"/>
      <c r="K10" s="173"/>
      <c r="L10" s="174"/>
      <c r="M10" s="175"/>
      <c r="N10" s="176"/>
      <c r="O10" s="174"/>
      <c r="P10" s="175"/>
      <c r="Q10" s="173"/>
      <c r="R10" s="174"/>
      <c r="S10" s="175"/>
      <c r="T10" s="173"/>
      <c r="U10" s="174"/>
      <c r="V10" s="175"/>
      <c r="W10" s="173"/>
      <c r="X10" s="174"/>
      <c r="Y10" s="175"/>
      <c r="Z10" s="173"/>
      <c r="AA10" s="174"/>
      <c r="AB10" s="175"/>
      <c r="AC10" s="173"/>
      <c r="AD10" s="174"/>
      <c r="AE10" s="175"/>
      <c r="AF10" s="173"/>
      <c r="AG10" s="174"/>
      <c r="AH10" s="175"/>
      <c r="AI10" s="173"/>
      <c r="AJ10" s="174"/>
      <c r="AK10" s="175"/>
      <c r="AL10" s="173"/>
      <c r="AM10" s="174"/>
      <c r="AN10" s="175"/>
      <c r="AO10" s="173"/>
      <c r="AP10" s="174"/>
      <c r="AQ10" s="175"/>
      <c r="AR10" s="173"/>
      <c r="AS10" s="174"/>
      <c r="AT10" s="175"/>
      <c r="AU10" s="173"/>
      <c r="AV10" s="174"/>
      <c r="AW10" s="175"/>
      <c r="AX10" s="173"/>
      <c r="AY10" s="174"/>
      <c r="AZ10" s="175"/>
      <c r="BA10" s="173"/>
      <c r="BB10" s="174"/>
      <c r="BC10" s="175"/>
      <c r="BD10" s="173"/>
      <c r="BE10" s="174"/>
      <c r="BF10" s="175"/>
      <c r="BG10" s="173"/>
      <c r="BH10" s="174"/>
      <c r="BI10" s="175"/>
      <c r="BJ10" s="173"/>
      <c r="BK10" s="174"/>
      <c r="BL10" s="175"/>
      <c r="BM10" s="173"/>
      <c r="BN10" s="174"/>
      <c r="BO10" s="175"/>
      <c r="BP10" s="173"/>
      <c r="BQ10" s="174"/>
      <c r="BR10" s="175"/>
      <c r="BS10" s="173"/>
      <c r="BT10" s="174"/>
      <c r="BU10" s="175"/>
      <c r="BV10" s="173"/>
      <c r="BW10" s="174"/>
      <c r="BX10" s="175"/>
      <c r="BY10" s="173"/>
      <c r="BZ10" s="174"/>
      <c r="CA10" s="175"/>
      <c r="CB10" s="173"/>
      <c r="CC10" s="174"/>
      <c r="CD10" s="175"/>
      <c r="CE10" s="173"/>
      <c r="CF10" s="174"/>
      <c r="CG10" s="175"/>
      <c r="CH10" s="173"/>
      <c r="CI10" s="174"/>
      <c r="CJ10" s="175"/>
      <c r="CK10" s="173"/>
      <c r="CL10" s="174"/>
      <c r="CM10" s="175"/>
      <c r="CN10" s="173"/>
      <c r="CO10" s="174"/>
      <c r="CP10" s="175"/>
      <c r="CQ10" s="173"/>
      <c r="CR10" s="174"/>
      <c r="CS10" s="175"/>
      <c r="CT10" s="173"/>
      <c r="CU10" s="174"/>
      <c r="CV10" s="177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0</v>
      </c>
      <c r="CW10" s="178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178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178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178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178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178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178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178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178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178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178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178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0</v>
      </c>
      <c r="DI10" s="178">
        <f t="shared" ref="DI10:DI22" si="13">SUM(CV10:DH10)</f>
        <v>0</v>
      </c>
      <c r="DJ10" s="170">
        <f>SUM(G10:CU10)</f>
        <v>0</v>
      </c>
      <c r="DK10" s="170">
        <v>0</v>
      </c>
      <c r="DL10" s="170"/>
      <c r="DM10" s="170"/>
      <c r="DN10" s="179">
        <f t="shared" ref="DN10:DN23" si="14">(DQ10)*2+(EC10)*6</f>
        <v>0</v>
      </c>
      <c r="DO10" s="180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0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3">
      <c r="A11" s="34">
        <f>A10+1</f>
        <v>2</v>
      </c>
      <c r="B11" s="35"/>
      <c r="C11" s="36" t="s">
        <v>54</v>
      </c>
      <c r="D11" s="37" t="s">
        <v>55</v>
      </c>
      <c r="E11" s="115">
        <v>4</v>
      </c>
      <c r="F11" s="39" t="s">
        <v>56</v>
      </c>
      <c r="G11" s="187"/>
      <c r="H11" s="182">
        <v>11.25</v>
      </c>
      <c r="I11" s="183"/>
      <c r="J11" s="187"/>
      <c r="K11" s="182"/>
      <c r="L11" s="183">
        <v>4</v>
      </c>
      <c r="M11" s="187">
        <v>7.25</v>
      </c>
      <c r="N11" s="182"/>
      <c r="O11" s="183">
        <v>4</v>
      </c>
      <c r="P11" s="187">
        <v>7.25</v>
      </c>
      <c r="Q11" s="182"/>
      <c r="R11" s="183"/>
      <c r="S11" s="187"/>
      <c r="T11" s="182" t="s">
        <v>79</v>
      </c>
      <c r="U11" s="183"/>
      <c r="V11" s="187"/>
      <c r="W11" s="182" t="s">
        <v>79</v>
      </c>
      <c r="X11" s="183"/>
      <c r="Y11" s="187"/>
      <c r="Z11" s="182" t="s">
        <v>79</v>
      </c>
      <c r="AA11" s="183"/>
      <c r="AB11" s="187"/>
      <c r="AC11" s="182">
        <v>11.25</v>
      </c>
      <c r="AD11" s="183"/>
      <c r="AE11" s="187"/>
      <c r="AF11" s="182">
        <v>11.25</v>
      </c>
      <c r="AG11" s="183"/>
      <c r="AH11" s="187"/>
      <c r="AI11" s="182"/>
      <c r="AJ11" s="183">
        <v>4</v>
      </c>
      <c r="AK11" s="187">
        <v>7.25</v>
      </c>
      <c r="AL11" s="182"/>
      <c r="AM11" s="183">
        <v>4</v>
      </c>
      <c r="AN11" s="187">
        <v>7.25</v>
      </c>
      <c r="AO11" s="182"/>
      <c r="AP11" s="183"/>
      <c r="AQ11" s="187"/>
      <c r="AR11" s="182" t="s">
        <v>79</v>
      </c>
      <c r="AS11" s="183"/>
      <c r="AT11" s="187"/>
      <c r="AU11" s="182" t="s">
        <v>79</v>
      </c>
      <c r="AV11" s="183"/>
      <c r="AW11" s="187"/>
      <c r="AX11" s="182" t="s">
        <v>79</v>
      </c>
      <c r="AY11" s="183"/>
      <c r="AZ11" s="187"/>
      <c r="BA11" s="182">
        <v>11.25</v>
      </c>
      <c r="BB11" s="183"/>
      <c r="BC11" s="187"/>
      <c r="BD11" s="182"/>
      <c r="BE11" s="183"/>
      <c r="BF11" s="187"/>
      <c r="BG11" s="182"/>
      <c r="BH11" s="183"/>
      <c r="BI11" s="187"/>
      <c r="BJ11" s="182"/>
      <c r="BK11" s="183"/>
      <c r="BL11" s="187"/>
      <c r="BM11" s="182"/>
      <c r="BN11" s="183"/>
      <c r="BO11" s="187"/>
      <c r="BP11" s="182"/>
      <c r="BQ11" s="183"/>
      <c r="BR11" s="187"/>
      <c r="BS11" s="182"/>
      <c r="BT11" s="183"/>
      <c r="BU11" s="187"/>
      <c r="BV11" s="182"/>
      <c r="BW11" s="183"/>
      <c r="BX11" s="187"/>
      <c r="BY11" s="182"/>
      <c r="BZ11" s="183"/>
      <c r="CA11" s="187"/>
      <c r="CB11" s="182"/>
      <c r="CC11" s="183"/>
      <c r="CD11" s="187"/>
      <c r="CE11" s="182"/>
      <c r="CF11" s="183"/>
      <c r="CG11" s="187"/>
      <c r="CH11" s="182"/>
      <c r="CI11" s="183"/>
      <c r="CJ11" s="187"/>
      <c r="CK11" s="182"/>
      <c r="CL11" s="183"/>
      <c r="CM11" s="187"/>
      <c r="CN11" s="182"/>
      <c r="CO11" s="183"/>
      <c r="CP11" s="187"/>
      <c r="CQ11" s="182"/>
      <c r="CR11" s="183"/>
      <c r="CS11" s="187"/>
      <c r="CT11" s="182"/>
      <c r="CU11" s="183"/>
      <c r="CV11" s="188">
        <f t="shared" si="0"/>
        <v>10</v>
      </c>
      <c r="CW11" s="189">
        <f t="shared" si="1"/>
        <v>0</v>
      </c>
      <c r="CX11" s="189">
        <f t="shared" si="2"/>
        <v>0</v>
      </c>
      <c r="CY11" s="189">
        <f t="shared" si="3"/>
        <v>0</v>
      </c>
      <c r="CZ11" s="189">
        <f t="shared" si="4"/>
        <v>0</v>
      </c>
      <c r="DA11" s="189">
        <f t="shared" si="5"/>
        <v>0</v>
      </c>
      <c r="DB11" s="189">
        <f t="shared" si="6"/>
        <v>0</v>
      </c>
      <c r="DC11" s="189">
        <f t="shared" si="7"/>
        <v>0</v>
      </c>
      <c r="DD11" s="189">
        <f t="shared" si="8"/>
        <v>0</v>
      </c>
      <c r="DE11" s="189">
        <f t="shared" si="9"/>
        <v>0</v>
      </c>
      <c r="DF11" s="189">
        <f t="shared" si="10"/>
        <v>0</v>
      </c>
      <c r="DG11" s="189">
        <f t="shared" si="11"/>
        <v>0</v>
      </c>
      <c r="DH11" s="189">
        <f t="shared" si="12"/>
        <v>6</v>
      </c>
      <c r="DI11" s="189">
        <f t="shared" si="13"/>
        <v>16</v>
      </c>
      <c r="DJ11" s="190">
        <f t="shared" ref="DJ11:DJ23" si="24">SUM(G11:CU11)</f>
        <v>90</v>
      </c>
      <c r="DK11" s="190">
        <v>0</v>
      </c>
      <c r="DL11" s="190"/>
      <c r="DM11" s="190"/>
      <c r="DN11" s="191">
        <f t="shared" si="14"/>
        <v>32</v>
      </c>
      <c r="DO11" s="171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4</v>
      </c>
      <c r="DR11" s="32">
        <f t="shared" si="16"/>
        <v>0</v>
      </c>
      <c r="DS11" s="32">
        <f t="shared" si="16"/>
        <v>0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0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4</v>
      </c>
      <c r="EC11" s="32">
        <f t="shared" si="23"/>
        <v>4</v>
      </c>
      <c r="EE11" s="152">
        <f>COUNTIF(G11:CU11, "4")</f>
        <v>4</v>
      </c>
      <c r="EF11" s="152">
        <f>COUNTIF(G11:CU11, "7,25")</f>
        <v>4</v>
      </c>
    </row>
    <row r="12" spans="1:136" ht="37.5" customHeight="1" thickBot="1" x14ac:dyDescent="0.3">
      <c r="A12" s="197">
        <f t="shared" ref="A12:A23" si="25">A11+1</f>
        <v>3</v>
      </c>
      <c r="B12" s="198"/>
      <c r="C12" s="192" t="s">
        <v>78</v>
      </c>
      <c r="D12" s="193" t="s">
        <v>58</v>
      </c>
      <c r="E12" s="194">
        <v>4</v>
      </c>
      <c r="F12" s="195">
        <v>1</v>
      </c>
      <c r="G12" s="203"/>
      <c r="H12" s="204"/>
      <c r="I12" s="205"/>
      <c r="J12" s="206"/>
      <c r="K12" s="207"/>
      <c r="L12" s="208"/>
      <c r="M12" s="206"/>
      <c r="N12" s="207"/>
      <c r="O12" s="205"/>
      <c r="P12" s="206"/>
      <c r="Q12" s="204"/>
      <c r="R12" s="205"/>
      <c r="S12" s="206"/>
      <c r="T12" s="204"/>
      <c r="U12" s="205"/>
      <c r="V12" s="206"/>
      <c r="W12" s="204"/>
      <c r="X12" s="205"/>
      <c r="Y12" s="206"/>
      <c r="Z12" s="204"/>
      <c r="AA12" s="205"/>
      <c r="AB12" s="206"/>
      <c r="AC12" s="204"/>
      <c r="AD12" s="205"/>
      <c r="AE12" s="206"/>
      <c r="AF12" s="204"/>
      <c r="AG12" s="205"/>
      <c r="AH12" s="206"/>
      <c r="AI12" s="204"/>
      <c r="AJ12" s="205"/>
      <c r="AK12" s="206"/>
      <c r="AL12" s="204"/>
      <c r="AM12" s="205"/>
      <c r="AN12" s="206"/>
      <c r="AO12" s="204"/>
      <c r="AP12" s="205"/>
      <c r="AQ12" s="206"/>
      <c r="AR12" s="204"/>
      <c r="AS12" s="205"/>
      <c r="AT12" s="206"/>
      <c r="AU12" s="204"/>
      <c r="AV12" s="205"/>
      <c r="AW12" s="206"/>
      <c r="AX12" s="204"/>
      <c r="AY12" s="205"/>
      <c r="AZ12" s="206"/>
      <c r="BA12" s="204"/>
      <c r="BB12" s="205"/>
      <c r="BC12" s="206"/>
      <c r="BD12" s="204"/>
      <c r="BE12" s="205"/>
      <c r="BF12" s="206"/>
      <c r="BG12" s="204"/>
      <c r="BH12" s="205"/>
      <c r="BI12" s="206"/>
      <c r="BJ12" s="204"/>
      <c r="BK12" s="205"/>
      <c r="BL12" s="206"/>
      <c r="BM12" s="204"/>
      <c r="BN12" s="205"/>
      <c r="BO12" s="206"/>
      <c r="BP12" s="204"/>
      <c r="BQ12" s="205"/>
      <c r="BR12" s="206"/>
      <c r="BS12" s="204"/>
      <c r="BT12" s="205"/>
      <c r="BU12" s="206"/>
      <c r="BV12" s="204"/>
      <c r="BW12" s="205"/>
      <c r="BX12" s="206"/>
      <c r="BY12" s="204"/>
      <c r="BZ12" s="205"/>
      <c r="CA12" s="206"/>
      <c r="CB12" s="204"/>
      <c r="CC12" s="205"/>
      <c r="CD12" s="206"/>
      <c r="CE12" s="204"/>
      <c r="CF12" s="205"/>
      <c r="CG12" s="206"/>
      <c r="CH12" s="204"/>
      <c r="CI12" s="205"/>
      <c r="CJ12" s="206"/>
      <c r="CK12" s="204"/>
      <c r="CL12" s="205"/>
      <c r="CM12" s="206"/>
      <c r="CN12" s="204"/>
      <c r="CO12" s="205"/>
      <c r="CP12" s="206"/>
      <c r="CQ12" s="204"/>
      <c r="CR12" s="205"/>
      <c r="CS12" s="206"/>
      <c r="CT12" s="204"/>
      <c r="CU12" s="205"/>
      <c r="CV12" s="209">
        <f t="shared" si="0"/>
        <v>0</v>
      </c>
      <c r="CW12" s="210">
        <f t="shared" si="1"/>
        <v>0</v>
      </c>
      <c r="CX12" s="211">
        <f t="shared" si="2"/>
        <v>0</v>
      </c>
      <c r="CY12" s="210">
        <f t="shared" si="3"/>
        <v>0</v>
      </c>
      <c r="CZ12" s="210">
        <f t="shared" si="4"/>
        <v>0</v>
      </c>
      <c r="DA12" s="210">
        <f t="shared" si="5"/>
        <v>0</v>
      </c>
      <c r="DB12" s="210">
        <f t="shared" si="6"/>
        <v>0</v>
      </c>
      <c r="DC12" s="210">
        <f t="shared" si="7"/>
        <v>0</v>
      </c>
      <c r="DD12" s="210">
        <f t="shared" si="8"/>
        <v>0</v>
      </c>
      <c r="DE12" s="210">
        <f t="shared" si="9"/>
        <v>0</v>
      </c>
      <c r="DF12" s="210">
        <f t="shared" si="10"/>
        <v>0</v>
      </c>
      <c r="DG12" s="210">
        <f t="shared" si="11"/>
        <v>0</v>
      </c>
      <c r="DH12" s="210">
        <f t="shared" si="12"/>
        <v>0</v>
      </c>
      <c r="DI12" s="210">
        <f t="shared" si="13"/>
        <v>0</v>
      </c>
      <c r="DJ12" s="212">
        <f t="shared" si="24"/>
        <v>0</v>
      </c>
      <c r="DK12" s="213">
        <v>0</v>
      </c>
      <c r="DL12" s="213"/>
      <c r="DM12" s="213"/>
      <c r="DN12" s="214">
        <f t="shared" si="14"/>
        <v>0</v>
      </c>
      <c r="DO12" s="215">
        <v>0</v>
      </c>
      <c r="DQ12" s="32">
        <f t="shared" si="15"/>
        <v>0</v>
      </c>
      <c r="DR12" s="32">
        <f t="shared" si="16"/>
        <v>0</v>
      </c>
      <c r="DS12" s="32">
        <f t="shared" si="16"/>
        <v>0</v>
      </c>
      <c r="DT12" s="32">
        <f t="shared" si="16"/>
        <v>0</v>
      </c>
      <c r="DU12" s="32">
        <f t="shared" si="17"/>
        <v>0</v>
      </c>
      <c r="DV12" s="32">
        <f t="shared" si="17"/>
        <v>0</v>
      </c>
      <c r="DW12" s="32">
        <f t="shared" si="17"/>
        <v>0</v>
      </c>
      <c r="DX12" s="32">
        <f t="shared" si="18"/>
        <v>0</v>
      </c>
      <c r="DY12" s="32">
        <f t="shared" si="19"/>
        <v>0</v>
      </c>
      <c r="DZ12" s="32">
        <f t="shared" si="20"/>
        <v>0</v>
      </c>
      <c r="EA12" s="32">
        <f t="shared" si="21"/>
        <v>0</v>
      </c>
      <c r="EB12" s="32">
        <f t="shared" si="22"/>
        <v>0</v>
      </c>
      <c r="EC12" s="32">
        <f t="shared" si="23"/>
        <v>0</v>
      </c>
      <c r="EE12" s="152">
        <f t="shared" ref="EE12:EE23" si="26">COUNTIF(G12:CU12, "4")</f>
        <v>0</v>
      </c>
      <c r="EF12" s="152">
        <f t="shared" ref="EF12:EF23" si="27">COUNTIF(G12:CU12, "7,25")</f>
        <v>0</v>
      </c>
    </row>
    <row r="13" spans="1:136" ht="37.5" customHeight="1" thickBot="1" x14ac:dyDescent="0.3">
      <c r="A13" s="197">
        <f t="shared" si="25"/>
        <v>4</v>
      </c>
      <c r="B13" s="198"/>
      <c r="C13" s="192" t="s">
        <v>59</v>
      </c>
      <c r="D13" s="193" t="s">
        <v>55</v>
      </c>
      <c r="E13" s="196">
        <v>6</v>
      </c>
      <c r="F13" s="195">
        <v>1</v>
      </c>
      <c r="G13" s="203"/>
      <c r="H13" s="204" t="s">
        <v>10</v>
      </c>
      <c r="I13" s="205"/>
      <c r="J13" s="206"/>
      <c r="K13" s="207" t="s">
        <v>10</v>
      </c>
      <c r="L13" s="208"/>
      <c r="M13" s="206"/>
      <c r="N13" s="207" t="s">
        <v>10</v>
      </c>
      <c r="O13" s="205"/>
      <c r="P13" s="206"/>
      <c r="Q13" s="204" t="s">
        <v>10</v>
      </c>
      <c r="R13" s="205"/>
      <c r="S13" s="206"/>
      <c r="T13" s="204" t="s">
        <v>10</v>
      </c>
      <c r="U13" s="205"/>
      <c r="V13" s="206"/>
      <c r="W13" s="204" t="s">
        <v>10</v>
      </c>
      <c r="X13" s="205"/>
      <c r="Y13" s="206"/>
      <c r="Z13" s="204" t="s">
        <v>10</v>
      </c>
      <c r="AA13" s="205"/>
      <c r="AB13" s="206"/>
      <c r="AC13" s="204" t="s">
        <v>10</v>
      </c>
      <c r="AD13" s="205"/>
      <c r="AE13" s="206"/>
      <c r="AF13" s="204" t="s">
        <v>10</v>
      </c>
      <c r="AG13" s="205"/>
      <c r="AH13" s="206"/>
      <c r="AI13" s="204" t="s">
        <v>10</v>
      </c>
      <c r="AJ13" s="205"/>
      <c r="AK13" s="206"/>
      <c r="AL13" s="204" t="s">
        <v>10</v>
      </c>
      <c r="AM13" s="205"/>
      <c r="AN13" s="206"/>
      <c r="AO13" s="204" t="s">
        <v>10</v>
      </c>
      <c r="AP13" s="205"/>
      <c r="AQ13" s="206"/>
      <c r="AR13" s="204" t="s">
        <v>10</v>
      </c>
      <c r="AS13" s="205"/>
      <c r="AT13" s="206"/>
      <c r="AU13" s="204" t="s">
        <v>10</v>
      </c>
      <c r="AV13" s="205"/>
      <c r="AW13" s="206"/>
      <c r="AX13" s="204" t="s">
        <v>10</v>
      </c>
      <c r="AY13" s="205"/>
      <c r="AZ13" s="206"/>
      <c r="BA13" s="204" t="s">
        <v>10</v>
      </c>
      <c r="BB13" s="205"/>
      <c r="BC13" s="206"/>
      <c r="BD13" s="204"/>
      <c r="BE13" s="205"/>
      <c r="BF13" s="206"/>
      <c r="BG13" s="204"/>
      <c r="BH13" s="205"/>
      <c r="BI13" s="206"/>
      <c r="BJ13" s="204"/>
      <c r="BK13" s="205"/>
      <c r="BL13" s="206"/>
      <c r="BM13" s="204"/>
      <c r="BN13" s="205"/>
      <c r="BO13" s="206"/>
      <c r="BP13" s="204"/>
      <c r="BQ13" s="205"/>
      <c r="BR13" s="206"/>
      <c r="BS13" s="204"/>
      <c r="BT13" s="205"/>
      <c r="BU13" s="206"/>
      <c r="BV13" s="204"/>
      <c r="BW13" s="205"/>
      <c r="BX13" s="206"/>
      <c r="BY13" s="204"/>
      <c r="BZ13" s="205"/>
      <c r="CA13" s="206"/>
      <c r="CB13" s="204"/>
      <c r="CC13" s="205"/>
      <c r="CD13" s="206"/>
      <c r="CE13" s="204"/>
      <c r="CF13" s="205"/>
      <c r="CG13" s="206"/>
      <c r="CH13" s="204"/>
      <c r="CI13" s="205"/>
      <c r="CJ13" s="206"/>
      <c r="CK13" s="204"/>
      <c r="CL13" s="205"/>
      <c r="CM13" s="206"/>
      <c r="CN13" s="204"/>
      <c r="CO13" s="205"/>
      <c r="CP13" s="206"/>
      <c r="CQ13" s="204"/>
      <c r="CR13" s="205"/>
      <c r="CS13" s="206"/>
      <c r="CT13" s="204"/>
      <c r="CU13" s="205"/>
      <c r="CV13" s="216">
        <f t="shared" si="0"/>
        <v>0</v>
      </c>
      <c r="CW13" s="210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210">
        <f t="shared" si="2"/>
        <v>16</v>
      </c>
      <c r="CY13" s="210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210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210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210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210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210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210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210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210">
        <f t="shared" si="11"/>
        <v>0</v>
      </c>
      <c r="DH13" s="210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0</v>
      </c>
      <c r="DI13" s="210">
        <f t="shared" si="13"/>
        <v>16</v>
      </c>
      <c r="DJ13" s="212">
        <f t="shared" si="24"/>
        <v>0</v>
      </c>
      <c r="DK13" s="217">
        <v>0</v>
      </c>
      <c r="DL13" s="217"/>
      <c r="DM13" s="217"/>
      <c r="DN13" s="218">
        <f t="shared" si="14"/>
        <v>0</v>
      </c>
      <c r="DO13" s="215">
        <v>0</v>
      </c>
      <c r="DQ13" s="32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0</v>
      </c>
      <c r="DR13" s="32">
        <f t="shared" si="16"/>
        <v>0</v>
      </c>
      <c r="DS13" s="32">
        <f t="shared" si="16"/>
        <v>0</v>
      </c>
      <c r="DT13" s="32">
        <f t="shared" si="16"/>
        <v>0</v>
      </c>
      <c r="DU13" s="32">
        <f t="shared" si="17"/>
        <v>0</v>
      </c>
      <c r="DV13" s="32">
        <f t="shared" si="17"/>
        <v>0</v>
      </c>
      <c r="DW13" s="32">
        <f t="shared" si="17"/>
        <v>0</v>
      </c>
      <c r="DX13" s="32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32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32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32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32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0</v>
      </c>
      <c r="EC13" s="32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0</v>
      </c>
      <c r="EE13" s="152">
        <f t="shared" si="26"/>
        <v>0</v>
      </c>
      <c r="EF13" s="152">
        <f t="shared" si="27"/>
        <v>0</v>
      </c>
    </row>
    <row r="14" spans="1:136" ht="36.75" customHeight="1" thickBot="1" x14ac:dyDescent="0.3">
      <c r="A14" s="34">
        <f t="shared" si="25"/>
        <v>5</v>
      </c>
      <c r="B14" s="35"/>
      <c r="C14" s="36" t="s">
        <v>60</v>
      </c>
      <c r="D14" s="37" t="s">
        <v>58</v>
      </c>
      <c r="E14" s="44">
        <v>4</v>
      </c>
      <c r="F14" s="41">
        <v>2</v>
      </c>
      <c r="G14" s="181"/>
      <c r="H14" s="182"/>
      <c r="I14" s="183"/>
      <c r="J14" s="184"/>
      <c r="K14" s="185"/>
      <c r="L14" s="186"/>
      <c r="M14" s="187"/>
      <c r="N14" s="185"/>
      <c r="O14" s="183"/>
      <c r="P14" s="187"/>
      <c r="Q14" s="182"/>
      <c r="R14" s="183"/>
      <c r="S14" s="187"/>
      <c r="T14" s="182"/>
      <c r="U14" s="183"/>
      <c r="V14" s="187"/>
      <c r="W14" s="182"/>
      <c r="X14" s="183"/>
      <c r="Y14" s="187"/>
      <c r="Z14" s="182"/>
      <c r="AA14" s="183"/>
      <c r="AB14" s="187"/>
      <c r="AC14" s="182"/>
      <c r="AD14" s="183"/>
      <c r="AE14" s="187"/>
      <c r="AF14" s="182"/>
      <c r="AG14" s="183"/>
      <c r="AH14" s="187"/>
      <c r="AI14" s="182"/>
      <c r="AJ14" s="183"/>
      <c r="AK14" s="187"/>
      <c r="AL14" s="182"/>
      <c r="AM14" s="183"/>
      <c r="AN14" s="187"/>
      <c r="AO14" s="182"/>
      <c r="AP14" s="183"/>
      <c r="AQ14" s="187"/>
      <c r="AR14" s="182"/>
      <c r="AS14" s="183"/>
      <c r="AT14" s="187"/>
      <c r="AU14" s="182"/>
      <c r="AV14" s="183"/>
      <c r="AW14" s="187"/>
      <c r="AX14" s="182"/>
      <c r="AY14" s="183"/>
      <c r="AZ14" s="187"/>
      <c r="BA14" s="182"/>
      <c r="BB14" s="183"/>
      <c r="BC14" s="187"/>
      <c r="BD14" s="182"/>
      <c r="BE14" s="183"/>
      <c r="BF14" s="187"/>
      <c r="BG14" s="182"/>
      <c r="BH14" s="183"/>
      <c r="BI14" s="187"/>
      <c r="BJ14" s="182"/>
      <c r="BK14" s="183"/>
      <c r="BL14" s="187"/>
      <c r="BM14" s="182"/>
      <c r="BN14" s="183"/>
      <c r="BO14" s="187"/>
      <c r="BP14" s="182"/>
      <c r="BQ14" s="183"/>
      <c r="BR14" s="187"/>
      <c r="BS14" s="182"/>
      <c r="BT14" s="183"/>
      <c r="BU14" s="187"/>
      <c r="BV14" s="182"/>
      <c r="BW14" s="183"/>
      <c r="BX14" s="187"/>
      <c r="BY14" s="182"/>
      <c r="BZ14" s="183"/>
      <c r="CA14" s="187"/>
      <c r="CB14" s="182"/>
      <c r="CC14" s="183"/>
      <c r="CD14" s="187"/>
      <c r="CE14" s="182"/>
      <c r="CF14" s="183"/>
      <c r="CG14" s="187"/>
      <c r="CH14" s="182"/>
      <c r="CI14" s="183"/>
      <c r="CJ14" s="187"/>
      <c r="CK14" s="182"/>
      <c r="CL14" s="183"/>
      <c r="CM14" s="187"/>
      <c r="CN14" s="182"/>
      <c r="CO14" s="183"/>
      <c r="CP14" s="187"/>
      <c r="CQ14" s="182"/>
      <c r="CR14" s="183"/>
      <c r="CS14" s="187"/>
      <c r="CT14" s="182"/>
      <c r="CU14" s="183"/>
      <c r="CV14" s="168">
        <f t="shared" si="0"/>
        <v>0</v>
      </c>
      <c r="CW14" s="79">
        <f t="shared" si="1"/>
        <v>0</v>
      </c>
      <c r="CX14" s="144">
        <f t="shared" si="2"/>
        <v>0</v>
      </c>
      <c r="CY14" s="79">
        <f t="shared" si="3"/>
        <v>0</v>
      </c>
      <c r="CZ14" s="79">
        <f t="shared" si="4"/>
        <v>0</v>
      </c>
      <c r="DA14" s="79">
        <f t="shared" si="5"/>
        <v>0</v>
      </c>
      <c r="DB14" s="79">
        <f t="shared" si="6"/>
        <v>0</v>
      </c>
      <c r="DC14" s="79">
        <f t="shared" si="7"/>
        <v>0</v>
      </c>
      <c r="DD14" s="79">
        <f t="shared" si="8"/>
        <v>0</v>
      </c>
      <c r="DE14" s="79">
        <f t="shared" si="9"/>
        <v>0</v>
      </c>
      <c r="DF14" s="79">
        <f t="shared" si="10"/>
        <v>0</v>
      </c>
      <c r="DG14" s="79">
        <f t="shared" si="11"/>
        <v>0</v>
      </c>
      <c r="DH14" s="80">
        <f t="shared" si="12"/>
        <v>0</v>
      </c>
      <c r="DI14" s="80">
        <f t="shared" si="13"/>
        <v>0</v>
      </c>
      <c r="DJ14" s="70">
        <f t="shared" si="24"/>
        <v>0</v>
      </c>
      <c r="DK14" s="69">
        <v>0</v>
      </c>
      <c r="DL14" s="69"/>
      <c r="DM14" s="75"/>
      <c r="DN14" s="71">
        <f t="shared" si="14"/>
        <v>0</v>
      </c>
      <c r="DO14" s="72">
        <v>0</v>
      </c>
      <c r="DQ14" s="32">
        <f t="shared" si="15"/>
        <v>0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0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0</v>
      </c>
      <c r="EE14" s="152">
        <f t="shared" si="26"/>
        <v>0</v>
      </c>
      <c r="EF14" s="152">
        <f t="shared" si="27"/>
        <v>0</v>
      </c>
    </row>
    <row r="15" spans="1:136" ht="36.75" customHeight="1" thickBot="1" x14ac:dyDescent="0.3">
      <c r="A15" s="34">
        <f t="shared" si="25"/>
        <v>6</v>
      </c>
      <c r="B15" s="45"/>
      <c r="C15" s="46" t="s">
        <v>61</v>
      </c>
      <c r="D15" s="37" t="s">
        <v>55</v>
      </c>
      <c r="E15" s="47">
        <v>3</v>
      </c>
      <c r="F15" s="41">
        <v>2</v>
      </c>
      <c r="G15" s="181"/>
      <c r="H15" s="182"/>
      <c r="I15" s="183"/>
      <c r="J15" s="184"/>
      <c r="K15" s="185"/>
      <c r="L15" s="186"/>
      <c r="M15" s="187"/>
      <c r="N15" s="185"/>
      <c r="O15" s="183"/>
      <c r="P15" s="187"/>
      <c r="Q15" s="182"/>
      <c r="R15" s="183"/>
      <c r="S15" s="187"/>
      <c r="T15" s="182"/>
      <c r="U15" s="183"/>
      <c r="V15" s="187"/>
      <c r="W15" s="182"/>
      <c r="X15" s="183"/>
      <c r="Y15" s="187"/>
      <c r="Z15" s="182"/>
      <c r="AA15" s="183"/>
      <c r="AB15" s="187"/>
      <c r="AC15" s="182"/>
      <c r="AD15" s="183"/>
      <c r="AE15" s="187"/>
      <c r="AF15" s="182"/>
      <c r="AG15" s="183"/>
      <c r="AH15" s="187"/>
      <c r="AI15" s="182"/>
      <c r="AJ15" s="183"/>
      <c r="AK15" s="187"/>
      <c r="AL15" s="182"/>
      <c r="AM15" s="183"/>
      <c r="AN15" s="187"/>
      <c r="AO15" s="182"/>
      <c r="AP15" s="183"/>
      <c r="AQ15" s="187"/>
      <c r="AR15" s="182"/>
      <c r="AS15" s="183"/>
      <c r="AT15" s="187"/>
      <c r="AU15" s="182"/>
      <c r="AV15" s="183"/>
      <c r="AW15" s="187"/>
      <c r="AX15" s="182"/>
      <c r="AY15" s="183"/>
      <c r="AZ15" s="187"/>
      <c r="BA15" s="182"/>
      <c r="BB15" s="183"/>
      <c r="BC15" s="187"/>
      <c r="BD15" s="182"/>
      <c r="BE15" s="183"/>
      <c r="BF15" s="187"/>
      <c r="BG15" s="182"/>
      <c r="BH15" s="183"/>
      <c r="BI15" s="187"/>
      <c r="BJ15" s="182"/>
      <c r="BK15" s="183"/>
      <c r="BL15" s="187"/>
      <c r="BM15" s="182"/>
      <c r="BN15" s="183"/>
      <c r="BO15" s="187"/>
      <c r="BP15" s="182"/>
      <c r="BQ15" s="183"/>
      <c r="BR15" s="187"/>
      <c r="BS15" s="182"/>
      <c r="BT15" s="183"/>
      <c r="BU15" s="187"/>
      <c r="BV15" s="182"/>
      <c r="BW15" s="183"/>
      <c r="BX15" s="187"/>
      <c r="BY15" s="182"/>
      <c r="BZ15" s="183"/>
      <c r="CA15" s="187"/>
      <c r="CB15" s="182"/>
      <c r="CC15" s="183"/>
      <c r="CD15" s="187"/>
      <c r="CE15" s="182"/>
      <c r="CF15" s="183"/>
      <c r="CG15" s="187"/>
      <c r="CH15" s="182"/>
      <c r="CI15" s="183"/>
      <c r="CJ15" s="187"/>
      <c r="CK15" s="182"/>
      <c r="CL15" s="183"/>
      <c r="CM15" s="187"/>
      <c r="CN15" s="182"/>
      <c r="CO15" s="183"/>
      <c r="CP15" s="187"/>
      <c r="CQ15" s="182"/>
      <c r="CR15" s="183"/>
      <c r="CS15" s="187"/>
      <c r="CT15" s="182"/>
      <c r="CU15" s="183"/>
      <c r="CV15" s="168">
        <f t="shared" si="0"/>
        <v>0</v>
      </c>
      <c r="CW15" s="79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79">
        <f t="shared" si="2"/>
        <v>0</v>
      </c>
      <c r="CY15" s="79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79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79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79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79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79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79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79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79">
        <f t="shared" si="11"/>
        <v>0</v>
      </c>
      <c r="DH15" s="80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0</v>
      </c>
      <c r="DI15" s="80">
        <f t="shared" si="13"/>
        <v>0</v>
      </c>
      <c r="DJ15" s="70">
        <f t="shared" si="24"/>
        <v>0</v>
      </c>
      <c r="DK15" s="69">
        <v>0</v>
      </c>
      <c r="DL15" s="69"/>
      <c r="DM15" s="75"/>
      <c r="DN15" s="71">
        <f t="shared" si="14"/>
        <v>0</v>
      </c>
      <c r="DO15" s="72">
        <v>0</v>
      </c>
      <c r="DQ15" s="32">
        <f t="shared" si="15"/>
        <v>0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0</v>
      </c>
      <c r="EC15" s="32">
        <f t="shared" si="23"/>
        <v>0</v>
      </c>
      <c r="EE15" s="152">
        <f t="shared" si="26"/>
        <v>0</v>
      </c>
      <c r="EF15" s="152">
        <f t="shared" si="27"/>
        <v>0</v>
      </c>
    </row>
    <row r="16" spans="1:136" ht="36.75" customHeight="1" thickBot="1" x14ac:dyDescent="0.3">
      <c r="A16" s="197">
        <f t="shared" si="25"/>
        <v>7</v>
      </c>
      <c r="B16" s="199"/>
      <c r="C16" s="200" t="s">
        <v>62</v>
      </c>
      <c r="D16" s="193" t="s">
        <v>58</v>
      </c>
      <c r="E16" s="201">
        <v>4</v>
      </c>
      <c r="F16" s="195">
        <v>3</v>
      </c>
      <c r="G16" s="181"/>
      <c r="H16" s="182"/>
      <c r="I16" s="183"/>
      <c r="J16" s="184"/>
      <c r="K16" s="185"/>
      <c r="L16" s="186"/>
      <c r="M16" s="187"/>
      <c r="N16" s="185"/>
      <c r="O16" s="183"/>
      <c r="P16" s="187"/>
      <c r="Q16" s="182"/>
      <c r="R16" s="183"/>
      <c r="S16" s="181"/>
      <c r="T16" s="182"/>
      <c r="U16" s="183"/>
      <c r="V16" s="184"/>
      <c r="W16" s="185"/>
      <c r="X16" s="186"/>
      <c r="Y16" s="187"/>
      <c r="Z16" s="185"/>
      <c r="AA16" s="183"/>
      <c r="AB16" s="187"/>
      <c r="AC16" s="182"/>
      <c r="AD16" s="183"/>
      <c r="AE16" s="181"/>
      <c r="AF16" s="182"/>
      <c r="AG16" s="183"/>
      <c r="AH16" s="184"/>
      <c r="AI16" s="185"/>
      <c r="AJ16" s="186"/>
      <c r="AK16" s="187"/>
      <c r="AL16" s="185"/>
      <c r="AM16" s="183"/>
      <c r="AN16" s="187"/>
      <c r="AO16" s="182"/>
      <c r="AP16" s="183"/>
      <c r="AQ16" s="181"/>
      <c r="AR16" s="182"/>
      <c r="AS16" s="183"/>
      <c r="AT16" s="184"/>
      <c r="AU16" s="185"/>
      <c r="AV16" s="186"/>
      <c r="AW16" s="187"/>
      <c r="AX16" s="185"/>
      <c r="AY16" s="183"/>
      <c r="AZ16" s="187"/>
      <c r="BA16" s="182"/>
      <c r="BB16" s="183"/>
      <c r="BC16" s="187"/>
      <c r="BD16" s="182"/>
      <c r="BE16" s="183"/>
      <c r="BF16" s="187"/>
      <c r="BG16" s="182"/>
      <c r="BH16" s="183"/>
      <c r="BI16" s="187"/>
      <c r="BJ16" s="182"/>
      <c r="BK16" s="183"/>
      <c r="BL16" s="187"/>
      <c r="BM16" s="182"/>
      <c r="BN16" s="183"/>
      <c r="BO16" s="187"/>
      <c r="BP16" s="182"/>
      <c r="BQ16" s="183"/>
      <c r="BR16" s="187"/>
      <c r="BS16" s="182"/>
      <c r="BT16" s="183"/>
      <c r="BU16" s="187"/>
      <c r="BV16" s="182"/>
      <c r="BW16" s="183"/>
      <c r="BX16" s="187"/>
      <c r="BY16" s="182"/>
      <c r="BZ16" s="183"/>
      <c r="CA16" s="187"/>
      <c r="CB16" s="182"/>
      <c r="CC16" s="183"/>
      <c r="CD16" s="187"/>
      <c r="CE16" s="182"/>
      <c r="CF16" s="183"/>
      <c r="CG16" s="187"/>
      <c r="CH16" s="182"/>
      <c r="CI16" s="183"/>
      <c r="CJ16" s="187"/>
      <c r="CK16" s="182"/>
      <c r="CL16" s="183"/>
      <c r="CM16" s="187"/>
      <c r="CN16" s="182"/>
      <c r="CO16" s="183"/>
      <c r="CP16" s="187"/>
      <c r="CQ16" s="182"/>
      <c r="CR16" s="183"/>
      <c r="CS16" s="187"/>
      <c r="CT16" s="182"/>
      <c r="CU16" s="183"/>
      <c r="CV16" s="168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0</v>
      </c>
      <c r="CW16" s="79">
        <f t="shared" si="1"/>
        <v>0</v>
      </c>
      <c r="CX16" s="143">
        <f t="shared" si="2"/>
        <v>0</v>
      </c>
      <c r="CY16" s="79">
        <f t="shared" si="3"/>
        <v>0</v>
      </c>
      <c r="CZ16" s="79">
        <f t="shared" si="4"/>
        <v>0</v>
      </c>
      <c r="DA16" s="79">
        <f t="shared" si="5"/>
        <v>0</v>
      </c>
      <c r="DB16" s="79">
        <f t="shared" si="6"/>
        <v>0</v>
      </c>
      <c r="DC16" s="79">
        <f t="shared" si="7"/>
        <v>0</v>
      </c>
      <c r="DD16" s="79">
        <f t="shared" si="8"/>
        <v>0</v>
      </c>
      <c r="DE16" s="79">
        <f t="shared" si="9"/>
        <v>0</v>
      </c>
      <c r="DF16" s="79">
        <f t="shared" si="10"/>
        <v>0</v>
      </c>
      <c r="DG16" s="79">
        <f t="shared" si="11"/>
        <v>0</v>
      </c>
      <c r="DH16" s="80">
        <f t="shared" si="12"/>
        <v>0</v>
      </c>
      <c r="DI16" s="80">
        <f t="shared" si="13"/>
        <v>0</v>
      </c>
      <c r="DJ16" s="70">
        <f t="shared" si="24"/>
        <v>0</v>
      </c>
      <c r="DK16" s="69">
        <v>0</v>
      </c>
      <c r="DL16" s="69"/>
      <c r="DM16" s="75"/>
      <c r="DN16" s="71">
        <f t="shared" si="14"/>
        <v>0</v>
      </c>
      <c r="DO16" s="72">
        <v>0</v>
      </c>
      <c r="DQ16" s="32">
        <f t="shared" si="15"/>
        <v>0</v>
      </c>
      <c r="DR16" s="32">
        <f t="shared" si="16"/>
        <v>0</v>
      </c>
      <c r="DS16" s="32">
        <f t="shared" si="16"/>
        <v>0</v>
      </c>
      <c r="DT16" s="32">
        <f t="shared" si="16"/>
        <v>0</v>
      </c>
      <c r="DU16" s="32">
        <f t="shared" si="17"/>
        <v>0</v>
      </c>
      <c r="DV16" s="32">
        <f t="shared" si="17"/>
        <v>0</v>
      </c>
      <c r="DW16" s="32">
        <f t="shared" si="17"/>
        <v>0</v>
      </c>
      <c r="DX16" s="32">
        <f t="shared" si="18"/>
        <v>0</v>
      </c>
      <c r="DY16" s="32">
        <f t="shared" si="19"/>
        <v>0</v>
      </c>
      <c r="DZ16" s="32">
        <f t="shared" si="20"/>
        <v>0</v>
      </c>
      <c r="EA16" s="32">
        <f t="shared" si="21"/>
        <v>0</v>
      </c>
      <c r="EB16" s="32">
        <f t="shared" si="22"/>
        <v>0</v>
      </c>
      <c r="EC16" s="32">
        <f t="shared" si="23"/>
        <v>0</v>
      </c>
      <c r="EE16" s="152">
        <f t="shared" si="26"/>
        <v>0</v>
      </c>
      <c r="EF16" s="152">
        <f t="shared" si="27"/>
        <v>0</v>
      </c>
    </row>
    <row r="17" spans="1:136" ht="36.75" customHeight="1" thickBot="1" x14ac:dyDescent="0.3">
      <c r="A17" s="197">
        <f t="shared" si="25"/>
        <v>8</v>
      </c>
      <c r="B17" s="202"/>
      <c r="C17" s="200" t="s">
        <v>63</v>
      </c>
      <c r="D17" s="193" t="s">
        <v>55</v>
      </c>
      <c r="E17" s="201">
        <v>5</v>
      </c>
      <c r="F17" s="195">
        <v>3</v>
      </c>
      <c r="G17" s="181"/>
      <c r="H17" s="182"/>
      <c r="I17" s="183"/>
      <c r="J17" s="184"/>
      <c r="K17" s="185"/>
      <c r="L17" s="183"/>
      <c r="M17" s="187"/>
      <c r="N17" s="185"/>
      <c r="O17" s="183"/>
      <c r="P17" s="187"/>
      <c r="Q17" s="182"/>
      <c r="R17" s="183"/>
      <c r="S17" s="187"/>
      <c r="T17" s="182"/>
      <c r="U17" s="183"/>
      <c r="V17" s="187"/>
      <c r="W17" s="182"/>
      <c r="X17" s="183"/>
      <c r="Y17" s="187"/>
      <c r="Z17" s="182"/>
      <c r="AA17" s="183"/>
      <c r="AB17" s="187"/>
      <c r="AC17" s="182"/>
      <c r="AD17" s="183"/>
      <c r="AE17" s="187"/>
      <c r="AF17" s="182"/>
      <c r="AG17" s="183"/>
      <c r="AH17" s="184"/>
      <c r="AI17" s="185"/>
      <c r="AJ17" s="183"/>
      <c r="AK17" s="187"/>
      <c r="AL17" s="185"/>
      <c r="AM17" s="183"/>
      <c r="AN17" s="187"/>
      <c r="AO17" s="182"/>
      <c r="AP17" s="183"/>
      <c r="AQ17" s="187"/>
      <c r="AR17" s="182"/>
      <c r="AS17" s="183"/>
      <c r="AT17" s="187"/>
      <c r="AU17" s="182"/>
      <c r="AV17" s="183"/>
      <c r="AW17" s="187"/>
      <c r="AX17" s="182"/>
      <c r="AY17" s="183"/>
      <c r="AZ17" s="187"/>
      <c r="BA17" s="182"/>
      <c r="BB17" s="183"/>
      <c r="BC17" s="187"/>
      <c r="BD17" s="182"/>
      <c r="BE17" s="183"/>
      <c r="BF17" s="187"/>
      <c r="BG17" s="182"/>
      <c r="BH17" s="183"/>
      <c r="BI17" s="187"/>
      <c r="BJ17" s="182"/>
      <c r="BK17" s="183"/>
      <c r="BL17" s="187"/>
      <c r="BM17" s="182"/>
      <c r="BN17" s="183"/>
      <c r="BO17" s="187"/>
      <c r="BP17" s="182"/>
      <c r="BQ17" s="183"/>
      <c r="BR17" s="187"/>
      <c r="BS17" s="182"/>
      <c r="BT17" s="183"/>
      <c r="BU17" s="187"/>
      <c r="BV17" s="182"/>
      <c r="BW17" s="183"/>
      <c r="BX17" s="187"/>
      <c r="BY17" s="182"/>
      <c r="BZ17" s="183"/>
      <c r="CA17" s="187"/>
      <c r="CB17" s="182"/>
      <c r="CC17" s="183"/>
      <c r="CD17" s="187"/>
      <c r="CE17" s="182"/>
      <c r="CF17" s="183"/>
      <c r="CG17" s="187"/>
      <c r="CH17" s="182"/>
      <c r="CI17" s="183"/>
      <c r="CJ17" s="187"/>
      <c r="CK17" s="182"/>
      <c r="CL17" s="183"/>
      <c r="CM17" s="187"/>
      <c r="CN17" s="182"/>
      <c r="CO17" s="183"/>
      <c r="CP17" s="187"/>
      <c r="CQ17" s="182"/>
      <c r="CR17" s="183"/>
      <c r="CS17" s="187"/>
      <c r="CT17" s="182"/>
      <c r="CU17" s="183"/>
      <c r="CV17" s="168">
        <f t="shared" si="0"/>
        <v>0</v>
      </c>
      <c r="CW17" s="79">
        <f t="shared" si="1"/>
        <v>0</v>
      </c>
      <c r="CX17" s="143">
        <f t="shared" si="2"/>
        <v>0</v>
      </c>
      <c r="CY17" s="79">
        <f t="shared" si="3"/>
        <v>0</v>
      </c>
      <c r="CZ17" s="79">
        <f t="shared" si="4"/>
        <v>0</v>
      </c>
      <c r="DA17" s="79">
        <f t="shared" si="5"/>
        <v>0</v>
      </c>
      <c r="DB17" s="79">
        <f t="shared" si="6"/>
        <v>0</v>
      </c>
      <c r="DC17" s="79">
        <f t="shared" si="7"/>
        <v>0</v>
      </c>
      <c r="DD17" s="79">
        <f t="shared" si="8"/>
        <v>0</v>
      </c>
      <c r="DE17" s="79">
        <f t="shared" si="9"/>
        <v>0</v>
      </c>
      <c r="DF17" s="79">
        <f t="shared" si="10"/>
        <v>0</v>
      </c>
      <c r="DG17" s="79">
        <f t="shared" si="11"/>
        <v>0</v>
      </c>
      <c r="DH17" s="80">
        <f t="shared" si="12"/>
        <v>0</v>
      </c>
      <c r="DI17" s="80">
        <f t="shared" si="13"/>
        <v>0</v>
      </c>
      <c r="DJ17" s="70">
        <f t="shared" si="24"/>
        <v>0</v>
      </c>
      <c r="DK17" s="69">
        <v>0</v>
      </c>
      <c r="DL17" s="75"/>
      <c r="DM17" s="75"/>
      <c r="DN17" s="71">
        <f t="shared" si="14"/>
        <v>0</v>
      </c>
      <c r="DO17" s="72">
        <v>0</v>
      </c>
      <c r="DQ17" s="32">
        <f t="shared" si="15"/>
        <v>0</v>
      </c>
      <c r="DR17" s="32">
        <f t="shared" si="16"/>
        <v>0</v>
      </c>
      <c r="DS17" s="32">
        <f t="shared" si="16"/>
        <v>0</v>
      </c>
      <c r="DT17" s="32">
        <f t="shared" si="16"/>
        <v>0</v>
      </c>
      <c r="DU17" s="32">
        <f t="shared" si="17"/>
        <v>0</v>
      </c>
      <c r="DV17" s="32">
        <f t="shared" si="17"/>
        <v>0</v>
      </c>
      <c r="DW17" s="32">
        <f t="shared" si="17"/>
        <v>0</v>
      </c>
      <c r="DX17" s="32">
        <f t="shared" si="18"/>
        <v>0</v>
      </c>
      <c r="DY17" s="32">
        <f t="shared" si="19"/>
        <v>0</v>
      </c>
      <c r="DZ17" s="32">
        <f t="shared" si="20"/>
        <v>0</v>
      </c>
      <c r="EA17" s="32">
        <f t="shared" si="21"/>
        <v>0</v>
      </c>
      <c r="EB17" s="32">
        <f t="shared" si="22"/>
        <v>0</v>
      </c>
      <c r="EC17" s="32">
        <f t="shared" si="23"/>
        <v>0</v>
      </c>
      <c r="EE17" s="152">
        <f t="shared" si="26"/>
        <v>0</v>
      </c>
      <c r="EF17" s="152">
        <f t="shared" si="27"/>
        <v>0</v>
      </c>
    </row>
    <row r="18" spans="1:136" ht="36.75" customHeight="1" thickBot="1" x14ac:dyDescent="0.3">
      <c r="A18" s="34">
        <f t="shared" si="25"/>
        <v>9</v>
      </c>
      <c r="B18" s="45"/>
      <c r="C18" s="46" t="s">
        <v>64</v>
      </c>
      <c r="D18" s="37" t="s">
        <v>58</v>
      </c>
      <c r="E18" s="47">
        <v>2</v>
      </c>
      <c r="F18" s="41">
        <v>4</v>
      </c>
      <c r="G18" s="181"/>
      <c r="H18" s="182"/>
      <c r="I18" s="183"/>
      <c r="J18" s="184"/>
      <c r="K18" s="185"/>
      <c r="L18" s="186"/>
      <c r="M18" s="187"/>
      <c r="N18" s="185"/>
      <c r="O18" s="183"/>
      <c r="P18" s="187"/>
      <c r="Q18" s="182"/>
      <c r="R18" s="183"/>
      <c r="S18" s="187"/>
      <c r="T18" s="182"/>
      <c r="U18" s="183"/>
      <c r="V18" s="187"/>
      <c r="W18" s="182"/>
      <c r="X18" s="183"/>
      <c r="Y18" s="187"/>
      <c r="Z18" s="182"/>
      <c r="AA18" s="183"/>
      <c r="AB18" s="187"/>
      <c r="AC18" s="182"/>
      <c r="AD18" s="183"/>
      <c r="AE18" s="187"/>
      <c r="AF18" s="182"/>
      <c r="AG18" s="183"/>
      <c r="AH18" s="184"/>
      <c r="AI18" s="185"/>
      <c r="AJ18" s="186"/>
      <c r="AK18" s="187"/>
      <c r="AL18" s="185"/>
      <c r="AM18" s="183"/>
      <c r="AN18" s="187"/>
      <c r="AO18" s="182"/>
      <c r="AP18" s="183"/>
      <c r="AQ18" s="187"/>
      <c r="AR18" s="182"/>
      <c r="AS18" s="183"/>
      <c r="AT18" s="187"/>
      <c r="AU18" s="182"/>
      <c r="AV18" s="183"/>
      <c r="AW18" s="187"/>
      <c r="AX18" s="182"/>
      <c r="AY18" s="183"/>
      <c r="AZ18" s="187"/>
      <c r="BA18" s="182"/>
      <c r="BB18" s="183"/>
      <c r="BC18" s="187"/>
      <c r="BD18" s="182"/>
      <c r="BE18" s="183"/>
      <c r="BF18" s="187"/>
      <c r="BG18" s="182"/>
      <c r="BH18" s="183"/>
      <c r="BI18" s="187"/>
      <c r="BJ18" s="182"/>
      <c r="BK18" s="183"/>
      <c r="BL18" s="187"/>
      <c r="BM18" s="182"/>
      <c r="BN18" s="183"/>
      <c r="BO18" s="187"/>
      <c r="BP18" s="182"/>
      <c r="BQ18" s="183"/>
      <c r="BR18" s="187"/>
      <c r="BS18" s="182"/>
      <c r="BT18" s="183"/>
      <c r="BU18" s="187"/>
      <c r="BV18" s="182"/>
      <c r="BW18" s="183"/>
      <c r="BX18" s="187"/>
      <c r="BY18" s="182"/>
      <c r="BZ18" s="183"/>
      <c r="CA18" s="187"/>
      <c r="CB18" s="182"/>
      <c r="CC18" s="183"/>
      <c r="CD18" s="187"/>
      <c r="CE18" s="182"/>
      <c r="CF18" s="183"/>
      <c r="CG18" s="187"/>
      <c r="CH18" s="182"/>
      <c r="CI18" s="183"/>
      <c r="CJ18" s="187"/>
      <c r="CK18" s="182"/>
      <c r="CL18" s="183"/>
      <c r="CM18" s="187"/>
      <c r="CN18" s="182"/>
      <c r="CO18" s="183"/>
      <c r="CP18" s="187"/>
      <c r="CQ18" s="182"/>
      <c r="CR18" s="183"/>
      <c r="CS18" s="187"/>
      <c r="CT18" s="182"/>
      <c r="CU18" s="183"/>
      <c r="CV18" s="168">
        <f t="shared" si="0"/>
        <v>0</v>
      </c>
      <c r="CW18" s="79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79">
        <f t="shared" si="2"/>
        <v>0</v>
      </c>
      <c r="CY18" s="79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79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79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79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79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79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79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79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79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80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0</v>
      </c>
      <c r="DI18" s="80">
        <f>SUM(CV18:DH18)</f>
        <v>0</v>
      </c>
      <c r="DJ18" s="70">
        <f t="shared" si="24"/>
        <v>0</v>
      </c>
      <c r="DK18" s="69">
        <v>0</v>
      </c>
      <c r="DL18" s="69"/>
      <c r="DM18" s="75"/>
      <c r="DN18" s="71">
        <f t="shared" si="14"/>
        <v>0</v>
      </c>
      <c r="DO18" s="72">
        <v>0</v>
      </c>
      <c r="DQ18" s="32">
        <f t="shared" si="15"/>
        <v>0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0</v>
      </c>
      <c r="EC18" s="32">
        <f t="shared" si="23"/>
        <v>0</v>
      </c>
      <c r="EE18" s="152">
        <f t="shared" si="26"/>
        <v>0</v>
      </c>
      <c r="EF18" s="152">
        <f t="shared" si="27"/>
        <v>0</v>
      </c>
    </row>
    <row r="19" spans="1:136" ht="36.75" customHeight="1" thickBot="1" x14ac:dyDescent="0.3">
      <c r="A19" s="34">
        <f t="shared" si="25"/>
        <v>10</v>
      </c>
      <c r="B19" s="45"/>
      <c r="C19" s="46" t="s">
        <v>65</v>
      </c>
      <c r="D19" s="37" t="s">
        <v>55</v>
      </c>
      <c r="E19" s="47">
        <v>4</v>
      </c>
      <c r="F19" s="41">
        <v>4</v>
      </c>
      <c r="G19" s="181"/>
      <c r="H19" s="182"/>
      <c r="I19" s="183"/>
      <c r="J19" s="184"/>
      <c r="K19" s="185"/>
      <c r="L19" s="186"/>
      <c r="M19" s="187"/>
      <c r="N19" s="185"/>
      <c r="O19" s="183"/>
      <c r="P19" s="187"/>
      <c r="Q19" s="182"/>
      <c r="R19" s="183"/>
      <c r="S19" s="187"/>
      <c r="T19" s="182"/>
      <c r="U19" s="183"/>
      <c r="V19" s="187"/>
      <c r="W19" s="182"/>
      <c r="X19" s="183"/>
      <c r="Y19" s="187"/>
      <c r="Z19" s="182"/>
      <c r="AA19" s="183"/>
      <c r="AB19" s="187"/>
      <c r="AC19" s="182"/>
      <c r="AD19" s="183"/>
      <c r="AE19" s="187"/>
      <c r="AF19" s="182"/>
      <c r="AG19" s="183"/>
      <c r="AH19" s="184"/>
      <c r="AI19" s="185"/>
      <c r="AJ19" s="186"/>
      <c r="AK19" s="187"/>
      <c r="AL19" s="185"/>
      <c r="AM19" s="183"/>
      <c r="AN19" s="187"/>
      <c r="AO19" s="182"/>
      <c r="AP19" s="183"/>
      <c r="AQ19" s="187"/>
      <c r="AR19" s="182"/>
      <c r="AS19" s="183"/>
      <c r="AT19" s="187"/>
      <c r="AU19" s="182"/>
      <c r="AV19" s="183"/>
      <c r="AW19" s="187"/>
      <c r="AX19" s="182"/>
      <c r="AY19" s="183"/>
      <c r="AZ19" s="187"/>
      <c r="BA19" s="182"/>
      <c r="BB19" s="183"/>
      <c r="BC19" s="187"/>
      <c r="BD19" s="182"/>
      <c r="BE19" s="183"/>
      <c r="BF19" s="187"/>
      <c r="BG19" s="182"/>
      <c r="BH19" s="183"/>
      <c r="BI19" s="187"/>
      <c r="BJ19" s="182"/>
      <c r="BK19" s="183"/>
      <c r="BL19" s="187"/>
      <c r="BM19" s="182"/>
      <c r="BN19" s="183"/>
      <c r="BO19" s="187"/>
      <c r="BP19" s="182"/>
      <c r="BQ19" s="183"/>
      <c r="BR19" s="187"/>
      <c r="BS19" s="182"/>
      <c r="BT19" s="183"/>
      <c r="BU19" s="187"/>
      <c r="BV19" s="182"/>
      <c r="BW19" s="183"/>
      <c r="BX19" s="187"/>
      <c r="BY19" s="182"/>
      <c r="BZ19" s="183"/>
      <c r="CA19" s="187"/>
      <c r="CB19" s="182"/>
      <c r="CC19" s="183"/>
      <c r="CD19" s="187"/>
      <c r="CE19" s="182"/>
      <c r="CF19" s="183"/>
      <c r="CG19" s="187"/>
      <c r="CH19" s="182"/>
      <c r="CI19" s="183"/>
      <c r="CJ19" s="187"/>
      <c r="CK19" s="182"/>
      <c r="CL19" s="183"/>
      <c r="CM19" s="187"/>
      <c r="CN19" s="182"/>
      <c r="CO19" s="183"/>
      <c r="CP19" s="187"/>
      <c r="CQ19" s="182"/>
      <c r="CR19" s="183"/>
      <c r="CS19" s="187"/>
      <c r="CT19" s="182"/>
      <c r="CU19" s="183"/>
      <c r="CV19" s="168">
        <f t="shared" si="0"/>
        <v>0</v>
      </c>
      <c r="CW19" s="79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144">
        <f t="shared" si="2"/>
        <v>0</v>
      </c>
      <c r="CY19" s="79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79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79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79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79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79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79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79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79">
        <f t="shared" si="11"/>
        <v>0</v>
      </c>
      <c r="DH19" s="80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0</v>
      </c>
      <c r="DI19" s="80">
        <f t="shared" si="13"/>
        <v>0</v>
      </c>
      <c r="DJ19" s="70">
        <f t="shared" si="24"/>
        <v>0</v>
      </c>
      <c r="DK19" s="69">
        <v>0</v>
      </c>
      <c r="DL19" s="69"/>
      <c r="DM19" s="69"/>
      <c r="DN19" s="71">
        <f t="shared" si="14"/>
        <v>0</v>
      </c>
      <c r="DO19" s="72">
        <v>0</v>
      </c>
      <c r="DQ19" s="32">
        <f t="shared" si="15"/>
        <v>0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0</v>
      </c>
      <c r="EC19" s="32">
        <f t="shared" si="23"/>
        <v>0</v>
      </c>
      <c r="EE19" s="152">
        <f t="shared" si="26"/>
        <v>0</v>
      </c>
      <c r="EF19" s="152">
        <f t="shared" si="27"/>
        <v>0</v>
      </c>
    </row>
    <row r="20" spans="1:136" ht="36.75" customHeight="1" thickBot="1" x14ac:dyDescent="0.3">
      <c r="A20" s="34">
        <f t="shared" si="25"/>
        <v>11</v>
      </c>
      <c r="B20" s="202"/>
      <c r="C20" s="200" t="s">
        <v>66</v>
      </c>
      <c r="D20" s="193" t="s">
        <v>55</v>
      </c>
      <c r="E20" s="201">
        <v>7</v>
      </c>
      <c r="F20" s="195" t="s">
        <v>56</v>
      </c>
      <c r="G20" s="181"/>
      <c r="H20" s="182"/>
      <c r="I20" s="183"/>
      <c r="J20" s="184"/>
      <c r="K20" s="185"/>
      <c r="L20" s="186"/>
      <c r="M20" s="187"/>
      <c r="N20" s="185"/>
      <c r="O20" s="183"/>
      <c r="P20" s="187"/>
      <c r="Q20" s="182"/>
      <c r="R20" s="183"/>
      <c r="S20" s="187"/>
      <c r="T20" s="182"/>
      <c r="U20" s="183"/>
      <c r="V20" s="187"/>
      <c r="W20" s="182"/>
      <c r="X20" s="183"/>
      <c r="Y20" s="187"/>
      <c r="Z20" s="182"/>
      <c r="AA20" s="183"/>
      <c r="AB20" s="187"/>
      <c r="AC20" s="182"/>
      <c r="AD20" s="183"/>
      <c r="AE20" s="187"/>
      <c r="AF20" s="182"/>
      <c r="AG20" s="183"/>
      <c r="AH20" s="187"/>
      <c r="AI20" s="182"/>
      <c r="AJ20" s="183"/>
      <c r="AK20" s="187"/>
      <c r="AL20" s="182"/>
      <c r="AM20" s="183"/>
      <c r="AN20" s="187"/>
      <c r="AO20" s="182"/>
      <c r="AP20" s="183"/>
      <c r="AQ20" s="187"/>
      <c r="AR20" s="182"/>
      <c r="AS20" s="183"/>
      <c r="AT20" s="187"/>
      <c r="AU20" s="182"/>
      <c r="AV20" s="183"/>
      <c r="AW20" s="187"/>
      <c r="AX20" s="182"/>
      <c r="AY20" s="183"/>
      <c r="AZ20" s="187"/>
      <c r="BA20" s="182"/>
      <c r="BB20" s="183"/>
      <c r="BC20" s="187"/>
      <c r="BD20" s="182"/>
      <c r="BE20" s="183"/>
      <c r="BF20" s="187"/>
      <c r="BG20" s="182"/>
      <c r="BH20" s="183"/>
      <c r="BI20" s="187"/>
      <c r="BJ20" s="182"/>
      <c r="BK20" s="183"/>
      <c r="BL20" s="187"/>
      <c r="BM20" s="182"/>
      <c r="BN20" s="183"/>
      <c r="BO20" s="187"/>
      <c r="BP20" s="182"/>
      <c r="BQ20" s="183"/>
      <c r="BR20" s="187"/>
      <c r="BS20" s="182"/>
      <c r="BT20" s="183"/>
      <c r="BU20" s="187"/>
      <c r="BV20" s="182"/>
      <c r="BW20" s="183"/>
      <c r="BX20" s="187"/>
      <c r="BY20" s="182"/>
      <c r="BZ20" s="183"/>
      <c r="CA20" s="187"/>
      <c r="CB20" s="182"/>
      <c r="CC20" s="183"/>
      <c r="CD20" s="187"/>
      <c r="CE20" s="182"/>
      <c r="CF20" s="183"/>
      <c r="CG20" s="187"/>
      <c r="CH20" s="182"/>
      <c r="CI20" s="183"/>
      <c r="CJ20" s="187"/>
      <c r="CK20" s="182"/>
      <c r="CL20" s="183"/>
      <c r="CM20" s="187"/>
      <c r="CN20" s="182"/>
      <c r="CO20" s="183"/>
      <c r="CP20" s="187"/>
      <c r="CQ20" s="182"/>
      <c r="CR20" s="183"/>
      <c r="CS20" s="187"/>
      <c r="CT20" s="182"/>
      <c r="CU20" s="183"/>
      <c r="CV20" s="168">
        <f t="shared" si="0"/>
        <v>0</v>
      </c>
      <c r="CW20" s="7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44">
        <f t="shared" si="2"/>
        <v>0</v>
      </c>
      <c r="CY20" s="7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7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7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7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7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7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7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7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79">
        <f t="shared" si="11"/>
        <v>0</v>
      </c>
      <c r="DH20" s="80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0</v>
      </c>
      <c r="DI20" s="80">
        <f t="shared" si="13"/>
        <v>0</v>
      </c>
      <c r="DJ20" s="70">
        <f t="shared" si="24"/>
        <v>0</v>
      </c>
      <c r="DK20" s="69">
        <v>0</v>
      </c>
      <c r="DL20" s="69"/>
      <c r="DM20" s="69"/>
      <c r="DN20" s="71">
        <f t="shared" si="14"/>
        <v>0</v>
      </c>
      <c r="DO20" s="72">
        <v>0</v>
      </c>
      <c r="DQ20" s="32">
        <f t="shared" si="15"/>
        <v>0</v>
      </c>
      <c r="DR20" s="32">
        <f t="shared" si="16"/>
        <v>0</v>
      </c>
      <c r="DS20" s="32">
        <f t="shared" si="16"/>
        <v>0</v>
      </c>
      <c r="DT20" s="32">
        <f t="shared" si="16"/>
        <v>0</v>
      </c>
      <c r="DU20" s="32">
        <f t="shared" si="17"/>
        <v>0</v>
      </c>
      <c r="DV20" s="32">
        <f t="shared" si="17"/>
        <v>0</v>
      </c>
      <c r="DW20" s="32">
        <f t="shared" si="17"/>
        <v>0</v>
      </c>
      <c r="DX20" s="32">
        <f t="shared" si="18"/>
        <v>0</v>
      </c>
      <c r="DY20" s="32">
        <f t="shared" si="19"/>
        <v>0</v>
      </c>
      <c r="DZ20" s="32">
        <f t="shared" si="20"/>
        <v>0</v>
      </c>
      <c r="EA20" s="32">
        <f t="shared" si="21"/>
        <v>0</v>
      </c>
      <c r="EB20" s="32">
        <f t="shared" si="22"/>
        <v>0</v>
      </c>
      <c r="EC20" s="32">
        <f t="shared" si="23"/>
        <v>0</v>
      </c>
      <c r="EE20" s="152">
        <f t="shared" si="26"/>
        <v>0</v>
      </c>
      <c r="EF20" s="152">
        <f t="shared" si="27"/>
        <v>0</v>
      </c>
    </row>
    <row r="21" spans="1:136" ht="36.75" customHeight="1" thickBot="1" x14ac:dyDescent="0.3">
      <c r="A21" s="34">
        <f t="shared" si="25"/>
        <v>12</v>
      </c>
      <c r="B21" s="202"/>
      <c r="C21" s="200" t="s">
        <v>74</v>
      </c>
      <c r="D21" s="193" t="s">
        <v>55</v>
      </c>
      <c r="E21" s="201">
        <v>7</v>
      </c>
      <c r="F21" s="195" t="s">
        <v>56</v>
      </c>
      <c r="G21" s="181"/>
      <c r="H21" s="182"/>
      <c r="I21" s="183"/>
      <c r="J21" s="184"/>
      <c r="K21" s="185"/>
      <c r="L21" s="186"/>
      <c r="M21" s="187"/>
      <c r="N21" s="185"/>
      <c r="O21" s="183"/>
      <c r="P21" s="187"/>
      <c r="Q21" s="182"/>
      <c r="R21" s="183"/>
      <c r="S21" s="187"/>
      <c r="T21" s="182"/>
      <c r="U21" s="183"/>
      <c r="V21" s="187"/>
      <c r="W21" s="182"/>
      <c r="X21" s="183"/>
      <c r="Y21" s="187"/>
      <c r="Z21" s="182"/>
      <c r="AA21" s="183"/>
      <c r="AB21" s="187"/>
      <c r="AC21" s="182"/>
      <c r="AD21" s="183"/>
      <c r="AE21" s="187"/>
      <c r="AF21" s="182"/>
      <c r="AG21" s="183"/>
      <c r="AH21" s="187"/>
      <c r="AI21" s="182"/>
      <c r="AJ21" s="183"/>
      <c r="AK21" s="187"/>
      <c r="AL21" s="182"/>
      <c r="AM21" s="183"/>
      <c r="AN21" s="187"/>
      <c r="AO21" s="182"/>
      <c r="AP21" s="183"/>
      <c r="AQ21" s="187"/>
      <c r="AR21" s="182"/>
      <c r="AS21" s="183"/>
      <c r="AT21" s="187"/>
      <c r="AU21" s="182"/>
      <c r="AV21" s="183"/>
      <c r="AW21" s="187"/>
      <c r="AX21" s="182"/>
      <c r="AY21" s="183"/>
      <c r="AZ21" s="187"/>
      <c r="BA21" s="182"/>
      <c r="BB21" s="183"/>
      <c r="BC21" s="187"/>
      <c r="BD21" s="182"/>
      <c r="BE21" s="183"/>
      <c r="BF21" s="187"/>
      <c r="BG21" s="182"/>
      <c r="BH21" s="183"/>
      <c r="BI21" s="187"/>
      <c r="BJ21" s="182"/>
      <c r="BK21" s="183"/>
      <c r="BL21" s="187"/>
      <c r="BM21" s="182"/>
      <c r="BN21" s="183"/>
      <c r="BO21" s="187"/>
      <c r="BP21" s="182"/>
      <c r="BQ21" s="183"/>
      <c r="BR21" s="187"/>
      <c r="BS21" s="182"/>
      <c r="BT21" s="183"/>
      <c r="BU21" s="187"/>
      <c r="BV21" s="182"/>
      <c r="BW21" s="183"/>
      <c r="BX21" s="187"/>
      <c r="BY21" s="182"/>
      <c r="BZ21" s="183"/>
      <c r="CA21" s="187"/>
      <c r="CB21" s="182"/>
      <c r="CC21" s="183"/>
      <c r="CD21" s="187"/>
      <c r="CE21" s="182"/>
      <c r="CF21" s="183"/>
      <c r="CG21" s="187"/>
      <c r="CH21" s="182"/>
      <c r="CI21" s="183"/>
      <c r="CJ21" s="187"/>
      <c r="CK21" s="182"/>
      <c r="CL21" s="183"/>
      <c r="CM21" s="187"/>
      <c r="CN21" s="182"/>
      <c r="CO21" s="183"/>
      <c r="CP21" s="187"/>
      <c r="CQ21" s="182"/>
      <c r="CR21" s="183"/>
      <c r="CS21" s="187"/>
      <c r="CT21" s="182"/>
      <c r="CU21" s="183"/>
      <c r="CV21" s="168">
        <f t="shared" si="0"/>
        <v>0</v>
      </c>
      <c r="CW21" s="7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79">
        <f t="shared" si="2"/>
        <v>0</v>
      </c>
      <c r="CY21" s="7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7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7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7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7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7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7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7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7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80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0</v>
      </c>
      <c r="DI21" s="80">
        <f>SUM(CV21:DH21)</f>
        <v>0</v>
      </c>
      <c r="DJ21" s="70">
        <f t="shared" si="24"/>
        <v>0</v>
      </c>
      <c r="DK21" s="69">
        <v>0</v>
      </c>
      <c r="DL21" s="69"/>
      <c r="DM21" s="69"/>
      <c r="DN21" s="71">
        <f t="shared" si="14"/>
        <v>0</v>
      </c>
      <c r="DO21" s="72">
        <v>0</v>
      </c>
      <c r="DQ21" s="32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32">
        <f t="shared" si="16"/>
        <v>0</v>
      </c>
      <c r="DS21" s="32">
        <f t="shared" si="16"/>
        <v>0</v>
      </c>
      <c r="DT21" s="32">
        <f t="shared" si="16"/>
        <v>0</v>
      </c>
      <c r="DU21" s="32">
        <f t="shared" si="17"/>
        <v>0</v>
      </c>
      <c r="DV21" s="32">
        <f t="shared" si="17"/>
        <v>0</v>
      </c>
      <c r="DW21" s="32">
        <f t="shared" si="17"/>
        <v>0</v>
      </c>
      <c r="DX21" s="32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32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32">
        <f t="shared" si="20"/>
        <v>0</v>
      </c>
      <c r="EA21" s="32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32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0</v>
      </c>
      <c r="EC21" s="32">
        <f t="shared" si="23"/>
        <v>0</v>
      </c>
      <c r="EE21" s="152">
        <f t="shared" si="26"/>
        <v>0</v>
      </c>
      <c r="EF21" s="152">
        <f t="shared" si="27"/>
        <v>0</v>
      </c>
    </row>
    <row r="22" spans="1:136" ht="36.75" customHeight="1" thickBot="1" x14ac:dyDescent="0.3">
      <c r="A22" s="34">
        <f t="shared" si="25"/>
        <v>13</v>
      </c>
      <c r="B22" s="45"/>
      <c r="C22" s="46" t="s">
        <v>70</v>
      </c>
      <c r="D22" s="43" t="s">
        <v>68</v>
      </c>
      <c r="E22" s="47">
        <v>6</v>
      </c>
      <c r="F22" s="41" t="s">
        <v>56</v>
      </c>
      <c r="G22" s="181"/>
      <c r="H22" s="182"/>
      <c r="I22" s="183"/>
      <c r="J22" s="184"/>
      <c r="K22" s="185"/>
      <c r="L22" s="186"/>
      <c r="M22" s="187"/>
      <c r="N22" s="185"/>
      <c r="O22" s="183"/>
      <c r="P22" s="187"/>
      <c r="Q22" s="182"/>
      <c r="R22" s="183"/>
      <c r="S22" s="187"/>
      <c r="T22" s="182"/>
      <c r="U22" s="183"/>
      <c r="V22" s="187"/>
      <c r="W22" s="182"/>
      <c r="X22" s="183"/>
      <c r="Y22" s="187"/>
      <c r="Z22" s="182"/>
      <c r="AA22" s="183"/>
      <c r="AB22" s="187"/>
      <c r="AC22" s="182"/>
      <c r="AD22" s="183"/>
      <c r="AE22" s="187"/>
      <c r="AF22" s="182"/>
      <c r="AG22" s="183"/>
      <c r="AH22" s="187"/>
      <c r="AI22" s="182"/>
      <c r="AJ22" s="183"/>
      <c r="AK22" s="187"/>
      <c r="AL22" s="182"/>
      <c r="AM22" s="183"/>
      <c r="AN22" s="187"/>
      <c r="AO22" s="182"/>
      <c r="AP22" s="183"/>
      <c r="AQ22" s="187"/>
      <c r="AR22" s="182"/>
      <c r="AS22" s="183"/>
      <c r="AT22" s="187"/>
      <c r="AU22" s="182"/>
      <c r="AV22" s="183"/>
      <c r="AW22" s="187"/>
      <c r="AX22" s="182"/>
      <c r="AY22" s="183"/>
      <c r="AZ22" s="187"/>
      <c r="BA22" s="182"/>
      <c r="BB22" s="183"/>
      <c r="BC22" s="187"/>
      <c r="BD22" s="182"/>
      <c r="BE22" s="183"/>
      <c r="BF22" s="187"/>
      <c r="BG22" s="182"/>
      <c r="BH22" s="183"/>
      <c r="BI22" s="187"/>
      <c r="BJ22" s="182"/>
      <c r="BK22" s="183"/>
      <c r="BL22" s="187"/>
      <c r="BM22" s="182"/>
      <c r="BN22" s="183"/>
      <c r="BO22" s="187"/>
      <c r="BP22" s="182"/>
      <c r="BQ22" s="183"/>
      <c r="BR22" s="187"/>
      <c r="BS22" s="182"/>
      <c r="BT22" s="183"/>
      <c r="BU22" s="187"/>
      <c r="BV22" s="182"/>
      <c r="BW22" s="183"/>
      <c r="BX22" s="187"/>
      <c r="BY22" s="182"/>
      <c r="BZ22" s="183"/>
      <c r="CA22" s="187"/>
      <c r="CB22" s="182"/>
      <c r="CC22" s="183"/>
      <c r="CD22" s="187"/>
      <c r="CE22" s="182"/>
      <c r="CF22" s="183"/>
      <c r="CG22" s="187"/>
      <c r="CH22" s="182"/>
      <c r="CI22" s="183"/>
      <c r="CJ22" s="187"/>
      <c r="CK22" s="182"/>
      <c r="CL22" s="183"/>
      <c r="CM22" s="187"/>
      <c r="CN22" s="182"/>
      <c r="CO22" s="183"/>
      <c r="CP22" s="187"/>
      <c r="CQ22" s="182"/>
      <c r="CR22" s="183"/>
      <c r="CS22" s="187"/>
      <c r="CT22" s="182"/>
      <c r="CU22" s="183"/>
      <c r="CV22" s="168">
        <f t="shared" si="0"/>
        <v>0</v>
      </c>
      <c r="CW22" s="79">
        <f t="shared" si="1"/>
        <v>0</v>
      </c>
      <c r="CX22" s="144">
        <f t="shared" si="2"/>
        <v>0</v>
      </c>
      <c r="CY22" s="79">
        <f t="shared" si="3"/>
        <v>0</v>
      </c>
      <c r="CZ22" s="79">
        <f t="shared" si="4"/>
        <v>0</v>
      </c>
      <c r="DA22" s="79">
        <f t="shared" si="5"/>
        <v>0</v>
      </c>
      <c r="DB22" s="79">
        <f t="shared" si="6"/>
        <v>0</v>
      </c>
      <c r="DC22" s="79">
        <f t="shared" si="7"/>
        <v>0</v>
      </c>
      <c r="DD22" s="79">
        <f t="shared" si="8"/>
        <v>0</v>
      </c>
      <c r="DE22" s="79">
        <f t="shared" si="9"/>
        <v>0</v>
      </c>
      <c r="DF22" s="79">
        <f t="shared" si="10"/>
        <v>0</v>
      </c>
      <c r="DG22" s="79">
        <f t="shared" si="11"/>
        <v>0</v>
      </c>
      <c r="DH22" s="80">
        <f t="shared" si="12"/>
        <v>0</v>
      </c>
      <c r="DI22" s="80">
        <f t="shared" si="13"/>
        <v>0</v>
      </c>
      <c r="DJ22" s="70">
        <f t="shared" si="24"/>
        <v>0</v>
      </c>
      <c r="DK22" s="69">
        <v>0</v>
      </c>
      <c r="DL22" s="69"/>
      <c r="DM22" s="69"/>
      <c r="DN22" s="71">
        <f t="shared" si="14"/>
        <v>0</v>
      </c>
      <c r="DO22" s="72">
        <v>0</v>
      </c>
      <c r="DQ22" s="32">
        <f t="shared" si="15"/>
        <v>0</v>
      </c>
      <c r="DR22" s="32">
        <f t="shared" si="16"/>
        <v>0</v>
      </c>
      <c r="DS22" s="32">
        <f t="shared" si="16"/>
        <v>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0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0</v>
      </c>
      <c r="EC22" s="32">
        <f t="shared" si="23"/>
        <v>0</v>
      </c>
      <c r="EE22" s="152">
        <f t="shared" si="26"/>
        <v>0</v>
      </c>
      <c r="EF22" s="152">
        <f t="shared" si="27"/>
        <v>0</v>
      </c>
    </row>
    <row r="23" spans="1:136" ht="36.75" customHeight="1" thickBot="1" x14ac:dyDescent="0.3">
      <c r="A23" s="34">
        <f t="shared" si="25"/>
        <v>14</v>
      </c>
      <c r="B23" s="45"/>
      <c r="C23" s="46" t="s">
        <v>67</v>
      </c>
      <c r="D23" s="43" t="s">
        <v>68</v>
      </c>
      <c r="E23" s="47">
        <v>4</v>
      </c>
      <c r="F23" s="41" t="s">
        <v>56</v>
      </c>
      <c r="G23" s="181"/>
      <c r="H23" s="182"/>
      <c r="I23" s="183"/>
      <c r="J23" s="184"/>
      <c r="K23" s="185"/>
      <c r="L23" s="186"/>
      <c r="M23" s="187"/>
      <c r="N23" s="185"/>
      <c r="O23" s="183"/>
      <c r="P23" s="187"/>
      <c r="Q23" s="182"/>
      <c r="R23" s="183"/>
      <c r="S23" s="187"/>
      <c r="T23" s="182"/>
      <c r="U23" s="183"/>
      <c r="V23" s="187"/>
      <c r="W23" s="182"/>
      <c r="X23" s="183"/>
      <c r="Y23" s="187"/>
      <c r="Z23" s="182"/>
      <c r="AA23" s="183"/>
      <c r="AB23" s="187"/>
      <c r="AC23" s="182"/>
      <c r="AD23" s="183"/>
      <c r="AE23" s="187"/>
      <c r="AF23" s="182"/>
      <c r="AG23" s="183"/>
      <c r="AH23" s="187"/>
      <c r="AI23" s="182"/>
      <c r="AJ23" s="183"/>
      <c r="AK23" s="187"/>
      <c r="AL23" s="182"/>
      <c r="AM23" s="183"/>
      <c r="AN23" s="187"/>
      <c r="AO23" s="182"/>
      <c r="AP23" s="183"/>
      <c r="AQ23" s="187"/>
      <c r="AR23" s="182"/>
      <c r="AS23" s="183"/>
      <c r="AT23" s="187"/>
      <c r="AU23" s="182"/>
      <c r="AV23" s="183"/>
      <c r="AW23" s="187"/>
      <c r="AX23" s="182"/>
      <c r="AY23" s="183"/>
      <c r="AZ23" s="187"/>
      <c r="BA23" s="182"/>
      <c r="BB23" s="183"/>
      <c r="BC23" s="187"/>
      <c r="BD23" s="182"/>
      <c r="BE23" s="183"/>
      <c r="BF23" s="187"/>
      <c r="BG23" s="182"/>
      <c r="BH23" s="183"/>
      <c r="BI23" s="187"/>
      <c r="BJ23" s="182"/>
      <c r="BK23" s="183"/>
      <c r="BL23" s="187"/>
      <c r="BM23" s="182"/>
      <c r="BN23" s="183"/>
      <c r="BO23" s="187"/>
      <c r="BP23" s="182"/>
      <c r="BQ23" s="183"/>
      <c r="BR23" s="187"/>
      <c r="BS23" s="182"/>
      <c r="BT23" s="183"/>
      <c r="BU23" s="187"/>
      <c r="BV23" s="182"/>
      <c r="BW23" s="183"/>
      <c r="BX23" s="187"/>
      <c r="BY23" s="182"/>
      <c r="BZ23" s="183"/>
      <c r="CA23" s="187"/>
      <c r="CB23" s="182"/>
      <c r="CC23" s="183"/>
      <c r="CD23" s="187"/>
      <c r="CE23" s="182"/>
      <c r="CF23" s="183"/>
      <c r="CG23" s="187"/>
      <c r="CH23" s="182"/>
      <c r="CI23" s="183"/>
      <c r="CJ23" s="187"/>
      <c r="CK23" s="182"/>
      <c r="CL23" s="183"/>
      <c r="CM23" s="187"/>
      <c r="CN23" s="182"/>
      <c r="CO23" s="183"/>
      <c r="CP23" s="187"/>
      <c r="CQ23" s="182"/>
      <c r="CR23" s="183"/>
      <c r="CS23" s="187"/>
      <c r="CT23" s="182"/>
      <c r="CU23" s="183"/>
      <c r="CV23" s="168">
        <f t="shared" si="0"/>
        <v>0</v>
      </c>
      <c r="CW23" s="79">
        <f t="shared" si="1"/>
        <v>0</v>
      </c>
      <c r="CX23" s="144">
        <f t="shared" si="2"/>
        <v>0</v>
      </c>
      <c r="CY23" s="79">
        <f t="shared" si="3"/>
        <v>0</v>
      </c>
      <c r="CZ23" s="79">
        <f t="shared" si="4"/>
        <v>0</v>
      </c>
      <c r="DA23" s="79">
        <f t="shared" si="5"/>
        <v>0</v>
      </c>
      <c r="DB23" s="79">
        <f t="shared" si="6"/>
        <v>0</v>
      </c>
      <c r="DC23" s="79">
        <f t="shared" si="7"/>
        <v>0</v>
      </c>
      <c r="DD23" s="79">
        <f t="shared" si="8"/>
        <v>0</v>
      </c>
      <c r="DE23" s="80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80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80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80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0</v>
      </c>
      <c r="DI23" s="80">
        <f>SUM(CV23:DH23)</f>
        <v>0</v>
      </c>
      <c r="DJ23" s="70">
        <f t="shared" si="24"/>
        <v>0</v>
      </c>
      <c r="DK23" s="70">
        <v>8</v>
      </c>
      <c r="DL23" s="70"/>
      <c r="DM23" s="69"/>
      <c r="DN23" s="71">
        <f t="shared" si="14"/>
        <v>0</v>
      </c>
      <c r="DO23" s="72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0</v>
      </c>
      <c r="EC23" s="32">
        <f t="shared" si="23"/>
        <v>0</v>
      </c>
      <c r="EE23" s="164">
        <f t="shared" si="26"/>
        <v>0</v>
      </c>
      <c r="EF23" s="152">
        <f t="shared" si="27"/>
        <v>0</v>
      </c>
    </row>
    <row r="24" spans="1:136" ht="22.5" customHeight="1" thickBot="1" x14ac:dyDescent="0.3">
      <c r="A24" s="7"/>
      <c r="B24" s="7"/>
      <c r="C24" s="7"/>
      <c r="D24" s="50"/>
      <c r="E24" s="7"/>
      <c r="F24" s="7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76"/>
      <c r="AU24" s="76"/>
      <c r="AV24" s="76"/>
      <c r="AW24" s="76"/>
      <c r="AX24" s="76"/>
      <c r="AY24" s="76"/>
      <c r="AZ24" s="122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76"/>
      <c r="CB24" s="76"/>
      <c r="CC24" s="76"/>
      <c r="CD24" s="122"/>
      <c r="CE24" s="122"/>
      <c r="CF24" s="122"/>
      <c r="CG24" s="122"/>
      <c r="CH24" s="122"/>
      <c r="CI24" s="122"/>
      <c r="CJ24" s="76"/>
      <c r="CK24" s="76"/>
      <c r="CL24" s="76"/>
      <c r="CM24" s="76"/>
      <c r="CN24" s="76"/>
      <c r="CO24" s="76"/>
      <c r="CP24" s="76"/>
      <c r="CQ24" s="76"/>
      <c r="CR24" s="76"/>
      <c r="CS24" s="122"/>
      <c r="CT24" s="122"/>
      <c r="CU24" s="122"/>
      <c r="CV24" s="97">
        <f t="shared" ref="CV24:DO24" si="28">SUM(CV10:CV23)</f>
        <v>10</v>
      </c>
      <c r="CW24" s="81">
        <f t="shared" si="28"/>
        <v>0</v>
      </c>
      <c r="CX24" s="97">
        <f t="shared" si="28"/>
        <v>16</v>
      </c>
      <c r="CY24" s="81">
        <f t="shared" si="28"/>
        <v>0</v>
      </c>
      <c r="CZ24" s="81">
        <f t="shared" si="28"/>
        <v>0</v>
      </c>
      <c r="DA24" s="81">
        <f t="shared" si="28"/>
        <v>0</v>
      </c>
      <c r="DB24" s="81">
        <f t="shared" si="28"/>
        <v>0</v>
      </c>
      <c r="DC24" s="81">
        <f t="shared" si="28"/>
        <v>0</v>
      </c>
      <c r="DD24" s="81">
        <f t="shared" si="28"/>
        <v>0</v>
      </c>
      <c r="DE24" s="81">
        <f t="shared" si="28"/>
        <v>0</v>
      </c>
      <c r="DF24" s="81">
        <f t="shared" si="28"/>
        <v>0</v>
      </c>
      <c r="DG24" s="81">
        <f t="shared" si="28"/>
        <v>0</v>
      </c>
      <c r="DH24" s="81">
        <f t="shared" si="28"/>
        <v>6</v>
      </c>
      <c r="DI24" s="97">
        <f t="shared" si="28"/>
        <v>32</v>
      </c>
      <c r="DJ24" s="77">
        <f t="shared" si="28"/>
        <v>90</v>
      </c>
      <c r="DK24" s="77">
        <f t="shared" si="28"/>
        <v>8</v>
      </c>
      <c r="DL24" s="77">
        <f t="shared" si="28"/>
        <v>0</v>
      </c>
      <c r="DM24" s="77">
        <f t="shared" si="28"/>
        <v>0</v>
      </c>
      <c r="DN24" s="77">
        <f t="shared" si="28"/>
        <v>32</v>
      </c>
      <c r="DO24" s="7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5">
      <c r="A25" s="7"/>
      <c r="B25" s="7"/>
      <c r="C25" s="7"/>
      <c r="D25" s="50"/>
      <c r="E25" s="7"/>
      <c r="F25" s="7"/>
      <c r="P25" s="123"/>
      <c r="Q25" s="123"/>
      <c r="R25" s="123"/>
      <c r="S25" s="123"/>
      <c r="T25" s="123"/>
      <c r="U25" s="123"/>
      <c r="AK25" s="123"/>
      <c r="AL25" s="123"/>
      <c r="AM25" s="123"/>
      <c r="AZ25" s="123"/>
      <c r="BA25" s="123"/>
      <c r="BB25" s="123"/>
      <c r="BC25" s="123"/>
      <c r="BD25" s="123"/>
      <c r="BE25" s="123"/>
      <c r="BF25" s="123"/>
      <c r="BG25" s="123"/>
      <c r="BH25" s="123"/>
      <c r="BO25" s="123"/>
      <c r="BP25" s="123"/>
      <c r="BQ25" s="123"/>
      <c r="BR25" s="123"/>
      <c r="BS25" s="123"/>
      <c r="BT25" s="123"/>
      <c r="BU25" s="123"/>
      <c r="BV25" s="123"/>
      <c r="BW25" s="123"/>
      <c r="BX25" s="123"/>
      <c r="BY25" s="123"/>
      <c r="BZ25" s="123"/>
      <c r="CV25" s="64"/>
      <c r="CW25" s="64"/>
      <c r="CX25" s="64"/>
      <c r="CY25" s="64"/>
      <c r="CZ25" s="64"/>
      <c r="DA25" s="64"/>
      <c r="DB25" s="64"/>
      <c r="DC25" s="64"/>
      <c r="DD25" s="64"/>
      <c r="DE25" s="64"/>
      <c r="DF25" s="64"/>
      <c r="DG25" s="64"/>
      <c r="DH25" s="64"/>
      <c r="DI25" s="64"/>
      <c r="DJ25" s="65"/>
      <c r="DK25" s="64"/>
      <c r="DL25" s="65"/>
      <c r="DM25" s="65"/>
      <c r="DN25" s="65"/>
      <c r="DO25" s="64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5">
      <c r="A26" s="7"/>
      <c r="B26" s="7"/>
      <c r="C26" s="51" t="s">
        <v>73</v>
      </c>
      <c r="D26" s="52"/>
      <c r="E26" s="52"/>
      <c r="F26" s="52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3"/>
      <c r="R26" s="123"/>
      <c r="S26" s="123"/>
      <c r="T26" s="123"/>
      <c r="U26" s="123"/>
      <c r="AK26" s="123"/>
      <c r="AL26" s="123"/>
      <c r="AM26" s="123"/>
      <c r="AZ26" s="123"/>
      <c r="BA26" s="123"/>
      <c r="BB26" s="123"/>
      <c r="BC26" s="123"/>
      <c r="BD26" s="123"/>
      <c r="BE26" s="123"/>
      <c r="BF26" s="123"/>
      <c r="BG26" s="123"/>
      <c r="BH26" s="123"/>
      <c r="BO26" s="123"/>
      <c r="BP26" s="123"/>
      <c r="BQ26" s="123"/>
      <c r="BR26" s="123"/>
      <c r="BS26" s="123"/>
      <c r="BT26" s="123"/>
      <c r="BU26" s="123"/>
      <c r="BV26" s="123"/>
      <c r="BW26" s="123"/>
      <c r="BX26" s="123"/>
      <c r="BY26" s="123"/>
      <c r="BZ26" s="123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5">
      <c r="A27" s="7"/>
      <c r="B27" s="7"/>
      <c r="C27" s="7"/>
      <c r="D27" s="7"/>
      <c r="E27" s="7"/>
      <c r="F27" s="7"/>
      <c r="P27" s="123"/>
      <c r="Q27" s="123"/>
      <c r="R27" s="123"/>
      <c r="S27" s="123"/>
      <c r="T27" s="123"/>
      <c r="U27" s="123"/>
      <c r="AK27" s="123"/>
      <c r="AL27" s="123"/>
      <c r="AM27" s="123"/>
      <c r="AZ27" s="123"/>
      <c r="BA27" s="123"/>
      <c r="BB27" s="123"/>
      <c r="BC27" s="123"/>
      <c r="BD27" s="123"/>
      <c r="BE27" s="123"/>
      <c r="BF27" s="123"/>
      <c r="BG27" s="123"/>
      <c r="BH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5">
      <c r="A28" s="7"/>
      <c r="B28" s="7"/>
      <c r="C28" s="51"/>
      <c r="D28" s="52"/>
      <c r="E28" s="52"/>
      <c r="F28" s="52"/>
      <c r="G28" s="124"/>
      <c r="P28" s="123"/>
      <c r="Q28" s="123"/>
      <c r="R28" s="123"/>
      <c r="S28" s="123"/>
      <c r="T28" s="123"/>
      <c r="U28" s="123"/>
      <c r="AK28" s="123"/>
      <c r="AL28" s="123"/>
      <c r="AM28" s="123"/>
      <c r="AT28" s="6"/>
      <c r="AU28" s="6"/>
      <c r="AV28" s="6"/>
      <c r="AW28" s="6"/>
      <c r="AX28" s="6"/>
      <c r="AY28" s="6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19"/>
      <c r="BW28" s="119"/>
      <c r="BX28" s="119"/>
      <c r="BY28" s="119"/>
      <c r="BZ28" s="119"/>
      <c r="CA28" s="6"/>
      <c r="CB28" s="6"/>
      <c r="CC28" s="6"/>
      <c r="CD28" s="119"/>
      <c r="CE28" s="119"/>
      <c r="CF28" s="119"/>
      <c r="CG28" s="119"/>
      <c r="CH28" s="119"/>
      <c r="CI28" s="119"/>
      <c r="CJ28" s="6"/>
      <c r="CK28" s="6"/>
      <c r="CL28" s="6"/>
      <c r="CM28" s="6"/>
      <c r="CN28" s="6"/>
      <c r="CO28" s="6"/>
      <c r="CP28" s="6"/>
      <c r="CQ28" s="6"/>
      <c r="CR28" s="6"/>
      <c r="CS28" s="119"/>
      <c r="CT28" s="119"/>
      <c r="CU28" s="11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5">
      <c r="A29" s="7"/>
      <c r="B29" s="7"/>
      <c r="C29" s="7"/>
      <c r="D29" s="7"/>
      <c r="E29" s="7"/>
      <c r="F29" s="7"/>
      <c r="P29" s="123"/>
      <c r="Q29" s="123"/>
      <c r="R29" s="123"/>
      <c r="S29" s="123"/>
      <c r="T29" s="123"/>
      <c r="U29" s="123"/>
      <c r="AK29" s="123"/>
      <c r="AL29" s="123"/>
      <c r="AM29" s="123"/>
      <c r="AT29" s="6"/>
      <c r="AU29" s="6"/>
      <c r="AV29" s="6"/>
      <c r="AW29" s="6"/>
      <c r="AX29" s="6"/>
      <c r="AY29" s="6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6"/>
      <c r="CB29" s="6"/>
      <c r="CC29" s="6"/>
      <c r="CD29" s="119"/>
      <c r="CE29" s="119"/>
      <c r="CF29" s="119"/>
      <c r="CG29" s="119"/>
      <c r="CH29" s="119"/>
      <c r="CI29" s="119"/>
      <c r="CJ29" s="6"/>
      <c r="CK29" s="6"/>
      <c r="CL29" s="6"/>
      <c r="CM29" s="6"/>
      <c r="CN29" s="6"/>
      <c r="CO29" s="6"/>
      <c r="CP29" s="6"/>
      <c r="CQ29" s="6"/>
      <c r="CR29" s="6"/>
      <c r="CS29" s="119"/>
      <c r="CT29" s="119"/>
      <c r="CU29" s="11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5">
      <c r="A30" s="7"/>
      <c r="B30" s="7"/>
      <c r="C30" s="7"/>
      <c r="D30" s="7"/>
      <c r="E30" s="7"/>
      <c r="F30" s="7"/>
      <c r="P30" s="123"/>
      <c r="Q30" s="123"/>
      <c r="R30" s="123"/>
      <c r="S30" s="123"/>
      <c r="T30" s="123"/>
      <c r="U30" s="123"/>
      <c r="AK30" s="123"/>
      <c r="AL30" s="123"/>
      <c r="AM30" s="123"/>
      <c r="AT30" s="6"/>
      <c r="AU30" s="6"/>
      <c r="AV30" s="6"/>
      <c r="AW30" s="6"/>
      <c r="AX30" s="6"/>
      <c r="AY30" s="6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6"/>
      <c r="CB30" s="6"/>
      <c r="CC30" s="6"/>
      <c r="CD30" s="119"/>
      <c r="CE30" s="119"/>
      <c r="CF30" s="119"/>
      <c r="CG30" s="119"/>
      <c r="CH30" s="119"/>
      <c r="CI30" s="119"/>
      <c r="CJ30" s="6"/>
      <c r="CK30" s="6"/>
      <c r="CL30" s="6"/>
      <c r="CM30" s="6"/>
      <c r="CN30" s="6"/>
      <c r="CO30" s="6"/>
      <c r="CP30" s="6"/>
      <c r="CQ30" s="6"/>
      <c r="CR30" s="6"/>
      <c r="CS30" s="119"/>
      <c r="CT30" s="119"/>
      <c r="CU30" s="11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5">
      <c r="A31" s="7"/>
      <c r="B31" s="7"/>
      <c r="C31" s="7"/>
      <c r="D31" s="7"/>
      <c r="E31" s="7"/>
      <c r="F31" s="7"/>
      <c r="G31" s="220"/>
      <c r="H31" s="220"/>
      <c r="I31" s="220"/>
      <c r="J31" s="220"/>
      <c r="K31" s="220"/>
      <c r="L31" s="220"/>
      <c r="M31" s="220"/>
      <c r="N31" s="220"/>
      <c r="O31" s="220"/>
      <c r="P31" s="220"/>
      <c r="Q31" s="220"/>
      <c r="R31" s="220"/>
      <c r="S31" s="220"/>
      <c r="T31" s="220"/>
      <c r="U31" s="220"/>
      <c r="V31" s="220"/>
      <c r="W31" s="220"/>
      <c r="X31" s="220"/>
      <c r="Y31" s="220"/>
      <c r="Z31" s="220"/>
      <c r="AA31" s="220"/>
      <c r="AB31" s="220"/>
      <c r="AC31" s="220"/>
      <c r="AD31" s="220"/>
      <c r="AE31" s="220"/>
      <c r="AF31" s="220"/>
      <c r="AG31" s="220"/>
      <c r="AH31" s="220"/>
      <c r="AI31" s="220"/>
      <c r="AJ31" s="220"/>
      <c r="AK31" s="220"/>
      <c r="AL31" s="220"/>
      <c r="AM31" s="220"/>
      <c r="AN31" s="220"/>
      <c r="AO31" s="220"/>
      <c r="AP31" s="220"/>
      <c r="AQ31" s="220"/>
      <c r="AR31" s="220"/>
      <c r="AS31" s="220"/>
      <c r="AT31" s="6"/>
      <c r="AU31" s="6"/>
      <c r="AV31" s="6"/>
      <c r="AW31" s="6"/>
      <c r="AX31" s="6"/>
      <c r="AY31" s="6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6"/>
      <c r="CB31" s="6"/>
      <c r="CC31" s="6"/>
      <c r="CD31" s="119"/>
      <c r="CE31" s="119"/>
      <c r="CF31" s="119"/>
      <c r="CG31" s="119"/>
      <c r="CH31" s="119"/>
      <c r="CI31" s="119"/>
      <c r="CJ31" s="6"/>
      <c r="CK31" s="6"/>
      <c r="CL31" s="6"/>
      <c r="CM31" s="6"/>
      <c r="CN31" s="6"/>
      <c r="CO31" s="6"/>
      <c r="CP31" s="6"/>
      <c r="CQ31" s="6"/>
      <c r="CR31" s="6"/>
      <c r="CS31" s="119"/>
      <c r="CT31" s="119"/>
      <c r="CU31" s="11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5">
      <c r="B32" s="6"/>
      <c r="C32" s="7"/>
      <c r="D32" s="7"/>
      <c r="E32" s="7"/>
      <c r="F32" s="7"/>
      <c r="G32" s="219"/>
      <c r="H32" s="219"/>
      <c r="I32" s="219"/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  <c r="AA32" s="219"/>
      <c r="AB32" s="219"/>
      <c r="AC32" s="219"/>
      <c r="AD32" s="219"/>
      <c r="AE32" s="219"/>
      <c r="AF32" s="219"/>
      <c r="AG32" s="219"/>
      <c r="AH32" s="219"/>
      <c r="AI32" s="219"/>
      <c r="AJ32" s="219"/>
      <c r="AK32" s="219"/>
      <c r="AL32" s="219"/>
      <c r="AM32" s="219"/>
      <c r="AN32" s="219"/>
      <c r="AO32" s="219"/>
      <c r="AP32" s="219"/>
      <c r="AQ32" s="219"/>
      <c r="AR32" s="219"/>
      <c r="AS32" s="219"/>
      <c r="AT32" s="6"/>
      <c r="AU32" s="6"/>
      <c r="AV32" s="6"/>
      <c r="AW32" s="6"/>
      <c r="AX32" s="6"/>
      <c r="AY32" s="6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6"/>
      <c r="CB32" s="6"/>
      <c r="CC32" s="6"/>
      <c r="CD32" s="119"/>
      <c r="CE32" s="119"/>
      <c r="CF32" s="119"/>
      <c r="CG32" s="119"/>
      <c r="CH32" s="119"/>
      <c r="CI32" s="119"/>
      <c r="CJ32" s="6"/>
      <c r="CK32" s="6"/>
      <c r="CL32" s="6"/>
      <c r="CM32" s="6"/>
      <c r="CN32" s="6"/>
      <c r="CO32" s="6"/>
      <c r="CP32" s="6"/>
      <c r="CQ32" s="6"/>
      <c r="CR32" s="6"/>
      <c r="CS32" s="119"/>
      <c r="CT32" s="119"/>
      <c r="CU32" s="11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5">
      <c r="G33" s="126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Z33" s="123"/>
      <c r="BA33" s="123"/>
      <c r="BB33" s="123"/>
      <c r="BC33" s="123"/>
      <c r="BD33" s="123"/>
      <c r="BE33" s="123"/>
      <c r="BF33" s="123"/>
      <c r="BG33" s="123"/>
      <c r="BH33" s="123"/>
      <c r="BO33" s="123"/>
      <c r="BP33" s="123"/>
      <c r="BQ33" s="123"/>
      <c r="BR33" s="123"/>
      <c r="BS33" s="123"/>
      <c r="BT33" s="123"/>
      <c r="BU33" s="123"/>
      <c r="BV33" s="123"/>
      <c r="BW33" s="123"/>
      <c r="BX33" s="123"/>
      <c r="BY33" s="123"/>
      <c r="BZ33" s="123"/>
    </row>
    <row r="34" spans="7:78" x14ac:dyDescent="0.25">
      <c r="G34" s="126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Z34" s="123"/>
      <c r="BA34" s="123"/>
      <c r="BB34" s="123"/>
      <c r="BC34" s="123"/>
      <c r="BD34" s="123"/>
      <c r="BE34" s="123"/>
      <c r="BF34" s="123"/>
      <c r="BG34" s="123"/>
      <c r="BH34" s="123"/>
      <c r="BO34" s="123"/>
      <c r="BP34" s="123"/>
      <c r="BQ34" s="123"/>
      <c r="BR34" s="123"/>
      <c r="BS34" s="123"/>
      <c r="BT34" s="123"/>
      <c r="BU34" s="123"/>
      <c r="BV34" s="123"/>
      <c r="BW34" s="123"/>
      <c r="BX34" s="123"/>
      <c r="BY34" s="123"/>
      <c r="BZ34" s="123"/>
    </row>
    <row r="35" spans="7:78" x14ac:dyDescent="0.25">
      <c r="G35" s="220"/>
      <c r="H35" s="220"/>
      <c r="I35" s="220"/>
      <c r="J35" s="220"/>
      <c r="K35" s="220"/>
      <c r="L35" s="220"/>
      <c r="M35" s="220"/>
      <c r="N35" s="220"/>
      <c r="O35" s="220"/>
      <c r="P35" s="220"/>
      <c r="Q35" s="220"/>
      <c r="R35" s="220"/>
      <c r="S35" s="220"/>
      <c r="T35" s="220"/>
      <c r="U35" s="220"/>
      <c r="V35" s="220"/>
      <c r="W35" s="220"/>
      <c r="X35" s="220"/>
      <c r="Y35" s="220"/>
      <c r="Z35" s="220"/>
      <c r="AA35" s="220"/>
      <c r="AB35" s="220"/>
      <c r="AC35" s="220"/>
      <c r="AD35" s="220"/>
      <c r="AE35" s="220"/>
      <c r="AF35" s="220"/>
      <c r="AG35" s="220"/>
      <c r="AH35" s="220"/>
      <c r="AI35" s="220"/>
      <c r="AJ35" s="220"/>
      <c r="AK35" s="220"/>
      <c r="AL35" s="220"/>
      <c r="AM35" s="220"/>
      <c r="AN35" s="220"/>
      <c r="AO35" s="220"/>
      <c r="AP35" s="220"/>
      <c r="AQ35" s="220"/>
      <c r="AR35" s="220"/>
      <c r="AS35" s="220"/>
      <c r="AZ35" s="123"/>
      <c r="BA35" s="123"/>
      <c r="BB35" s="123"/>
      <c r="BC35" s="123"/>
      <c r="BD35" s="123"/>
      <c r="BE35" s="123"/>
      <c r="BF35" s="123"/>
      <c r="BG35" s="123"/>
      <c r="BH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</row>
    <row r="36" spans="7:78" ht="7.5" customHeight="1" x14ac:dyDescent="0.25">
      <c r="P36" s="123"/>
      <c r="Q36" s="123"/>
      <c r="R36" s="123"/>
      <c r="S36" s="123"/>
      <c r="T36" s="123"/>
      <c r="U36" s="123"/>
      <c r="AK36" s="123"/>
      <c r="AL36" s="123"/>
      <c r="AM36" s="123"/>
      <c r="AZ36" s="123"/>
      <c r="BA36" s="123"/>
      <c r="BB36" s="123"/>
      <c r="BC36" s="123"/>
      <c r="BD36" s="123"/>
      <c r="BE36" s="123"/>
      <c r="BF36" s="123"/>
      <c r="BG36" s="123"/>
      <c r="BH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</row>
    <row r="37" spans="7:78" hidden="1" x14ac:dyDescent="0.25">
      <c r="P37" s="123"/>
      <c r="Q37" s="123"/>
      <c r="R37" s="123"/>
      <c r="S37" s="123"/>
      <c r="T37" s="123"/>
      <c r="U37" s="123"/>
      <c r="AK37" s="123"/>
      <c r="AL37" s="123"/>
      <c r="AM37" s="123"/>
      <c r="AZ37" s="123"/>
      <c r="BA37" s="123"/>
      <c r="BB37" s="123"/>
      <c r="BC37" s="123"/>
      <c r="BD37" s="123"/>
      <c r="BE37" s="123"/>
      <c r="BF37" s="123"/>
      <c r="BG37" s="123"/>
      <c r="BH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</row>
    <row r="38" spans="7:78" hidden="1" x14ac:dyDescent="0.25">
      <c r="P38" s="123"/>
      <c r="Q38" s="123"/>
      <c r="R38" s="123"/>
      <c r="S38" s="123"/>
      <c r="T38" s="123"/>
      <c r="U38" s="123"/>
      <c r="AK38" s="123"/>
      <c r="AL38" s="123"/>
      <c r="AM38" s="123"/>
      <c r="AZ38" s="123"/>
      <c r="BA38" s="123"/>
      <c r="BB38" s="123"/>
      <c r="BC38" s="123"/>
      <c r="BD38" s="123"/>
      <c r="BE38" s="123"/>
      <c r="BF38" s="123"/>
      <c r="BG38" s="123"/>
      <c r="BH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</row>
    <row r="39" spans="7:78" hidden="1" x14ac:dyDescent="0.25">
      <c r="P39" s="123"/>
      <c r="Q39" s="123"/>
      <c r="R39" s="123"/>
      <c r="S39" s="123"/>
      <c r="T39" s="123"/>
      <c r="U39" s="123"/>
      <c r="AK39" s="123"/>
      <c r="AL39" s="123"/>
      <c r="AM39" s="123"/>
      <c r="AZ39" s="123"/>
      <c r="BA39" s="123"/>
      <c r="BB39" s="123"/>
      <c r="BC39" s="123"/>
      <c r="BD39" s="123"/>
      <c r="BE39" s="123"/>
      <c r="BF39" s="123"/>
      <c r="BG39" s="123"/>
      <c r="BH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</row>
    <row r="40" spans="7:78" hidden="1" x14ac:dyDescent="0.25">
      <c r="P40" s="123"/>
      <c r="Q40" s="123"/>
      <c r="R40" s="123"/>
      <c r="S40" s="123"/>
      <c r="T40" s="123"/>
      <c r="U40" s="123"/>
      <c r="AK40" s="123"/>
      <c r="AL40" s="123"/>
      <c r="AM40" s="123"/>
      <c r="AZ40" s="123"/>
      <c r="BA40" s="123"/>
      <c r="BB40" s="123"/>
      <c r="BC40" s="123"/>
      <c r="BD40" s="123"/>
      <c r="BE40" s="123"/>
      <c r="BF40" s="123"/>
      <c r="BG40" s="123"/>
      <c r="BH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</row>
    <row r="41" spans="7:78" hidden="1" x14ac:dyDescent="0.25">
      <c r="P41" s="123"/>
      <c r="Q41" s="123"/>
      <c r="R41" s="123"/>
      <c r="S41" s="123"/>
      <c r="T41" s="123"/>
      <c r="U41" s="123"/>
      <c r="AK41" s="123"/>
      <c r="AL41" s="123"/>
      <c r="AM41" s="123"/>
      <c r="AZ41" s="123"/>
      <c r="BA41" s="123"/>
      <c r="BB41" s="123"/>
      <c r="BC41" s="123"/>
      <c r="BD41" s="123"/>
      <c r="BE41" s="123"/>
      <c r="BF41" s="123"/>
      <c r="BG41" s="123"/>
      <c r="BH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</row>
    <row r="42" spans="7:78" hidden="1" x14ac:dyDescent="0.25">
      <c r="P42" s="123"/>
      <c r="Q42" s="123"/>
      <c r="R42" s="123"/>
      <c r="S42" s="123"/>
      <c r="T42" s="123"/>
      <c r="U42" s="123"/>
      <c r="AK42" s="123"/>
      <c r="AL42" s="123"/>
      <c r="AM42" s="123"/>
      <c r="AZ42" s="123"/>
      <c r="BA42" s="123"/>
      <c r="BB42" s="123"/>
      <c r="BC42" s="123"/>
      <c r="BD42" s="123"/>
      <c r="BE42" s="123"/>
      <c r="BF42" s="123"/>
      <c r="BG42" s="123"/>
      <c r="BH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</row>
    <row r="43" spans="7:78" x14ac:dyDescent="0.25">
      <c r="P43" s="123"/>
      <c r="Q43" s="123"/>
      <c r="R43" s="123"/>
      <c r="S43" s="123"/>
      <c r="T43" s="123"/>
      <c r="U43" s="123"/>
      <c r="AK43" s="123"/>
      <c r="AL43" s="123"/>
      <c r="AM43" s="123"/>
      <c r="AZ43" s="123"/>
      <c r="BA43" s="123"/>
      <c r="BB43" s="123"/>
      <c r="BC43" s="123"/>
      <c r="BD43" s="123"/>
      <c r="BE43" s="123"/>
      <c r="BF43" s="123"/>
      <c r="BG43" s="123"/>
      <c r="BH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</row>
    <row r="44" spans="7:78" x14ac:dyDescent="0.25">
      <c r="P44" s="123"/>
      <c r="Q44" s="123"/>
      <c r="R44" s="123"/>
      <c r="S44" s="123"/>
      <c r="T44" s="123"/>
      <c r="U44" s="123"/>
      <c r="AK44" s="123"/>
      <c r="AL44" s="123"/>
      <c r="AM44" s="123"/>
      <c r="AZ44" s="123"/>
      <c r="BA44" s="123"/>
      <c r="BB44" s="123"/>
      <c r="BC44" s="123"/>
      <c r="BD44" s="123"/>
      <c r="BE44" s="123"/>
      <c r="BF44" s="123"/>
      <c r="BG44" s="123"/>
      <c r="BH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</row>
    <row r="45" spans="7:78" x14ac:dyDescent="0.25">
      <c r="P45" s="123"/>
      <c r="Q45" s="123"/>
      <c r="R45" s="123"/>
      <c r="S45" s="123"/>
      <c r="T45" s="123"/>
      <c r="U45" s="123"/>
      <c r="AK45" s="123"/>
      <c r="AL45" s="123"/>
      <c r="AM45" s="123"/>
      <c r="AZ45" s="123"/>
      <c r="BA45" s="123"/>
      <c r="BB45" s="123"/>
      <c r="BC45" s="123"/>
      <c r="BD45" s="123"/>
      <c r="BE45" s="123"/>
      <c r="BF45" s="123"/>
      <c r="BG45" s="123"/>
      <c r="BH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</row>
    <row r="46" spans="7:78" x14ac:dyDescent="0.25">
      <c r="P46" s="123"/>
      <c r="Q46" s="123"/>
      <c r="R46" s="123"/>
      <c r="S46" s="123"/>
      <c r="T46" s="123"/>
      <c r="U46" s="123"/>
      <c r="AK46" s="123"/>
      <c r="AL46" s="123"/>
      <c r="AM46" s="123"/>
      <c r="AZ46" s="123"/>
      <c r="BA46" s="123"/>
      <c r="BB46" s="123"/>
      <c r="BC46" s="123"/>
      <c r="BD46" s="123"/>
      <c r="BE46" s="123"/>
      <c r="BF46" s="123"/>
      <c r="BG46" s="123"/>
      <c r="BH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</row>
    <row r="47" spans="7:78" x14ac:dyDescent="0.25">
      <c r="P47" s="123"/>
      <c r="Q47" s="123"/>
      <c r="R47" s="123"/>
      <c r="S47" s="123"/>
      <c r="T47" s="123"/>
      <c r="U47" s="123"/>
      <c r="AK47" s="123"/>
      <c r="AL47" s="123"/>
      <c r="AM47" s="123"/>
      <c r="AZ47" s="123"/>
      <c r="BA47" s="123"/>
      <c r="BB47" s="123"/>
      <c r="BC47" s="123"/>
      <c r="BD47" s="123"/>
      <c r="BE47" s="123"/>
      <c r="BF47" s="123"/>
      <c r="BG47" s="123"/>
      <c r="BH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</row>
    <row r="48" spans="7:78" x14ac:dyDescent="0.25">
      <c r="P48" s="123"/>
      <c r="Q48" s="123"/>
      <c r="R48" s="123"/>
      <c r="S48" s="123"/>
      <c r="T48" s="123"/>
      <c r="U48" s="123"/>
      <c r="AK48" s="123"/>
      <c r="AL48" s="123"/>
      <c r="AM48" s="123"/>
      <c r="AZ48" s="123"/>
      <c r="BA48" s="123"/>
      <c r="BB48" s="123"/>
      <c r="BC48" s="123"/>
      <c r="BD48" s="123"/>
      <c r="BE48" s="123"/>
      <c r="BF48" s="123"/>
      <c r="BG48" s="123"/>
      <c r="BH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</row>
    <row r="49" spans="16:78" x14ac:dyDescent="0.25">
      <c r="P49" s="123"/>
      <c r="Q49" s="123"/>
      <c r="R49" s="123"/>
      <c r="S49" s="123"/>
      <c r="T49" s="123"/>
      <c r="U49" s="123"/>
      <c r="AK49" s="123"/>
      <c r="AL49" s="123"/>
      <c r="AM49" s="123"/>
      <c r="AZ49" s="123"/>
      <c r="BA49" s="123"/>
      <c r="BB49" s="123"/>
      <c r="BC49" s="123"/>
      <c r="BD49" s="123"/>
      <c r="BE49" s="123"/>
      <c r="BF49" s="123"/>
      <c r="BG49" s="123"/>
      <c r="BH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</row>
    <row r="50" spans="16:78" x14ac:dyDescent="0.25">
      <c r="P50" s="123"/>
      <c r="Q50" s="123"/>
      <c r="R50" s="123"/>
      <c r="S50" s="123"/>
      <c r="T50" s="123"/>
      <c r="U50" s="123"/>
      <c r="AK50" s="123"/>
      <c r="AL50" s="123"/>
      <c r="AM50" s="123"/>
      <c r="AZ50" s="123"/>
      <c r="BA50" s="123"/>
      <c r="BB50" s="123"/>
      <c r="BC50" s="123"/>
      <c r="BD50" s="123"/>
      <c r="BE50" s="123"/>
      <c r="BF50" s="123"/>
      <c r="BG50" s="123"/>
      <c r="BH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</row>
    <row r="51" spans="16:78" x14ac:dyDescent="0.25">
      <c r="P51" s="123"/>
      <c r="Q51" s="123"/>
      <c r="R51" s="123"/>
      <c r="S51" s="123"/>
      <c r="T51" s="123"/>
      <c r="U51" s="123"/>
      <c r="AK51" s="123"/>
      <c r="AL51" s="123"/>
      <c r="AM51" s="123"/>
      <c r="AZ51" s="123"/>
      <c r="BA51" s="123"/>
      <c r="BB51" s="123"/>
      <c r="BC51" s="123"/>
      <c r="BD51" s="123"/>
      <c r="BE51" s="123"/>
      <c r="BF51" s="123"/>
      <c r="BG51" s="123"/>
      <c r="BH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</row>
    <row r="52" spans="16:78" x14ac:dyDescent="0.25">
      <c r="P52" s="123"/>
      <c r="Q52" s="123"/>
      <c r="R52" s="123"/>
      <c r="S52" s="123"/>
      <c r="T52" s="123"/>
      <c r="U52" s="123"/>
      <c r="AK52" s="123"/>
      <c r="AL52" s="123"/>
      <c r="AM52" s="123"/>
      <c r="AZ52" s="123"/>
      <c r="BA52" s="123"/>
      <c r="BB52" s="123"/>
      <c r="BC52" s="123"/>
      <c r="BD52" s="123"/>
      <c r="BE52" s="123"/>
      <c r="BF52" s="123"/>
      <c r="BG52" s="123"/>
      <c r="BH52" s="123"/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</row>
    <row r="53" spans="16:78" x14ac:dyDescent="0.25">
      <c r="P53" s="123"/>
      <c r="Q53" s="123"/>
      <c r="R53" s="123"/>
      <c r="S53" s="123"/>
      <c r="T53" s="123"/>
      <c r="U53" s="123"/>
      <c r="AK53" s="123"/>
      <c r="AL53" s="123"/>
      <c r="AM53" s="123"/>
      <c r="AZ53" s="123"/>
      <c r="BA53" s="123"/>
      <c r="BB53" s="123"/>
      <c r="BC53" s="123"/>
      <c r="BD53" s="123"/>
      <c r="BE53" s="123"/>
      <c r="BF53" s="123"/>
      <c r="BG53" s="123"/>
      <c r="BH53" s="123"/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/>
      <c r="BZ53" s="123"/>
    </row>
    <row r="54" spans="16:78" x14ac:dyDescent="0.25">
      <c r="P54" s="123"/>
      <c r="Q54" s="123"/>
      <c r="R54" s="123"/>
      <c r="S54" s="123"/>
      <c r="T54" s="123"/>
      <c r="U54" s="123"/>
      <c r="AK54" s="123"/>
      <c r="AL54" s="123"/>
      <c r="AM54" s="123"/>
      <c r="AZ54" s="123"/>
      <c r="BA54" s="123"/>
      <c r="BB54" s="123"/>
      <c r="BC54" s="123"/>
      <c r="BD54" s="123"/>
      <c r="BE54" s="123"/>
      <c r="BF54" s="123"/>
      <c r="BG54" s="123"/>
      <c r="BH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</row>
    <row r="55" spans="16:78" x14ac:dyDescent="0.25">
      <c r="P55" s="123"/>
      <c r="Q55" s="123"/>
      <c r="R55" s="123"/>
      <c r="S55" s="123"/>
      <c r="T55" s="123"/>
      <c r="U55" s="123"/>
      <c r="AK55" s="123"/>
      <c r="AL55" s="123"/>
      <c r="AM55" s="123"/>
      <c r="AZ55" s="123"/>
      <c r="BA55" s="123"/>
      <c r="BB55" s="123"/>
      <c r="BC55" s="123"/>
      <c r="BD55" s="123"/>
      <c r="BE55" s="123"/>
      <c r="BF55" s="123"/>
      <c r="BG55" s="123"/>
      <c r="BH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</row>
    <row r="56" spans="16:78" x14ac:dyDescent="0.25">
      <c r="P56" s="123"/>
      <c r="Q56" s="123"/>
      <c r="R56" s="123"/>
      <c r="S56" s="123"/>
      <c r="T56" s="123"/>
      <c r="U56" s="123"/>
      <c r="AK56" s="123"/>
      <c r="AL56" s="123"/>
      <c r="AM56" s="123"/>
      <c r="AZ56" s="123"/>
      <c r="BA56" s="123"/>
      <c r="BB56" s="123"/>
      <c r="BC56" s="123"/>
      <c r="BD56" s="123"/>
      <c r="BE56" s="123"/>
      <c r="BF56" s="123"/>
      <c r="BG56" s="123"/>
      <c r="BH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</row>
    <row r="57" spans="16:78" x14ac:dyDescent="0.25">
      <c r="P57" s="123"/>
      <c r="Q57" s="123"/>
      <c r="R57" s="123"/>
      <c r="S57" s="123"/>
      <c r="T57" s="123"/>
      <c r="U57" s="123"/>
      <c r="AK57" s="123"/>
      <c r="AL57" s="123"/>
      <c r="AM57" s="123"/>
      <c r="AZ57" s="123"/>
      <c r="BA57" s="123"/>
      <c r="BB57" s="123"/>
      <c r="BC57" s="123"/>
      <c r="BD57" s="123"/>
      <c r="BE57" s="123"/>
      <c r="BF57" s="123"/>
      <c r="BG57" s="123"/>
      <c r="BH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</row>
    <row r="58" spans="16:78" x14ac:dyDescent="0.25">
      <c r="P58" s="123"/>
      <c r="Q58" s="123"/>
      <c r="R58" s="123"/>
      <c r="S58" s="123"/>
      <c r="T58" s="123"/>
      <c r="U58" s="123"/>
      <c r="AK58" s="123"/>
      <c r="AL58" s="123"/>
      <c r="AM58" s="123"/>
      <c r="AZ58" s="123"/>
      <c r="BA58" s="123"/>
      <c r="BB58" s="123"/>
      <c r="BC58" s="123"/>
      <c r="BD58" s="123"/>
      <c r="BE58" s="123"/>
      <c r="BF58" s="123"/>
      <c r="BG58" s="123"/>
      <c r="BH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</row>
    <row r="59" spans="16:78" x14ac:dyDescent="0.25">
      <c r="P59" s="123"/>
      <c r="Q59" s="123"/>
      <c r="R59" s="123"/>
      <c r="S59" s="123"/>
      <c r="T59" s="123"/>
      <c r="U59" s="123"/>
      <c r="AK59" s="123"/>
      <c r="AL59" s="123"/>
      <c r="AM59" s="123"/>
      <c r="AZ59" s="123"/>
      <c r="BA59" s="123"/>
      <c r="BB59" s="123"/>
      <c r="BC59" s="123"/>
      <c r="BD59" s="123"/>
      <c r="BE59" s="123"/>
      <c r="BF59" s="123"/>
      <c r="BG59" s="123"/>
      <c r="BH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3"/>
    </row>
    <row r="60" spans="16:78" x14ac:dyDescent="0.25">
      <c r="P60" s="123"/>
      <c r="Q60" s="123"/>
      <c r="R60" s="123"/>
      <c r="S60" s="123"/>
      <c r="T60" s="123"/>
      <c r="U60" s="123"/>
      <c r="AK60" s="123"/>
      <c r="AL60" s="123"/>
      <c r="AM60" s="123"/>
      <c r="AZ60" s="123"/>
      <c r="BA60" s="123"/>
      <c r="BB60" s="123"/>
      <c r="BC60" s="123"/>
      <c r="BD60" s="123"/>
      <c r="BE60" s="123"/>
      <c r="BF60" s="123"/>
      <c r="BG60" s="123"/>
      <c r="BH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</row>
    <row r="61" spans="16:78" x14ac:dyDescent="0.25">
      <c r="P61" s="123"/>
      <c r="Q61" s="123"/>
      <c r="R61" s="123"/>
      <c r="S61" s="123"/>
      <c r="T61" s="123"/>
      <c r="U61" s="123"/>
      <c r="AK61" s="123"/>
      <c r="AL61" s="123"/>
      <c r="AM61" s="123"/>
      <c r="AZ61" s="123"/>
      <c r="BA61" s="123"/>
      <c r="BB61" s="123"/>
      <c r="BC61" s="123"/>
      <c r="BD61" s="123"/>
      <c r="BE61" s="123"/>
      <c r="BF61" s="123"/>
      <c r="BG61" s="123"/>
      <c r="BH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</row>
    <row r="62" spans="16:78" x14ac:dyDescent="0.25">
      <c r="P62" s="123"/>
      <c r="Q62" s="123"/>
      <c r="R62" s="123"/>
      <c r="S62" s="123"/>
      <c r="T62" s="123"/>
      <c r="U62" s="123"/>
      <c r="AK62" s="123"/>
      <c r="AL62" s="123"/>
      <c r="AM62" s="123"/>
      <c r="AZ62" s="123"/>
      <c r="BA62" s="123"/>
      <c r="BB62" s="123"/>
      <c r="BC62" s="123"/>
      <c r="BD62" s="123"/>
      <c r="BE62" s="123"/>
      <c r="BF62" s="123"/>
      <c r="BG62" s="123"/>
      <c r="BH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</row>
    <row r="63" spans="16:78" x14ac:dyDescent="0.25">
      <c r="P63" s="123"/>
      <c r="Q63" s="123"/>
      <c r="R63" s="123"/>
      <c r="S63" s="123"/>
      <c r="T63" s="123"/>
      <c r="U63" s="123"/>
      <c r="AK63" s="123"/>
      <c r="AL63" s="123"/>
      <c r="AM63" s="123"/>
      <c r="AZ63" s="123"/>
      <c r="BA63" s="123"/>
      <c r="BB63" s="123"/>
      <c r="BC63" s="123"/>
      <c r="BD63" s="123"/>
      <c r="BE63" s="123"/>
      <c r="BF63" s="123"/>
      <c r="BG63" s="123"/>
      <c r="BH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</row>
    <row r="64" spans="16:78" x14ac:dyDescent="0.25">
      <c r="P64" s="123"/>
      <c r="Q64" s="123"/>
      <c r="R64" s="123"/>
      <c r="S64" s="123"/>
      <c r="T64" s="123"/>
      <c r="U64" s="123"/>
      <c r="AK64" s="123"/>
      <c r="AL64" s="123"/>
      <c r="AM64" s="123"/>
      <c r="AZ64" s="123"/>
      <c r="BA64" s="123"/>
      <c r="BB64" s="123"/>
      <c r="BC64" s="123"/>
      <c r="BD64" s="123"/>
      <c r="BE64" s="123"/>
      <c r="BF64" s="123"/>
      <c r="BG64" s="123"/>
      <c r="BH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</row>
    <row r="65" spans="1:136" x14ac:dyDescent="0.25">
      <c r="P65" s="123"/>
      <c r="Q65" s="123"/>
      <c r="R65" s="123"/>
      <c r="S65" s="123"/>
      <c r="T65" s="123"/>
      <c r="U65" s="123"/>
      <c r="AK65" s="123"/>
      <c r="AL65" s="123"/>
      <c r="AM65" s="123"/>
      <c r="AZ65" s="123"/>
      <c r="BA65" s="123"/>
      <c r="BB65" s="123"/>
      <c r="BC65" s="123"/>
      <c r="BD65" s="123"/>
      <c r="BE65" s="123"/>
      <c r="BF65" s="123"/>
      <c r="BG65" s="123"/>
      <c r="BH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3"/>
    </row>
    <row r="66" spans="1:136" x14ac:dyDescent="0.25">
      <c r="P66" s="123"/>
      <c r="Q66" s="123"/>
      <c r="R66" s="123"/>
      <c r="S66" s="123"/>
      <c r="T66" s="123"/>
      <c r="U66" s="123"/>
      <c r="AK66" s="123"/>
      <c r="AL66" s="123"/>
      <c r="AM66" s="123"/>
      <c r="AZ66" s="123"/>
      <c r="BA66" s="123"/>
      <c r="BB66" s="123"/>
      <c r="BC66" s="123"/>
      <c r="BD66" s="123"/>
      <c r="BE66" s="123"/>
      <c r="BF66" s="123"/>
      <c r="BG66" s="123"/>
      <c r="BH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</row>
    <row r="67" spans="1:136" x14ac:dyDescent="0.25">
      <c r="P67" s="123"/>
      <c r="Q67" s="123"/>
      <c r="R67" s="123"/>
      <c r="S67" s="123"/>
      <c r="T67" s="123"/>
      <c r="U67" s="123"/>
      <c r="AK67" s="123"/>
      <c r="AL67" s="123"/>
      <c r="AM67" s="123"/>
      <c r="AZ67" s="123"/>
      <c r="BA67" s="123"/>
      <c r="BB67" s="123"/>
      <c r="BC67" s="123"/>
      <c r="BD67" s="123"/>
      <c r="BE67" s="123"/>
      <c r="BF67" s="123"/>
      <c r="BG67" s="123"/>
      <c r="BH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</row>
    <row r="68" spans="1:136" x14ac:dyDescent="0.25">
      <c r="P68" s="123"/>
      <c r="Q68" s="123"/>
      <c r="R68" s="123"/>
      <c r="S68" s="123"/>
      <c r="T68" s="123"/>
      <c r="U68" s="123"/>
      <c r="AK68" s="123"/>
      <c r="AL68" s="123"/>
      <c r="AM68" s="123"/>
      <c r="AZ68" s="123"/>
      <c r="BA68" s="123"/>
      <c r="BB68" s="123"/>
      <c r="BC68" s="123"/>
      <c r="BD68" s="123"/>
      <c r="BE68" s="123"/>
      <c r="BF68" s="123"/>
      <c r="BG68" s="123"/>
      <c r="BH68" s="123"/>
      <c r="BO68" s="123"/>
      <c r="BP68" s="123"/>
      <c r="BQ68" s="123"/>
      <c r="BR68" s="123"/>
      <c r="BS68" s="123"/>
      <c r="BT68" s="123"/>
      <c r="BU68" s="123"/>
      <c r="BV68" s="123"/>
      <c r="BW68" s="123"/>
      <c r="BX68" s="123"/>
      <c r="BY68" s="123"/>
      <c r="BZ68" s="123"/>
    </row>
    <row r="69" spans="1:136" x14ac:dyDescent="0.25">
      <c r="P69" s="123"/>
      <c r="Q69" s="123"/>
      <c r="R69" s="123"/>
      <c r="S69" s="123"/>
      <c r="T69" s="123"/>
      <c r="U69" s="123"/>
      <c r="AK69" s="123"/>
      <c r="AL69" s="123"/>
      <c r="AM69" s="123"/>
      <c r="AZ69" s="123"/>
      <c r="BA69" s="123"/>
      <c r="BB69" s="123"/>
      <c r="BC69" s="123"/>
      <c r="BD69" s="123"/>
      <c r="BE69" s="123"/>
      <c r="BF69" s="123"/>
      <c r="BG69" s="123"/>
      <c r="BH69" s="123"/>
      <c r="BO69" s="123"/>
      <c r="BP69" s="123"/>
      <c r="BQ69" s="123"/>
      <c r="BR69" s="123"/>
      <c r="BS69" s="123"/>
      <c r="BT69" s="123"/>
      <c r="BU69" s="123"/>
      <c r="BV69" s="123"/>
      <c r="BW69" s="123"/>
      <c r="BX69" s="123"/>
      <c r="BY69" s="123"/>
      <c r="BZ69" s="123"/>
    </row>
    <row r="70" spans="1:136" x14ac:dyDescent="0.25">
      <c r="P70" s="123"/>
      <c r="Q70" s="123"/>
      <c r="R70" s="123"/>
      <c r="S70" s="123"/>
      <c r="T70" s="123"/>
      <c r="U70" s="123"/>
      <c r="AK70" s="123"/>
      <c r="AL70" s="123"/>
      <c r="AM70" s="123"/>
      <c r="AZ70" s="123"/>
      <c r="BA70" s="123"/>
      <c r="BB70" s="123"/>
      <c r="BC70" s="123"/>
      <c r="BD70" s="123"/>
      <c r="BE70" s="123"/>
      <c r="BF70" s="123"/>
      <c r="BG70" s="123"/>
      <c r="BH70" s="123"/>
      <c r="BO70" s="123"/>
      <c r="BP70" s="123"/>
      <c r="BQ70" s="123"/>
      <c r="BR70" s="123"/>
      <c r="BS70" s="123"/>
      <c r="BT70" s="123"/>
      <c r="BU70" s="123"/>
      <c r="BV70" s="123"/>
      <c r="BW70" s="123"/>
      <c r="BX70" s="123"/>
      <c r="BY70" s="123"/>
      <c r="BZ70" s="123"/>
    </row>
    <row r="71" spans="1:136" x14ac:dyDescent="0.25">
      <c r="P71" s="123"/>
      <c r="Q71" s="123"/>
      <c r="R71" s="123"/>
      <c r="S71" s="123"/>
      <c r="T71" s="123"/>
      <c r="U71" s="123"/>
      <c r="AK71" s="123"/>
      <c r="AL71" s="123"/>
      <c r="AM71" s="123"/>
      <c r="AZ71" s="123"/>
      <c r="BA71" s="123"/>
      <c r="BB71" s="123"/>
      <c r="BC71" s="123"/>
      <c r="BD71" s="123"/>
      <c r="BE71" s="123"/>
      <c r="BF71" s="123"/>
      <c r="BG71" s="123"/>
      <c r="BH71" s="123"/>
      <c r="BO71" s="123"/>
      <c r="BP71" s="123"/>
      <c r="BQ71" s="123"/>
      <c r="BR71" s="123"/>
      <c r="BS71" s="123"/>
      <c r="BT71" s="123"/>
      <c r="BU71" s="123"/>
      <c r="BV71" s="123"/>
      <c r="BW71" s="123"/>
      <c r="BX71" s="123"/>
      <c r="BY71" s="123"/>
      <c r="BZ71" s="123"/>
    </row>
    <row r="72" spans="1:136" x14ac:dyDescent="0.25">
      <c r="P72" s="123"/>
      <c r="Q72" s="123"/>
      <c r="R72" s="123"/>
      <c r="S72" s="123"/>
      <c r="T72" s="123"/>
      <c r="U72" s="123"/>
      <c r="AK72" s="123"/>
      <c r="AL72" s="123"/>
      <c r="AM72" s="123"/>
      <c r="AZ72" s="123"/>
      <c r="BA72" s="123"/>
      <c r="BB72" s="123"/>
      <c r="BC72" s="123"/>
      <c r="BD72" s="123"/>
      <c r="BE72" s="123"/>
      <c r="BF72" s="123"/>
      <c r="BG72" s="123"/>
      <c r="BH72" s="123"/>
      <c r="BO72" s="123"/>
      <c r="BP72" s="123"/>
      <c r="BQ72" s="123"/>
      <c r="BR72" s="123"/>
      <c r="BS72" s="123"/>
      <c r="BT72" s="123"/>
      <c r="BU72" s="123"/>
      <c r="BV72" s="123"/>
      <c r="BW72" s="123"/>
      <c r="BX72" s="123"/>
      <c r="BY72" s="123"/>
      <c r="BZ72" s="123"/>
    </row>
    <row r="73" spans="1:136" x14ac:dyDescent="0.25">
      <c r="P73" s="123"/>
      <c r="Q73" s="123"/>
      <c r="R73" s="123"/>
      <c r="S73" s="123"/>
      <c r="T73" s="123"/>
      <c r="U73" s="123"/>
      <c r="AK73" s="123"/>
      <c r="AL73" s="123"/>
      <c r="AM73" s="123"/>
      <c r="AZ73" s="123"/>
      <c r="BA73" s="123"/>
      <c r="BB73" s="123"/>
      <c r="BC73" s="123"/>
      <c r="BD73" s="123"/>
      <c r="BE73" s="123"/>
      <c r="BF73" s="123"/>
      <c r="BG73" s="123"/>
      <c r="BH73" s="123"/>
      <c r="BO73" s="123"/>
      <c r="BP73" s="123"/>
      <c r="BQ73" s="123"/>
      <c r="BR73" s="123"/>
      <c r="BS73" s="123"/>
      <c r="BT73" s="123"/>
      <c r="BU73" s="123"/>
      <c r="BV73" s="123"/>
      <c r="BW73" s="123"/>
      <c r="BX73" s="123"/>
      <c r="BY73" s="123"/>
      <c r="BZ73" s="123"/>
    </row>
    <row r="74" spans="1:136" x14ac:dyDescent="0.25">
      <c r="P74" s="123"/>
      <c r="Q74" s="123"/>
      <c r="R74" s="123"/>
      <c r="S74" s="123"/>
      <c r="T74" s="123"/>
      <c r="U74" s="123"/>
      <c r="AK74" s="123"/>
      <c r="AL74" s="123"/>
      <c r="AM74" s="123"/>
      <c r="AZ74" s="123"/>
      <c r="BA74" s="123"/>
      <c r="BB74" s="123"/>
      <c r="BC74" s="123"/>
      <c r="BD74" s="123"/>
      <c r="BE74" s="123"/>
      <c r="BF74" s="123"/>
      <c r="BG74" s="123"/>
      <c r="BH74" s="123"/>
      <c r="BO74" s="123"/>
      <c r="BP74" s="123"/>
      <c r="BQ74" s="123"/>
      <c r="BR74" s="123"/>
      <c r="BS74" s="123"/>
      <c r="BT74" s="123"/>
      <c r="BU74" s="123"/>
      <c r="BV74" s="123"/>
      <c r="BW74" s="123"/>
      <c r="BX74" s="123"/>
      <c r="BY74" s="123"/>
      <c r="BZ74" s="123"/>
    </row>
    <row r="75" spans="1:136" x14ac:dyDescent="0.25">
      <c r="P75" s="123"/>
      <c r="Q75" s="123"/>
      <c r="R75" s="123"/>
      <c r="S75" s="123"/>
      <c r="T75" s="123"/>
      <c r="U75" s="123"/>
      <c r="AK75" s="123"/>
      <c r="AL75" s="123"/>
      <c r="AM75" s="123"/>
      <c r="AZ75" s="123"/>
      <c r="BA75" s="123"/>
      <c r="BB75" s="123"/>
      <c r="BC75" s="123"/>
      <c r="BD75" s="123"/>
      <c r="BE75" s="123"/>
      <c r="BF75" s="123"/>
      <c r="BG75" s="123"/>
      <c r="BH75" s="123"/>
      <c r="BO75" s="123"/>
      <c r="BP75" s="123"/>
      <c r="BQ75" s="123"/>
      <c r="BR75" s="123"/>
      <c r="BS75" s="123"/>
      <c r="BT75" s="123"/>
      <c r="BU75" s="123"/>
      <c r="BV75" s="123"/>
      <c r="BW75" s="123"/>
      <c r="BX75" s="123"/>
      <c r="BY75" s="123"/>
      <c r="BZ75" s="123"/>
    </row>
    <row r="76" spans="1:136" x14ac:dyDescent="0.25">
      <c r="P76" s="123"/>
      <c r="Q76" s="123"/>
      <c r="R76" s="123"/>
      <c r="S76" s="123"/>
      <c r="T76" s="123"/>
      <c r="U76" s="123"/>
      <c r="AK76" s="123"/>
      <c r="AL76" s="123"/>
      <c r="AM76" s="123"/>
      <c r="AZ76" s="123"/>
      <c r="BA76" s="123"/>
      <c r="BB76" s="123"/>
      <c r="BC76" s="123"/>
      <c r="BD76" s="123"/>
      <c r="BE76" s="123"/>
      <c r="BF76" s="123"/>
      <c r="BG76" s="123"/>
      <c r="BH76" s="123"/>
      <c r="BO76" s="123"/>
      <c r="BP76" s="123"/>
      <c r="BQ76" s="123"/>
      <c r="BR76" s="123"/>
      <c r="BS76" s="123"/>
      <c r="BT76" s="123"/>
      <c r="BU76" s="123"/>
      <c r="BV76" s="123"/>
      <c r="BW76" s="123"/>
      <c r="BX76" s="123"/>
      <c r="BY76" s="123"/>
      <c r="BZ76" s="123"/>
    </row>
    <row r="77" spans="1:136" x14ac:dyDescent="0.25">
      <c r="P77" s="123"/>
      <c r="Q77" s="123"/>
      <c r="R77" s="123"/>
      <c r="S77" s="123"/>
      <c r="T77" s="123"/>
      <c r="U77" s="123"/>
      <c r="AK77" s="123"/>
      <c r="AL77" s="123"/>
      <c r="AM77" s="123"/>
      <c r="AZ77" s="123"/>
      <c r="BA77" s="123"/>
      <c r="BB77" s="123"/>
      <c r="BC77" s="123"/>
      <c r="BD77" s="123"/>
      <c r="BE77" s="123"/>
      <c r="BF77" s="123"/>
      <c r="BG77" s="123"/>
      <c r="BH77" s="123"/>
      <c r="BO77" s="123"/>
      <c r="BP77" s="123"/>
      <c r="BQ77" s="123"/>
      <c r="BR77" s="123"/>
      <c r="BS77" s="123"/>
      <c r="BT77" s="123"/>
      <c r="BU77" s="123"/>
      <c r="BV77" s="123"/>
      <c r="BW77" s="123"/>
      <c r="BX77" s="123"/>
      <c r="BY77" s="123"/>
      <c r="BZ77" s="123"/>
    </row>
    <row r="78" spans="1:136" x14ac:dyDescent="0.25">
      <c r="P78" s="123"/>
      <c r="Q78" s="123"/>
      <c r="R78" s="123"/>
      <c r="S78" s="123"/>
      <c r="T78" s="123"/>
      <c r="U78" s="123"/>
      <c r="AK78" s="123"/>
      <c r="AL78" s="123"/>
      <c r="AM78" s="123"/>
      <c r="AZ78" s="123"/>
      <c r="BA78" s="123"/>
      <c r="BB78" s="123"/>
      <c r="BC78" s="123"/>
      <c r="BD78" s="123"/>
      <c r="BE78" s="123"/>
      <c r="BF78" s="123"/>
      <c r="BG78" s="123"/>
      <c r="BH78" s="123"/>
      <c r="BO78" s="123"/>
      <c r="BP78" s="123"/>
      <c r="BQ78" s="123"/>
      <c r="BR78" s="123"/>
      <c r="BS78" s="123"/>
      <c r="BT78" s="123"/>
      <c r="BU78" s="123"/>
      <c r="BV78" s="123"/>
      <c r="BW78" s="123"/>
      <c r="BX78" s="123"/>
      <c r="BY78" s="123"/>
      <c r="BZ78" s="123"/>
    </row>
    <row r="79" spans="1:136" s="123" customFormat="1" x14ac:dyDescent="0.25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127"/>
      <c r="BA79" s="127"/>
      <c r="BB79" s="127"/>
      <c r="BC79" s="127"/>
      <c r="BD79" s="127"/>
      <c r="BE79" s="127"/>
      <c r="BF79" s="5"/>
      <c r="BG79" s="5"/>
      <c r="BH79" s="5"/>
      <c r="BO79" s="5"/>
      <c r="BP79" s="5"/>
      <c r="BQ79" s="5"/>
      <c r="BR79" s="5"/>
      <c r="BS79" s="5"/>
      <c r="BT79" s="5"/>
      <c r="BU79" s="127"/>
      <c r="BV79" s="127"/>
      <c r="BW79" s="127"/>
      <c r="BX79" s="127"/>
      <c r="BY79" s="127"/>
      <c r="BZ79" s="127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123" customFormat="1" x14ac:dyDescent="0.25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127"/>
      <c r="BA80" s="127"/>
      <c r="BB80" s="127"/>
      <c r="BC80" s="127"/>
      <c r="BD80" s="127"/>
      <c r="BE80" s="127"/>
      <c r="BF80" s="5"/>
      <c r="BG80" s="5"/>
      <c r="BH80" s="5"/>
      <c r="BO80" s="5"/>
      <c r="BP80" s="5"/>
      <c r="BQ80" s="5"/>
      <c r="BR80" s="5"/>
      <c r="BS80" s="5"/>
      <c r="BT80" s="5"/>
      <c r="BU80" s="127"/>
      <c r="BV80" s="127"/>
      <c r="BW80" s="127"/>
      <c r="BX80" s="127"/>
      <c r="BY80" s="127"/>
      <c r="BZ80" s="127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123" customFormat="1" x14ac:dyDescent="0.25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127"/>
      <c r="BA81" s="127"/>
      <c r="BB81" s="127"/>
      <c r="BC81" s="127"/>
      <c r="BD81" s="127"/>
      <c r="BE81" s="127"/>
      <c r="BF81" s="5"/>
      <c r="BG81" s="5"/>
      <c r="BH81" s="5"/>
      <c r="BO81" s="5"/>
      <c r="BP81" s="5"/>
      <c r="BQ81" s="5"/>
      <c r="BR81" s="5"/>
      <c r="BS81" s="5"/>
      <c r="BT81" s="5"/>
      <c r="BU81" s="127"/>
      <c r="BV81" s="127"/>
      <c r="BW81" s="127"/>
      <c r="BX81" s="127"/>
      <c r="BY81" s="127"/>
      <c r="BZ81" s="127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123" customFormat="1" x14ac:dyDescent="0.25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127"/>
      <c r="BA82" s="127"/>
      <c r="BB82" s="127"/>
      <c r="BC82" s="127"/>
      <c r="BD82" s="127"/>
      <c r="BE82" s="127"/>
      <c r="BF82" s="5"/>
      <c r="BG82" s="5"/>
      <c r="BH82" s="5"/>
      <c r="BO82" s="5"/>
      <c r="BP82" s="5"/>
      <c r="BQ82" s="5"/>
      <c r="BR82" s="5"/>
      <c r="BS82" s="5"/>
      <c r="BT82" s="5"/>
      <c r="BU82" s="127"/>
      <c r="BV82" s="127"/>
      <c r="BW82" s="127"/>
      <c r="BX82" s="127"/>
      <c r="BY82" s="127"/>
      <c r="BZ82" s="127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123" customFormat="1" x14ac:dyDescent="0.25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127"/>
      <c r="BA83" s="127"/>
      <c r="BB83" s="127"/>
      <c r="BC83" s="127"/>
      <c r="BD83" s="127"/>
      <c r="BE83" s="127"/>
      <c r="BF83" s="5"/>
      <c r="BG83" s="5"/>
      <c r="BH83" s="5"/>
      <c r="BO83" s="5"/>
      <c r="BP83" s="5"/>
      <c r="BQ83" s="5"/>
      <c r="BR83" s="5"/>
      <c r="BS83" s="5"/>
      <c r="BT83" s="5"/>
      <c r="BU83" s="127"/>
      <c r="BV83" s="127"/>
      <c r="BW83" s="127"/>
      <c r="BX83" s="127"/>
      <c r="BY83" s="127"/>
      <c r="BZ83" s="127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123" customFormat="1" x14ac:dyDescent="0.25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127"/>
      <c r="BA84" s="127"/>
      <c r="BB84" s="127"/>
      <c r="BC84" s="127"/>
      <c r="BD84" s="127"/>
      <c r="BE84" s="127"/>
      <c r="BF84" s="5"/>
      <c r="BG84" s="5"/>
      <c r="BH84" s="5"/>
      <c r="BO84" s="5"/>
      <c r="BP84" s="5"/>
      <c r="BQ84" s="5"/>
      <c r="BR84" s="5"/>
      <c r="BS84" s="5"/>
      <c r="BT84" s="5"/>
      <c r="BU84" s="127"/>
      <c r="BV84" s="127"/>
      <c r="BW84" s="127"/>
      <c r="BX84" s="127"/>
      <c r="BY84" s="127"/>
      <c r="BZ84" s="127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123" customFormat="1" x14ac:dyDescent="0.25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127"/>
      <c r="BA85" s="127"/>
      <c r="BB85" s="127"/>
      <c r="BC85" s="127"/>
      <c r="BD85" s="127"/>
      <c r="BE85" s="127"/>
      <c r="BF85" s="5"/>
      <c r="BG85" s="5"/>
      <c r="BH85" s="5"/>
      <c r="BO85" s="5"/>
      <c r="BP85" s="5"/>
      <c r="BQ85" s="5"/>
      <c r="BR85" s="5"/>
      <c r="BS85" s="5"/>
      <c r="BT85" s="5"/>
      <c r="BU85" s="127"/>
      <c r="BV85" s="127"/>
      <c r="BW85" s="127"/>
      <c r="BX85" s="127"/>
      <c r="BY85" s="127"/>
      <c r="BZ85" s="127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123" customFormat="1" x14ac:dyDescent="0.25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127"/>
      <c r="BA86" s="127"/>
      <c r="BB86" s="127"/>
      <c r="BC86" s="127"/>
      <c r="BD86" s="127"/>
      <c r="BE86" s="127"/>
      <c r="BF86" s="5"/>
      <c r="BG86" s="5"/>
      <c r="BH86" s="5"/>
      <c r="BO86" s="5"/>
      <c r="BP86" s="5"/>
      <c r="BQ86" s="5"/>
      <c r="BR86" s="5"/>
      <c r="BS86" s="5"/>
      <c r="BT86" s="5"/>
      <c r="BU86" s="127"/>
      <c r="BV86" s="127"/>
      <c r="BW86" s="127"/>
      <c r="BX86" s="127"/>
      <c r="BY86" s="127"/>
      <c r="BZ86" s="127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123" customFormat="1" x14ac:dyDescent="0.25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127"/>
      <c r="BA87" s="127"/>
      <c r="BB87" s="127"/>
      <c r="BC87" s="127"/>
      <c r="BD87" s="127"/>
      <c r="BE87" s="127"/>
      <c r="BF87" s="5"/>
      <c r="BG87" s="5"/>
      <c r="BH87" s="5"/>
      <c r="BO87" s="5"/>
      <c r="BP87" s="5"/>
      <c r="BQ87" s="5"/>
      <c r="BR87" s="5"/>
      <c r="BS87" s="5"/>
      <c r="BT87" s="5"/>
      <c r="BU87" s="127"/>
      <c r="BV87" s="127"/>
      <c r="BW87" s="127"/>
      <c r="BX87" s="127"/>
      <c r="BY87" s="127"/>
      <c r="BZ87" s="127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G31:AS31"/>
    <mergeCell ref="G35:AS35"/>
    <mergeCell ref="CD8:CF8"/>
    <mergeCell ref="CG8:CI8"/>
    <mergeCell ref="CJ8:CL8"/>
    <mergeCell ref="CM8:CO8"/>
    <mergeCell ref="CP8:CR8"/>
    <mergeCell ref="CS8:CU8"/>
    <mergeCell ref="BL8:BN8"/>
    <mergeCell ref="BO8:BQ8"/>
    <mergeCell ref="BR8:BT8"/>
    <mergeCell ref="BU8:BW8"/>
    <mergeCell ref="BX8:BZ8"/>
    <mergeCell ref="CA8:CC8"/>
    <mergeCell ref="AT8:AV8"/>
    <mergeCell ref="AW8:AY8"/>
    <mergeCell ref="AZ8:BB8"/>
    <mergeCell ref="BC8:BE8"/>
    <mergeCell ref="BF8:BH8"/>
    <mergeCell ref="BI8:BK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F6:F8"/>
    <mergeCell ref="G6:CU7"/>
    <mergeCell ref="CV6:CW7"/>
    <mergeCell ref="CX6:DG7"/>
    <mergeCell ref="DH6:DH8"/>
    <mergeCell ref="DI6:DI8"/>
    <mergeCell ref="AH8:AJ8"/>
    <mergeCell ref="AK8:AM8"/>
    <mergeCell ref="AN8:AP8"/>
    <mergeCell ref="AQ8:AS8"/>
    <mergeCell ref="CU1:DG1"/>
    <mergeCell ref="CU2:DG2"/>
    <mergeCell ref="A3:CU3"/>
    <mergeCell ref="CV3:DG3"/>
    <mergeCell ref="A4:CU4"/>
    <mergeCell ref="A6:A8"/>
    <mergeCell ref="B6:B8"/>
    <mergeCell ref="C6:C8"/>
    <mergeCell ref="D6:D8"/>
    <mergeCell ref="E6:E8"/>
  </mergeCells>
  <conditionalFormatting sqref="G10:CU10 G12:CU23 BC11:CU11">
    <cfRule type="containsText" dxfId="8" priority="5" operator="containsText" text="О">
      <formula>NOT(ISERROR(SEARCH("О",G10)))</formula>
    </cfRule>
    <cfRule type="containsText" dxfId="9" priority="6" operator="containsText" text="в">
      <formula>NOT(ISERROR(SEARCH("в",G10)))</formula>
    </cfRule>
  </conditionalFormatting>
  <conditionalFormatting sqref="G11:AD11">
    <cfRule type="containsText" dxfId="6" priority="3" operator="containsText" text="О">
      <formula>NOT(ISERROR(SEARCH("О",G11)))</formula>
    </cfRule>
    <cfRule type="containsText" dxfId="7" priority="4" operator="containsText" text="в">
      <formula>NOT(ISERROR(SEARCH("в",G11)))</formula>
    </cfRule>
  </conditionalFormatting>
  <conditionalFormatting sqref="AE11:BB11">
    <cfRule type="containsText" dxfId="2" priority="1" operator="containsText" text="О">
      <formula>NOT(ISERROR(SEARCH("О",AE11)))</formula>
    </cfRule>
    <cfRule type="containsText" dxfId="3" priority="2" operator="containsText" text="в">
      <formula>NOT(ISERROR(SEARCH("в",AE11)))</formula>
    </cfRule>
  </conditionalFormatting>
  <printOptions gridLines="1"/>
  <pageMargins left="0.78740157480314965" right="0" top="0.2" bottom="0.2" header="0" footer="0"/>
  <pageSetup paperSize="9" scale="36" orientation="landscape" r:id="rId1"/>
  <headerFooter alignWithMargins="0"/>
  <rowBreaks count="1" manualBreakCount="1">
    <brk id="29" max="118" man="1"/>
  </rowBreaks>
  <colBreaks count="2" manualBreakCount="2">
    <brk id="84" max="33" man="1"/>
    <brk id="120" max="3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АВГУСТ</vt:lpstr>
      <vt:lpstr>СЕНТЯБРЬ</vt:lpstr>
      <vt:lpstr>ОКТЯБРЬ</vt:lpstr>
      <vt:lpstr>АВГУСТ!Область_печати</vt:lpstr>
      <vt:lpstr>ОКТЯБРЬ!Область_печати</vt:lpstr>
      <vt:lpstr>СЕНТЯБРЬ!Область_печати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Base</cp:lastModifiedBy>
  <cp:lastPrinted>2019-08-13T07:04:40Z</cp:lastPrinted>
  <dcterms:created xsi:type="dcterms:W3CDTF">1996-10-08T23:32:33Z</dcterms:created>
  <dcterms:modified xsi:type="dcterms:W3CDTF">2019-09-19T12:20:01Z</dcterms:modified>
</cp:coreProperties>
</file>