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Расчет капель по машинам\"/>
    </mc:Choice>
  </mc:AlternateContent>
  <bookViews>
    <workbookView xWindow="-12" yWindow="-12" windowWidth="14412" windowHeight="12456" activeTab="1"/>
  </bookViews>
  <sheets>
    <sheet name="Бланк" sheetId="45" r:id="rId1"/>
    <sheet name="Сентябрь" sheetId="53" r:id="rId2"/>
  </sheets>
  <definedNames>
    <definedName name="_xlnm.Print_Area" localSheetId="0">Бланк!$A$1:$N$82</definedName>
    <definedName name="_xlnm.Print_Area" localSheetId="1">Сентябрь!$A$1:$R$82</definedName>
  </definedNames>
  <calcPr calcId="152511"/>
</workbook>
</file>

<file path=xl/calcChain.xml><?xml version="1.0" encoding="utf-8"?>
<calcChain xmlns="http://schemas.openxmlformats.org/spreadsheetml/2006/main">
  <c r="F43" i="53" l="1"/>
  <c r="D43" i="53"/>
  <c r="F42" i="53"/>
  <c r="D42" i="53"/>
  <c r="F41" i="53"/>
  <c r="D41" i="53"/>
  <c r="F40" i="53"/>
  <c r="D40" i="53"/>
  <c r="F39" i="53"/>
  <c r="D39" i="53"/>
  <c r="F38" i="53"/>
  <c r="D38" i="53"/>
  <c r="F37" i="53"/>
  <c r="D37" i="53"/>
  <c r="F36" i="53"/>
  <c r="D36" i="53"/>
  <c r="F35" i="53"/>
  <c r="D35" i="53"/>
  <c r="F34" i="53"/>
  <c r="D34" i="53"/>
  <c r="F33" i="53"/>
  <c r="D33" i="53"/>
  <c r="R40" i="53" l="1"/>
  <c r="P40" i="53"/>
  <c r="R36" i="53"/>
  <c r="P36" i="53"/>
  <c r="R35" i="53"/>
  <c r="P35" i="53"/>
  <c r="R34" i="53"/>
  <c r="P34" i="53"/>
  <c r="R33" i="53"/>
  <c r="P33" i="53"/>
  <c r="R32" i="53"/>
  <c r="P32" i="53"/>
  <c r="R31" i="53"/>
  <c r="P31" i="53"/>
  <c r="R30" i="53"/>
  <c r="P30" i="53"/>
  <c r="R29" i="53"/>
  <c r="P29" i="53"/>
  <c r="R28" i="53"/>
  <c r="P28" i="53"/>
  <c r="R27" i="53"/>
  <c r="P27" i="53"/>
  <c r="R26" i="53"/>
  <c r="P26" i="53"/>
  <c r="R25" i="53"/>
  <c r="P25" i="53"/>
  <c r="R24" i="53"/>
  <c r="P24" i="53"/>
  <c r="R23" i="53"/>
  <c r="R37" i="53" s="1"/>
  <c r="P23" i="53"/>
  <c r="P37" i="53" s="1"/>
  <c r="L42" i="53"/>
  <c r="J42" i="53"/>
  <c r="L38" i="53"/>
  <c r="J38" i="53"/>
  <c r="L37" i="53"/>
  <c r="J37" i="53"/>
  <c r="L36" i="53"/>
  <c r="J36" i="53"/>
  <c r="L35" i="53"/>
  <c r="J35" i="53"/>
  <c r="L34" i="53"/>
  <c r="J34" i="53"/>
  <c r="L33" i="53"/>
  <c r="J33" i="53"/>
  <c r="L32" i="53"/>
  <c r="J32" i="53"/>
  <c r="L31" i="53"/>
  <c r="J31" i="53"/>
  <c r="L30" i="53"/>
  <c r="J30" i="53"/>
  <c r="L29" i="53"/>
  <c r="J29" i="53"/>
  <c r="L28" i="53"/>
  <c r="J28" i="53"/>
  <c r="L27" i="53"/>
  <c r="L39" i="53" s="1"/>
  <c r="J27" i="53"/>
  <c r="J39" i="53" s="1"/>
  <c r="F32" i="53"/>
  <c r="F44" i="53" s="1"/>
  <c r="D32" i="53"/>
  <c r="D44" i="53" s="1"/>
  <c r="D29" i="53"/>
  <c r="F28" i="53"/>
  <c r="D28" i="53"/>
  <c r="F27" i="53"/>
  <c r="D27" i="53"/>
  <c r="F26" i="53"/>
  <c r="D26" i="53"/>
  <c r="F25" i="53"/>
  <c r="D25" i="53"/>
  <c r="F24" i="53"/>
  <c r="D24" i="53"/>
  <c r="F23" i="53"/>
  <c r="D23" i="53"/>
  <c r="F22" i="53"/>
  <c r="D22" i="53"/>
  <c r="F21" i="53"/>
  <c r="D21" i="53"/>
  <c r="F20" i="53"/>
  <c r="D20" i="53"/>
  <c r="F19" i="53"/>
  <c r="D19" i="53"/>
  <c r="F18" i="53"/>
  <c r="D18" i="53"/>
  <c r="F17" i="53"/>
  <c r="F29" i="53" s="1"/>
  <c r="D17" i="53"/>
  <c r="E44" i="53" l="1"/>
  <c r="Q37" i="53"/>
  <c r="K39" i="53"/>
  <c r="L24" i="53"/>
  <c r="J24" i="53"/>
  <c r="L23" i="53"/>
  <c r="J23" i="53"/>
  <c r="L22" i="53"/>
  <c r="J22" i="53"/>
  <c r="L21" i="53"/>
  <c r="J21" i="53"/>
  <c r="L20" i="53"/>
  <c r="J20" i="53"/>
  <c r="L19" i="53"/>
  <c r="J19" i="53"/>
  <c r="L18" i="53"/>
  <c r="J18" i="53"/>
  <c r="L17" i="53"/>
  <c r="J17" i="53"/>
  <c r="L16" i="53"/>
  <c r="J16" i="53"/>
  <c r="L15" i="53"/>
  <c r="J15" i="53"/>
  <c r="L14" i="53"/>
  <c r="J14" i="53"/>
  <c r="L13" i="53"/>
  <c r="J13" i="53"/>
  <c r="L12" i="53"/>
  <c r="J12" i="53"/>
  <c r="L11" i="53"/>
  <c r="J11" i="53"/>
  <c r="L10" i="53"/>
  <c r="J10" i="53"/>
  <c r="L9" i="53"/>
  <c r="J9" i="53"/>
  <c r="L8" i="53"/>
  <c r="J8" i="53"/>
  <c r="L7" i="53"/>
  <c r="J7" i="53"/>
  <c r="L6" i="53"/>
  <c r="J6" i="53"/>
  <c r="K24" i="53" l="1"/>
  <c r="F14" i="53"/>
  <c r="D14" i="53"/>
  <c r="F13" i="53"/>
  <c r="D13" i="53"/>
  <c r="F12" i="53"/>
  <c r="D12" i="53"/>
  <c r="F11" i="53"/>
  <c r="D11" i="53"/>
  <c r="F10" i="53"/>
  <c r="D10" i="53"/>
  <c r="F9" i="53"/>
  <c r="D9" i="53"/>
  <c r="F8" i="53"/>
  <c r="D8" i="53"/>
  <c r="F7" i="53"/>
  <c r="D7" i="53"/>
  <c r="F6" i="53"/>
  <c r="D6" i="53"/>
  <c r="R19" i="53"/>
  <c r="P19" i="53"/>
  <c r="R18" i="53"/>
  <c r="P18" i="53"/>
  <c r="R17" i="53"/>
  <c r="P17" i="53"/>
  <c r="R16" i="53"/>
  <c r="P16" i="53"/>
  <c r="R15" i="53"/>
  <c r="P15" i="53"/>
  <c r="R14" i="53"/>
  <c r="P14" i="53"/>
  <c r="R13" i="53"/>
  <c r="P13" i="53"/>
  <c r="R12" i="53"/>
  <c r="P12" i="53"/>
  <c r="R11" i="53"/>
  <c r="P11" i="53"/>
  <c r="R10" i="53"/>
  <c r="R20" i="53" s="1"/>
  <c r="P10" i="53"/>
  <c r="R9" i="53"/>
  <c r="P9" i="53"/>
  <c r="R8" i="53"/>
  <c r="P8" i="53"/>
  <c r="R7" i="53"/>
  <c r="P7" i="53"/>
  <c r="R6" i="53"/>
  <c r="P6" i="53"/>
  <c r="P20" i="53" l="1"/>
  <c r="Q20" i="53" s="1"/>
  <c r="E14" i="53"/>
  <c r="R5" i="53"/>
  <c r="R4" i="53"/>
  <c r="L5" i="53"/>
  <c r="L4" i="53"/>
  <c r="F5" i="53"/>
  <c r="F4" i="53"/>
  <c r="P5" i="53" l="1"/>
  <c r="P4" i="53"/>
  <c r="J5" i="53"/>
  <c r="J4" i="53"/>
  <c r="D5" i="53"/>
  <c r="D4" i="53" l="1"/>
  <c r="E10" i="45"/>
  <c r="C10" i="45"/>
  <c r="G10" i="45" s="1"/>
  <c r="C9" i="45"/>
  <c r="E9" i="45" s="1"/>
  <c r="C8" i="45"/>
  <c r="C7" i="45"/>
  <c r="E7" i="45" s="1"/>
  <c r="E6" i="45"/>
  <c r="C6" i="45"/>
  <c r="G6" i="45" s="1"/>
  <c r="C5" i="45"/>
  <c r="E5" i="45" s="1"/>
  <c r="I4" i="45"/>
  <c r="M4" i="45" s="1"/>
  <c r="C4" i="45"/>
  <c r="G4" i="45" s="1"/>
  <c r="G8" i="45" l="1"/>
  <c r="E8" i="45"/>
  <c r="K4" i="45"/>
  <c r="G5" i="45"/>
  <c r="G7" i="45"/>
  <c r="G9" i="45"/>
  <c r="E4" i="45"/>
  <c r="E11" i="45" s="1"/>
  <c r="G11" i="45" l="1"/>
  <c r="F11" i="45" s="1"/>
  <c r="E29" i="53"/>
</calcChain>
</file>

<file path=xl/sharedStrings.xml><?xml version="1.0" encoding="utf-8"?>
<sst xmlns="http://schemas.openxmlformats.org/spreadsheetml/2006/main" count="52" uniqueCount="22">
  <si>
    <t>% работы</t>
  </si>
  <si>
    <t>ИТОГО</t>
  </si>
  <si>
    <t>производительность машины, шт.</t>
  </si>
  <si>
    <t>количество капель, шт.</t>
  </si>
  <si>
    <t>КВГП, %</t>
  </si>
  <si>
    <t>количество произведенной продукции, шт.</t>
  </si>
  <si>
    <t>1-я машинолиния</t>
  </si>
  <si>
    <t>3-я машинолиния</t>
  </si>
  <si>
    <t>Х-КПНв.4-500-29 (LONG-NECK ALIVA)</t>
  </si>
  <si>
    <t>резов      /мин</t>
  </si>
  <si>
    <t>резов/мин</t>
  </si>
  <si>
    <t>Х-КПНв.3-500-8 (New ALIVARIA)</t>
  </si>
  <si>
    <t>Х-КПНн-500-22 (Amber)</t>
  </si>
  <si>
    <t>I-82-500 (Банка 0,5 л. СКО)</t>
  </si>
  <si>
    <t>2-я машинолиния</t>
  </si>
  <si>
    <t>XXI-В-28-2.1-500-14 (Брест Колоски)</t>
  </si>
  <si>
    <t>III-2-82-450-1 (Банка 0,45 л. twist)</t>
  </si>
  <si>
    <t>XXI-B-28-2.1б-700-1 (Кристалл Фирменная 2, 0.7 л.)</t>
  </si>
  <si>
    <t>XIII-В-28-2-200-3 (Фляга 0,2 л.)</t>
  </si>
  <si>
    <t>III-3-53-160-2 (Банка 0,16 л. ABC)</t>
  </si>
  <si>
    <t>XXI-В-28-2.1б-500-3 (Дрозды)</t>
  </si>
  <si>
    <t>XXI-КПМ-30-1-700 (Сваяк 0.7 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</si>
</sst>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#,##0_р_.;[Red]\-#,##0_р_.;[White]#,##0_р_."/>
  </numFmts>
  <fonts count="9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 Cyr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3">
    <xf numFmtId="0" fontId="0" fillId="0" borderId="0" xfId="0"/>
    <xf numFmtId="1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3" borderId="1" xfId="0" applyFont="1" applyFill="1" applyBorder="1" applyAlignment="1">
      <alignment horizontal="center" vertical="center" wrapText="1"/>
    </xf>
    <xf numFmtId="10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0" fontId="3" fillId="0" borderId="10" xfId="0" applyNumberFormat="1" applyFont="1" applyFill="1" applyBorder="1" applyAlignment="1" applyProtection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1" fillId="3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4" fontId="1" fillId="6" borderId="0" xfId="0" applyNumberFormat="1" applyFont="1" applyFill="1"/>
    <xf numFmtId="3" fontId="1" fillId="0" borderId="0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6" fillId="0" borderId="10" xfId="0" applyNumberFormat="1" applyFont="1" applyFill="1" applyBorder="1" applyAlignment="1" applyProtection="1">
      <alignment horizontal="center" vertical="center" wrapText="1"/>
    </xf>
    <xf numFmtId="10" fontId="6" fillId="0" borderId="10" xfId="1" applyNumberFormat="1" applyFont="1" applyFill="1" applyBorder="1" applyAlignment="1" applyProtection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Fill="1" applyBorder="1" applyAlignment="1" applyProtection="1">
      <alignment horizontal="center" vertical="center" wrapText="1"/>
    </xf>
    <xf numFmtId="10" fontId="6" fillId="0" borderId="9" xfId="0" applyNumberFormat="1" applyFont="1" applyFill="1" applyBorder="1" applyAlignment="1" applyProtection="1">
      <alignment horizontal="center" vertical="center" wrapText="1"/>
    </xf>
    <xf numFmtId="10" fontId="6" fillId="0" borderId="10" xfId="0" applyNumberFormat="1" applyFont="1" applyFill="1" applyBorder="1" applyAlignment="1" applyProtection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9" fontId="1" fillId="2" borderId="1" xfId="1" applyFont="1" applyFill="1" applyBorder="1" applyAlignment="1">
      <alignment horizontal="center" vertical="center" wrapText="1"/>
    </xf>
    <xf numFmtId="3" fontId="1" fillId="2" borderId="12" xfId="0" applyNumberFormat="1" applyFont="1" applyFill="1" applyBorder="1" applyAlignment="1">
      <alignment horizontal="center" vertical="center" wrapText="1"/>
    </xf>
    <xf numFmtId="9" fontId="1" fillId="2" borderId="12" xfId="1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9" fontId="1" fillId="0" borderId="1" xfId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 applyProtection="1">
      <alignment horizontal="center" vertical="center" wrapText="1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9" fontId="1" fillId="0" borderId="0" xfId="1" applyFont="1" applyFill="1" applyBorder="1" applyAlignment="1">
      <alignment horizontal="center" vertical="center" wrapText="1"/>
    </xf>
    <xf numFmtId="10" fontId="6" fillId="0" borderId="9" xfId="1" applyNumberFormat="1" applyFont="1" applyFill="1" applyBorder="1" applyAlignment="1" applyProtection="1">
      <alignment horizontal="center" vertical="center" wrapText="1"/>
    </xf>
    <xf numFmtId="2" fontId="6" fillId="0" borderId="1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left"/>
    </xf>
    <xf numFmtId="1" fontId="1" fillId="0" borderId="0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 wrapText="1"/>
    </xf>
    <xf numFmtId="2" fontId="6" fillId="0" borderId="9" xfId="0" applyNumberFormat="1" applyFont="1" applyFill="1" applyBorder="1" applyAlignment="1" applyProtection="1">
      <alignment horizontal="center" vertical="center" wrapText="1"/>
    </xf>
    <xf numFmtId="10" fontId="6" fillId="0" borderId="0" xfId="0" applyNumberFormat="1" applyFont="1" applyFill="1" applyBorder="1" applyAlignment="1" applyProtection="1">
      <alignment horizontal="center" vertical="center" wrapText="1"/>
    </xf>
    <xf numFmtId="10" fontId="6" fillId="0" borderId="5" xfId="0" applyNumberFormat="1" applyFont="1" applyFill="1" applyBorder="1" applyAlignment="1" applyProtection="1">
      <alignment horizontal="center" vertical="center" wrapText="1"/>
    </xf>
    <xf numFmtId="2" fontId="6" fillId="0" borderId="0" xfId="0" applyNumberFormat="1" applyFont="1" applyFill="1" applyBorder="1" applyAlignment="1" applyProtection="1">
      <alignment horizontal="center" vertical="center" wrapText="1"/>
    </xf>
    <xf numFmtId="10" fontId="6" fillId="0" borderId="13" xfId="0" applyNumberFormat="1" applyFont="1" applyFill="1" applyBorder="1" applyAlignment="1" applyProtection="1">
      <alignment horizontal="center" vertical="center" wrapText="1"/>
    </xf>
    <xf numFmtId="2" fontId="6" fillId="0" borderId="5" xfId="0" applyNumberFormat="1" applyFont="1" applyFill="1" applyBorder="1" applyAlignment="1" applyProtection="1">
      <alignment horizontal="center" vertical="center" wrapText="1"/>
    </xf>
    <xf numFmtId="2" fontId="6" fillId="0" borderId="14" xfId="0" applyNumberFormat="1" applyFont="1" applyFill="1" applyBorder="1" applyAlignment="1" applyProtection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4" fontId="6" fillId="0" borderId="9" xfId="0" applyNumberFormat="1" applyFont="1" applyFill="1" applyBorder="1" applyAlignment="1" applyProtection="1">
      <alignment horizontal="center" vertical="center" wrapText="1"/>
    </xf>
    <xf numFmtId="10" fontId="3" fillId="0" borderId="9" xfId="1" applyNumberFormat="1" applyFont="1" applyFill="1" applyBorder="1" applyAlignment="1" applyProtection="1">
      <alignment horizontal="center" vertical="center" wrapText="1"/>
    </xf>
    <xf numFmtId="10" fontId="3" fillId="0" borderId="10" xfId="1" applyNumberFormat="1" applyFont="1" applyFill="1" applyBorder="1" applyAlignment="1" applyProtection="1">
      <alignment horizontal="center" vertical="center" wrapText="1"/>
    </xf>
    <xf numFmtId="10" fontId="3" fillId="7" borderId="10" xfId="0" applyNumberFormat="1" applyFont="1" applyFill="1" applyBorder="1" applyAlignment="1" applyProtection="1">
      <alignment horizontal="center" vertical="center" wrapText="1"/>
    </xf>
    <xf numFmtId="10" fontId="3" fillId="0" borderId="0" xfId="1" applyNumberFormat="1" applyFont="1" applyFill="1" applyBorder="1" applyAlignment="1" applyProtection="1">
      <alignment horizontal="center" vertical="center" wrapText="1"/>
    </xf>
    <xf numFmtId="10" fontId="3" fillId="7" borderId="16" xfId="0" applyNumberFormat="1" applyFont="1" applyFill="1" applyBorder="1" applyAlignment="1" applyProtection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10" fontId="3" fillId="7" borderId="16" xfId="1" applyNumberFormat="1" applyFont="1" applyFill="1" applyBorder="1" applyAlignment="1" applyProtection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10" fontId="3" fillId="7" borderId="10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/>
    <xf numFmtId="0" fontId="7" fillId="0" borderId="0" xfId="0" applyFont="1"/>
    <xf numFmtId="0" fontId="7" fillId="3" borderId="1" xfId="0" applyFont="1" applyFill="1" applyBorder="1" applyAlignment="1">
      <alignment horizontal="center" vertical="center" wrapText="1"/>
    </xf>
    <xf numFmtId="10" fontId="7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10" fontId="7" fillId="8" borderId="3" xfId="0" applyNumberFormat="1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0" fontId="7" fillId="9" borderId="3" xfId="0" applyNumberFormat="1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14" fontId="7" fillId="0" borderId="0" xfId="0" applyNumberFormat="1" applyFont="1" applyFill="1"/>
    <xf numFmtId="3" fontId="7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/>
    <xf numFmtId="3" fontId="7" fillId="2" borderId="1" xfId="0" applyNumberFormat="1" applyFont="1" applyFill="1" applyBorder="1" applyAlignment="1">
      <alignment horizontal="center" vertical="center" wrapText="1"/>
    </xf>
    <xf numFmtId="14" fontId="7" fillId="0" borderId="15" xfId="0" applyNumberFormat="1" applyFont="1" applyFill="1" applyBorder="1"/>
    <xf numFmtId="3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7" borderId="10" xfId="0" applyNumberFormat="1" applyFont="1" applyFill="1" applyBorder="1" applyAlignment="1" applyProtection="1">
      <alignment horizontal="center" vertical="center" wrapText="1"/>
    </xf>
    <xf numFmtId="2" fontId="3" fillId="7" borderId="16" xfId="0" applyNumberFormat="1" applyFont="1" applyFill="1" applyBorder="1" applyAlignment="1" applyProtection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2" fontId="3" fillId="7" borderId="19" xfId="0" applyNumberFormat="1" applyFont="1" applyFill="1" applyBorder="1" applyAlignment="1" applyProtection="1">
      <alignment horizontal="center" vertical="center" wrapText="1"/>
    </xf>
    <xf numFmtId="2" fontId="3" fillId="0" borderId="10" xfId="0" applyNumberFormat="1" applyFont="1" applyFill="1" applyBorder="1" applyAlignment="1" applyProtection="1">
      <alignment horizontal="center" vertical="center" wrapText="1"/>
    </xf>
    <xf numFmtId="10" fontId="3" fillId="2" borderId="10" xfId="0" applyNumberFormat="1" applyFont="1" applyFill="1" applyBorder="1" applyAlignment="1" applyProtection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0" fontId="3" fillId="10" borderId="10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2" fontId="3" fillId="7" borderId="1" xfId="0" applyNumberFormat="1" applyFont="1" applyFill="1" applyBorder="1" applyAlignment="1" applyProtection="1">
      <alignment horizontal="center" vertical="center" wrapText="1"/>
    </xf>
    <xf numFmtId="165" fontId="3" fillId="0" borderId="10" xfId="0" applyNumberFormat="1" applyFont="1" applyFill="1" applyBorder="1" applyAlignment="1" applyProtection="1">
      <alignment horizontal="center" vertical="center" wrapText="1"/>
    </xf>
    <xf numFmtId="165" fontId="3" fillId="0" borderId="13" xfId="0" applyNumberFormat="1" applyFont="1" applyFill="1" applyBorder="1" applyAlignment="1" applyProtection="1">
      <alignment horizontal="center" vertical="center" wrapText="1"/>
    </xf>
    <xf numFmtId="10" fontId="3" fillId="0" borderId="13" xfId="0" applyNumberFormat="1" applyFont="1" applyFill="1" applyBorder="1" applyAlignment="1" applyProtection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6" borderId="0" xfId="0" applyFont="1" applyFill="1"/>
    <xf numFmtId="14" fontId="7" fillId="6" borderId="0" xfId="0" applyNumberFormat="1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6" fillId="0" borderId="11" xfId="0" applyNumberFormat="1" applyFont="1" applyFill="1" applyBorder="1" applyAlignment="1" applyProtection="1">
      <alignment horizontal="center" vertical="center" wrapText="1"/>
    </xf>
    <xf numFmtId="164" fontId="6" fillId="0" borderId="5" xfId="0" applyNumberFormat="1" applyFont="1" applyFill="1" applyBorder="1" applyAlignment="1" applyProtection="1">
      <alignment horizontal="center" vertical="center" wrapText="1"/>
    </xf>
    <xf numFmtId="164" fontId="6" fillId="0" borderId="8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3" fontId="7" fillId="2" borderId="20" xfId="0" applyNumberFormat="1" applyFont="1" applyFill="1" applyBorder="1" applyAlignment="1">
      <alignment horizontal="center" vertical="center" wrapText="1"/>
    </xf>
    <xf numFmtId="3" fontId="7" fillId="2" borderId="15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view="pageBreakPreview" zoomScaleSheetLayoutView="100" workbookViewId="0">
      <selection activeCell="F5" sqref="F5"/>
    </sheetView>
  </sheetViews>
  <sheetFormatPr defaultRowHeight="13.2" x14ac:dyDescent="0.25"/>
  <cols>
    <col min="1" max="1" width="11.5546875" style="2" customWidth="1"/>
    <col min="2" max="2" width="7" customWidth="1"/>
    <col min="3" max="3" width="10.44140625" customWidth="1"/>
    <col min="4" max="4" width="10.6640625" customWidth="1"/>
    <col min="5" max="5" width="11.6640625" customWidth="1"/>
    <col min="6" max="6" width="9.6640625" customWidth="1"/>
    <col min="7" max="7" width="11.6640625" customWidth="1"/>
    <col min="8" max="8" width="7.5546875" customWidth="1"/>
    <col min="9" max="9" width="10" customWidth="1"/>
    <col min="10" max="10" width="10.6640625" style="1" customWidth="1"/>
    <col min="11" max="11" width="11.6640625" customWidth="1"/>
    <col min="12" max="12" width="9.6640625" customWidth="1"/>
    <col min="13" max="13" width="11.6640625" customWidth="1"/>
    <col min="14" max="14" width="11.5546875" style="29" customWidth="1"/>
  </cols>
  <sheetData>
    <row r="1" spans="1:14" x14ac:dyDescent="0.25">
      <c r="C1" s="121" t="s">
        <v>6</v>
      </c>
      <c r="D1" s="121"/>
      <c r="E1" s="121"/>
      <c r="F1" s="121"/>
      <c r="G1" s="121"/>
      <c r="H1" s="51"/>
      <c r="I1" s="121" t="s">
        <v>7</v>
      </c>
      <c r="J1" s="121"/>
      <c r="K1" s="121"/>
      <c r="L1" s="121"/>
      <c r="M1" s="121"/>
    </row>
    <row r="2" spans="1:14" ht="66" x14ac:dyDescent="0.25">
      <c r="B2" s="13" t="s">
        <v>9</v>
      </c>
      <c r="C2" s="4" t="s">
        <v>2</v>
      </c>
      <c r="D2" s="5" t="s">
        <v>0</v>
      </c>
      <c r="E2" s="6" t="s">
        <v>3</v>
      </c>
      <c r="F2" s="6" t="s">
        <v>4</v>
      </c>
      <c r="G2" s="6" t="s">
        <v>5</v>
      </c>
      <c r="H2" s="17" t="s">
        <v>10</v>
      </c>
      <c r="I2" s="7" t="s">
        <v>2</v>
      </c>
      <c r="J2" s="8" t="s">
        <v>0</v>
      </c>
      <c r="K2" s="7" t="s">
        <v>3</v>
      </c>
      <c r="L2" s="7" t="s">
        <v>4</v>
      </c>
      <c r="M2" s="9" t="s">
        <v>5</v>
      </c>
    </row>
    <row r="3" spans="1:14" ht="12.75" customHeight="1" x14ac:dyDescent="0.25">
      <c r="A3" s="15"/>
      <c r="B3" s="122" t="s">
        <v>12</v>
      </c>
      <c r="C3" s="122"/>
      <c r="D3" s="122"/>
      <c r="E3" s="122"/>
      <c r="F3" s="122"/>
      <c r="G3" s="122"/>
      <c r="H3" s="111" t="s">
        <v>8</v>
      </c>
      <c r="I3" s="112"/>
      <c r="J3" s="112"/>
      <c r="K3" s="112"/>
      <c r="L3" s="112"/>
      <c r="M3" s="110"/>
      <c r="N3" s="39"/>
    </row>
    <row r="4" spans="1:14" x14ac:dyDescent="0.25">
      <c r="A4" s="3">
        <v>43435</v>
      </c>
      <c r="B4" s="52">
        <v>85</v>
      </c>
      <c r="C4" s="31">
        <f t="shared" ref="C4" si="0">B4*60*24</f>
        <v>122400</v>
      </c>
      <c r="D4" s="37">
        <v>0.96960000000000002</v>
      </c>
      <c r="E4" s="32">
        <f t="shared" ref="E4" si="1">C4*D4</f>
        <v>118679.04000000001</v>
      </c>
      <c r="F4" s="42">
        <v>86.274509803921575</v>
      </c>
      <c r="G4" s="32">
        <f t="shared" ref="G4" si="2">C4*F4/100</f>
        <v>105600</v>
      </c>
      <c r="H4" s="30">
        <v>85</v>
      </c>
      <c r="I4" s="31">
        <f t="shared" ref="I4" si="3">H4*60*24</f>
        <v>122400</v>
      </c>
      <c r="J4" s="22">
        <v>0.9738</v>
      </c>
      <c r="K4" s="32">
        <f t="shared" ref="K4" si="4">I4*J4</f>
        <v>119193.12</v>
      </c>
      <c r="L4" s="42">
        <v>87.1111111111111</v>
      </c>
      <c r="M4" s="32">
        <f t="shared" ref="M4" si="5">I4*L4/100</f>
        <v>106623.99999999999</v>
      </c>
      <c r="N4" s="28">
        <v>43435</v>
      </c>
    </row>
    <row r="5" spans="1:14" ht="12.75" customHeight="1" x14ac:dyDescent="0.25">
      <c r="B5" s="18">
        <v>85</v>
      </c>
      <c r="C5" s="14">
        <f t="shared" ref="C5:C10" si="6">B5*60*24</f>
        <v>122400</v>
      </c>
      <c r="D5" s="19">
        <v>0.97099999999999997</v>
      </c>
      <c r="E5" s="11">
        <f t="shared" ref="E5:E10" si="7">C5*D5</f>
        <v>118850.4</v>
      </c>
      <c r="F5" s="48">
        <v>86.274509803921575</v>
      </c>
      <c r="G5" s="11">
        <f t="shared" ref="G5:G10" si="8">C5*F5/100</f>
        <v>105600</v>
      </c>
      <c r="H5" s="20"/>
      <c r="I5" s="14"/>
      <c r="J5" s="23"/>
      <c r="K5" s="11"/>
      <c r="L5" s="38"/>
      <c r="M5" s="11"/>
    </row>
    <row r="6" spans="1:14" x14ac:dyDescent="0.25">
      <c r="A6" s="3">
        <v>43436</v>
      </c>
      <c r="B6" s="18">
        <v>85</v>
      </c>
      <c r="C6" s="14">
        <f t="shared" si="6"/>
        <v>122400</v>
      </c>
      <c r="D6" s="19">
        <v>0.91990000000000005</v>
      </c>
      <c r="E6" s="11">
        <f t="shared" si="7"/>
        <v>112595.76000000001</v>
      </c>
      <c r="F6" s="48">
        <v>84.549019607843135</v>
      </c>
      <c r="G6" s="11">
        <f t="shared" si="8"/>
        <v>103488</v>
      </c>
      <c r="H6" s="20"/>
      <c r="I6" s="14"/>
      <c r="J6" s="23"/>
      <c r="K6" s="11"/>
      <c r="L6" s="38"/>
      <c r="M6" s="11"/>
      <c r="N6" s="28">
        <v>43436</v>
      </c>
    </row>
    <row r="7" spans="1:14" x14ac:dyDescent="0.25">
      <c r="B7" s="18">
        <v>85</v>
      </c>
      <c r="C7" s="14">
        <f t="shared" si="6"/>
        <v>122400</v>
      </c>
      <c r="D7" s="19">
        <v>0.97050000000000003</v>
      </c>
      <c r="E7" s="11">
        <f t="shared" si="7"/>
        <v>118789.2</v>
      </c>
      <c r="F7" s="38">
        <v>86.274509803921575</v>
      </c>
      <c r="G7" s="11">
        <f t="shared" si="8"/>
        <v>105600</v>
      </c>
      <c r="H7" s="20"/>
      <c r="I7" s="14"/>
      <c r="J7" s="46"/>
      <c r="K7" s="11"/>
      <c r="L7" s="38"/>
      <c r="M7" s="11"/>
    </row>
    <row r="8" spans="1:14" x14ac:dyDescent="0.25">
      <c r="A8" s="3">
        <v>43437</v>
      </c>
      <c r="B8" s="18">
        <v>85</v>
      </c>
      <c r="C8" s="14">
        <f t="shared" si="6"/>
        <v>122400</v>
      </c>
      <c r="D8" s="19">
        <v>0.98419999999999996</v>
      </c>
      <c r="E8" s="11">
        <f t="shared" si="7"/>
        <v>120466.08</v>
      </c>
      <c r="F8" s="38">
        <v>86.274509803921575</v>
      </c>
      <c r="G8" s="11">
        <f t="shared" si="8"/>
        <v>105600</v>
      </c>
      <c r="H8" s="20"/>
      <c r="I8" s="14"/>
      <c r="J8" s="21"/>
      <c r="K8" s="11"/>
      <c r="L8" s="38"/>
      <c r="M8" s="11"/>
      <c r="N8" s="28">
        <v>43437</v>
      </c>
    </row>
    <row r="9" spans="1:14" x14ac:dyDescent="0.25">
      <c r="B9" s="18">
        <v>85</v>
      </c>
      <c r="C9" s="14">
        <f t="shared" si="6"/>
        <v>122400</v>
      </c>
      <c r="D9" s="19">
        <v>0.98</v>
      </c>
      <c r="E9" s="11">
        <f t="shared" si="7"/>
        <v>119952</v>
      </c>
      <c r="F9" s="38">
        <v>88</v>
      </c>
      <c r="G9" s="11">
        <f t="shared" si="8"/>
        <v>107712</v>
      </c>
      <c r="H9" s="20"/>
      <c r="I9" s="14"/>
      <c r="J9" s="22"/>
      <c r="K9" s="11"/>
      <c r="L9" s="38"/>
      <c r="M9" s="11"/>
    </row>
    <row r="10" spans="1:14" x14ac:dyDescent="0.25">
      <c r="A10" s="3">
        <v>43438</v>
      </c>
      <c r="B10" s="18">
        <v>85</v>
      </c>
      <c r="C10" s="14">
        <f t="shared" si="6"/>
        <v>122400</v>
      </c>
      <c r="D10" s="19">
        <v>0.98350000000000004</v>
      </c>
      <c r="E10" s="11">
        <f t="shared" si="7"/>
        <v>120380.40000000001</v>
      </c>
      <c r="F10" s="38">
        <v>5.1764705882352944</v>
      </c>
      <c r="G10" s="11">
        <f t="shared" si="8"/>
        <v>6336</v>
      </c>
      <c r="H10" s="20"/>
      <c r="I10" s="14"/>
      <c r="J10" s="23"/>
      <c r="K10" s="11"/>
      <c r="L10" s="38"/>
      <c r="M10" s="11"/>
      <c r="N10" s="28">
        <v>43438</v>
      </c>
    </row>
    <row r="11" spans="1:14" ht="14.25" customHeight="1" x14ac:dyDescent="0.25">
      <c r="B11" s="111" t="s">
        <v>1</v>
      </c>
      <c r="C11" s="112"/>
      <c r="D11" s="110"/>
      <c r="E11" s="24">
        <f>SUM(E4:E10)</f>
        <v>829712.88</v>
      </c>
      <c r="F11" s="25">
        <f>G11/E11</f>
        <v>0.77127403397666916</v>
      </c>
      <c r="G11" s="24">
        <f>SUM(G4:G10)</f>
        <v>639936</v>
      </c>
      <c r="H11" s="20"/>
      <c r="I11" s="14"/>
      <c r="J11" s="23"/>
      <c r="K11" s="11"/>
      <c r="L11" s="38"/>
      <c r="M11" s="11"/>
    </row>
    <row r="12" spans="1:14" ht="12.75" customHeight="1" x14ac:dyDescent="0.25">
      <c r="B12" s="113"/>
      <c r="C12" s="114"/>
      <c r="D12" s="114"/>
      <c r="E12" s="114"/>
      <c r="F12" s="114"/>
      <c r="G12" s="115"/>
      <c r="H12" s="20"/>
      <c r="I12" s="14"/>
      <c r="J12" s="23"/>
      <c r="K12" s="11"/>
      <c r="L12" s="38"/>
      <c r="M12" s="11"/>
      <c r="N12" s="28">
        <v>43439</v>
      </c>
    </row>
    <row r="13" spans="1:14" ht="14.25" customHeight="1" x14ac:dyDescent="0.25">
      <c r="A13" s="12"/>
      <c r="B13" s="111" t="s">
        <v>11</v>
      </c>
      <c r="C13" s="112"/>
      <c r="D13" s="109"/>
      <c r="E13" s="112"/>
      <c r="F13" s="109"/>
      <c r="G13" s="116"/>
      <c r="H13" s="20"/>
      <c r="I13" s="14"/>
      <c r="J13" s="23"/>
      <c r="K13" s="11"/>
      <c r="L13" s="38"/>
      <c r="M13" s="11"/>
    </row>
    <row r="14" spans="1:14" x14ac:dyDescent="0.25">
      <c r="A14" s="3">
        <v>43439</v>
      </c>
      <c r="B14" s="118"/>
      <c r="C14" s="119"/>
      <c r="D14" s="119"/>
      <c r="E14" s="119"/>
      <c r="F14" s="119"/>
      <c r="G14" s="120"/>
      <c r="H14" s="20"/>
      <c r="I14" s="14"/>
      <c r="J14" s="23"/>
      <c r="K14" s="11"/>
      <c r="L14" s="38"/>
      <c r="M14" s="11"/>
      <c r="N14" s="28">
        <v>43440</v>
      </c>
    </row>
    <row r="15" spans="1:14" x14ac:dyDescent="0.25">
      <c r="B15" s="18"/>
      <c r="C15" s="14"/>
      <c r="D15" s="19"/>
      <c r="E15" s="11"/>
      <c r="F15" s="48"/>
      <c r="G15" s="11"/>
      <c r="H15" s="20"/>
      <c r="I15" s="14"/>
      <c r="J15" s="23"/>
      <c r="K15" s="11"/>
      <c r="L15" s="38"/>
      <c r="M15" s="11"/>
    </row>
    <row r="16" spans="1:14" x14ac:dyDescent="0.25">
      <c r="A16" s="3">
        <v>43440</v>
      </c>
      <c r="B16" s="18"/>
      <c r="C16" s="14"/>
      <c r="D16" s="19"/>
      <c r="E16" s="11"/>
      <c r="F16" s="38"/>
      <c r="G16" s="11"/>
      <c r="H16" s="111"/>
      <c r="I16" s="112"/>
      <c r="J16" s="110"/>
      <c r="K16" s="24"/>
      <c r="L16" s="25"/>
      <c r="M16" s="24"/>
    </row>
    <row r="17" spans="1:14" x14ac:dyDescent="0.25">
      <c r="B17" s="18"/>
      <c r="C17" s="14"/>
      <c r="D17" s="19"/>
      <c r="E17" s="11"/>
      <c r="F17" s="38"/>
      <c r="G17" s="11"/>
      <c r="H17" s="113"/>
      <c r="I17" s="114"/>
      <c r="J17" s="115"/>
      <c r="K17" s="11"/>
      <c r="L17" s="33"/>
      <c r="M17" s="11"/>
    </row>
    <row r="18" spans="1:14" ht="14.25" customHeight="1" x14ac:dyDescent="0.25">
      <c r="A18" s="3">
        <v>43441</v>
      </c>
      <c r="B18" s="18"/>
      <c r="C18" s="14"/>
      <c r="D18" s="19"/>
      <c r="E18" s="11"/>
      <c r="F18" s="38"/>
      <c r="G18" s="11"/>
      <c r="H18" s="111"/>
      <c r="I18" s="112"/>
      <c r="J18" s="112"/>
      <c r="K18" s="112"/>
      <c r="L18" s="112"/>
      <c r="M18" s="110"/>
      <c r="N18" s="39"/>
    </row>
    <row r="19" spans="1:14" x14ac:dyDescent="0.25">
      <c r="B19" s="18"/>
      <c r="C19" s="14"/>
      <c r="D19" s="19"/>
      <c r="E19" s="11"/>
      <c r="F19" s="38"/>
      <c r="G19" s="11"/>
      <c r="H19" s="30"/>
      <c r="I19" s="31"/>
      <c r="J19" s="23"/>
      <c r="K19" s="32"/>
      <c r="L19" s="38"/>
      <c r="M19" s="32"/>
      <c r="N19" s="28">
        <v>43441</v>
      </c>
    </row>
    <row r="20" spans="1:14" x14ac:dyDescent="0.25">
      <c r="A20" s="3">
        <v>43442</v>
      </c>
      <c r="B20" s="18"/>
      <c r="C20" s="14"/>
      <c r="D20" s="19"/>
      <c r="E20" s="11"/>
      <c r="F20" s="38"/>
      <c r="G20" s="11"/>
      <c r="H20" s="30"/>
      <c r="I20" s="31"/>
      <c r="J20" s="23"/>
      <c r="K20" s="32"/>
      <c r="L20" s="38"/>
      <c r="M20" s="32"/>
    </row>
    <row r="21" spans="1:14" x14ac:dyDescent="0.25">
      <c r="B21" s="18"/>
      <c r="C21" s="14"/>
      <c r="D21" s="19"/>
      <c r="E21" s="11"/>
      <c r="F21" s="38"/>
      <c r="G21" s="11"/>
      <c r="H21" s="30"/>
      <c r="I21" s="31"/>
      <c r="J21" s="23"/>
      <c r="K21" s="32"/>
      <c r="L21" s="38"/>
      <c r="M21" s="32"/>
      <c r="N21" s="28">
        <v>43442</v>
      </c>
    </row>
    <row r="22" spans="1:14" x14ac:dyDescent="0.25">
      <c r="A22" s="3">
        <v>43443</v>
      </c>
      <c r="B22" s="18"/>
      <c r="C22" s="14"/>
      <c r="D22" s="19"/>
      <c r="E22" s="11"/>
      <c r="F22" s="38"/>
      <c r="G22" s="11"/>
      <c r="H22" s="30"/>
      <c r="I22" s="31"/>
      <c r="J22" s="23"/>
      <c r="K22" s="32"/>
      <c r="L22" s="38"/>
      <c r="M22" s="32"/>
    </row>
    <row r="23" spans="1:14" x14ac:dyDescent="0.25">
      <c r="B23" s="18"/>
      <c r="C23" s="14"/>
      <c r="D23" s="19"/>
      <c r="E23" s="11"/>
      <c r="F23" s="38"/>
      <c r="G23" s="11"/>
      <c r="H23" s="30"/>
      <c r="I23" s="31"/>
      <c r="J23" s="23"/>
      <c r="K23" s="32"/>
      <c r="L23" s="38"/>
      <c r="M23" s="32"/>
      <c r="N23" s="28">
        <v>43443</v>
      </c>
    </row>
    <row r="24" spans="1:14" x14ac:dyDescent="0.25">
      <c r="B24" s="111"/>
      <c r="C24" s="112"/>
      <c r="D24" s="110"/>
      <c r="E24" s="24"/>
      <c r="F24" s="25"/>
      <c r="G24" s="24"/>
      <c r="H24" s="30"/>
      <c r="I24" s="31"/>
      <c r="J24" s="23"/>
      <c r="K24" s="32"/>
      <c r="L24" s="38"/>
      <c r="M24" s="32"/>
    </row>
    <row r="25" spans="1:14" ht="14.25" customHeight="1" x14ac:dyDescent="0.25">
      <c r="B25" s="20"/>
      <c r="C25" s="14"/>
      <c r="D25" s="19"/>
      <c r="E25" s="11"/>
      <c r="F25" s="38"/>
      <c r="G25" s="11"/>
      <c r="H25" s="30"/>
      <c r="I25" s="31"/>
      <c r="J25" s="23"/>
      <c r="K25" s="32"/>
      <c r="L25" s="38"/>
      <c r="M25" s="32"/>
      <c r="N25" s="28">
        <v>43444</v>
      </c>
    </row>
    <row r="26" spans="1:14" x14ac:dyDescent="0.25">
      <c r="A26" s="12"/>
      <c r="B26" s="111"/>
      <c r="C26" s="112"/>
      <c r="D26" s="112"/>
      <c r="E26" s="112"/>
      <c r="F26" s="112"/>
      <c r="G26" s="110"/>
      <c r="H26" s="30"/>
      <c r="I26" s="31"/>
      <c r="J26" s="23"/>
      <c r="K26" s="32"/>
      <c r="L26" s="38"/>
      <c r="M26" s="32"/>
      <c r="N26" s="28"/>
    </row>
    <row r="27" spans="1:14" ht="12.75" customHeight="1" x14ac:dyDescent="0.25">
      <c r="A27" s="3">
        <v>43444</v>
      </c>
      <c r="B27" s="52"/>
      <c r="C27" s="31"/>
      <c r="D27" s="37"/>
      <c r="E27" s="32"/>
      <c r="F27" s="42"/>
      <c r="G27" s="32"/>
      <c r="H27" s="30"/>
      <c r="I27" s="31"/>
      <c r="J27" s="23"/>
      <c r="K27" s="32"/>
      <c r="L27" s="38"/>
      <c r="M27" s="32"/>
      <c r="N27" s="28">
        <v>43445</v>
      </c>
    </row>
    <row r="28" spans="1:14" ht="12.75" customHeight="1" x14ac:dyDescent="0.25">
      <c r="B28" s="52"/>
      <c r="C28" s="31"/>
      <c r="D28" s="19"/>
      <c r="E28" s="32"/>
      <c r="F28" s="38"/>
      <c r="G28" s="32"/>
      <c r="H28" s="30"/>
      <c r="I28" s="31"/>
      <c r="J28" s="23"/>
      <c r="K28" s="32"/>
      <c r="L28" s="38"/>
      <c r="M28" s="32"/>
    </row>
    <row r="29" spans="1:14" ht="12.75" customHeight="1" x14ac:dyDescent="0.25">
      <c r="A29" s="3">
        <v>43445</v>
      </c>
      <c r="B29" s="52"/>
      <c r="C29" s="31"/>
      <c r="D29" s="19"/>
      <c r="E29" s="32"/>
      <c r="F29" s="38"/>
      <c r="G29" s="32"/>
      <c r="H29" s="30"/>
      <c r="I29" s="31"/>
      <c r="J29" s="23"/>
      <c r="K29" s="32"/>
      <c r="L29" s="38"/>
      <c r="M29" s="32"/>
      <c r="N29" s="28">
        <v>43446</v>
      </c>
    </row>
    <row r="30" spans="1:14" ht="12.75" customHeight="1" x14ac:dyDescent="0.25">
      <c r="B30" s="52"/>
      <c r="C30" s="31"/>
      <c r="D30" s="19"/>
      <c r="E30" s="32"/>
      <c r="F30" s="38"/>
      <c r="G30" s="32"/>
      <c r="H30" s="30"/>
      <c r="I30" s="31"/>
      <c r="J30" s="23"/>
      <c r="K30" s="32"/>
      <c r="L30" s="38"/>
      <c r="M30" s="32"/>
    </row>
    <row r="31" spans="1:14" ht="14.25" customHeight="1" x14ac:dyDescent="0.25">
      <c r="A31" s="3">
        <v>43446</v>
      </c>
      <c r="B31" s="52"/>
      <c r="C31" s="31"/>
      <c r="D31" s="19"/>
      <c r="E31" s="32"/>
      <c r="F31" s="38"/>
      <c r="G31" s="32"/>
      <c r="H31" s="30"/>
      <c r="I31" s="31"/>
      <c r="J31" s="23"/>
      <c r="K31" s="32"/>
      <c r="L31" s="38"/>
      <c r="M31" s="32"/>
      <c r="N31" s="28">
        <v>43447</v>
      </c>
    </row>
    <row r="32" spans="1:14" ht="14.25" customHeight="1" x14ac:dyDescent="0.25">
      <c r="B32" s="52"/>
      <c r="C32" s="31"/>
      <c r="D32" s="19"/>
      <c r="E32" s="32"/>
      <c r="F32" s="38"/>
      <c r="G32" s="32"/>
      <c r="H32" s="30"/>
      <c r="I32" s="31"/>
      <c r="J32" s="23"/>
      <c r="K32" s="32"/>
      <c r="L32" s="38"/>
      <c r="M32" s="32"/>
    </row>
    <row r="33" spans="1:14" x14ac:dyDescent="0.25">
      <c r="A33" s="3">
        <v>43447</v>
      </c>
      <c r="B33" s="52"/>
      <c r="C33" s="31"/>
      <c r="D33" s="19"/>
      <c r="E33" s="32"/>
      <c r="F33" s="38"/>
      <c r="G33" s="32"/>
      <c r="H33" s="30"/>
      <c r="I33" s="31"/>
      <c r="J33" s="23"/>
      <c r="K33" s="32"/>
      <c r="L33" s="38"/>
      <c r="M33" s="32"/>
      <c r="N33" s="28">
        <v>43448</v>
      </c>
    </row>
    <row r="34" spans="1:14" x14ac:dyDescent="0.25">
      <c r="B34" s="52"/>
      <c r="C34" s="31"/>
      <c r="D34" s="19"/>
      <c r="E34" s="32"/>
      <c r="F34" s="38"/>
      <c r="G34" s="32"/>
      <c r="H34" s="30"/>
      <c r="I34" s="31"/>
      <c r="J34" s="23"/>
      <c r="K34" s="32"/>
      <c r="L34" s="38"/>
      <c r="M34" s="32"/>
    </row>
    <row r="35" spans="1:14" ht="12.75" customHeight="1" x14ac:dyDescent="0.25">
      <c r="B35" s="111"/>
      <c r="C35" s="112"/>
      <c r="D35" s="110"/>
      <c r="E35" s="24"/>
      <c r="F35" s="25"/>
      <c r="G35" s="24"/>
      <c r="H35" s="30"/>
      <c r="I35" s="31"/>
      <c r="J35" s="23"/>
      <c r="K35" s="32"/>
      <c r="L35" s="38"/>
      <c r="M35" s="32"/>
      <c r="N35" s="28">
        <v>43449</v>
      </c>
    </row>
    <row r="36" spans="1:14" x14ac:dyDescent="0.25">
      <c r="B36" s="20"/>
      <c r="C36" s="14"/>
      <c r="D36" s="19"/>
      <c r="E36" s="11"/>
      <c r="F36" s="38"/>
      <c r="G36" s="11"/>
      <c r="H36" s="30"/>
      <c r="I36" s="31"/>
      <c r="J36" s="23"/>
      <c r="K36" s="32"/>
      <c r="L36" s="38"/>
      <c r="M36" s="32"/>
    </row>
    <row r="37" spans="1:14" x14ac:dyDescent="0.25">
      <c r="A37" s="12"/>
      <c r="B37" s="111"/>
      <c r="C37" s="112"/>
      <c r="D37" s="112"/>
      <c r="E37" s="112"/>
      <c r="F37" s="112"/>
      <c r="G37" s="110"/>
      <c r="H37" s="30"/>
      <c r="I37" s="31"/>
      <c r="J37" s="23"/>
      <c r="K37" s="32"/>
      <c r="L37" s="38"/>
      <c r="M37" s="32"/>
      <c r="N37" s="28">
        <v>43450</v>
      </c>
    </row>
    <row r="38" spans="1:14" ht="12.75" customHeight="1" x14ac:dyDescent="0.25">
      <c r="A38" s="3">
        <v>43448</v>
      </c>
      <c r="B38" s="52"/>
      <c r="C38" s="31"/>
      <c r="D38" s="19"/>
      <c r="E38" s="32"/>
      <c r="F38" s="38"/>
      <c r="G38" s="32"/>
      <c r="H38" s="30"/>
      <c r="I38" s="31"/>
      <c r="J38" s="23"/>
      <c r="K38" s="32"/>
      <c r="L38" s="38"/>
      <c r="M38" s="32"/>
    </row>
    <row r="39" spans="1:14" x14ac:dyDescent="0.25">
      <c r="B39" s="52"/>
      <c r="C39" s="31"/>
      <c r="D39" s="19"/>
      <c r="E39" s="32"/>
      <c r="F39" s="38"/>
      <c r="G39" s="32"/>
      <c r="H39" s="30"/>
      <c r="I39" s="31"/>
      <c r="J39" s="23"/>
      <c r="K39" s="32"/>
      <c r="L39" s="38"/>
      <c r="M39" s="32"/>
      <c r="N39" s="28">
        <v>43451</v>
      </c>
    </row>
    <row r="40" spans="1:14" x14ac:dyDescent="0.25">
      <c r="A40" s="3">
        <v>43449</v>
      </c>
      <c r="B40" s="52"/>
      <c r="C40" s="31"/>
      <c r="D40" s="19"/>
      <c r="E40" s="32"/>
      <c r="F40" s="38"/>
      <c r="G40" s="32"/>
      <c r="H40" s="30"/>
      <c r="I40" s="31"/>
      <c r="J40" s="23"/>
      <c r="K40" s="32"/>
      <c r="L40" s="38"/>
      <c r="M40" s="32"/>
    </row>
    <row r="41" spans="1:14" x14ac:dyDescent="0.25">
      <c r="B41" s="52"/>
      <c r="C41" s="31"/>
      <c r="D41" s="19"/>
      <c r="E41" s="32"/>
      <c r="F41" s="38"/>
      <c r="G41" s="32"/>
      <c r="H41" s="30"/>
      <c r="I41" s="31"/>
      <c r="J41" s="23"/>
      <c r="K41" s="32"/>
      <c r="L41" s="38"/>
      <c r="M41" s="32"/>
      <c r="N41" s="28">
        <v>43452</v>
      </c>
    </row>
    <row r="42" spans="1:14" x14ac:dyDescent="0.25">
      <c r="A42" s="3">
        <v>43450</v>
      </c>
      <c r="B42" s="52"/>
      <c r="C42" s="31"/>
      <c r="D42" s="19"/>
      <c r="E42" s="32"/>
      <c r="F42" s="38"/>
      <c r="G42" s="32"/>
      <c r="H42" s="30"/>
      <c r="I42" s="31"/>
      <c r="J42" s="23"/>
      <c r="K42" s="32"/>
      <c r="L42" s="38"/>
      <c r="M42" s="32"/>
    </row>
    <row r="43" spans="1:14" ht="14.25" customHeight="1" x14ac:dyDescent="0.25">
      <c r="B43" s="52"/>
      <c r="C43" s="31"/>
      <c r="D43" s="19"/>
      <c r="E43" s="32"/>
      <c r="F43" s="38"/>
      <c r="G43" s="32"/>
      <c r="H43" s="30"/>
      <c r="I43" s="31"/>
      <c r="J43" s="23"/>
      <c r="K43" s="32"/>
      <c r="L43" s="38"/>
      <c r="M43" s="32"/>
      <c r="N43" s="28">
        <v>43453</v>
      </c>
    </row>
    <row r="44" spans="1:14" x14ac:dyDescent="0.25">
      <c r="A44" s="3">
        <v>43451</v>
      </c>
      <c r="B44" s="52"/>
      <c r="C44" s="31"/>
      <c r="D44" s="19"/>
      <c r="E44" s="32"/>
      <c r="F44" s="38"/>
      <c r="G44" s="32"/>
      <c r="H44" s="30"/>
      <c r="I44" s="31"/>
      <c r="J44" s="23"/>
      <c r="K44" s="32"/>
      <c r="L44" s="38"/>
      <c r="M44" s="32"/>
    </row>
    <row r="45" spans="1:14" x14ac:dyDescent="0.25">
      <c r="B45" s="52"/>
      <c r="C45" s="31"/>
      <c r="D45" s="19"/>
      <c r="E45" s="32"/>
      <c r="F45" s="38"/>
      <c r="G45" s="32"/>
      <c r="H45" s="30"/>
      <c r="I45" s="31"/>
      <c r="J45" s="23"/>
      <c r="K45" s="32"/>
      <c r="L45" s="38"/>
      <c r="M45" s="32"/>
      <c r="N45" s="28">
        <v>43454</v>
      </c>
    </row>
    <row r="46" spans="1:14" ht="12.75" customHeight="1" x14ac:dyDescent="0.25">
      <c r="B46" s="111"/>
      <c r="C46" s="112"/>
      <c r="D46" s="110"/>
      <c r="E46" s="24"/>
      <c r="F46" s="25"/>
      <c r="G46" s="24"/>
      <c r="H46" s="30"/>
      <c r="I46" s="31"/>
      <c r="J46" s="23"/>
      <c r="K46" s="32"/>
      <c r="L46" s="38"/>
      <c r="M46" s="32"/>
    </row>
    <row r="47" spans="1:14" ht="12.75" customHeight="1" x14ac:dyDescent="0.25">
      <c r="B47" s="20"/>
      <c r="C47" s="14"/>
      <c r="D47" s="19"/>
      <c r="E47" s="11"/>
      <c r="F47" s="38"/>
      <c r="G47" s="11"/>
      <c r="H47" s="30"/>
      <c r="I47" s="31"/>
      <c r="J47" s="23"/>
      <c r="K47" s="32"/>
      <c r="L47" s="38"/>
      <c r="M47" s="32"/>
      <c r="N47" s="28">
        <v>43455</v>
      </c>
    </row>
    <row r="48" spans="1:14" ht="14.25" customHeight="1" x14ac:dyDescent="0.25">
      <c r="A48" s="12"/>
      <c r="B48" s="111"/>
      <c r="C48" s="112"/>
      <c r="D48" s="112"/>
      <c r="E48" s="112"/>
      <c r="F48" s="112"/>
      <c r="G48" s="110"/>
      <c r="H48" s="30"/>
      <c r="I48" s="31"/>
      <c r="J48" s="23"/>
      <c r="K48" s="32"/>
      <c r="L48" s="38"/>
      <c r="M48" s="32"/>
    </row>
    <row r="49" spans="1:14" ht="12.75" customHeight="1" x14ac:dyDescent="0.25">
      <c r="A49" s="3">
        <v>43452</v>
      </c>
      <c r="B49" s="52"/>
      <c r="C49" s="31"/>
      <c r="D49" s="19"/>
      <c r="E49" s="32"/>
      <c r="F49" s="38"/>
      <c r="G49" s="32"/>
      <c r="H49" s="30"/>
      <c r="I49" s="31"/>
      <c r="J49" s="23"/>
      <c r="K49" s="32"/>
      <c r="L49" s="38"/>
      <c r="M49" s="32"/>
      <c r="N49" s="28">
        <v>43456</v>
      </c>
    </row>
    <row r="50" spans="1:14" x14ac:dyDescent="0.25">
      <c r="B50" s="52"/>
      <c r="C50" s="31"/>
      <c r="D50" s="19"/>
      <c r="E50" s="32"/>
      <c r="F50" s="38"/>
      <c r="G50" s="32"/>
      <c r="H50" s="30"/>
      <c r="I50" s="31"/>
      <c r="J50" s="23"/>
      <c r="K50" s="32"/>
      <c r="L50" s="38"/>
      <c r="M50" s="32"/>
    </row>
    <row r="51" spans="1:14" x14ac:dyDescent="0.25">
      <c r="A51" s="3">
        <v>43453</v>
      </c>
      <c r="B51" s="52"/>
      <c r="C51" s="31"/>
      <c r="D51" s="19"/>
      <c r="E51" s="32"/>
      <c r="F51" s="38"/>
      <c r="G51" s="32"/>
      <c r="H51" s="30"/>
      <c r="I51" s="31"/>
      <c r="J51" s="23"/>
      <c r="K51" s="32"/>
      <c r="L51" s="38"/>
      <c r="M51" s="32"/>
      <c r="N51" s="28">
        <v>43457</v>
      </c>
    </row>
    <row r="52" spans="1:14" x14ac:dyDescent="0.25">
      <c r="B52" s="52"/>
      <c r="C52" s="31"/>
      <c r="D52" s="19"/>
      <c r="E52" s="32"/>
      <c r="F52" s="38"/>
      <c r="G52" s="32"/>
      <c r="H52" s="30"/>
      <c r="I52" s="31"/>
      <c r="J52" s="23"/>
      <c r="K52" s="32"/>
      <c r="L52" s="38"/>
      <c r="M52" s="32"/>
    </row>
    <row r="53" spans="1:14" x14ac:dyDescent="0.25">
      <c r="A53" s="3">
        <v>43454</v>
      </c>
      <c r="B53" s="52"/>
      <c r="C53" s="31"/>
      <c r="D53" s="19"/>
      <c r="E53" s="32"/>
      <c r="F53" s="38"/>
      <c r="G53" s="32"/>
      <c r="H53" s="30"/>
      <c r="I53" s="31"/>
      <c r="J53" s="23"/>
      <c r="K53" s="32"/>
      <c r="L53" s="38"/>
      <c r="M53" s="32"/>
      <c r="N53" s="28">
        <v>43458</v>
      </c>
    </row>
    <row r="54" spans="1:14" x14ac:dyDescent="0.25">
      <c r="B54" s="52"/>
      <c r="C54" s="31"/>
      <c r="D54" s="19"/>
      <c r="E54" s="32"/>
      <c r="F54" s="38"/>
      <c r="G54" s="32"/>
      <c r="H54" s="30"/>
      <c r="I54" s="31"/>
      <c r="J54" s="23"/>
      <c r="K54" s="32"/>
      <c r="L54" s="38"/>
      <c r="M54" s="32"/>
    </row>
    <row r="55" spans="1:14" x14ac:dyDescent="0.25">
      <c r="A55" s="3">
        <v>43455</v>
      </c>
      <c r="B55" s="52"/>
      <c r="C55" s="31"/>
      <c r="D55" s="19"/>
      <c r="E55" s="32"/>
      <c r="F55" s="38"/>
      <c r="G55" s="32"/>
      <c r="H55" s="30"/>
      <c r="I55" s="31"/>
      <c r="J55" s="23"/>
      <c r="K55" s="32"/>
      <c r="L55" s="38"/>
      <c r="M55" s="32"/>
      <c r="N55" s="28">
        <v>43459</v>
      </c>
    </row>
    <row r="56" spans="1:14" x14ac:dyDescent="0.25">
      <c r="B56" s="52"/>
      <c r="C56" s="31"/>
      <c r="D56" s="19"/>
      <c r="E56" s="32"/>
      <c r="F56" s="38"/>
      <c r="G56" s="32"/>
      <c r="H56" s="30"/>
      <c r="I56" s="31"/>
      <c r="J56" s="23"/>
      <c r="K56" s="32"/>
      <c r="L56" s="38"/>
      <c r="M56" s="32"/>
    </row>
    <row r="57" spans="1:14" x14ac:dyDescent="0.25">
      <c r="B57" s="111"/>
      <c r="C57" s="112"/>
      <c r="D57" s="110"/>
      <c r="E57" s="24"/>
      <c r="F57" s="25"/>
      <c r="G57" s="24"/>
      <c r="H57" s="111"/>
      <c r="I57" s="112"/>
      <c r="J57" s="110"/>
      <c r="K57" s="24"/>
      <c r="L57" s="25"/>
      <c r="M57" s="24"/>
    </row>
    <row r="58" spans="1:14" x14ac:dyDescent="0.25">
      <c r="B58" s="20"/>
      <c r="C58" s="14"/>
      <c r="D58" s="19"/>
      <c r="E58" s="11"/>
      <c r="F58" s="38"/>
      <c r="G58" s="11"/>
      <c r="H58" s="20"/>
      <c r="I58" s="14"/>
      <c r="J58" s="23"/>
      <c r="K58" s="11"/>
      <c r="L58" s="38"/>
      <c r="M58" s="11"/>
    </row>
    <row r="59" spans="1:14" ht="14.25" customHeight="1" x14ac:dyDescent="0.25">
      <c r="B59" s="111"/>
      <c r="C59" s="112"/>
      <c r="D59" s="112"/>
      <c r="E59" s="112"/>
      <c r="F59" s="112"/>
      <c r="G59" s="110"/>
      <c r="H59" s="20"/>
      <c r="I59" s="14"/>
      <c r="J59" s="23"/>
      <c r="K59" s="11"/>
      <c r="L59" s="38"/>
      <c r="M59" s="11"/>
    </row>
    <row r="60" spans="1:14" x14ac:dyDescent="0.25">
      <c r="A60" s="3">
        <v>43456</v>
      </c>
      <c r="B60" s="111"/>
      <c r="C60" s="112"/>
      <c r="D60" s="110"/>
      <c r="E60" s="24"/>
      <c r="F60" s="25"/>
      <c r="G60" s="24"/>
      <c r="H60" s="20"/>
      <c r="I60" s="14"/>
      <c r="J60" s="23"/>
      <c r="K60" s="11"/>
      <c r="L60" s="38"/>
      <c r="M60" s="11"/>
    </row>
    <row r="61" spans="1:14" x14ac:dyDescent="0.25">
      <c r="B61" s="117"/>
      <c r="C61" s="117"/>
      <c r="D61" s="117"/>
      <c r="E61" s="117"/>
      <c r="F61" s="117"/>
      <c r="G61" s="117"/>
      <c r="H61" s="20"/>
      <c r="I61" s="14"/>
      <c r="J61" s="23"/>
      <c r="K61" s="11"/>
      <c r="L61" s="38"/>
      <c r="M61" s="11"/>
    </row>
    <row r="62" spans="1:14" x14ac:dyDescent="0.25">
      <c r="A62" s="3">
        <v>43457</v>
      </c>
      <c r="B62" s="111"/>
      <c r="C62" s="112"/>
      <c r="D62" s="109"/>
      <c r="E62" s="112"/>
      <c r="F62" s="109"/>
      <c r="G62" s="116"/>
      <c r="H62" s="20"/>
      <c r="I62" s="14"/>
      <c r="J62" s="23"/>
      <c r="K62" s="11"/>
      <c r="L62" s="38"/>
      <c r="M62" s="11"/>
    </row>
    <row r="63" spans="1:14" ht="12.75" customHeight="1" x14ac:dyDescent="0.25">
      <c r="B63" s="20"/>
      <c r="C63" s="14"/>
      <c r="D63" s="19"/>
      <c r="E63" s="11"/>
      <c r="F63" s="38"/>
      <c r="G63" s="11"/>
      <c r="H63" s="20"/>
      <c r="I63" s="14"/>
      <c r="J63" s="23"/>
      <c r="K63" s="11"/>
      <c r="L63" s="38"/>
      <c r="M63" s="11"/>
    </row>
    <row r="64" spans="1:14" x14ac:dyDescent="0.25">
      <c r="A64" s="3">
        <v>43458</v>
      </c>
      <c r="B64" s="20"/>
      <c r="C64" s="14"/>
      <c r="D64" s="19"/>
      <c r="E64" s="11"/>
      <c r="F64" s="38"/>
      <c r="G64" s="11"/>
      <c r="H64" s="20"/>
      <c r="I64" s="14"/>
      <c r="J64" s="23"/>
      <c r="K64" s="11"/>
      <c r="L64" s="38"/>
      <c r="M64" s="11"/>
    </row>
    <row r="65" spans="1:14" x14ac:dyDescent="0.25">
      <c r="B65" s="20"/>
      <c r="C65" s="14"/>
      <c r="D65" s="19"/>
      <c r="E65" s="11"/>
      <c r="F65" s="38"/>
      <c r="G65" s="11"/>
      <c r="H65" s="20"/>
      <c r="I65" s="14"/>
      <c r="J65" s="23"/>
      <c r="K65" s="11"/>
      <c r="L65" s="38"/>
      <c r="M65" s="11"/>
    </row>
    <row r="66" spans="1:14" x14ac:dyDescent="0.25">
      <c r="A66" s="3">
        <v>43459</v>
      </c>
      <c r="B66" s="20"/>
      <c r="C66" s="14"/>
      <c r="D66" s="19"/>
      <c r="E66" s="11"/>
      <c r="F66" s="38"/>
      <c r="G66" s="11"/>
      <c r="H66" s="111"/>
      <c r="I66" s="112"/>
      <c r="J66" s="110"/>
      <c r="K66" s="24"/>
      <c r="L66" s="25"/>
      <c r="M66" s="24"/>
    </row>
    <row r="67" spans="1:14" ht="12.75" customHeight="1" x14ac:dyDescent="0.25">
      <c r="B67" s="20"/>
      <c r="C67" s="14"/>
      <c r="D67" s="19"/>
      <c r="E67" s="11"/>
      <c r="F67" s="38"/>
      <c r="G67" s="11"/>
      <c r="H67" s="20"/>
      <c r="I67" s="14"/>
      <c r="J67" s="10"/>
      <c r="K67" s="11"/>
      <c r="L67" s="38"/>
      <c r="M67" s="11"/>
    </row>
    <row r="68" spans="1:14" x14ac:dyDescent="0.25">
      <c r="A68" s="3">
        <v>43460</v>
      </c>
      <c r="B68" s="20"/>
      <c r="C68" s="14"/>
      <c r="D68" s="19"/>
      <c r="E68" s="11"/>
      <c r="F68" s="38"/>
      <c r="G68" s="11"/>
      <c r="H68" s="108"/>
      <c r="I68" s="109"/>
      <c r="J68" s="109"/>
      <c r="K68" s="109"/>
      <c r="L68" s="109"/>
      <c r="M68" s="110"/>
      <c r="N68" s="28"/>
    </row>
    <row r="69" spans="1:14" x14ac:dyDescent="0.25">
      <c r="B69" s="20"/>
      <c r="C69" s="14"/>
      <c r="D69" s="19"/>
      <c r="E69" s="11"/>
      <c r="F69" s="38"/>
      <c r="G69" s="11"/>
      <c r="H69" s="20"/>
      <c r="I69" s="14"/>
      <c r="J69" s="23"/>
      <c r="K69" s="11"/>
      <c r="L69" s="38"/>
      <c r="M69" s="11"/>
      <c r="N69" s="28">
        <v>43460</v>
      </c>
    </row>
    <row r="70" spans="1:14" ht="14.25" customHeight="1" x14ac:dyDescent="0.25">
      <c r="A70" s="3">
        <v>43461</v>
      </c>
      <c r="B70" s="20"/>
      <c r="C70" s="14"/>
      <c r="D70" s="19"/>
      <c r="E70" s="11"/>
      <c r="F70" s="38"/>
      <c r="G70" s="11"/>
      <c r="H70" s="20"/>
      <c r="I70" s="14"/>
      <c r="J70" s="23"/>
      <c r="K70" s="11"/>
      <c r="L70" s="38"/>
      <c r="M70" s="11"/>
    </row>
    <row r="71" spans="1:14" x14ac:dyDescent="0.25">
      <c r="B71" s="20"/>
      <c r="C71" s="14"/>
      <c r="D71" s="19"/>
      <c r="E71" s="11"/>
      <c r="F71" s="38"/>
      <c r="G71" s="11"/>
      <c r="H71" s="20"/>
      <c r="I71" s="14"/>
      <c r="J71" s="23"/>
      <c r="K71" s="11"/>
      <c r="L71" s="38"/>
      <c r="M71" s="11"/>
      <c r="N71" s="28">
        <v>43461</v>
      </c>
    </row>
    <row r="72" spans="1:14" x14ac:dyDescent="0.25">
      <c r="B72" s="20"/>
      <c r="C72" s="14"/>
      <c r="D72" s="19"/>
      <c r="E72" s="11"/>
      <c r="F72" s="38"/>
      <c r="G72" s="11"/>
      <c r="H72" s="20"/>
      <c r="I72" s="14"/>
      <c r="J72" s="23"/>
      <c r="K72" s="11"/>
      <c r="L72" s="38"/>
      <c r="M72" s="11"/>
    </row>
    <row r="73" spans="1:14" x14ac:dyDescent="0.25">
      <c r="A73" s="3">
        <v>43462</v>
      </c>
      <c r="B73" s="20"/>
      <c r="C73" s="14"/>
      <c r="D73" s="19"/>
      <c r="E73" s="11"/>
      <c r="F73" s="38"/>
      <c r="G73" s="11"/>
      <c r="H73" s="20"/>
      <c r="I73" s="14"/>
      <c r="J73" s="23"/>
      <c r="K73" s="11"/>
      <c r="L73" s="38"/>
      <c r="M73" s="11"/>
      <c r="N73" s="28">
        <v>43462</v>
      </c>
    </row>
    <row r="74" spans="1:14" x14ac:dyDescent="0.25">
      <c r="B74" s="20"/>
      <c r="C74" s="14"/>
      <c r="D74" s="19"/>
      <c r="E74" s="11"/>
      <c r="F74" s="38"/>
      <c r="G74" s="11"/>
      <c r="H74" s="20"/>
      <c r="I74" s="14"/>
      <c r="J74" s="23"/>
      <c r="K74" s="11"/>
      <c r="L74" s="38"/>
      <c r="M74" s="11"/>
    </row>
    <row r="75" spans="1:14" x14ac:dyDescent="0.25">
      <c r="A75" s="3">
        <v>43463</v>
      </c>
      <c r="B75" s="20"/>
      <c r="C75" s="14"/>
      <c r="D75" s="19"/>
      <c r="E75" s="11"/>
      <c r="F75" s="38"/>
      <c r="G75" s="11"/>
      <c r="H75" s="111"/>
      <c r="I75" s="112"/>
      <c r="J75" s="110"/>
      <c r="K75" s="24"/>
      <c r="L75" s="25"/>
      <c r="M75" s="24"/>
    </row>
    <row r="76" spans="1:14" x14ac:dyDescent="0.25">
      <c r="B76" s="20"/>
      <c r="C76" s="14"/>
      <c r="D76" s="19"/>
      <c r="E76" s="11"/>
      <c r="F76" s="38"/>
      <c r="G76" s="11"/>
      <c r="H76" s="18"/>
      <c r="I76" s="14"/>
      <c r="J76" s="23"/>
      <c r="K76" s="11"/>
      <c r="L76" s="38"/>
      <c r="M76" s="11"/>
    </row>
    <row r="77" spans="1:14" x14ac:dyDescent="0.25">
      <c r="B77" s="111"/>
      <c r="C77" s="112"/>
      <c r="D77" s="110"/>
      <c r="E77" s="24"/>
      <c r="F77" s="25"/>
      <c r="G77" s="24"/>
      <c r="H77" s="108"/>
      <c r="I77" s="109"/>
      <c r="J77" s="109"/>
      <c r="K77" s="109"/>
      <c r="L77" s="109"/>
      <c r="M77" s="110"/>
    </row>
    <row r="78" spans="1:14" x14ac:dyDescent="0.25">
      <c r="B78" s="113"/>
      <c r="C78" s="114"/>
      <c r="D78" s="115"/>
      <c r="E78" s="11"/>
      <c r="F78" s="33"/>
      <c r="G78" s="11"/>
      <c r="H78" s="20"/>
      <c r="I78" s="14"/>
      <c r="J78" s="23"/>
      <c r="K78" s="11"/>
      <c r="L78" s="38"/>
      <c r="M78" s="11"/>
      <c r="N78" s="28">
        <v>43463</v>
      </c>
    </row>
    <row r="79" spans="1:14" x14ac:dyDescent="0.25">
      <c r="B79" s="111"/>
      <c r="C79" s="112"/>
      <c r="D79" s="109"/>
      <c r="E79" s="112"/>
      <c r="F79" s="109"/>
      <c r="G79" s="116"/>
      <c r="H79" s="20"/>
      <c r="I79" s="14"/>
      <c r="J79" s="23"/>
      <c r="K79" s="11"/>
      <c r="L79" s="38"/>
      <c r="M79" s="11"/>
    </row>
    <row r="80" spans="1:14" x14ac:dyDescent="0.25">
      <c r="A80" s="3">
        <v>43464</v>
      </c>
      <c r="B80" s="20"/>
      <c r="C80" s="14"/>
      <c r="D80" s="19"/>
      <c r="E80" s="11"/>
      <c r="F80" s="38"/>
      <c r="G80" s="11"/>
      <c r="H80" s="20"/>
      <c r="I80" s="14"/>
      <c r="J80" s="23"/>
      <c r="K80" s="11"/>
      <c r="L80" s="38"/>
      <c r="M80" s="11"/>
      <c r="N80" s="28">
        <v>43464</v>
      </c>
    </row>
    <row r="81" spans="1:14" x14ac:dyDescent="0.25">
      <c r="B81" s="20"/>
      <c r="C81" s="14"/>
      <c r="D81" s="19"/>
      <c r="E81" s="11"/>
      <c r="F81" s="38"/>
      <c r="G81" s="11"/>
      <c r="H81" s="20"/>
      <c r="I81" s="14"/>
      <c r="J81" s="23"/>
      <c r="K81" s="11"/>
      <c r="L81" s="38"/>
      <c r="M81" s="11"/>
    </row>
    <row r="82" spans="1:14" x14ac:dyDescent="0.25">
      <c r="B82" s="111"/>
      <c r="C82" s="112"/>
      <c r="D82" s="110"/>
      <c r="E82" s="24"/>
      <c r="F82" s="25"/>
      <c r="G82" s="24"/>
      <c r="H82" s="108"/>
      <c r="I82" s="109"/>
      <c r="J82" s="116"/>
      <c r="K82" s="26"/>
      <c r="L82" s="27"/>
      <c r="M82" s="26"/>
      <c r="N82" s="28"/>
    </row>
    <row r="83" spans="1:14" ht="13.5" customHeight="1" x14ac:dyDescent="0.25">
      <c r="B83" s="107"/>
      <c r="C83" s="107"/>
      <c r="D83" s="107"/>
      <c r="E83" s="107"/>
      <c r="F83" s="107"/>
      <c r="G83" s="107"/>
      <c r="H83" s="49"/>
      <c r="I83" s="50"/>
      <c r="J83" s="44"/>
      <c r="K83" s="41"/>
      <c r="L83" s="47"/>
      <c r="M83" s="41"/>
    </row>
    <row r="84" spans="1:14" x14ac:dyDescent="0.25">
      <c r="B84" s="34"/>
      <c r="C84" s="16"/>
      <c r="D84" s="35"/>
      <c r="E84" s="16"/>
      <c r="F84" s="45"/>
      <c r="G84" s="16"/>
      <c r="H84" s="107"/>
      <c r="I84" s="107"/>
      <c r="J84" s="107"/>
      <c r="K84" s="16"/>
      <c r="L84" s="36"/>
      <c r="M84" s="16"/>
    </row>
    <row r="85" spans="1:14" x14ac:dyDescent="0.25">
      <c r="B85" s="34"/>
      <c r="C85" s="16"/>
      <c r="D85" s="35"/>
      <c r="E85" s="16"/>
      <c r="F85" s="45"/>
      <c r="G85" s="16"/>
      <c r="H85" s="40"/>
      <c r="I85" s="16"/>
      <c r="J85" s="43"/>
      <c r="K85" s="16"/>
      <c r="L85" s="45"/>
      <c r="M85" s="16"/>
    </row>
    <row r="86" spans="1:14" x14ac:dyDescent="0.25">
      <c r="B86" s="34"/>
      <c r="C86" s="16"/>
      <c r="D86" s="35"/>
      <c r="E86" s="16"/>
      <c r="F86" s="45"/>
      <c r="G86" s="16"/>
      <c r="H86" s="40"/>
      <c r="I86" s="16"/>
      <c r="J86" s="43"/>
      <c r="K86" s="16"/>
      <c r="L86" s="45"/>
      <c r="M86" s="16"/>
    </row>
    <row r="87" spans="1:14" x14ac:dyDescent="0.25">
      <c r="B87" s="34"/>
      <c r="C87" s="16"/>
      <c r="D87" s="35"/>
      <c r="E87" s="16"/>
      <c r="F87" s="45"/>
      <c r="G87" s="16"/>
      <c r="H87" s="40"/>
      <c r="I87" s="16"/>
      <c r="J87" s="43"/>
      <c r="K87" s="16"/>
      <c r="L87" s="45"/>
      <c r="M87" s="16"/>
    </row>
    <row r="88" spans="1:14" x14ac:dyDescent="0.25">
      <c r="A88" s="3"/>
      <c r="B88" s="34"/>
      <c r="C88" s="16"/>
      <c r="D88" s="35"/>
      <c r="E88" s="16"/>
      <c r="F88" s="45"/>
      <c r="G88" s="16"/>
      <c r="H88" s="107"/>
      <c r="I88" s="107"/>
      <c r="J88" s="107"/>
      <c r="K88" s="16"/>
      <c r="L88" s="36"/>
      <c r="M88" s="16"/>
    </row>
    <row r="89" spans="1:14" x14ac:dyDescent="0.25">
      <c r="B89" s="34"/>
      <c r="C89" s="16"/>
      <c r="D89" s="35"/>
      <c r="E89" s="16"/>
      <c r="F89" s="45"/>
      <c r="G89" s="16"/>
    </row>
    <row r="90" spans="1:14" x14ac:dyDescent="0.25">
      <c r="B90" s="107"/>
      <c r="C90" s="107"/>
      <c r="D90" s="107"/>
      <c r="E90" s="16"/>
      <c r="F90" s="36"/>
      <c r="G90" s="16"/>
    </row>
  </sheetData>
  <mergeCells count="36">
    <mergeCell ref="H16:J16"/>
    <mergeCell ref="H18:M18"/>
    <mergeCell ref="B14:G14"/>
    <mergeCell ref="H17:J17"/>
    <mergeCell ref="C1:G1"/>
    <mergeCell ref="I1:M1"/>
    <mergeCell ref="B3:G3"/>
    <mergeCell ref="H3:M3"/>
    <mergeCell ref="B11:D11"/>
    <mergeCell ref="B35:D35"/>
    <mergeCell ref="B37:G37"/>
    <mergeCell ref="B46:D46"/>
    <mergeCell ref="B48:G48"/>
    <mergeCell ref="B12:G12"/>
    <mergeCell ref="B13:G13"/>
    <mergeCell ref="B24:D24"/>
    <mergeCell ref="B26:G26"/>
    <mergeCell ref="H66:J66"/>
    <mergeCell ref="B60:D60"/>
    <mergeCell ref="B61:G61"/>
    <mergeCell ref="B62:G62"/>
    <mergeCell ref="H57:J57"/>
    <mergeCell ref="B57:D57"/>
    <mergeCell ref="B59:G59"/>
    <mergeCell ref="B90:D90"/>
    <mergeCell ref="H68:M68"/>
    <mergeCell ref="H75:J75"/>
    <mergeCell ref="B77:D77"/>
    <mergeCell ref="H77:M77"/>
    <mergeCell ref="B78:D78"/>
    <mergeCell ref="B79:G79"/>
    <mergeCell ref="B82:D82"/>
    <mergeCell ref="H82:J82"/>
    <mergeCell ref="B83:G83"/>
    <mergeCell ref="H84:J84"/>
    <mergeCell ref="H88:J88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86" orientation="landscape" r:id="rId1"/>
  <rowBreaks count="1" manualBreakCount="1">
    <brk id="46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view="pageBreakPreview" zoomScaleSheetLayoutView="100" workbookViewId="0">
      <pane ySplit="2" topLeftCell="A27" activePane="bottomLeft" state="frozen"/>
      <selection pane="bottomLeft" activeCell="C32" sqref="C32:E43"/>
    </sheetView>
  </sheetViews>
  <sheetFormatPr defaultRowHeight="13.8" x14ac:dyDescent="0.25"/>
  <cols>
    <col min="1" max="1" width="11.5546875" style="62" customWidth="1"/>
    <col min="2" max="2" width="11.77734375" style="63" customWidth="1"/>
    <col min="3" max="3" width="10.6640625" style="63" customWidth="1"/>
    <col min="4" max="6" width="11.6640625" style="63" customWidth="1"/>
    <col min="7" max="7" width="11.5546875" style="62" customWidth="1"/>
    <col min="8" max="8" width="11.77734375" style="63" customWidth="1"/>
    <col min="9" max="9" width="10.6640625" style="63" customWidth="1"/>
    <col min="10" max="12" width="11.6640625" style="63" customWidth="1"/>
    <col min="13" max="13" width="11.5546875" style="62" customWidth="1"/>
    <col min="14" max="14" width="11.77734375" style="63" customWidth="1"/>
    <col min="15" max="15" width="10.6640625" style="63" customWidth="1"/>
    <col min="16" max="16" width="13.44140625" style="63" customWidth="1"/>
    <col min="17" max="17" width="8.33203125" style="63" bestFit="1" customWidth="1"/>
    <col min="18" max="18" width="11.6640625" style="63" customWidth="1"/>
    <col min="19" max="16384" width="8.88671875" style="63"/>
  </cols>
  <sheetData>
    <row r="1" spans="1:18" x14ac:dyDescent="0.25">
      <c r="B1" s="127" t="s">
        <v>6</v>
      </c>
      <c r="C1" s="128"/>
      <c r="D1" s="128"/>
      <c r="E1" s="128"/>
      <c r="F1" s="128"/>
      <c r="H1" s="127" t="s">
        <v>14</v>
      </c>
      <c r="I1" s="128"/>
      <c r="J1" s="128"/>
      <c r="K1" s="128"/>
      <c r="L1" s="128"/>
      <c r="N1" s="127" t="s">
        <v>7</v>
      </c>
      <c r="O1" s="128"/>
      <c r="P1" s="128"/>
      <c r="Q1" s="128"/>
      <c r="R1" s="128"/>
    </row>
    <row r="2" spans="1:18" ht="66" x14ac:dyDescent="0.25">
      <c r="B2" s="64" t="s">
        <v>2</v>
      </c>
      <c r="C2" s="65" t="s">
        <v>0</v>
      </c>
      <c r="D2" s="66" t="s">
        <v>3</v>
      </c>
      <c r="E2" s="82" t="s">
        <v>4</v>
      </c>
      <c r="F2" s="82" t="s">
        <v>5</v>
      </c>
      <c r="H2" s="67" t="s">
        <v>2</v>
      </c>
      <c r="I2" s="68" t="s">
        <v>0</v>
      </c>
      <c r="J2" s="69" t="s">
        <v>3</v>
      </c>
      <c r="K2" s="85" t="s">
        <v>4</v>
      </c>
      <c r="L2" s="85" t="s">
        <v>5</v>
      </c>
      <c r="N2" s="70" t="s">
        <v>2</v>
      </c>
      <c r="O2" s="71" t="s">
        <v>0</v>
      </c>
      <c r="P2" s="72" t="s">
        <v>3</v>
      </c>
      <c r="Q2" s="86" t="s">
        <v>4</v>
      </c>
      <c r="R2" s="86" t="s">
        <v>5</v>
      </c>
    </row>
    <row r="3" spans="1:18" ht="13.8" customHeight="1" x14ac:dyDescent="0.25">
      <c r="A3" s="106"/>
      <c r="B3" s="123" t="s">
        <v>13</v>
      </c>
      <c r="C3" s="124"/>
      <c r="D3" s="124"/>
      <c r="E3" s="124"/>
      <c r="F3" s="124"/>
      <c r="G3" s="106"/>
      <c r="H3" s="123" t="s">
        <v>18</v>
      </c>
      <c r="I3" s="124"/>
      <c r="J3" s="124"/>
      <c r="K3" s="124"/>
      <c r="L3" s="124"/>
      <c r="M3" s="106"/>
      <c r="N3" s="125" t="s">
        <v>15</v>
      </c>
      <c r="O3" s="126"/>
      <c r="P3" s="126"/>
      <c r="Q3" s="126"/>
      <c r="R3" s="126"/>
    </row>
    <row r="4" spans="1:18" x14ac:dyDescent="0.25">
      <c r="A4" s="73">
        <v>43709</v>
      </c>
      <c r="B4" s="74">
        <v>115200</v>
      </c>
      <c r="C4" s="59">
        <v>0.94799999999999995</v>
      </c>
      <c r="D4" s="75">
        <f t="shared" ref="D4" si="0">B4*C4</f>
        <v>109209.59999999999</v>
      </c>
      <c r="E4" s="84">
        <v>91.520833333333329</v>
      </c>
      <c r="F4" s="75">
        <f t="shared" ref="F4:F5" si="1">B4*E4/100</f>
        <v>105432</v>
      </c>
      <c r="G4" s="73">
        <v>43709</v>
      </c>
      <c r="H4" s="74">
        <v>100800</v>
      </c>
      <c r="I4" s="57">
        <v>0.98399999999999999</v>
      </c>
      <c r="J4" s="75">
        <f t="shared" ref="J4:J5" si="2">H4*I4</f>
        <v>99187.199999999997</v>
      </c>
      <c r="K4" s="87">
        <v>97.633928571428569</v>
      </c>
      <c r="L4" s="75">
        <f t="shared" ref="L4:L5" si="3">H4*K4/100</f>
        <v>98415</v>
      </c>
      <c r="M4" s="73">
        <v>43709</v>
      </c>
      <c r="N4" s="74">
        <v>91440</v>
      </c>
      <c r="O4" s="57">
        <v>0.98199999999999998</v>
      </c>
      <c r="P4" s="75">
        <f t="shared" ref="P4:P5" si="4">N4*O4</f>
        <v>89794.08</v>
      </c>
      <c r="Q4" s="87">
        <v>95.813648293963254</v>
      </c>
      <c r="R4" s="75">
        <f t="shared" ref="R4:R5" si="5">N4*Q4/100</f>
        <v>87612</v>
      </c>
    </row>
    <row r="5" spans="1:18" ht="12.75" customHeight="1" x14ac:dyDescent="0.25">
      <c r="B5" s="58">
        <v>115200</v>
      </c>
      <c r="C5" s="61">
        <v>0.98699999999999999</v>
      </c>
      <c r="D5" s="60">
        <f t="shared" ref="D5" si="6">B5*C5</f>
        <v>113702.39999999999</v>
      </c>
      <c r="E5" s="83">
        <v>95.827256944444457</v>
      </c>
      <c r="F5" s="60">
        <f t="shared" si="1"/>
        <v>110393.00000000001</v>
      </c>
      <c r="H5" s="58">
        <v>100800</v>
      </c>
      <c r="I5" s="55">
        <v>0.97899999999999998</v>
      </c>
      <c r="J5" s="60">
        <f t="shared" si="2"/>
        <v>98683.199999999997</v>
      </c>
      <c r="K5" s="83">
        <v>90.401785714285708</v>
      </c>
      <c r="L5" s="60">
        <f t="shared" si="3"/>
        <v>91125</v>
      </c>
      <c r="N5" s="58">
        <v>91440</v>
      </c>
      <c r="O5" s="55">
        <v>0.98499999999999999</v>
      </c>
      <c r="P5" s="60">
        <f t="shared" si="4"/>
        <v>90068.4</v>
      </c>
      <c r="Q5" s="83">
        <v>93.858267716535437</v>
      </c>
      <c r="R5" s="60">
        <f t="shared" si="5"/>
        <v>85824</v>
      </c>
    </row>
    <row r="6" spans="1:18" x14ac:dyDescent="0.25">
      <c r="A6" s="73">
        <v>43710</v>
      </c>
      <c r="B6" s="58">
        <v>115200</v>
      </c>
      <c r="C6" s="54">
        <v>0.97</v>
      </c>
      <c r="D6" s="60">
        <f t="shared" ref="D6:D13" si="7">B6*C6</f>
        <v>111744</v>
      </c>
      <c r="E6" s="88">
        <v>91.460069444444443</v>
      </c>
      <c r="F6" s="60">
        <f t="shared" ref="F6:F13" si="8">B6*E6/100</f>
        <v>105362</v>
      </c>
      <c r="G6" s="73">
        <v>43710</v>
      </c>
      <c r="H6" s="58">
        <v>100800</v>
      </c>
      <c r="I6" s="10">
        <v>0.96399999999999997</v>
      </c>
      <c r="J6" s="60">
        <f t="shared" ref="J6:J23" si="9">H6*I6</f>
        <v>97171.199999999997</v>
      </c>
      <c r="K6" s="88">
        <v>94.017857142857139</v>
      </c>
      <c r="L6" s="60">
        <f t="shared" ref="L6:L23" si="10">H6*K6/100</f>
        <v>94770</v>
      </c>
      <c r="M6" s="73">
        <v>43710</v>
      </c>
      <c r="N6" s="58">
        <v>91440</v>
      </c>
      <c r="O6" s="10">
        <v>0.97499999999999998</v>
      </c>
      <c r="P6" s="60">
        <f t="shared" ref="P6:P19" si="11">N6*O6</f>
        <v>89154</v>
      </c>
      <c r="Q6" s="88">
        <v>93.858267716535437</v>
      </c>
      <c r="R6" s="60">
        <f t="shared" ref="R6:R19" si="12">N6*Q6/100</f>
        <v>85824</v>
      </c>
    </row>
    <row r="7" spans="1:18" x14ac:dyDescent="0.25">
      <c r="B7" s="58">
        <v>115200</v>
      </c>
      <c r="C7" s="54">
        <v>0.999</v>
      </c>
      <c r="D7" s="60">
        <f t="shared" si="7"/>
        <v>115084.8</v>
      </c>
      <c r="E7" s="88">
        <v>99.756944444444443</v>
      </c>
      <c r="F7" s="60">
        <f t="shared" si="8"/>
        <v>114920</v>
      </c>
      <c r="H7" s="58">
        <v>100800</v>
      </c>
      <c r="I7" s="10">
        <v>0.98399999999999999</v>
      </c>
      <c r="J7" s="60">
        <f t="shared" si="9"/>
        <v>99187.199999999997</v>
      </c>
      <c r="K7" s="88">
        <v>94.017857142857139</v>
      </c>
      <c r="L7" s="60">
        <f t="shared" si="10"/>
        <v>94770</v>
      </c>
      <c r="N7" s="58">
        <v>91440</v>
      </c>
      <c r="O7" s="10">
        <v>0.98299999999999998</v>
      </c>
      <c r="P7" s="60">
        <f t="shared" si="11"/>
        <v>89885.52</v>
      </c>
      <c r="Q7" s="88">
        <v>95.813648293963254</v>
      </c>
      <c r="R7" s="60">
        <f t="shared" si="12"/>
        <v>87612</v>
      </c>
    </row>
    <row r="8" spans="1:18" x14ac:dyDescent="0.25">
      <c r="A8" s="73">
        <v>43711</v>
      </c>
      <c r="B8" s="58">
        <v>115200</v>
      </c>
      <c r="C8" s="54">
        <v>0.97599999999999998</v>
      </c>
      <c r="D8" s="60">
        <f t="shared" si="7"/>
        <v>112435.2</v>
      </c>
      <c r="E8" s="88">
        <v>94.769097222222214</v>
      </c>
      <c r="F8" s="60">
        <f t="shared" si="8"/>
        <v>109174</v>
      </c>
      <c r="G8" s="73">
        <v>43711</v>
      </c>
      <c r="H8" s="58">
        <v>100800</v>
      </c>
      <c r="I8" s="10">
        <v>0.96599999999999997</v>
      </c>
      <c r="J8" s="60">
        <f t="shared" si="9"/>
        <v>97372.800000000003</v>
      </c>
      <c r="K8" s="88">
        <v>94.017857142857139</v>
      </c>
      <c r="L8" s="60">
        <f t="shared" si="10"/>
        <v>94770</v>
      </c>
      <c r="M8" s="73">
        <v>43711</v>
      </c>
      <c r="N8" s="58">
        <v>91440</v>
      </c>
      <c r="O8" s="10">
        <v>0.97499999999999998</v>
      </c>
      <c r="P8" s="60">
        <f t="shared" si="11"/>
        <v>89154</v>
      </c>
      <c r="Q8" s="88">
        <v>95.813648293963254</v>
      </c>
      <c r="R8" s="60">
        <f t="shared" si="12"/>
        <v>87612</v>
      </c>
    </row>
    <row r="9" spans="1:18" x14ac:dyDescent="0.25">
      <c r="B9" s="58">
        <v>115200</v>
      </c>
      <c r="C9" s="54">
        <v>0.98299999999999998</v>
      </c>
      <c r="D9" s="60">
        <f t="shared" si="7"/>
        <v>113241.59999999999</v>
      </c>
      <c r="E9" s="88">
        <v>94.769097222222214</v>
      </c>
      <c r="F9" s="60">
        <f t="shared" si="8"/>
        <v>109174</v>
      </c>
      <c r="H9" s="58">
        <v>100800</v>
      </c>
      <c r="I9" s="10">
        <v>0.98299999999999998</v>
      </c>
      <c r="J9" s="60">
        <f t="shared" si="9"/>
        <v>99086.399999999994</v>
      </c>
      <c r="K9" s="88">
        <v>94.017857142857139</v>
      </c>
      <c r="L9" s="60">
        <f t="shared" si="10"/>
        <v>94770</v>
      </c>
      <c r="N9" s="58">
        <v>92160</v>
      </c>
      <c r="O9" s="10">
        <v>0.98799999999999999</v>
      </c>
      <c r="P9" s="60">
        <f t="shared" si="11"/>
        <v>91054.080000000002</v>
      </c>
      <c r="Q9" s="88">
        <v>95.065104166666671</v>
      </c>
      <c r="R9" s="60">
        <f t="shared" si="12"/>
        <v>87612</v>
      </c>
    </row>
    <row r="10" spans="1:18" x14ac:dyDescent="0.25">
      <c r="A10" s="73">
        <v>43712</v>
      </c>
      <c r="B10" s="58">
        <v>115200</v>
      </c>
      <c r="C10" s="54">
        <v>0.97399999999999998</v>
      </c>
      <c r="D10" s="60">
        <f t="shared" si="7"/>
        <v>112204.8</v>
      </c>
      <c r="E10" s="88">
        <v>92.481770833333329</v>
      </c>
      <c r="F10" s="60">
        <f t="shared" si="8"/>
        <v>106539</v>
      </c>
      <c r="G10" s="73">
        <v>43712</v>
      </c>
      <c r="H10" s="58">
        <v>100800</v>
      </c>
      <c r="I10" s="10">
        <v>0.97899999999999998</v>
      </c>
      <c r="J10" s="60">
        <f t="shared" si="9"/>
        <v>98683.199999999997</v>
      </c>
      <c r="K10" s="88">
        <v>94.017857142857139</v>
      </c>
      <c r="L10" s="60">
        <f t="shared" si="10"/>
        <v>94770</v>
      </c>
      <c r="M10" s="73">
        <v>43712</v>
      </c>
      <c r="N10" s="58">
        <v>92160</v>
      </c>
      <c r="O10" s="10">
        <v>0.98299999999999998</v>
      </c>
      <c r="P10" s="60">
        <f t="shared" si="11"/>
        <v>90593.279999999999</v>
      </c>
      <c r="Q10" s="88">
        <v>95.065104166666671</v>
      </c>
      <c r="R10" s="60">
        <f t="shared" si="12"/>
        <v>87612</v>
      </c>
    </row>
    <row r="11" spans="1:18" ht="14.25" customHeight="1" x14ac:dyDescent="0.25">
      <c r="A11" s="76"/>
      <c r="B11" s="58">
        <v>115200</v>
      </c>
      <c r="C11" s="54">
        <v>0.97599999999999998</v>
      </c>
      <c r="D11" s="60">
        <f t="shared" si="7"/>
        <v>112435.2</v>
      </c>
      <c r="E11" s="88">
        <v>93.333333333333329</v>
      </c>
      <c r="F11" s="60">
        <f t="shared" si="8"/>
        <v>107520</v>
      </c>
      <c r="G11" s="76"/>
      <c r="H11" s="58">
        <v>100800</v>
      </c>
      <c r="I11" s="10">
        <v>0.97699999999999998</v>
      </c>
      <c r="J11" s="60">
        <f t="shared" si="9"/>
        <v>98481.599999999991</v>
      </c>
      <c r="K11" s="88">
        <v>94.017857142857139</v>
      </c>
      <c r="L11" s="60">
        <f t="shared" si="10"/>
        <v>94770</v>
      </c>
      <c r="M11" s="76"/>
      <c r="N11" s="58">
        <v>92160</v>
      </c>
      <c r="O11" s="10">
        <v>0.98099999999999998</v>
      </c>
      <c r="P11" s="60">
        <f t="shared" si="11"/>
        <v>90408.959999999992</v>
      </c>
      <c r="Q11" s="88">
        <v>95.065104166666671</v>
      </c>
      <c r="R11" s="60">
        <f t="shared" si="12"/>
        <v>87612</v>
      </c>
    </row>
    <row r="12" spans="1:18" ht="12.75" customHeight="1" x14ac:dyDescent="0.25">
      <c r="A12" s="78">
        <v>43713</v>
      </c>
      <c r="B12" s="58">
        <v>115200</v>
      </c>
      <c r="C12" s="54">
        <v>0.97599999999999998</v>
      </c>
      <c r="D12" s="60">
        <f t="shared" si="7"/>
        <v>112435.2</v>
      </c>
      <c r="E12" s="88">
        <v>95.815104166666671</v>
      </c>
      <c r="F12" s="60">
        <f t="shared" si="8"/>
        <v>110379</v>
      </c>
      <c r="G12" s="78">
        <v>43713</v>
      </c>
      <c r="H12" s="58">
        <v>100800</v>
      </c>
      <c r="I12" s="10">
        <v>0.98199999999999998</v>
      </c>
      <c r="J12" s="60">
        <f t="shared" si="9"/>
        <v>98985.599999999991</v>
      </c>
      <c r="K12" s="88">
        <v>94.017857142857139</v>
      </c>
      <c r="L12" s="60">
        <f t="shared" si="10"/>
        <v>94770</v>
      </c>
      <c r="M12" s="78">
        <v>43713</v>
      </c>
      <c r="N12" s="58">
        <v>92160</v>
      </c>
      <c r="O12" s="10">
        <v>0.98199999999999998</v>
      </c>
      <c r="P12" s="60">
        <f t="shared" si="11"/>
        <v>90501.119999999995</v>
      </c>
      <c r="Q12" s="88">
        <v>97.005208333333343</v>
      </c>
      <c r="R12" s="60">
        <f t="shared" si="12"/>
        <v>89400</v>
      </c>
    </row>
    <row r="13" spans="1:18" ht="14.25" customHeight="1" x14ac:dyDescent="0.25">
      <c r="A13" s="76"/>
      <c r="B13" s="58">
        <v>115200</v>
      </c>
      <c r="C13" s="91">
        <v>0.98399999999999999</v>
      </c>
      <c r="D13" s="60">
        <f t="shared" si="7"/>
        <v>113356.8</v>
      </c>
      <c r="E13" s="83">
        <v>97.275173611111114</v>
      </c>
      <c r="F13" s="60">
        <f t="shared" si="8"/>
        <v>112061</v>
      </c>
      <c r="H13" s="58">
        <v>100800</v>
      </c>
      <c r="I13" s="10">
        <v>0.97199999999999998</v>
      </c>
      <c r="J13" s="60">
        <f t="shared" si="9"/>
        <v>97977.599999999991</v>
      </c>
      <c r="K13" s="88">
        <v>94.017857142857139</v>
      </c>
      <c r="L13" s="60">
        <f t="shared" si="10"/>
        <v>94770</v>
      </c>
      <c r="N13" s="58">
        <v>92160</v>
      </c>
      <c r="O13" s="10">
        <v>0.96399999999999997</v>
      </c>
      <c r="P13" s="60">
        <f t="shared" si="11"/>
        <v>88842.239999999991</v>
      </c>
      <c r="Q13" s="88">
        <v>87.3046875</v>
      </c>
      <c r="R13" s="60">
        <f t="shared" si="12"/>
        <v>80460</v>
      </c>
    </row>
    <row r="14" spans="1:18" x14ac:dyDescent="0.25">
      <c r="B14" s="130" t="s">
        <v>1</v>
      </c>
      <c r="C14" s="131"/>
      <c r="D14" s="77">
        <f>SUM(D4:D13)</f>
        <v>1125849.5999999999</v>
      </c>
      <c r="E14" s="89">
        <f>F14/D14</f>
        <v>0.96900509624020836</v>
      </c>
      <c r="F14" s="90">
        <f>SUM(F4:F13)</f>
        <v>1090954</v>
      </c>
      <c r="G14" s="73">
        <v>43714</v>
      </c>
      <c r="H14" s="58">
        <v>100800</v>
      </c>
      <c r="I14" s="10">
        <v>0.98499999999999999</v>
      </c>
      <c r="J14" s="60">
        <f t="shared" si="9"/>
        <v>99288</v>
      </c>
      <c r="K14" s="88">
        <v>94.017857142857139</v>
      </c>
      <c r="L14" s="60">
        <f t="shared" si="10"/>
        <v>94770</v>
      </c>
      <c r="M14" s="73">
        <v>43714</v>
      </c>
      <c r="N14" s="58">
        <v>92160</v>
      </c>
      <c r="O14" s="10">
        <v>0.999</v>
      </c>
      <c r="P14" s="60">
        <f t="shared" si="11"/>
        <v>92067.839999999997</v>
      </c>
      <c r="Q14" s="88">
        <v>98.9453125</v>
      </c>
      <c r="R14" s="60">
        <f t="shared" si="12"/>
        <v>91188</v>
      </c>
    </row>
    <row r="15" spans="1:18" x14ac:dyDescent="0.25">
      <c r="B15" s="74"/>
      <c r="C15" s="54"/>
      <c r="D15" s="75"/>
      <c r="E15" s="79"/>
      <c r="F15" s="79"/>
      <c r="H15" s="58">
        <v>100800</v>
      </c>
      <c r="I15" s="10">
        <v>0.98599999999999999</v>
      </c>
      <c r="J15" s="60">
        <f t="shared" si="9"/>
        <v>99388.800000000003</v>
      </c>
      <c r="K15" s="88">
        <v>97.633928571428569</v>
      </c>
      <c r="L15" s="60">
        <f t="shared" si="10"/>
        <v>98415</v>
      </c>
      <c r="N15" s="58">
        <v>92160</v>
      </c>
      <c r="O15" s="10">
        <v>0.98899999999999999</v>
      </c>
      <c r="P15" s="60">
        <f t="shared" si="11"/>
        <v>91146.240000000005</v>
      </c>
      <c r="Q15" s="88">
        <v>97.005208333333343</v>
      </c>
      <c r="R15" s="60">
        <f t="shared" si="12"/>
        <v>89400</v>
      </c>
    </row>
    <row r="16" spans="1:18" x14ac:dyDescent="0.25">
      <c r="A16" s="105"/>
      <c r="B16" s="123" t="s">
        <v>16</v>
      </c>
      <c r="C16" s="124"/>
      <c r="D16" s="124"/>
      <c r="E16" s="124"/>
      <c r="F16" s="124"/>
      <c r="G16" s="73">
        <v>43715</v>
      </c>
      <c r="H16" s="58">
        <v>100800</v>
      </c>
      <c r="I16" s="10">
        <v>0.97699999999999998</v>
      </c>
      <c r="J16" s="60">
        <f t="shared" si="9"/>
        <v>98481.599999999991</v>
      </c>
      <c r="K16" s="88">
        <v>94.017857142857139</v>
      </c>
      <c r="L16" s="60">
        <f t="shared" si="10"/>
        <v>94770</v>
      </c>
      <c r="M16" s="73">
        <v>43715</v>
      </c>
      <c r="N16" s="58">
        <v>92160</v>
      </c>
      <c r="O16" s="10">
        <v>0.97599999999999998</v>
      </c>
      <c r="P16" s="60">
        <f t="shared" si="11"/>
        <v>89948.160000000003</v>
      </c>
      <c r="Q16" s="88">
        <v>95.065104166666671</v>
      </c>
      <c r="R16" s="60">
        <f t="shared" si="12"/>
        <v>87612</v>
      </c>
    </row>
    <row r="17" spans="1:18" x14ac:dyDescent="0.25">
      <c r="A17" s="73">
        <v>43714</v>
      </c>
      <c r="B17" s="74">
        <v>113040</v>
      </c>
      <c r="C17" s="54">
        <v>0.83</v>
      </c>
      <c r="D17" s="75">
        <f t="shared" ref="D17" si="13">B17*C17</f>
        <v>93823.2</v>
      </c>
      <c r="E17" s="88">
        <v>68.846426043878267</v>
      </c>
      <c r="F17" s="75">
        <f t="shared" ref="F17" si="14">B17*E17/100</f>
        <v>77823.999999999985</v>
      </c>
      <c r="H17" s="58">
        <v>100800</v>
      </c>
      <c r="I17" s="10">
        <v>0.98099999999999998</v>
      </c>
      <c r="J17" s="60">
        <f t="shared" si="9"/>
        <v>98884.800000000003</v>
      </c>
      <c r="K17" s="88">
        <v>94.017857142857139</v>
      </c>
      <c r="L17" s="60">
        <f t="shared" si="10"/>
        <v>94770</v>
      </c>
      <c r="N17" s="58">
        <v>92160</v>
      </c>
      <c r="O17" s="10">
        <v>0.98599999999999999</v>
      </c>
      <c r="P17" s="60">
        <f t="shared" si="11"/>
        <v>90869.759999999995</v>
      </c>
      <c r="Q17" s="88">
        <v>95.065104166666671</v>
      </c>
      <c r="R17" s="60">
        <f t="shared" si="12"/>
        <v>87612</v>
      </c>
    </row>
    <row r="18" spans="1:18" ht="14.25" customHeight="1" x14ac:dyDescent="0.25">
      <c r="B18" s="74">
        <v>113040</v>
      </c>
      <c r="C18" s="54">
        <v>0.97799999999999998</v>
      </c>
      <c r="D18" s="75">
        <f t="shared" ref="D18" si="15">B18*C18</f>
        <v>110553.12</v>
      </c>
      <c r="E18" s="88">
        <v>82.208067940552027</v>
      </c>
      <c r="F18" s="75">
        <f t="shared" ref="F18" si="16">B18*E18/100</f>
        <v>92928.000000000015</v>
      </c>
      <c r="G18" s="73">
        <v>43716</v>
      </c>
      <c r="H18" s="58">
        <v>100800</v>
      </c>
      <c r="I18" s="10">
        <v>0.97199999999999998</v>
      </c>
      <c r="J18" s="60">
        <f t="shared" si="9"/>
        <v>97977.599999999991</v>
      </c>
      <c r="K18" s="88">
        <v>90.401785714285708</v>
      </c>
      <c r="L18" s="60">
        <f t="shared" si="10"/>
        <v>91125</v>
      </c>
      <c r="M18" s="73">
        <v>43716</v>
      </c>
      <c r="N18" s="58">
        <v>92160</v>
      </c>
      <c r="O18" s="10">
        <v>0.999</v>
      </c>
      <c r="P18" s="60">
        <f t="shared" si="11"/>
        <v>92067.839999999997</v>
      </c>
      <c r="Q18" s="88">
        <v>98.9453125</v>
      </c>
      <c r="R18" s="60">
        <f t="shared" si="12"/>
        <v>91188</v>
      </c>
    </row>
    <row r="19" spans="1:18" x14ac:dyDescent="0.25">
      <c r="A19" s="73">
        <v>43715</v>
      </c>
      <c r="B19" s="74">
        <v>113040</v>
      </c>
      <c r="C19" s="54">
        <v>0.97</v>
      </c>
      <c r="D19" s="75">
        <f t="shared" ref="D19:D28" si="17">B19*C19</f>
        <v>109648.8</v>
      </c>
      <c r="E19" s="88">
        <v>94.663835810332628</v>
      </c>
      <c r="F19" s="75">
        <f t="shared" ref="F19:F28" si="18">B19*E19/100</f>
        <v>107008</v>
      </c>
      <c r="H19" s="58">
        <v>100800</v>
      </c>
      <c r="I19" s="10">
        <v>0.98199999999999998</v>
      </c>
      <c r="J19" s="60">
        <f t="shared" si="9"/>
        <v>98985.599999999991</v>
      </c>
      <c r="K19" s="88">
        <v>94.017857142857139</v>
      </c>
      <c r="L19" s="60">
        <f t="shared" si="10"/>
        <v>94770</v>
      </c>
      <c r="N19" s="58">
        <v>92160</v>
      </c>
      <c r="O19" s="10">
        <v>0.999</v>
      </c>
      <c r="P19" s="60">
        <f t="shared" si="11"/>
        <v>92067.839999999997</v>
      </c>
      <c r="Q19" s="88">
        <v>98.9453125</v>
      </c>
      <c r="R19" s="60">
        <f t="shared" si="12"/>
        <v>91188</v>
      </c>
    </row>
    <row r="20" spans="1:18" x14ac:dyDescent="0.25">
      <c r="B20" s="74">
        <v>113040</v>
      </c>
      <c r="C20" s="54">
        <v>0.97299999999999998</v>
      </c>
      <c r="D20" s="75">
        <f t="shared" si="17"/>
        <v>109987.92</v>
      </c>
      <c r="E20" s="88">
        <v>94.663835810332628</v>
      </c>
      <c r="F20" s="75">
        <f t="shared" si="18"/>
        <v>107008</v>
      </c>
      <c r="G20" s="73">
        <v>43717</v>
      </c>
      <c r="H20" s="58">
        <v>100800</v>
      </c>
      <c r="I20" s="10">
        <v>0.99</v>
      </c>
      <c r="J20" s="60">
        <f t="shared" si="9"/>
        <v>99792</v>
      </c>
      <c r="K20" s="88">
        <v>97.633928571428569</v>
      </c>
      <c r="L20" s="60">
        <f t="shared" si="10"/>
        <v>98415</v>
      </c>
      <c r="N20" s="130" t="s">
        <v>1</v>
      </c>
      <c r="O20" s="131"/>
      <c r="P20" s="77">
        <f>SUM(P4:P19)</f>
        <v>1447623.36</v>
      </c>
      <c r="Q20" s="89">
        <f>R20/P20</f>
        <v>0.97081052905916077</v>
      </c>
      <c r="R20" s="90">
        <f>SUM(R4:R19)</f>
        <v>1405368</v>
      </c>
    </row>
    <row r="21" spans="1:18" x14ac:dyDescent="0.25">
      <c r="A21" s="73">
        <v>43716</v>
      </c>
      <c r="B21" s="74">
        <v>113040</v>
      </c>
      <c r="C21" s="54">
        <v>0.97899999999999998</v>
      </c>
      <c r="D21" s="75">
        <f t="shared" si="17"/>
        <v>110666.16</v>
      </c>
      <c r="E21" s="88">
        <v>94.663835810332628</v>
      </c>
      <c r="F21" s="75">
        <f t="shared" si="18"/>
        <v>107008</v>
      </c>
      <c r="H21" s="58">
        <v>100800</v>
      </c>
      <c r="I21" s="10">
        <v>0.98699999999999999</v>
      </c>
      <c r="J21" s="60">
        <f t="shared" si="9"/>
        <v>99489.600000000006</v>
      </c>
      <c r="K21" s="88">
        <v>94.017857142857139</v>
      </c>
      <c r="L21" s="60">
        <f t="shared" si="10"/>
        <v>94770</v>
      </c>
      <c r="N21" s="74"/>
      <c r="O21" s="54"/>
      <c r="P21" s="75"/>
    </row>
    <row r="22" spans="1:18" x14ac:dyDescent="0.25">
      <c r="B22" s="74">
        <v>113040</v>
      </c>
      <c r="C22" s="54">
        <v>0.98299999999999998</v>
      </c>
      <c r="D22" s="75">
        <f t="shared" si="17"/>
        <v>111118.31999999999</v>
      </c>
      <c r="E22" s="88">
        <v>94.663835810332628</v>
      </c>
      <c r="F22" s="75">
        <f t="shared" si="18"/>
        <v>107008</v>
      </c>
      <c r="G22" s="73">
        <v>43718</v>
      </c>
      <c r="H22" s="58">
        <v>100800</v>
      </c>
      <c r="I22" s="10">
        <v>0.96899999999999997</v>
      </c>
      <c r="J22" s="60">
        <f t="shared" si="9"/>
        <v>97675.199999999997</v>
      </c>
      <c r="K22" s="88">
        <v>94.017857142857139</v>
      </c>
      <c r="L22" s="60">
        <f t="shared" si="10"/>
        <v>94770</v>
      </c>
      <c r="M22" s="105"/>
      <c r="N22" s="125" t="s">
        <v>20</v>
      </c>
      <c r="O22" s="126"/>
      <c r="P22" s="126"/>
      <c r="Q22" s="126"/>
      <c r="R22" s="126"/>
    </row>
    <row r="23" spans="1:18" x14ac:dyDescent="0.25">
      <c r="A23" s="73">
        <v>43717</v>
      </c>
      <c r="B23" s="74">
        <v>113040</v>
      </c>
      <c r="C23" s="54">
        <v>0.98499999999999999</v>
      </c>
      <c r="D23" s="75">
        <f t="shared" si="17"/>
        <v>111344.4</v>
      </c>
      <c r="E23" s="88">
        <v>97.268223637650379</v>
      </c>
      <c r="F23" s="75">
        <f t="shared" si="18"/>
        <v>109951.99999999999</v>
      </c>
      <c r="H23" s="58">
        <v>100800</v>
      </c>
      <c r="I23" s="10">
        <v>0.98899999999999999</v>
      </c>
      <c r="J23" s="60">
        <f t="shared" si="9"/>
        <v>99691.199999999997</v>
      </c>
      <c r="K23" s="88">
        <v>97.633928571428569</v>
      </c>
      <c r="L23" s="60">
        <f t="shared" si="10"/>
        <v>98415</v>
      </c>
      <c r="M23" s="73">
        <v>43717</v>
      </c>
      <c r="N23" s="101">
        <v>84240</v>
      </c>
      <c r="O23" s="10">
        <v>0.89300000000000002</v>
      </c>
      <c r="P23" s="75">
        <f t="shared" ref="P23" si="19">N23*O23</f>
        <v>75226.320000000007</v>
      </c>
      <c r="Q23" s="88">
        <v>64.038461538461533</v>
      </c>
      <c r="R23" s="75">
        <f t="shared" ref="R23" si="20">N23*Q23/100</f>
        <v>53946</v>
      </c>
    </row>
    <row r="24" spans="1:18" x14ac:dyDescent="0.25">
      <c r="B24" s="74">
        <v>113040</v>
      </c>
      <c r="C24" s="54">
        <v>0.98299999999999998</v>
      </c>
      <c r="D24" s="75">
        <f t="shared" si="17"/>
        <v>111118.31999999999</v>
      </c>
      <c r="E24" s="88">
        <v>94.210898796886056</v>
      </c>
      <c r="F24" s="75">
        <f t="shared" si="18"/>
        <v>106496</v>
      </c>
      <c r="H24" s="130" t="s">
        <v>1</v>
      </c>
      <c r="I24" s="131"/>
      <c r="J24" s="77">
        <f>SUM(J4:J23)</f>
        <v>1974470.4000000004</v>
      </c>
      <c r="K24" s="89">
        <f>L24/J24</f>
        <v>0.96364574520843649</v>
      </c>
      <c r="L24" s="90">
        <f>SUM(L4:L23)</f>
        <v>1902690</v>
      </c>
      <c r="N24" s="101">
        <v>84240</v>
      </c>
      <c r="O24" s="10">
        <v>0.97099999999999997</v>
      </c>
      <c r="P24" s="75">
        <f t="shared" ref="P24:P36" si="21">N24*O24</f>
        <v>81797.039999999994</v>
      </c>
      <c r="Q24" s="88">
        <v>90.128205128205124</v>
      </c>
      <c r="R24" s="75">
        <f t="shared" ref="R24:R36" si="22">N24*Q24/100</f>
        <v>75924</v>
      </c>
    </row>
    <row r="25" spans="1:18" ht="14.25" customHeight="1" x14ac:dyDescent="0.25">
      <c r="A25" s="73">
        <v>43718</v>
      </c>
      <c r="B25" s="74">
        <v>113040</v>
      </c>
      <c r="C25" s="54">
        <v>0.96799999999999997</v>
      </c>
      <c r="D25" s="75">
        <f t="shared" si="17"/>
        <v>109422.72</v>
      </c>
      <c r="E25" s="88">
        <v>94.777070063694268</v>
      </c>
      <c r="F25" s="75">
        <f t="shared" si="18"/>
        <v>107136</v>
      </c>
      <c r="H25" s="74"/>
      <c r="I25" s="54"/>
      <c r="J25" s="75"/>
      <c r="K25" s="79"/>
      <c r="L25" s="79"/>
      <c r="M25" s="73">
        <v>43718</v>
      </c>
      <c r="N25" s="101">
        <v>84240</v>
      </c>
      <c r="O25" s="10">
        <v>0.97</v>
      </c>
      <c r="P25" s="75">
        <f t="shared" si="21"/>
        <v>81712.800000000003</v>
      </c>
      <c r="Q25" s="88">
        <v>90.128205128205124</v>
      </c>
      <c r="R25" s="75">
        <f t="shared" si="22"/>
        <v>75924</v>
      </c>
    </row>
    <row r="26" spans="1:18" x14ac:dyDescent="0.25">
      <c r="B26" s="74">
        <v>113040</v>
      </c>
      <c r="C26" s="54">
        <v>0.98699999999999999</v>
      </c>
      <c r="D26" s="75">
        <f t="shared" si="17"/>
        <v>111570.48</v>
      </c>
      <c r="E26" s="88">
        <v>97.154989384288754</v>
      </c>
      <c r="F26" s="75">
        <f t="shared" si="18"/>
        <v>109824</v>
      </c>
      <c r="G26" s="105"/>
      <c r="H26" s="123" t="s">
        <v>19</v>
      </c>
      <c r="I26" s="124"/>
      <c r="J26" s="124"/>
      <c r="K26" s="124"/>
      <c r="L26" s="124"/>
      <c r="N26" s="101">
        <v>84240</v>
      </c>
      <c r="O26" s="10">
        <v>0.98099999999999998</v>
      </c>
      <c r="P26" s="75">
        <f t="shared" si="21"/>
        <v>82639.44</v>
      </c>
      <c r="Q26" s="88">
        <v>92.5</v>
      </c>
      <c r="R26" s="75">
        <f t="shared" si="22"/>
        <v>77922</v>
      </c>
    </row>
    <row r="27" spans="1:18" ht="12.75" customHeight="1" x14ac:dyDescent="0.25">
      <c r="A27" s="73">
        <v>43719</v>
      </c>
      <c r="B27" s="74">
        <v>113040</v>
      </c>
      <c r="C27" s="54">
        <v>0.97599999999999998</v>
      </c>
      <c r="D27" s="75">
        <f t="shared" si="17"/>
        <v>110327.03999999999</v>
      </c>
      <c r="E27" s="88">
        <v>97.154989384288754</v>
      </c>
      <c r="F27" s="75">
        <f t="shared" si="18"/>
        <v>109824</v>
      </c>
      <c r="G27" s="73">
        <v>43719</v>
      </c>
      <c r="H27" s="74">
        <v>144000</v>
      </c>
      <c r="I27" s="10">
        <v>0.74099999999999999</v>
      </c>
      <c r="J27" s="75">
        <f t="shared" ref="J27" si="23">H27*I27</f>
        <v>106704</v>
      </c>
      <c r="K27" s="88">
        <v>38.722222222222221</v>
      </c>
      <c r="L27" s="75">
        <f t="shared" ref="L27" si="24">H27*K27/100</f>
        <v>55760</v>
      </c>
      <c r="M27" s="73">
        <v>43719</v>
      </c>
      <c r="N27" s="101">
        <v>84240</v>
      </c>
      <c r="O27" s="10">
        <v>0.96799999999999997</v>
      </c>
      <c r="P27" s="75">
        <f t="shared" si="21"/>
        <v>81544.319999999992</v>
      </c>
      <c r="Q27" s="88">
        <v>90.128205128205124</v>
      </c>
      <c r="R27" s="75">
        <f t="shared" si="22"/>
        <v>75924</v>
      </c>
    </row>
    <row r="28" spans="1:18" ht="12.75" customHeight="1" x14ac:dyDescent="0.25">
      <c r="B28" s="74">
        <v>113040</v>
      </c>
      <c r="C28" s="54">
        <v>0.999</v>
      </c>
      <c r="D28" s="75">
        <f t="shared" si="17"/>
        <v>112926.96</v>
      </c>
      <c r="E28" s="88">
        <v>94.663835810332628</v>
      </c>
      <c r="F28" s="75">
        <f t="shared" si="18"/>
        <v>107008</v>
      </c>
      <c r="H28" s="74">
        <v>144000</v>
      </c>
      <c r="I28" s="10">
        <v>0.97599999999999998</v>
      </c>
      <c r="J28" s="75">
        <f t="shared" ref="J28:J38" si="25">H28*I28</f>
        <v>140544</v>
      </c>
      <c r="K28" s="88">
        <v>96.805555555555557</v>
      </c>
      <c r="L28" s="75">
        <f t="shared" ref="L28:L38" si="26">H28*K28/100</f>
        <v>139400</v>
      </c>
      <c r="N28" s="101">
        <v>85680</v>
      </c>
      <c r="O28" s="10">
        <v>0.98299999999999998</v>
      </c>
      <c r="P28" s="75">
        <f t="shared" si="21"/>
        <v>84223.44</v>
      </c>
      <c r="Q28" s="88">
        <v>90.945378151260499</v>
      </c>
      <c r="R28" s="75">
        <f t="shared" si="22"/>
        <v>77922</v>
      </c>
    </row>
    <row r="29" spans="1:18" ht="12.75" customHeight="1" x14ac:dyDescent="0.25">
      <c r="B29" s="130" t="s">
        <v>1</v>
      </c>
      <c r="C29" s="131"/>
      <c r="D29" s="77">
        <f>SUM(D17:D28)</f>
        <v>1312507.44</v>
      </c>
      <c r="E29" s="89">
        <f>F29/D29</f>
        <v>0.95163193893971376</v>
      </c>
      <c r="F29" s="90">
        <f>SUM(F17:F28)</f>
        <v>1249024</v>
      </c>
      <c r="G29" s="73">
        <v>43720</v>
      </c>
      <c r="H29" s="74">
        <v>144000</v>
      </c>
      <c r="I29" s="10">
        <v>0.95799999999999996</v>
      </c>
      <c r="J29" s="75">
        <f t="shared" si="25"/>
        <v>137952</v>
      </c>
      <c r="K29" s="88">
        <v>87.125</v>
      </c>
      <c r="L29" s="75">
        <f t="shared" si="26"/>
        <v>125460</v>
      </c>
      <c r="M29" s="73">
        <v>43720</v>
      </c>
      <c r="N29" s="101">
        <v>83520</v>
      </c>
      <c r="O29" s="10">
        <v>0.96199999999999997</v>
      </c>
      <c r="P29" s="75">
        <f t="shared" si="21"/>
        <v>80346.239999999991</v>
      </c>
      <c r="Q29" s="88">
        <v>83.728448275862064</v>
      </c>
      <c r="R29" s="75">
        <f t="shared" si="22"/>
        <v>69930</v>
      </c>
    </row>
    <row r="30" spans="1:18" ht="12.75" customHeight="1" x14ac:dyDescent="0.25">
      <c r="B30" s="74"/>
      <c r="C30" s="59"/>
      <c r="D30" s="75"/>
      <c r="E30" s="84"/>
      <c r="F30" s="75"/>
      <c r="H30" s="74">
        <v>144000</v>
      </c>
      <c r="I30" s="10">
        <v>0.97099999999999997</v>
      </c>
      <c r="J30" s="75">
        <f t="shared" si="25"/>
        <v>139824</v>
      </c>
      <c r="K30" s="88">
        <v>87.125</v>
      </c>
      <c r="L30" s="75">
        <f t="shared" si="26"/>
        <v>125460</v>
      </c>
      <c r="N30" s="101">
        <v>83520</v>
      </c>
      <c r="O30" s="10">
        <v>0.96199999999999997</v>
      </c>
      <c r="P30" s="75">
        <f t="shared" si="21"/>
        <v>80346.239999999991</v>
      </c>
      <c r="Q30" s="88">
        <v>93.297413793103445</v>
      </c>
      <c r="R30" s="75">
        <f t="shared" si="22"/>
        <v>77922</v>
      </c>
    </row>
    <row r="31" spans="1:18" ht="14.25" customHeight="1" x14ac:dyDescent="0.25">
      <c r="B31" s="123" t="s">
        <v>17</v>
      </c>
      <c r="C31" s="124"/>
      <c r="D31" s="124"/>
      <c r="E31" s="124"/>
      <c r="F31" s="124"/>
      <c r="G31" s="73">
        <v>43721</v>
      </c>
      <c r="H31" s="74">
        <v>144000</v>
      </c>
      <c r="I31" s="10">
        <v>0.96599999999999997</v>
      </c>
      <c r="J31" s="75">
        <f t="shared" si="25"/>
        <v>139104</v>
      </c>
      <c r="K31" s="88">
        <v>91.965277777777771</v>
      </c>
      <c r="L31" s="75">
        <f t="shared" si="26"/>
        <v>132430</v>
      </c>
      <c r="M31" s="73">
        <v>43721</v>
      </c>
      <c r="N31" s="101">
        <v>83520</v>
      </c>
      <c r="O31" s="10">
        <v>0.96699999999999997</v>
      </c>
      <c r="P31" s="75">
        <f t="shared" si="21"/>
        <v>80763.839999999997</v>
      </c>
      <c r="Q31" s="88">
        <v>90.905172413793096</v>
      </c>
      <c r="R31" s="75">
        <f t="shared" si="22"/>
        <v>75923.999999999985</v>
      </c>
    </row>
    <row r="32" spans="1:18" ht="14.25" customHeight="1" x14ac:dyDescent="0.25">
      <c r="A32" s="73">
        <v>43720</v>
      </c>
      <c r="B32" s="74">
        <v>72000</v>
      </c>
      <c r="C32" s="54">
        <v>0.73199999999999998</v>
      </c>
      <c r="D32" s="75">
        <f t="shared" ref="D32" si="27">B32*C32</f>
        <v>52704</v>
      </c>
      <c r="E32" s="88">
        <v>42.716666666666661</v>
      </c>
      <c r="F32" s="75">
        <f t="shared" ref="F32" si="28">B32*E32/100</f>
        <v>30755.999999999996</v>
      </c>
      <c r="H32" s="74">
        <v>144000</v>
      </c>
      <c r="I32" s="10">
        <v>0.97399999999999998</v>
      </c>
      <c r="J32" s="75">
        <f t="shared" si="25"/>
        <v>140256</v>
      </c>
      <c r="K32" s="88">
        <v>91.965277777777771</v>
      </c>
      <c r="L32" s="75">
        <f t="shared" si="26"/>
        <v>132430</v>
      </c>
      <c r="N32" s="101">
        <v>83520</v>
      </c>
      <c r="O32" s="10">
        <v>0.97799999999999998</v>
      </c>
      <c r="P32" s="75">
        <f t="shared" si="21"/>
        <v>81682.559999999998</v>
      </c>
      <c r="Q32" s="88">
        <v>93.297413793103445</v>
      </c>
      <c r="R32" s="75">
        <f t="shared" si="22"/>
        <v>77922</v>
      </c>
    </row>
    <row r="33" spans="1:18" x14ac:dyDescent="0.25">
      <c r="B33" s="74">
        <v>72000</v>
      </c>
      <c r="C33" s="54">
        <v>0.97499999999999998</v>
      </c>
      <c r="D33" s="75">
        <f t="shared" ref="D33:D43" si="29">B33*C33</f>
        <v>70200</v>
      </c>
      <c r="E33" s="88">
        <v>93.2</v>
      </c>
      <c r="F33" s="75">
        <f t="shared" ref="F33:F43" si="30">B33*E33/100</f>
        <v>67104</v>
      </c>
      <c r="G33" s="73">
        <v>43722</v>
      </c>
      <c r="H33" s="74">
        <v>144000</v>
      </c>
      <c r="I33" s="10">
        <v>0.97699999999999998</v>
      </c>
      <c r="J33" s="75">
        <f t="shared" si="25"/>
        <v>140688</v>
      </c>
      <c r="K33" s="88">
        <v>91.965277777777771</v>
      </c>
      <c r="L33" s="75">
        <f t="shared" si="26"/>
        <v>132430</v>
      </c>
      <c r="M33" s="73">
        <v>43722</v>
      </c>
      <c r="N33" s="101">
        <v>83520</v>
      </c>
      <c r="O33" s="10">
        <v>0.98299999999999998</v>
      </c>
      <c r="P33" s="75">
        <f t="shared" si="21"/>
        <v>82100.160000000003</v>
      </c>
      <c r="Q33" s="88">
        <v>93.297413793103445</v>
      </c>
      <c r="R33" s="75">
        <f t="shared" si="22"/>
        <v>77922</v>
      </c>
    </row>
    <row r="34" spans="1:18" x14ac:dyDescent="0.25">
      <c r="A34" s="73">
        <v>43721</v>
      </c>
      <c r="B34" s="74">
        <v>72000</v>
      </c>
      <c r="C34" s="54">
        <v>0.999</v>
      </c>
      <c r="D34" s="75">
        <f t="shared" si="29"/>
        <v>71928</v>
      </c>
      <c r="E34" s="88">
        <v>99.024999999999991</v>
      </c>
      <c r="F34" s="75">
        <f t="shared" si="30"/>
        <v>71297.999999999985</v>
      </c>
      <c r="H34" s="74">
        <v>144000</v>
      </c>
      <c r="I34" s="10">
        <v>0.95699999999999996</v>
      </c>
      <c r="J34" s="75">
        <f t="shared" si="25"/>
        <v>137808</v>
      </c>
      <c r="K34" s="88">
        <v>87.125</v>
      </c>
      <c r="L34" s="75">
        <f t="shared" si="26"/>
        <v>125460</v>
      </c>
      <c r="N34" s="101">
        <v>83520</v>
      </c>
      <c r="O34" s="10">
        <v>0.97899999999999998</v>
      </c>
      <c r="P34" s="75">
        <f t="shared" si="21"/>
        <v>81766.080000000002</v>
      </c>
      <c r="Q34" s="88">
        <v>93.297413793103445</v>
      </c>
      <c r="R34" s="75">
        <f t="shared" si="22"/>
        <v>77922</v>
      </c>
    </row>
    <row r="35" spans="1:18" ht="12.75" customHeight="1" x14ac:dyDescent="0.25">
      <c r="B35" s="74">
        <v>72000</v>
      </c>
      <c r="C35" s="54">
        <v>0.97</v>
      </c>
      <c r="D35" s="75">
        <f t="shared" si="29"/>
        <v>69840</v>
      </c>
      <c r="E35" s="88">
        <v>91.258333333333326</v>
      </c>
      <c r="F35" s="75">
        <f t="shared" si="30"/>
        <v>65705.999999999985</v>
      </c>
      <c r="G35" s="73">
        <v>43723</v>
      </c>
      <c r="H35" s="74">
        <v>144000</v>
      </c>
      <c r="I35" s="10">
        <v>0.97699999999999998</v>
      </c>
      <c r="J35" s="75">
        <f t="shared" si="25"/>
        <v>140688</v>
      </c>
      <c r="K35" s="88">
        <v>91.965277777777771</v>
      </c>
      <c r="L35" s="75">
        <f t="shared" si="26"/>
        <v>132430</v>
      </c>
      <c r="M35" s="73">
        <v>43723</v>
      </c>
      <c r="N35" s="101">
        <v>83520</v>
      </c>
      <c r="O35" s="10">
        <v>0.90300000000000002</v>
      </c>
      <c r="P35" s="75">
        <f t="shared" si="21"/>
        <v>75418.559999999998</v>
      </c>
      <c r="Q35" s="88">
        <v>83.728448275862064</v>
      </c>
      <c r="R35" s="75">
        <f t="shared" si="22"/>
        <v>69930</v>
      </c>
    </row>
    <row r="36" spans="1:18" x14ac:dyDescent="0.25">
      <c r="A36" s="73">
        <v>43722</v>
      </c>
      <c r="B36" s="74">
        <v>72000</v>
      </c>
      <c r="C36" s="54">
        <v>0.98499999999999999</v>
      </c>
      <c r="D36" s="75">
        <f t="shared" si="29"/>
        <v>70920</v>
      </c>
      <c r="E36" s="88">
        <v>93.2</v>
      </c>
      <c r="F36" s="75">
        <f t="shared" si="30"/>
        <v>67104</v>
      </c>
      <c r="H36" s="74">
        <v>144000</v>
      </c>
      <c r="I36" s="10">
        <v>0.98299999999999998</v>
      </c>
      <c r="J36" s="75">
        <f t="shared" si="25"/>
        <v>141552</v>
      </c>
      <c r="K36" s="88">
        <v>96.805555555555557</v>
      </c>
      <c r="L36" s="75">
        <f t="shared" si="26"/>
        <v>139400</v>
      </c>
      <c r="N36" s="102">
        <v>83520</v>
      </c>
      <c r="O36" s="103">
        <v>0.999</v>
      </c>
      <c r="P36" s="75">
        <f t="shared" si="21"/>
        <v>83436.479999999996</v>
      </c>
      <c r="Q36" s="88">
        <v>98.081896551724128</v>
      </c>
      <c r="R36" s="75">
        <f t="shared" si="22"/>
        <v>81917.999999999985</v>
      </c>
    </row>
    <row r="37" spans="1:18" x14ac:dyDescent="0.25">
      <c r="B37" s="74">
        <v>72000</v>
      </c>
      <c r="C37" s="54">
        <v>0.95499999999999996</v>
      </c>
      <c r="D37" s="75">
        <f t="shared" si="29"/>
        <v>68760</v>
      </c>
      <c r="E37" s="88">
        <v>91.258333333333326</v>
      </c>
      <c r="F37" s="75">
        <f t="shared" si="30"/>
        <v>65705.999999999985</v>
      </c>
      <c r="G37" s="73">
        <v>43724</v>
      </c>
      <c r="H37" s="74">
        <v>144000</v>
      </c>
      <c r="I37" s="10">
        <v>0.96799999999999997</v>
      </c>
      <c r="J37" s="75">
        <f t="shared" si="25"/>
        <v>139392</v>
      </c>
      <c r="K37" s="88">
        <v>91.965277777777771</v>
      </c>
      <c r="L37" s="75">
        <f t="shared" si="26"/>
        <v>132430</v>
      </c>
      <c r="N37" s="132" t="s">
        <v>1</v>
      </c>
      <c r="O37" s="132"/>
      <c r="P37" s="77">
        <f>SUM(P23:P36)</f>
        <v>1133003.52</v>
      </c>
      <c r="Q37" s="89">
        <f>R37/P37</f>
        <v>0.92405008591676752</v>
      </c>
      <c r="R37" s="90">
        <f>SUM(R23:R36)</f>
        <v>1046952</v>
      </c>
    </row>
    <row r="38" spans="1:18" ht="12.75" customHeight="1" x14ac:dyDescent="0.25">
      <c r="A38" s="73">
        <v>43723</v>
      </c>
      <c r="B38" s="74">
        <v>72000</v>
      </c>
      <c r="C38" s="54">
        <v>0.97799999999999998</v>
      </c>
      <c r="D38" s="75">
        <f t="shared" si="29"/>
        <v>70416</v>
      </c>
      <c r="E38" s="88">
        <v>93.2</v>
      </c>
      <c r="F38" s="75">
        <f t="shared" si="30"/>
        <v>67104</v>
      </c>
      <c r="H38" s="74">
        <v>144000</v>
      </c>
      <c r="I38" s="10">
        <v>0.99099999999999999</v>
      </c>
      <c r="J38" s="75">
        <f t="shared" si="25"/>
        <v>142704</v>
      </c>
      <c r="K38" s="88">
        <v>96.805555555555557</v>
      </c>
      <c r="L38" s="75">
        <f t="shared" si="26"/>
        <v>139400</v>
      </c>
      <c r="N38" s="58"/>
      <c r="O38" s="53"/>
      <c r="P38" s="60"/>
    </row>
    <row r="39" spans="1:18" x14ac:dyDescent="0.25">
      <c r="B39" s="74">
        <v>72000</v>
      </c>
      <c r="C39" s="54">
        <v>0.96499999999999997</v>
      </c>
      <c r="D39" s="75">
        <f t="shared" si="29"/>
        <v>69480</v>
      </c>
      <c r="E39" s="88">
        <v>91.258333333333326</v>
      </c>
      <c r="F39" s="75">
        <f t="shared" si="30"/>
        <v>65705.999999999985</v>
      </c>
      <c r="H39" s="130" t="s">
        <v>1</v>
      </c>
      <c r="I39" s="131"/>
      <c r="J39" s="77">
        <f>SUM(J27:J38)</f>
        <v>1647216</v>
      </c>
      <c r="K39" s="89">
        <f>L39/J39</f>
        <v>0.91820987654320985</v>
      </c>
      <c r="L39" s="90">
        <f>SUM(L27:L38)</f>
        <v>1512490</v>
      </c>
      <c r="N39" s="125" t="s">
        <v>21</v>
      </c>
      <c r="O39" s="126"/>
      <c r="P39" s="126"/>
      <c r="Q39" s="126"/>
      <c r="R39" s="126"/>
    </row>
    <row r="40" spans="1:18" x14ac:dyDescent="0.25">
      <c r="A40" s="73">
        <v>43724</v>
      </c>
      <c r="B40" s="74">
        <v>72000</v>
      </c>
      <c r="C40" s="54">
        <v>0.97099999999999997</v>
      </c>
      <c r="D40" s="75">
        <f t="shared" si="29"/>
        <v>69912</v>
      </c>
      <c r="E40" s="88">
        <v>91.258333333333326</v>
      </c>
      <c r="F40" s="75">
        <f t="shared" si="30"/>
        <v>65705.999999999985</v>
      </c>
      <c r="H40" s="58"/>
      <c r="I40" s="54"/>
      <c r="J40" s="60"/>
      <c r="K40" s="79"/>
      <c r="L40" s="79"/>
      <c r="M40" s="73">
        <v>43724</v>
      </c>
      <c r="N40" s="101">
        <v>84240</v>
      </c>
      <c r="O40" s="10">
        <v>0.89300000000000002</v>
      </c>
      <c r="P40" s="75">
        <f t="shared" ref="P40" si="31">N40*O40</f>
        <v>75226.320000000007</v>
      </c>
      <c r="Q40" s="88">
        <v>64.038461538461533</v>
      </c>
      <c r="R40" s="75">
        <f t="shared" ref="R40" si="32">N40*Q40/100</f>
        <v>53946</v>
      </c>
    </row>
    <row r="41" spans="1:18" x14ac:dyDescent="0.25">
      <c r="B41" s="74">
        <v>72000</v>
      </c>
      <c r="C41" s="54">
        <v>0.98</v>
      </c>
      <c r="D41" s="75">
        <f t="shared" si="29"/>
        <v>70560</v>
      </c>
      <c r="E41" s="88">
        <v>93.2</v>
      </c>
      <c r="F41" s="75">
        <f t="shared" si="30"/>
        <v>67104</v>
      </c>
      <c r="H41" s="123" t="s">
        <v>18</v>
      </c>
      <c r="I41" s="124"/>
      <c r="J41" s="124"/>
      <c r="K41" s="124"/>
      <c r="L41" s="124"/>
      <c r="N41" s="58"/>
      <c r="O41" s="54"/>
      <c r="P41" s="60"/>
    </row>
    <row r="42" spans="1:18" x14ac:dyDescent="0.25">
      <c r="A42" s="73">
        <v>43725</v>
      </c>
      <c r="B42" s="74">
        <v>72000</v>
      </c>
      <c r="C42" s="54">
        <v>0.97199999999999998</v>
      </c>
      <c r="D42" s="75">
        <f t="shared" si="29"/>
        <v>69984</v>
      </c>
      <c r="E42" s="88">
        <v>93.2</v>
      </c>
      <c r="F42" s="75">
        <f t="shared" si="30"/>
        <v>67104</v>
      </c>
      <c r="G42" s="73">
        <v>43725</v>
      </c>
      <c r="H42" s="74">
        <v>100800</v>
      </c>
      <c r="I42" s="57">
        <v>0.98399999999999999</v>
      </c>
      <c r="J42" s="75">
        <f t="shared" ref="J42" si="33">H42*I42</f>
        <v>99187.199999999997</v>
      </c>
      <c r="K42" s="100">
        <v>97.633928571428569</v>
      </c>
      <c r="L42" s="75">
        <f t="shared" ref="L42" si="34">H42*K42/100</f>
        <v>98415</v>
      </c>
      <c r="M42" s="73">
        <v>43725</v>
      </c>
      <c r="N42" s="58"/>
      <c r="O42" s="54"/>
      <c r="P42" s="60"/>
    </row>
    <row r="43" spans="1:18" ht="14.25" customHeight="1" x14ac:dyDescent="0.25">
      <c r="B43" s="74">
        <v>72000</v>
      </c>
      <c r="C43" s="54">
        <v>0.98799999999999999</v>
      </c>
      <c r="D43" s="75">
        <f t="shared" si="29"/>
        <v>71136</v>
      </c>
      <c r="E43" s="88">
        <v>93.2</v>
      </c>
      <c r="F43" s="75">
        <f t="shared" si="30"/>
        <v>67104</v>
      </c>
      <c r="H43" s="58"/>
      <c r="I43" s="54"/>
      <c r="J43" s="60"/>
      <c r="K43" s="79"/>
      <c r="L43" s="79"/>
      <c r="N43" s="58"/>
      <c r="O43" s="54"/>
      <c r="P43" s="60"/>
    </row>
    <row r="44" spans="1:18" x14ac:dyDescent="0.25">
      <c r="B44" s="130" t="s">
        <v>1</v>
      </c>
      <c r="C44" s="131"/>
      <c r="D44" s="104">
        <f>SUM(D32:D43)</f>
        <v>825840</v>
      </c>
      <c r="E44" s="89">
        <f>F44/D44</f>
        <v>0.92935919790758503</v>
      </c>
      <c r="F44" s="90">
        <f>SUM(F32:F43)</f>
        <v>767502</v>
      </c>
      <c r="H44" s="58"/>
      <c r="I44" s="54"/>
      <c r="J44" s="60"/>
      <c r="K44" s="79"/>
      <c r="L44" s="79"/>
      <c r="N44" s="58"/>
      <c r="O44" s="54"/>
      <c r="P44" s="60"/>
    </row>
    <row r="45" spans="1:18" x14ac:dyDescent="0.25">
      <c r="B45" s="58"/>
      <c r="C45" s="54"/>
      <c r="D45" s="60"/>
      <c r="E45" s="79"/>
      <c r="F45" s="79"/>
      <c r="H45" s="58"/>
      <c r="I45" s="54"/>
      <c r="J45" s="60"/>
      <c r="K45" s="79"/>
      <c r="L45" s="79"/>
      <c r="N45" s="58"/>
      <c r="O45" s="54"/>
      <c r="P45" s="60"/>
    </row>
    <row r="46" spans="1:18" ht="12.75" customHeight="1" x14ac:dyDescent="0.25">
      <c r="B46" s="94"/>
      <c r="C46" s="95"/>
      <c r="D46" s="77"/>
      <c r="E46" s="81"/>
      <c r="F46" s="81"/>
      <c r="H46" s="94"/>
      <c r="I46" s="95"/>
      <c r="J46" s="77"/>
      <c r="K46" s="81"/>
      <c r="L46" s="81"/>
      <c r="N46" s="94"/>
      <c r="O46" s="95"/>
      <c r="P46" s="77"/>
    </row>
    <row r="47" spans="1:18" ht="12.75" customHeight="1" x14ac:dyDescent="0.25">
      <c r="B47" s="74"/>
      <c r="C47" s="54"/>
      <c r="D47" s="75"/>
      <c r="E47" s="79"/>
      <c r="F47" s="79"/>
      <c r="H47" s="74"/>
      <c r="I47" s="54"/>
      <c r="J47" s="75"/>
      <c r="K47" s="79"/>
      <c r="L47" s="79"/>
      <c r="N47" s="74"/>
      <c r="O47" s="54"/>
      <c r="P47" s="75"/>
    </row>
    <row r="48" spans="1:18" ht="14.25" customHeight="1" x14ac:dyDescent="0.25">
      <c r="B48" s="94"/>
      <c r="C48" s="94"/>
      <c r="D48" s="94"/>
      <c r="E48" s="93"/>
      <c r="F48" s="93"/>
      <c r="H48" s="94"/>
      <c r="I48" s="94"/>
      <c r="J48" s="94"/>
      <c r="K48" s="93"/>
      <c r="L48" s="93"/>
      <c r="N48" s="94"/>
      <c r="O48" s="94"/>
      <c r="P48" s="94"/>
    </row>
    <row r="49" spans="1:16" ht="12.75" customHeight="1" x14ac:dyDescent="0.25">
      <c r="A49" s="73">
        <v>43726</v>
      </c>
      <c r="B49" s="58"/>
      <c r="C49" s="54"/>
      <c r="D49" s="60"/>
      <c r="E49" s="79"/>
      <c r="F49" s="79"/>
      <c r="G49" s="73">
        <v>43726</v>
      </c>
      <c r="H49" s="58"/>
      <c r="I49" s="54"/>
      <c r="J49" s="60"/>
      <c r="K49" s="79"/>
      <c r="L49" s="79"/>
      <c r="M49" s="73">
        <v>43726</v>
      </c>
      <c r="N49" s="58"/>
      <c r="O49" s="54"/>
      <c r="P49" s="60"/>
    </row>
    <row r="50" spans="1:16" x14ac:dyDescent="0.25">
      <c r="B50" s="58"/>
      <c r="C50" s="54"/>
      <c r="D50" s="60"/>
      <c r="E50" s="79"/>
      <c r="F50" s="79"/>
      <c r="H50" s="58"/>
      <c r="I50" s="54"/>
      <c r="J50" s="60"/>
      <c r="K50" s="79"/>
      <c r="L50" s="79"/>
      <c r="N50" s="58"/>
      <c r="O50" s="54"/>
      <c r="P50" s="60"/>
    </row>
    <row r="51" spans="1:16" x14ac:dyDescent="0.25">
      <c r="A51" s="73">
        <v>43727</v>
      </c>
      <c r="B51" s="58"/>
      <c r="C51" s="54"/>
      <c r="D51" s="60"/>
      <c r="E51" s="79"/>
      <c r="F51" s="79"/>
      <c r="G51" s="73">
        <v>43727</v>
      </c>
      <c r="H51" s="58"/>
      <c r="I51" s="54"/>
      <c r="J51" s="60"/>
      <c r="K51" s="79"/>
      <c r="L51" s="79"/>
      <c r="M51" s="73">
        <v>43727</v>
      </c>
      <c r="N51" s="58"/>
      <c r="O51" s="54"/>
      <c r="P51" s="60"/>
    </row>
    <row r="52" spans="1:16" x14ac:dyDescent="0.25">
      <c r="B52" s="58"/>
      <c r="C52" s="54"/>
      <c r="D52" s="60"/>
      <c r="E52" s="79"/>
      <c r="F52" s="79"/>
      <c r="H52" s="58"/>
      <c r="I52" s="54"/>
      <c r="J52" s="60"/>
      <c r="K52" s="79"/>
      <c r="L52" s="79"/>
      <c r="N52" s="58"/>
      <c r="O52" s="54"/>
      <c r="P52" s="60"/>
    </row>
    <row r="53" spans="1:16" x14ac:dyDescent="0.25">
      <c r="A53" s="73">
        <v>43728</v>
      </c>
      <c r="B53" s="58"/>
      <c r="C53" s="54"/>
      <c r="D53" s="60"/>
      <c r="E53" s="79"/>
      <c r="F53" s="79"/>
      <c r="G53" s="73">
        <v>43728</v>
      </c>
      <c r="H53" s="58"/>
      <c r="I53" s="54"/>
      <c r="J53" s="60"/>
      <c r="K53" s="79"/>
      <c r="L53" s="79"/>
      <c r="M53" s="73">
        <v>43728</v>
      </c>
      <c r="N53" s="58"/>
      <c r="O53" s="54"/>
      <c r="P53" s="60"/>
    </row>
    <row r="54" spans="1:16" x14ac:dyDescent="0.25">
      <c r="B54" s="58"/>
      <c r="C54" s="54"/>
      <c r="D54" s="60"/>
      <c r="E54" s="79"/>
      <c r="F54" s="79"/>
      <c r="H54" s="58"/>
      <c r="I54" s="54"/>
      <c r="J54" s="60"/>
      <c r="K54" s="79"/>
      <c r="L54" s="79"/>
      <c r="N54" s="58"/>
      <c r="O54" s="54"/>
      <c r="P54" s="60"/>
    </row>
    <row r="55" spans="1:16" x14ac:dyDescent="0.25">
      <c r="A55" s="73">
        <v>43729</v>
      </c>
      <c r="B55" s="58"/>
      <c r="C55" s="54"/>
      <c r="D55" s="60"/>
      <c r="E55" s="79"/>
      <c r="F55" s="79"/>
      <c r="G55" s="73">
        <v>43729</v>
      </c>
      <c r="H55" s="58"/>
      <c r="I55" s="54"/>
      <c r="J55" s="60"/>
      <c r="K55" s="79"/>
      <c r="L55" s="79"/>
      <c r="M55" s="73">
        <v>43729</v>
      </c>
      <c r="N55" s="58"/>
      <c r="O55" s="54"/>
      <c r="P55" s="60"/>
    </row>
    <row r="56" spans="1:16" x14ac:dyDescent="0.25">
      <c r="B56" s="58"/>
      <c r="C56" s="54"/>
      <c r="D56" s="60"/>
      <c r="E56" s="79"/>
      <c r="F56" s="79"/>
      <c r="H56" s="58"/>
      <c r="I56" s="54"/>
      <c r="J56" s="60"/>
      <c r="K56" s="79"/>
      <c r="L56" s="79"/>
      <c r="N56" s="58"/>
      <c r="O56" s="54"/>
      <c r="P56" s="60"/>
    </row>
    <row r="57" spans="1:16" x14ac:dyDescent="0.25">
      <c r="B57" s="94"/>
      <c r="C57" s="95"/>
      <c r="D57" s="77"/>
      <c r="E57" s="81"/>
      <c r="F57" s="81"/>
      <c r="H57" s="94"/>
      <c r="I57" s="95"/>
      <c r="J57" s="77"/>
      <c r="K57" s="81"/>
      <c r="L57" s="81"/>
      <c r="N57" s="94"/>
      <c r="O57" s="95"/>
      <c r="P57" s="77"/>
    </row>
    <row r="58" spans="1:16" x14ac:dyDescent="0.25">
      <c r="B58" s="74"/>
      <c r="C58" s="54"/>
      <c r="D58" s="75"/>
      <c r="E58" s="79"/>
      <c r="F58" s="79"/>
      <c r="H58" s="74"/>
      <c r="I58" s="54"/>
      <c r="J58" s="75"/>
      <c r="K58" s="79"/>
      <c r="L58" s="79"/>
      <c r="N58" s="74"/>
      <c r="O58" s="54"/>
      <c r="P58" s="75"/>
    </row>
    <row r="59" spans="1:16" ht="14.25" customHeight="1" x14ac:dyDescent="0.25">
      <c r="B59" s="94"/>
      <c r="C59" s="94"/>
      <c r="D59" s="94"/>
      <c r="E59" s="93"/>
      <c r="F59" s="93"/>
      <c r="H59" s="94"/>
      <c r="I59" s="94"/>
      <c r="J59" s="94"/>
      <c r="K59" s="93"/>
      <c r="L59" s="93"/>
      <c r="N59" s="94"/>
      <c r="O59" s="94"/>
      <c r="P59" s="94"/>
    </row>
    <row r="60" spans="1:16" x14ac:dyDescent="0.25">
      <c r="A60" s="73">
        <v>43730</v>
      </c>
      <c r="B60" s="94"/>
      <c r="C60" s="95"/>
      <c r="D60" s="77"/>
      <c r="E60" s="81"/>
      <c r="F60" s="81"/>
      <c r="G60" s="73">
        <v>43730</v>
      </c>
      <c r="H60" s="94"/>
      <c r="I60" s="95"/>
      <c r="J60" s="77"/>
      <c r="K60" s="81"/>
      <c r="L60" s="81"/>
      <c r="M60" s="73">
        <v>43730</v>
      </c>
      <c r="N60" s="94"/>
      <c r="O60" s="95"/>
      <c r="P60" s="77"/>
    </row>
    <row r="61" spans="1:16" x14ac:dyDescent="0.25">
      <c r="B61" s="96"/>
      <c r="C61" s="96"/>
      <c r="D61" s="96"/>
      <c r="E61" s="92"/>
      <c r="F61" s="92"/>
      <c r="H61" s="96"/>
      <c r="I61" s="96"/>
      <c r="J61" s="96"/>
      <c r="K61" s="92"/>
      <c r="L61" s="92"/>
      <c r="N61" s="96"/>
      <c r="O61" s="96"/>
      <c r="P61" s="96"/>
    </row>
    <row r="62" spans="1:16" x14ac:dyDescent="0.25">
      <c r="A62" s="73">
        <v>43731</v>
      </c>
      <c r="B62" s="94"/>
      <c r="C62" s="97"/>
      <c r="D62" s="94"/>
      <c r="E62" s="93"/>
      <c r="F62" s="93"/>
      <c r="G62" s="73">
        <v>43731</v>
      </c>
      <c r="H62" s="94"/>
      <c r="I62" s="97"/>
      <c r="J62" s="94"/>
      <c r="K62" s="93"/>
      <c r="L62" s="93"/>
      <c r="M62" s="73">
        <v>43731</v>
      </c>
      <c r="N62" s="94"/>
      <c r="O62" s="97"/>
      <c r="P62" s="94"/>
    </row>
    <row r="63" spans="1:16" ht="12.75" customHeight="1" x14ac:dyDescent="0.25">
      <c r="B63" s="74"/>
      <c r="C63" s="54"/>
      <c r="D63" s="75"/>
      <c r="E63" s="79"/>
      <c r="F63" s="79"/>
      <c r="H63" s="74"/>
      <c r="I63" s="54"/>
      <c r="J63" s="75"/>
      <c r="K63" s="79"/>
      <c r="L63" s="79"/>
      <c r="N63" s="74"/>
      <c r="O63" s="54"/>
      <c r="P63" s="75"/>
    </row>
    <row r="64" spans="1:16" x14ac:dyDescent="0.25">
      <c r="A64" s="73">
        <v>43732</v>
      </c>
      <c r="B64" s="74"/>
      <c r="C64" s="54"/>
      <c r="D64" s="75"/>
      <c r="E64" s="79"/>
      <c r="F64" s="79"/>
      <c r="G64" s="73">
        <v>43732</v>
      </c>
      <c r="H64" s="74"/>
      <c r="I64" s="54"/>
      <c r="J64" s="75"/>
      <c r="K64" s="79"/>
      <c r="L64" s="79"/>
      <c r="M64" s="73">
        <v>43732</v>
      </c>
      <c r="N64" s="74"/>
      <c r="O64" s="54"/>
      <c r="P64" s="75"/>
    </row>
    <row r="65" spans="1:16" x14ac:dyDescent="0.25">
      <c r="B65" s="74"/>
      <c r="C65" s="54"/>
      <c r="D65" s="75"/>
      <c r="E65" s="79"/>
      <c r="F65" s="79"/>
      <c r="H65" s="74"/>
      <c r="I65" s="54"/>
      <c r="J65" s="75"/>
      <c r="K65" s="79"/>
      <c r="L65" s="79"/>
      <c r="N65" s="74"/>
      <c r="O65" s="54"/>
      <c r="P65" s="75"/>
    </row>
    <row r="66" spans="1:16" x14ac:dyDescent="0.25">
      <c r="A66" s="73">
        <v>43733</v>
      </c>
      <c r="B66" s="74"/>
      <c r="C66" s="54"/>
      <c r="D66" s="75"/>
      <c r="E66" s="79"/>
      <c r="F66" s="79"/>
      <c r="G66" s="73">
        <v>43733</v>
      </c>
      <c r="H66" s="74"/>
      <c r="I66" s="54"/>
      <c r="J66" s="75"/>
      <c r="K66" s="79"/>
      <c r="L66" s="79"/>
      <c r="M66" s="73">
        <v>43733</v>
      </c>
      <c r="N66" s="74"/>
      <c r="O66" s="54"/>
      <c r="P66" s="75"/>
    </row>
    <row r="67" spans="1:16" ht="12.75" customHeight="1" x14ac:dyDescent="0.25">
      <c r="B67" s="74"/>
      <c r="C67" s="54"/>
      <c r="D67" s="75"/>
      <c r="E67" s="79"/>
      <c r="F67" s="79"/>
      <c r="H67" s="74"/>
      <c r="I67" s="54"/>
      <c r="J67" s="75"/>
      <c r="K67" s="79"/>
      <c r="L67" s="79"/>
      <c r="N67" s="74"/>
      <c r="O67" s="54"/>
      <c r="P67" s="75"/>
    </row>
    <row r="68" spans="1:16" x14ac:dyDescent="0.25">
      <c r="A68" s="73">
        <v>43734</v>
      </c>
      <c r="B68" s="74"/>
      <c r="C68" s="54"/>
      <c r="D68" s="75"/>
      <c r="E68" s="79"/>
      <c r="F68" s="79"/>
      <c r="G68" s="73">
        <v>43734</v>
      </c>
      <c r="H68" s="74"/>
      <c r="I68" s="54"/>
      <c r="J68" s="75"/>
      <c r="K68" s="79"/>
      <c r="L68" s="79"/>
      <c r="M68" s="73">
        <v>43734</v>
      </c>
      <c r="N68" s="74"/>
      <c r="O68" s="54"/>
      <c r="P68" s="75"/>
    </row>
    <row r="69" spans="1:16" x14ac:dyDescent="0.25">
      <c r="B69" s="74"/>
      <c r="C69" s="54"/>
      <c r="D69" s="75"/>
      <c r="E69" s="79"/>
      <c r="F69" s="79"/>
      <c r="H69" s="74"/>
      <c r="I69" s="54"/>
      <c r="J69" s="75"/>
      <c r="K69" s="79"/>
      <c r="L69" s="79"/>
      <c r="N69" s="74"/>
      <c r="O69" s="54"/>
      <c r="P69" s="75"/>
    </row>
    <row r="70" spans="1:16" ht="14.25" customHeight="1" x14ac:dyDescent="0.25">
      <c r="A70" s="73">
        <v>43735</v>
      </c>
      <c r="B70" s="74"/>
      <c r="C70" s="54"/>
      <c r="D70" s="75"/>
      <c r="E70" s="79"/>
      <c r="F70" s="79"/>
      <c r="G70" s="73">
        <v>43735</v>
      </c>
      <c r="H70" s="74"/>
      <c r="I70" s="54"/>
      <c r="J70" s="75"/>
      <c r="K70" s="79"/>
      <c r="L70" s="79"/>
      <c r="M70" s="73">
        <v>43735</v>
      </c>
      <c r="N70" s="74"/>
      <c r="O70" s="54"/>
      <c r="P70" s="75"/>
    </row>
    <row r="71" spans="1:16" x14ac:dyDescent="0.25">
      <c r="B71" s="74"/>
      <c r="C71" s="54"/>
      <c r="D71" s="75"/>
      <c r="E71" s="79"/>
      <c r="F71" s="79"/>
      <c r="H71" s="74"/>
      <c r="I71" s="54"/>
      <c r="J71" s="75"/>
      <c r="K71" s="79"/>
      <c r="L71" s="79"/>
      <c r="N71" s="74"/>
      <c r="O71" s="54"/>
      <c r="P71" s="75"/>
    </row>
    <row r="72" spans="1:16" x14ac:dyDescent="0.25">
      <c r="B72" s="74"/>
      <c r="C72" s="54"/>
      <c r="D72" s="75"/>
      <c r="E72" s="79"/>
      <c r="F72" s="79"/>
      <c r="H72" s="74"/>
      <c r="I72" s="54"/>
      <c r="J72" s="75"/>
      <c r="K72" s="79"/>
      <c r="L72" s="79"/>
      <c r="N72" s="74"/>
      <c r="O72" s="54"/>
      <c r="P72" s="75"/>
    </row>
    <row r="73" spans="1:16" x14ac:dyDescent="0.25">
      <c r="A73" s="73">
        <v>43736</v>
      </c>
      <c r="B73" s="74"/>
      <c r="C73" s="54"/>
      <c r="D73" s="75"/>
      <c r="E73" s="79"/>
      <c r="F73" s="79"/>
      <c r="G73" s="73">
        <v>43736</v>
      </c>
      <c r="H73" s="74"/>
      <c r="I73" s="54"/>
      <c r="J73" s="75"/>
      <c r="K73" s="79"/>
      <c r="L73" s="79"/>
      <c r="M73" s="73">
        <v>43736</v>
      </c>
      <c r="N73" s="74"/>
      <c r="O73" s="54"/>
      <c r="P73" s="75"/>
    </row>
    <row r="74" spans="1:16" x14ac:dyDescent="0.25">
      <c r="B74" s="74"/>
      <c r="C74" s="54"/>
      <c r="D74" s="75"/>
      <c r="E74" s="79"/>
      <c r="F74" s="79"/>
      <c r="H74" s="74"/>
      <c r="I74" s="54"/>
      <c r="J74" s="75"/>
      <c r="K74" s="79"/>
      <c r="L74" s="79"/>
      <c r="N74" s="74"/>
      <c r="O74" s="54"/>
      <c r="P74" s="75"/>
    </row>
    <row r="75" spans="1:16" x14ac:dyDescent="0.25">
      <c r="A75" s="73">
        <v>43737</v>
      </c>
      <c r="B75" s="74"/>
      <c r="C75" s="54"/>
      <c r="D75" s="75"/>
      <c r="E75" s="79"/>
      <c r="F75" s="79"/>
      <c r="G75" s="73">
        <v>43737</v>
      </c>
      <c r="H75" s="74"/>
      <c r="I75" s="54"/>
      <c r="J75" s="75"/>
      <c r="K75" s="79"/>
      <c r="L75" s="79"/>
      <c r="M75" s="73">
        <v>43737</v>
      </c>
      <c r="N75" s="74"/>
      <c r="O75" s="54"/>
      <c r="P75" s="75"/>
    </row>
    <row r="76" spans="1:16" x14ac:dyDescent="0.25">
      <c r="B76" s="74"/>
      <c r="C76" s="54"/>
      <c r="D76" s="75"/>
      <c r="E76" s="79"/>
      <c r="F76" s="79"/>
      <c r="H76" s="74"/>
      <c r="I76" s="54"/>
      <c r="J76" s="75"/>
      <c r="K76" s="79"/>
      <c r="L76" s="79"/>
      <c r="N76" s="74"/>
      <c r="O76" s="54"/>
      <c r="P76" s="75"/>
    </row>
    <row r="77" spans="1:16" x14ac:dyDescent="0.25">
      <c r="B77" s="94"/>
      <c r="C77" s="95"/>
      <c r="D77" s="77"/>
      <c r="E77" s="81"/>
      <c r="F77" s="81"/>
      <c r="H77" s="94"/>
      <c r="I77" s="95"/>
      <c r="J77" s="77"/>
      <c r="K77" s="81"/>
      <c r="L77" s="81"/>
      <c r="N77" s="94"/>
      <c r="O77" s="95"/>
      <c r="P77" s="77"/>
    </row>
    <row r="78" spans="1:16" x14ac:dyDescent="0.25">
      <c r="B78" s="98"/>
      <c r="C78" s="99"/>
      <c r="D78" s="75"/>
      <c r="E78" s="79"/>
      <c r="F78" s="79"/>
      <c r="H78" s="98"/>
      <c r="I78" s="99"/>
      <c r="J78" s="75"/>
      <c r="K78" s="79"/>
      <c r="L78" s="79"/>
      <c r="N78" s="98"/>
      <c r="O78" s="99"/>
      <c r="P78" s="75"/>
    </row>
    <row r="79" spans="1:16" x14ac:dyDescent="0.25">
      <c r="B79" s="94"/>
      <c r="C79" s="97"/>
      <c r="D79" s="94"/>
      <c r="E79" s="93"/>
      <c r="F79" s="93"/>
      <c r="H79" s="94"/>
      <c r="I79" s="97"/>
      <c r="J79" s="94"/>
      <c r="K79" s="93"/>
      <c r="L79" s="93"/>
      <c r="N79" s="94"/>
      <c r="O79" s="97"/>
      <c r="P79" s="94"/>
    </row>
    <row r="80" spans="1:16" x14ac:dyDescent="0.25">
      <c r="A80" s="73">
        <v>43738</v>
      </c>
      <c r="B80" s="74"/>
      <c r="C80" s="54"/>
      <c r="D80" s="75"/>
      <c r="E80" s="79"/>
      <c r="F80" s="79"/>
      <c r="G80" s="73">
        <v>43738</v>
      </c>
      <c r="H80" s="74"/>
      <c r="I80" s="54"/>
      <c r="J80" s="75"/>
      <c r="K80" s="79"/>
      <c r="L80" s="79"/>
      <c r="M80" s="73">
        <v>43738</v>
      </c>
      <c r="N80" s="74"/>
      <c r="O80" s="54"/>
      <c r="P80" s="75"/>
    </row>
    <row r="81" spans="1:16" x14ac:dyDescent="0.25">
      <c r="B81" s="74"/>
      <c r="C81" s="54"/>
      <c r="D81" s="75"/>
      <c r="E81" s="79"/>
      <c r="F81" s="79"/>
      <c r="H81" s="74"/>
      <c r="I81" s="54"/>
      <c r="J81" s="75"/>
      <c r="K81" s="79"/>
      <c r="L81" s="79"/>
      <c r="N81" s="74"/>
      <c r="O81" s="54"/>
      <c r="P81" s="75"/>
    </row>
    <row r="82" spans="1:16" x14ac:dyDescent="0.25">
      <c r="B82" s="94"/>
      <c r="C82" s="95"/>
      <c r="D82" s="77"/>
      <c r="E82" s="81"/>
      <c r="F82" s="81"/>
      <c r="H82" s="94"/>
      <c r="I82" s="95"/>
      <c r="J82" s="77"/>
      <c r="K82" s="81"/>
      <c r="L82" s="81"/>
      <c r="N82" s="94"/>
      <c r="O82" s="95"/>
      <c r="P82" s="77"/>
    </row>
    <row r="83" spans="1:16" ht="13.5" customHeight="1" x14ac:dyDescent="0.25">
      <c r="B83" s="129"/>
      <c r="C83" s="129"/>
      <c r="D83" s="129"/>
      <c r="E83" s="80"/>
      <c r="F83" s="80"/>
      <c r="H83" s="129"/>
      <c r="I83" s="129"/>
      <c r="J83" s="129"/>
      <c r="K83" s="80"/>
      <c r="L83" s="80"/>
      <c r="N83" s="129"/>
      <c r="O83" s="129"/>
      <c r="P83" s="129"/>
    </row>
    <row r="84" spans="1:16" x14ac:dyDescent="0.25">
      <c r="B84" s="79"/>
      <c r="C84" s="56"/>
      <c r="D84" s="79"/>
      <c r="E84" s="79"/>
      <c r="F84" s="79"/>
      <c r="H84" s="79"/>
      <c r="I84" s="56"/>
      <c r="J84" s="79"/>
      <c r="K84" s="79"/>
      <c r="L84" s="79"/>
      <c r="N84" s="79"/>
      <c r="O84" s="56"/>
      <c r="P84" s="79"/>
    </row>
    <row r="85" spans="1:16" x14ac:dyDescent="0.25">
      <c r="B85" s="79"/>
      <c r="C85" s="56"/>
      <c r="D85" s="79"/>
      <c r="E85" s="79"/>
      <c r="F85" s="79"/>
      <c r="H85" s="79"/>
      <c r="I85" s="56"/>
      <c r="J85" s="79"/>
      <c r="K85" s="79"/>
      <c r="L85" s="79"/>
      <c r="N85" s="79"/>
      <c r="O85" s="56"/>
      <c r="P85" s="79"/>
    </row>
    <row r="86" spans="1:16" x14ac:dyDescent="0.25">
      <c r="B86" s="79"/>
      <c r="C86" s="56"/>
      <c r="D86" s="79"/>
      <c r="E86" s="79"/>
      <c r="F86" s="79"/>
      <c r="H86" s="79"/>
      <c r="I86" s="56"/>
      <c r="J86" s="79"/>
      <c r="K86" s="79"/>
      <c r="L86" s="79"/>
      <c r="N86" s="79"/>
      <c r="O86" s="56"/>
      <c r="P86" s="79"/>
    </row>
    <row r="87" spans="1:16" x14ac:dyDescent="0.25">
      <c r="B87" s="79"/>
      <c r="C87" s="56"/>
      <c r="D87" s="79"/>
      <c r="E87" s="79"/>
      <c r="F87" s="79"/>
      <c r="H87" s="79"/>
      <c r="I87" s="56"/>
      <c r="J87" s="79"/>
      <c r="K87" s="79"/>
      <c r="L87" s="79"/>
      <c r="N87" s="79"/>
      <c r="O87" s="56"/>
      <c r="P87" s="79"/>
    </row>
    <row r="88" spans="1:16" x14ac:dyDescent="0.25">
      <c r="A88" s="73"/>
      <c r="B88" s="79"/>
      <c r="C88" s="56"/>
      <c r="D88" s="79"/>
      <c r="E88" s="79"/>
      <c r="F88" s="79"/>
      <c r="G88" s="73"/>
      <c r="H88" s="79"/>
      <c r="I88" s="56"/>
      <c r="J88" s="79"/>
      <c r="K88" s="79"/>
      <c r="L88" s="79"/>
      <c r="M88" s="73"/>
      <c r="N88" s="79"/>
      <c r="O88" s="56"/>
      <c r="P88" s="79"/>
    </row>
    <row r="89" spans="1:16" x14ac:dyDescent="0.25">
      <c r="B89" s="79"/>
      <c r="C89" s="56"/>
      <c r="D89" s="79"/>
      <c r="E89" s="79"/>
      <c r="F89" s="79"/>
      <c r="H89" s="79"/>
      <c r="I89" s="56"/>
      <c r="J89" s="79"/>
      <c r="K89" s="79"/>
      <c r="L89" s="79"/>
      <c r="N89" s="79"/>
      <c r="O89" s="56"/>
      <c r="P89" s="79"/>
    </row>
    <row r="90" spans="1:16" x14ac:dyDescent="0.25">
      <c r="B90" s="129"/>
      <c r="C90" s="129"/>
      <c r="D90" s="79"/>
      <c r="E90" s="79"/>
      <c r="F90" s="79"/>
      <c r="H90" s="129"/>
      <c r="I90" s="129"/>
      <c r="J90" s="79"/>
      <c r="K90" s="79"/>
      <c r="L90" s="79"/>
      <c r="N90" s="129"/>
      <c r="O90" s="129"/>
      <c r="P90" s="79"/>
    </row>
  </sheetData>
  <mergeCells count="25">
    <mergeCell ref="N20:O20"/>
    <mergeCell ref="B14:C14"/>
    <mergeCell ref="B16:F16"/>
    <mergeCell ref="N83:P83"/>
    <mergeCell ref="N22:R22"/>
    <mergeCell ref="N37:O37"/>
    <mergeCell ref="N39:R39"/>
    <mergeCell ref="B29:C29"/>
    <mergeCell ref="B31:F31"/>
    <mergeCell ref="H26:L26"/>
    <mergeCell ref="H39:I39"/>
    <mergeCell ref="B44:C44"/>
    <mergeCell ref="N90:O90"/>
    <mergeCell ref="H90:I90"/>
    <mergeCell ref="H83:J83"/>
    <mergeCell ref="H24:I24"/>
    <mergeCell ref="B83:D83"/>
    <mergeCell ref="B90:C90"/>
    <mergeCell ref="H41:L41"/>
    <mergeCell ref="H3:L3"/>
    <mergeCell ref="B3:F3"/>
    <mergeCell ref="N3:R3"/>
    <mergeCell ref="N1:R1"/>
    <mergeCell ref="H1:L1"/>
    <mergeCell ref="B1:F1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71" orientation="landscape" r:id="rId1"/>
  <rowBreaks count="1" manualBreakCount="1">
    <brk id="4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Бланк</vt:lpstr>
      <vt:lpstr>Сентябрь</vt:lpstr>
      <vt:lpstr>Бланк!Область_печати</vt:lpstr>
      <vt:lpstr>Сентябрь!Область_печати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2019-09-02T13:06:36Z</cp:lastPrinted>
  <dcterms:created xsi:type="dcterms:W3CDTF">1996-10-08T23:32:33Z</dcterms:created>
  <dcterms:modified xsi:type="dcterms:W3CDTF">2019-09-19T10:04:46Z</dcterms:modified>
</cp:coreProperties>
</file>