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543\OneDrive\NSF Common Bean\R\Packages\CDBNgenomics\analysis-paper\"/>
    </mc:Choice>
  </mc:AlternateContent>
  <bookViews>
    <workbookView xWindow="0" yWindow="0" windowWidth="15750" windowHeight="22590"/>
  </bookViews>
  <sheets>
    <sheet name="BLUP_Descriptive_Statistics" sheetId="1" r:id="rId1"/>
  </sheets>
  <calcPr calcId="0"/>
</workbook>
</file>

<file path=xl/calcChain.xml><?xml version="1.0" encoding="utf-8"?>
<calcChain xmlns="http://schemas.openxmlformats.org/spreadsheetml/2006/main">
  <c r="K25" i="1" l="1"/>
  <c r="D25" i="1"/>
  <c r="J8" i="1"/>
  <c r="J10" i="1"/>
  <c r="J14" i="1"/>
  <c r="I6" i="1"/>
  <c r="J6" i="1" s="1"/>
  <c r="I12" i="1"/>
  <c r="J12" i="1" s="1"/>
  <c r="I22" i="1"/>
  <c r="J22" i="1" s="1"/>
  <c r="I11" i="1"/>
  <c r="J11" i="1" s="1"/>
  <c r="I8" i="1"/>
  <c r="I10" i="1"/>
  <c r="I20" i="1"/>
  <c r="J20" i="1" s="1"/>
  <c r="I13" i="1"/>
  <c r="J13" i="1" s="1"/>
  <c r="I7" i="1"/>
  <c r="J7" i="1" s="1"/>
  <c r="I9" i="1"/>
  <c r="J9" i="1" s="1"/>
  <c r="I18" i="1"/>
  <c r="J18" i="1" s="1"/>
  <c r="I21" i="1"/>
  <c r="J21" i="1" s="1"/>
  <c r="I14" i="1"/>
  <c r="I17" i="1"/>
  <c r="I3" i="1"/>
  <c r="I2" i="1"/>
  <c r="I4" i="1"/>
  <c r="I19" i="1"/>
  <c r="I16" i="1"/>
  <c r="I15" i="1"/>
  <c r="I5" i="1"/>
</calcChain>
</file>

<file path=xl/sharedStrings.xml><?xml version="1.0" encoding="utf-8"?>
<sst xmlns="http://schemas.openxmlformats.org/spreadsheetml/2006/main" count="68" uniqueCount="40">
  <si>
    <t>Phenotype</t>
  </si>
  <si>
    <t>V_g</t>
  </si>
  <si>
    <t>V_e</t>
  </si>
  <si>
    <t>h2</t>
  </si>
  <si>
    <t>kg</t>
  </si>
  <si>
    <t>days</t>
  </si>
  <si>
    <t>Biomass</t>
  </si>
  <si>
    <t>Days to maturity</t>
  </si>
  <si>
    <t>Early vigor score</t>
  </si>
  <si>
    <t>Growth habit</t>
  </si>
  <si>
    <t>Halo blight damage score</t>
  </si>
  <si>
    <t>Harvest index (%)</t>
  </si>
  <si>
    <t>95% CI lower bound</t>
  </si>
  <si>
    <t>95% CI upper bound</t>
  </si>
  <si>
    <t>Lodging score</t>
  </si>
  <si>
    <t>Plant height (cm)</t>
  </si>
  <si>
    <t>Root rot damage score</t>
  </si>
  <si>
    <t>Rust damage score</t>
  </si>
  <si>
    <t>Seed appearance score</t>
  </si>
  <si>
    <t>Seedfill duration (days)</t>
  </si>
  <si>
    <t>Seed weight (mg)</t>
  </si>
  <si>
    <t>Seed yield (kg/ha)</t>
  </si>
  <si>
    <t>White mold damage score</t>
  </si>
  <si>
    <t>Zinc deficiency damage score</t>
  </si>
  <si>
    <t>Days to flowering</t>
  </si>
  <si>
    <t>CTV presence/absence</t>
  </si>
  <si>
    <t>BCMV presence/absence</t>
  </si>
  <si>
    <t>CBB damage score</t>
  </si>
  <si>
    <t>BCMV blackroot response</t>
  </si>
  <si>
    <t>sig</t>
  </si>
  <si>
    <t>kg/ha</t>
  </si>
  <si>
    <t>Number of Datapoints</t>
  </si>
  <si>
    <t>BLUP Range</t>
  </si>
  <si>
    <t>BH FDR?</t>
  </si>
  <si>
    <t>Range affected by additive genetic effects</t>
  </si>
  <si>
    <t>mg</t>
  </si>
  <si>
    <t>%</t>
  </si>
  <si>
    <t>cm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</si>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</sst>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E1" zoomScale="115" zoomScaleNormal="115" workbookViewId="0">
      <selection activeCell="K14" sqref="K2:K14"/>
    </sheetView>
  </sheetViews>
  <sheetFormatPr defaultRowHeight="15" x14ac:dyDescent="0.25"/>
  <cols>
    <col min="1" max="1" width="27.28515625" bestFit="1" customWidth="1"/>
    <col min="2" max="3" width="12.5703125" bestFit="1" customWidth="1"/>
    <col min="4" max="4" width="9.28515625" bestFit="1" customWidth="1"/>
    <col min="5" max="5" width="9.28515625" customWidth="1"/>
    <col min="6" max="6" width="18.7109375" bestFit="1" customWidth="1"/>
    <col min="7" max="7" width="18.85546875" bestFit="1" customWidth="1"/>
    <col min="8" max="8" width="13.42578125" bestFit="1" customWidth="1"/>
    <col min="9" max="10" width="13.42578125" customWidth="1"/>
    <col min="11" max="11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13</v>
      </c>
      <c r="H1" t="s">
        <v>32</v>
      </c>
      <c r="I1" t="s">
        <v>34</v>
      </c>
      <c r="K1" t="s">
        <v>31</v>
      </c>
      <c r="L1" t="s">
        <v>33</v>
      </c>
    </row>
    <row r="2" spans="1:12" x14ac:dyDescent="0.25">
      <c r="A2" t="s">
        <v>7</v>
      </c>
      <c r="B2" s="3">
        <v>12.298415705353699</v>
      </c>
      <c r="C2" s="3">
        <v>18.269000469354499</v>
      </c>
      <c r="D2" s="1">
        <v>0.40233743130469501</v>
      </c>
      <c r="E2" s="1" t="s">
        <v>39</v>
      </c>
      <c r="F2">
        <v>77</v>
      </c>
      <c r="G2">
        <v>123</v>
      </c>
      <c r="H2" s="3">
        <v>17.0366096232571</v>
      </c>
      <c r="I2" s="2">
        <f>H2*D2</f>
        <v>6.854465753962109</v>
      </c>
      <c r="J2" s="2" t="s">
        <v>5</v>
      </c>
      <c r="K2">
        <v>12045</v>
      </c>
    </row>
    <row r="3" spans="1:12" x14ac:dyDescent="0.25">
      <c r="A3" t="s">
        <v>19</v>
      </c>
      <c r="B3" s="1">
        <v>5.5839561496417902</v>
      </c>
      <c r="C3" s="1">
        <v>17.811942287107801</v>
      </c>
      <c r="D3" s="1">
        <v>0.23867243930545701</v>
      </c>
      <c r="E3" s="1" t="s">
        <v>39</v>
      </c>
      <c r="F3">
        <v>32</v>
      </c>
      <c r="G3">
        <v>70</v>
      </c>
      <c r="H3" s="3">
        <v>12.724537354416899</v>
      </c>
      <c r="I3" s="2">
        <f>H3*D3</f>
        <v>3.0369963694120878</v>
      </c>
      <c r="J3" s="2" t="s">
        <v>5</v>
      </c>
      <c r="K3">
        <v>7544</v>
      </c>
    </row>
    <row r="4" spans="1:12" x14ac:dyDescent="0.25">
      <c r="A4" t="s">
        <v>15</v>
      </c>
      <c r="B4" s="3">
        <v>13.759676741407301</v>
      </c>
      <c r="C4" s="3">
        <v>42.483088603309</v>
      </c>
      <c r="D4" s="1">
        <v>0.244647941065365</v>
      </c>
      <c r="E4" s="1" t="s">
        <v>39</v>
      </c>
      <c r="F4">
        <v>22.5</v>
      </c>
      <c r="G4">
        <v>67</v>
      </c>
      <c r="H4" s="3">
        <v>18.148195818419701</v>
      </c>
      <c r="I4" s="2">
        <f>H4*D4</f>
        <v>4.439918741027447</v>
      </c>
      <c r="J4" s="2" t="s">
        <v>37</v>
      </c>
      <c r="K4">
        <v>2896</v>
      </c>
    </row>
    <row r="5" spans="1:12" x14ac:dyDescent="0.25">
      <c r="A5" t="s">
        <v>6</v>
      </c>
      <c r="B5" s="5">
        <v>246288.381431207</v>
      </c>
      <c r="C5" s="5">
        <v>671797.12599253398</v>
      </c>
      <c r="D5" s="1">
        <v>0.268263009752024</v>
      </c>
      <c r="E5" s="1" t="s">
        <v>39</v>
      </c>
      <c r="F5" s="5">
        <v>2396.625</v>
      </c>
      <c r="G5" s="5">
        <v>8025.625</v>
      </c>
      <c r="H5" s="4">
        <v>2990.29198609369</v>
      </c>
      <c r="I5" s="4">
        <f>H5*D5</f>
        <v>802.18472822685078</v>
      </c>
      <c r="J5" s="4" t="s">
        <v>4</v>
      </c>
      <c r="K5">
        <v>2846</v>
      </c>
    </row>
    <row r="6" spans="1:12" x14ac:dyDescent="0.25">
      <c r="A6" t="s">
        <v>18</v>
      </c>
      <c r="B6" s="1">
        <v>1.7330624955215802E-2</v>
      </c>
      <c r="C6" s="1">
        <v>0.24080602000780299</v>
      </c>
      <c r="D6" s="1">
        <v>6.7137406847828998E-2</v>
      </c>
      <c r="E6" s="1" t="s">
        <v>39</v>
      </c>
      <c r="F6">
        <v>1</v>
      </c>
      <c r="G6">
        <v>3</v>
      </c>
      <c r="H6" s="1">
        <v>0.34564117887353502</v>
      </c>
      <c r="I6" s="1">
        <f>H6*D6</f>
        <v>2.3205452449395758E-2</v>
      </c>
      <c r="J6" s="6">
        <f>I6/(G6-F6)</f>
        <v>1.1602726224697879E-2</v>
      </c>
      <c r="K6">
        <v>1226</v>
      </c>
    </row>
    <row r="7" spans="1:12" x14ac:dyDescent="0.25">
      <c r="A7" t="s">
        <v>27</v>
      </c>
      <c r="B7" s="1">
        <v>0.28234172992905499</v>
      </c>
      <c r="C7" s="1">
        <v>1.12692632165038</v>
      </c>
      <c r="D7" s="1">
        <v>0.200346363924606</v>
      </c>
      <c r="E7" s="1" t="s">
        <v>39</v>
      </c>
      <c r="F7">
        <v>1.5</v>
      </c>
      <c r="G7">
        <v>9</v>
      </c>
      <c r="H7" s="2">
        <v>2.3155878508280101</v>
      </c>
      <c r="I7" s="1">
        <f>H7*D7</f>
        <v>0.46391960626138479</v>
      </c>
      <c r="J7" s="6">
        <f>I7/(G7-F7)</f>
        <v>6.1855947501517974E-2</v>
      </c>
      <c r="K7">
        <v>1082</v>
      </c>
    </row>
    <row r="8" spans="1:12" x14ac:dyDescent="0.25">
      <c r="A8" t="s">
        <v>8</v>
      </c>
      <c r="B8" s="1">
        <v>6.3500358345003394E-2</v>
      </c>
      <c r="C8" s="1">
        <v>0.74682175896199898</v>
      </c>
      <c r="D8" s="1">
        <v>7.8364340536623098E-2</v>
      </c>
      <c r="E8" s="1" t="s">
        <v>39</v>
      </c>
      <c r="F8">
        <v>1</v>
      </c>
      <c r="G8">
        <v>9</v>
      </c>
      <c r="H8" s="1">
        <v>0.95683025091413398</v>
      </c>
      <c r="I8" s="1">
        <f>H8*D8</f>
        <v>7.4981371618377715E-2</v>
      </c>
      <c r="J8" s="6">
        <f>I8/(G8-F8)</f>
        <v>9.3726714522972144E-3</v>
      </c>
      <c r="K8">
        <v>823</v>
      </c>
    </row>
    <row r="9" spans="1:12" x14ac:dyDescent="0.25">
      <c r="A9" t="s">
        <v>22</v>
      </c>
      <c r="B9" s="1">
        <v>0.142851722794618</v>
      </c>
      <c r="C9" s="1">
        <v>0.63104089548204501</v>
      </c>
      <c r="D9" s="1">
        <v>0.18458855843944699</v>
      </c>
      <c r="E9" s="1" t="s">
        <v>39</v>
      </c>
      <c r="F9">
        <v>1</v>
      </c>
      <c r="G9">
        <v>5</v>
      </c>
      <c r="H9" s="2">
        <v>2.5988981564564702</v>
      </c>
      <c r="I9" s="1">
        <f>H9*D9</f>
        <v>0.47972686423123617</v>
      </c>
      <c r="J9" s="6">
        <f>I9/(G9-F9)</f>
        <v>0.11993171605780904</v>
      </c>
      <c r="K9">
        <v>664</v>
      </c>
    </row>
    <row r="10" spans="1:12" x14ac:dyDescent="0.25">
      <c r="A10" t="s">
        <v>10</v>
      </c>
      <c r="B10" s="1">
        <v>0.176260840826654</v>
      </c>
      <c r="C10" s="1">
        <v>0.70807094275084204</v>
      </c>
      <c r="D10" s="1">
        <v>0.19931528426311201</v>
      </c>
      <c r="E10" s="1" t="s">
        <v>39</v>
      </c>
      <c r="F10">
        <v>1</v>
      </c>
      <c r="G10">
        <v>5</v>
      </c>
      <c r="H10" s="2">
        <v>1.1169891505587799</v>
      </c>
      <c r="I10" s="1">
        <f>H10*D10</f>
        <v>0.22263301006243524</v>
      </c>
      <c r="J10" s="6">
        <f>I10/(G10-F10)</f>
        <v>5.5658252515608811E-2</v>
      </c>
      <c r="K10">
        <v>388</v>
      </c>
    </row>
    <row r="11" spans="1:12" x14ac:dyDescent="0.25">
      <c r="A11" t="s">
        <v>28</v>
      </c>
      <c r="B11" s="1">
        <v>4.8712404550235698E-2</v>
      </c>
      <c r="C11" s="1">
        <v>8.5590420414190502E-2</v>
      </c>
      <c r="D11" s="1">
        <v>0.36270573283278601</v>
      </c>
      <c r="E11" s="1" t="s">
        <v>39</v>
      </c>
      <c r="F11">
        <v>0</v>
      </c>
      <c r="G11">
        <v>1</v>
      </c>
      <c r="H11" s="1">
        <v>0.84258679070269005</v>
      </c>
      <c r="I11" s="1">
        <f>H11*D11</f>
        <v>0.30561105939704447</v>
      </c>
      <c r="J11" s="6">
        <f>I11/(G11-F11)</f>
        <v>0.30561105939704447</v>
      </c>
      <c r="K11">
        <v>378</v>
      </c>
    </row>
    <row r="12" spans="1:12" x14ac:dyDescent="0.25">
      <c r="A12" t="s">
        <v>26</v>
      </c>
      <c r="B12" s="1">
        <v>1.63881183342778E-2</v>
      </c>
      <c r="C12" s="1">
        <v>9.6631829785048196E-2</v>
      </c>
      <c r="D12" s="1">
        <v>0.145001998381518</v>
      </c>
      <c r="E12" s="1" t="s">
        <v>39</v>
      </c>
      <c r="F12">
        <v>0</v>
      </c>
      <c r="G12">
        <v>1</v>
      </c>
      <c r="H12" s="1">
        <v>0.42830971047154698</v>
      </c>
      <c r="I12" s="1">
        <f>H12*D12</f>
        <v>6.2105763944583697E-2</v>
      </c>
      <c r="J12" s="6">
        <f>I12/(G12-F12)</f>
        <v>6.2105763944583697E-2</v>
      </c>
      <c r="K12">
        <v>378</v>
      </c>
    </row>
    <row r="13" spans="1:12" x14ac:dyDescent="0.25">
      <c r="A13" t="s">
        <v>16</v>
      </c>
      <c r="B13" s="1">
        <v>0.455108367537855</v>
      </c>
      <c r="C13" s="1">
        <v>3.19321316659597</v>
      </c>
      <c r="D13" s="1">
        <v>0.12474458823868501</v>
      </c>
      <c r="E13" s="1" t="s">
        <v>39</v>
      </c>
      <c r="F13">
        <v>1</v>
      </c>
      <c r="G13">
        <v>9</v>
      </c>
      <c r="H13" s="2">
        <v>2.2514787522457902</v>
      </c>
      <c r="I13" s="1">
        <f>H13*D13</f>
        <v>0.2808597898770494</v>
      </c>
      <c r="J13" s="6">
        <f>I13/(G13-F13)</f>
        <v>3.5107473734631175E-2</v>
      </c>
      <c r="K13">
        <v>255</v>
      </c>
    </row>
    <row r="14" spans="1:12" x14ac:dyDescent="0.25">
      <c r="A14" t="s">
        <v>23</v>
      </c>
      <c r="B14" s="1">
        <v>3.83094264509328</v>
      </c>
      <c r="C14" s="1">
        <v>1.39471017289171</v>
      </c>
      <c r="D14" s="1">
        <v>0.73310316979123202</v>
      </c>
      <c r="E14" s="1" t="s">
        <v>39</v>
      </c>
      <c r="F14">
        <v>1</v>
      </c>
      <c r="G14">
        <v>9</v>
      </c>
      <c r="H14" s="2">
        <v>8.9555337729374695</v>
      </c>
      <c r="I14" s="2">
        <f>H14*D14</f>
        <v>6.5653301961128907</v>
      </c>
      <c r="J14" s="6">
        <f>I14/(G14-F14)</f>
        <v>0.82066627451411134</v>
      </c>
      <c r="K14">
        <v>140</v>
      </c>
    </row>
    <row r="15" spans="1:12" x14ac:dyDescent="0.25">
      <c r="A15" t="s">
        <v>21</v>
      </c>
      <c r="B15" s="4">
        <v>53173.104366906999</v>
      </c>
      <c r="C15" s="4">
        <v>222408.64960682599</v>
      </c>
      <c r="D15" s="1">
        <v>0.19294856644237399</v>
      </c>
      <c r="E15" s="1" t="s">
        <v>38</v>
      </c>
      <c r="F15" s="4">
        <v>472.64</v>
      </c>
      <c r="G15" s="4">
        <v>4416.9439999999904</v>
      </c>
      <c r="H15" s="4">
        <v>1727.19142270414</v>
      </c>
      <c r="I15" s="4">
        <f>H15*D15</f>
        <v>333.2591089823282</v>
      </c>
      <c r="J15" s="4" t="s">
        <v>30</v>
      </c>
      <c r="K15">
        <v>18227</v>
      </c>
      <c r="L15" t="s">
        <v>29</v>
      </c>
    </row>
    <row r="16" spans="1:12" x14ac:dyDescent="0.25">
      <c r="A16" t="s">
        <v>20</v>
      </c>
      <c r="B16" s="4">
        <v>2339.90724774102</v>
      </c>
      <c r="C16" s="4">
        <v>1076.1345471618699</v>
      </c>
      <c r="D16" s="1">
        <v>0.68497617658906096</v>
      </c>
      <c r="E16" s="1" t="s">
        <v>38</v>
      </c>
      <c r="F16" s="4">
        <v>152.71074889852</v>
      </c>
      <c r="G16" s="4">
        <v>601.27499999999895</v>
      </c>
      <c r="H16" s="4">
        <v>443.182766558644</v>
      </c>
      <c r="I16" s="4">
        <f>H16*D16</f>
        <v>303.56963696750233</v>
      </c>
      <c r="J16" s="4" t="s">
        <v>35</v>
      </c>
      <c r="K16">
        <v>14230</v>
      </c>
      <c r="L16" t="s">
        <v>29</v>
      </c>
    </row>
    <row r="17" spans="1:12" x14ac:dyDescent="0.25">
      <c r="A17" t="s">
        <v>24</v>
      </c>
      <c r="B17" s="2">
        <v>4.6838401398359997</v>
      </c>
      <c r="C17" s="2">
        <v>6.1082652951584198</v>
      </c>
      <c r="D17" s="1">
        <v>0.43400615088953798</v>
      </c>
      <c r="E17" s="1" t="s">
        <v>38</v>
      </c>
      <c r="F17">
        <v>36</v>
      </c>
      <c r="G17">
        <v>65</v>
      </c>
      <c r="H17" s="3">
        <v>11.7374236267871</v>
      </c>
      <c r="I17" s="2">
        <f>H17*D17</f>
        <v>5.0941140496217905</v>
      </c>
      <c r="J17" s="2" t="s">
        <v>5</v>
      </c>
      <c r="K17">
        <v>9084</v>
      </c>
      <c r="L17" t="s">
        <v>29</v>
      </c>
    </row>
    <row r="18" spans="1:12" x14ac:dyDescent="0.25">
      <c r="A18" t="s">
        <v>14</v>
      </c>
      <c r="B18" s="1">
        <v>0.244135137403866</v>
      </c>
      <c r="C18" s="1">
        <v>0.466114932832219</v>
      </c>
      <c r="D18" s="1">
        <v>0.34373124007255101</v>
      </c>
      <c r="E18" s="1" t="s">
        <v>38</v>
      </c>
      <c r="F18">
        <v>1</v>
      </c>
      <c r="G18">
        <v>5</v>
      </c>
      <c r="H18" s="2">
        <v>2.9744038275103502</v>
      </c>
      <c r="I18" s="2">
        <f>H18*D18</f>
        <v>1.0223955161066749</v>
      </c>
      <c r="J18" s="6">
        <f>I18/(G18-F18)</f>
        <v>0.25559887902666872</v>
      </c>
      <c r="K18">
        <v>3313</v>
      </c>
      <c r="L18" t="s">
        <v>29</v>
      </c>
    </row>
    <row r="19" spans="1:12" x14ac:dyDescent="0.25">
      <c r="A19" t="s">
        <v>11</v>
      </c>
      <c r="B19" s="3">
        <v>13.4563185783006</v>
      </c>
      <c r="C19" s="3">
        <v>31.533587691724598</v>
      </c>
      <c r="D19" s="1">
        <v>0.29909639058896897</v>
      </c>
      <c r="E19" s="1" t="s">
        <v>38</v>
      </c>
      <c r="F19">
        <v>24.2</v>
      </c>
      <c r="G19">
        <v>64.8</v>
      </c>
      <c r="H19" s="3">
        <v>20.0648032204567</v>
      </c>
      <c r="I19" s="2">
        <f>H19*D19</f>
        <v>6.0013102211165199</v>
      </c>
      <c r="J19" s="2" t="s">
        <v>36</v>
      </c>
      <c r="K19">
        <v>3140</v>
      </c>
      <c r="L19" t="s">
        <v>29</v>
      </c>
    </row>
    <row r="20" spans="1:12" x14ac:dyDescent="0.25">
      <c r="A20" t="s">
        <v>9</v>
      </c>
      <c r="B20" s="1">
        <v>0.160115613317452</v>
      </c>
      <c r="C20" s="1">
        <v>0.15429780311369701</v>
      </c>
      <c r="D20" s="1">
        <v>0.50925184788516997</v>
      </c>
      <c r="E20" s="1" t="s">
        <v>38</v>
      </c>
      <c r="F20">
        <v>1</v>
      </c>
      <c r="G20">
        <v>3</v>
      </c>
      <c r="H20" s="2">
        <v>2.1904360128718099</v>
      </c>
      <c r="I20" s="1">
        <f>H20*D20</f>
        <v>1.1154835872291931</v>
      </c>
      <c r="J20" s="6">
        <f>I20/(G20-F20)</f>
        <v>0.55774179361459653</v>
      </c>
      <c r="K20">
        <v>2558</v>
      </c>
      <c r="L20" t="s">
        <v>29</v>
      </c>
    </row>
    <row r="21" spans="1:12" x14ac:dyDescent="0.25">
      <c r="A21" t="s">
        <v>17</v>
      </c>
      <c r="B21" s="1">
        <v>3.20134569329417</v>
      </c>
      <c r="C21" s="1">
        <v>1.9571428153585599</v>
      </c>
      <c r="D21" s="1">
        <v>0.62059762039293198</v>
      </c>
      <c r="E21" s="1" t="s">
        <v>38</v>
      </c>
      <c r="F21">
        <v>1</v>
      </c>
      <c r="G21">
        <v>9</v>
      </c>
      <c r="H21" s="2">
        <v>7.3457426112655302</v>
      </c>
      <c r="I21" s="2">
        <f>H21*D21</f>
        <v>4.5587503845703505</v>
      </c>
      <c r="J21" s="6">
        <f>I21/(G21-F21)</f>
        <v>0.56984379807129382</v>
      </c>
      <c r="K21">
        <v>828</v>
      </c>
      <c r="L21" t="s">
        <v>29</v>
      </c>
    </row>
    <row r="22" spans="1:12" x14ac:dyDescent="0.25">
      <c r="A22" t="s">
        <v>25</v>
      </c>
      <c r="B22" s="1">
        <v>2.4708476463584698E-2</v>
      </c>
      <c r="C22" s="1">
        <v>0.13247452715357799</v>
      </c>
      <c r="D22" s="1">
        <v>0.15719559936496</v>
      </c>
      <c r="E22" s="1" t="s">
        <v>38</v>
      </c>
      <c r="F22">
        <v>0</v>
      </c>
      <c r="G22">
        <v>1</v>
      </c>
      <c r="H22" s="1">
        <v>0.43227604883704501</v>
      </c>
      <c r="I22" s="1">
        <f>H22*D22</f>
        <v>6.7951892588056007E-2</v>
      </c>
      <c r="J22" s="6">
        <f>I22/(G22-F22)</f>
        <v>6.7951892588056007E-2</v>
      </c>
      <c r="K22">
        <v>571</v>
      </c>
      <c r="L22" t="s">
        <v>29</v>
      </c>
    </row>
    <row r="25" spans="1:12" x14ac:dyDescent="0.25">
      <c r="D25">
        <f>_xlfn.T.TEST(D2:D14,D15:D22,1,2)</f>
        <v>3.6162150889912877E-2</v>
      </c>
      <c r="K25">
        <f>_xlfn.T.TEST(K2:K14,K15:K22,1,2)</f>
        <v>3.8284526086573976E-2</v>
      </c>
    </row>
  </sheetData>
  <sortState ref="A2:L22">
    <sortCondition ref="E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BLUP_Descriptive_Statistics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MacQueen, Alice H</dc:creator>
  <cp:lastModifiedBy>MacQueen, Alice H</cp:lastModifiedBy>
  <dcterms:created xsi:type="dcterms:W3CDTF">2019-08-06T19:16:41Z</dcterms:created>
  <dcterms:modified xsi:type="dcterms:W3CDTF">2019-08-06T21:11:41Z</dcterms:modified>
</cp:coreProperties>
</file>