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Github\pvdiv-phenology-gxe\manuscript\Coauthors\PNAS\"/>
    </mc:Choice>
  </mc:AlternateContent>
  <xr:revisionPtr revIDLastSave="0" documentId="13_ncr:1_{85510683-9D90-419C-8C73-3BA1794CF9AD}" xr6:coauthVersionLast="36" xr6:coauthVersionMax="36" xr10:uidLastSave="{00000000-0000-0000-0000-000000000000}"/>
  <bookViews>
    <workbookView xWindow="0" yWindow="0" windowWidth="15750" windowHeight="21225" xr2:uid="{8A139FD6-13BF-4141-ABC3-12279603DB54}"/>
  </bookViews>
  <sheets>
    <sheet name="Both subpops" sheetId="1" r:id="rId1"/>
    <sheet name="Gulf" sheetId="2" r:id="rId2"/>
    <sheet name="Midwes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H4" i="3" s="1"/>
  <c r="G15" i="3"/>
  <c r="G6" i="3" s="1"/>
  <c r="F15" i="3"/>
  <c r="F6" i="3" s="1"/>
  <c r="E15" i="3"/>
  <c r="E5" i="3" s="1"/>
  <c r="D15" i="3"/>
  <c r="D5" i="3" s="1"/>
  <c r="C15" i="3"/>
  <c r="H15" i="2"/>
  <c r="H6" i="2" s="1"/>
  <c r="G15" i="2"/>
  <c r="G4" i="2" s="1"/>
  <c r="F15" i="2"/>
  <c r="F5" i="2" s="1"/>
  <c r="E15" i="2"/>
  <c r="E6" i="2" s="1"/>
  <c r="D15" i="2"/>
  <c r="D5" i="2" s="1"/>
  <c r="C15" i="2"/>
  <c r="C5" i="2" s="1"/>
  <c r="F5" i="1"/>
  <c r="H4" i="1"/>
  <c r="G4" i="1"/>
  <c r="H15" i="1"/>
  <c r="H6" i="1" s="1"/>
  <c r="G15" i="1"/>
  <c r="G6" i="1" s="1"/>
  <c r="F15" i="1"/>
  <c r="F4" i="1" s="1"/>
  <c r="E5" i="1"/>
  <c r="E4" i="1"/>
  <c r="D6" i="1"/>
  <c r="D15" i="1"/>
  <c r="D20" i="1" s="1"/>
  <c r="E15" i="1"/>
  <c r="E20" i="1" s="1"/>
  <c r="C15" i="1"/>
  <c r="C20" i="1" s="1"/>
  <c r="F4" i="3" l="1"/>
  <c r="F5" i="3"/>
  <c r="G4" i="3"/>
  <c r="G5" i="3"/>
  <c r="H5" i="3"/>
  <c r="H6" i="3"/>
  <c r="E4" i="3"/>
  <c r="D4" i="3"/>
  <c r="G6" i="2"/>
  <c r="G5" i="2"/>
  <c r="F6" i="2"/>
  <c r="E4" i="2"/>
  <c r="E5" i="2"/>
  <c r="D4" i="2"/>
  <c r="D6" i="2"/>
  <c r="C4" i="2"/>
  <c r="C6" i="3"/>
  <c r="D6" i="3"/>
  <c r="C5" i="3"/>
  <c r="E6" i="3"/>
  <c r="C4" i="3"/>
  <c r="F4" i="2"/>
  <c r="H5" i="2"/>
  <c r="C6" i="2"/>
  <c r="H4" i="2"/>
  <c r="E6" i="1"/>
  <c r="G5" i="1"/>
  <c r="H5" i="1"/>
  <c r="F6" i="1"/>
  <c r="C6" i="1"/>
  <c r="D4" i="1"/>
  <c r="D5" i="1"/>
  <c r="C4" i="1"/>
  <c r="C5" i="1"/>
</calcChain>
</file>

<file path=xl/sharedStrings.xml><?xml version="1.0" encoding="utf-8"?>
<sst xmlns="http://schemas.openxmlformats.org/spreadsheetml/2006/main" count="96" uniqueCount="20">
  <si>
    <t>Sharing criterion</t>
  </si>
  <si>
    <t>Type of GxE</t>
  </si>
  <si>
    <t>No sharing</t>
  </si>
  <si>
    <t>Shared by sign</t>
  </si>
  <si>
    <t>Shared by magnitude</t>
  </si>
  <si>
    <t>no GxE</t>
  </si>
  <si>
    <t>Antagonistic pleiotropy</t>
  </si>
  <si>
    <t>Differential sensitivity</t>
  </si>
  <si>
    <t>Flowering date</t>
  </si>
  <si>
    <t>Green-up date</t>
  </si>
  <si>
    <t>North-North</t>
  </si>
  <si>
    <t>North-Texas</t>
  </si>
  <si>
    <t xml:space="preserve">Texas-Texas </t>
  </si>
  <si>
    <t>Total number of comparisons significant in both gardens</t>
  </si>
  <si>
    <t>Sig_1_row</t>
  </si>
  <si>
    <t>Sig_1_col</t>
  </si>
  <si>
    <t>Texas-North</t>
  </si>
  <si>
    <t>Texas-Texas</t>
  </si>
  <si>
    <t>Proportion of effects</t>
  </si>
  <si>
    <t>Numbers give proportion of effects significant in the Gulf &amp; Midwest populations at both of a pair of common gardens that meet a given sharing criterion: shared by sign requires that the effect have the same sign at both gardens; shared by magnitude requires that the effect also be within a factor of 2 of the strongest effect. The type of genotype-by-environment interaction (GxE) represented by each sharing criterion is also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</si>
</sst>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A15D-89E2-49C0-8385-AB9159B7E73A}">
  <dimension ref="A1:H23"/>
  <sheetViews>
    <sheetView tabSelected="1" workbookViewId="0">
      <selection activeCell="A12" sqref="A12"/>
    </sheetView>
  </sheetViews>
  <sheetFormatPr defaultRowHeight="15" x14ac:dyDescent="0.25"/>
  <cols>
    <col min="1" max="1" width="20" bestFit="1" customWidth="1"/>
    <col min="2" max="2" width="22.140625" bestFit="1" customWidth="1"/>
    <col min="3" max="3" width="13.7109375" customWidth="1"/>
    <col min="4" max="4" width="11.85546875" bestFit="1" customWidth="1"/>
    <col min="5" max="5" width="12.140625" bestFit="1" customWidth="1"/>
    <col min="6" max="6" width="14.42578125" bestFit="1" customWidth="1"/>
    <col min="7" max="7" width="11.8554687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18</v>
      </c>
    </row>
    <row r="2" spans="1:8" x14ac:dyDescent="0.25">
      <c r="C2" t="s">
        <v>9</v>
      </c>
      <c r="F2" t="s">
        <v>8</v>
      </c>
    </row>
    <row r="3" spans="1:8" x14ac:dyDescent="0.25">
      <c r="C3" t="s">
        <v>10</v>
      </c>
      <c r="D3" t="s">
        <v>11</v>
      </c>
      <c r="E3" t="s">
        <v>12</v>
      </c>
      <c r="F3" t="s">
        <v>10</v>
      </c>
      <c r="G3" t="s">
        <v>11</v>
      </c>
      <c r="H3" t="s">
        <v>12</v>
      </c>
    </row>
    <row r="4" spans="1:8" x14ac:dyDescent="0.25">
      <c r="A4" t="s">
        <v>2</v>
      </c>
      <c r="B4" t="s">
        <v>6</v>
      </c>
      <c r="C4" s="1">
        <f>C16/C15</f>
        <v>0.29323097088287614</v>
      </c>
      <c r="D4" s="1">
        <f>D16/D15</f>
        <v>0.75613559017106191</v>
      </c>
      <c r="E4" s="1">
        <f>E16/E15</f>
        <v>2.8764243832282333E-3</v>
      </c>
      <c r="F4" s="1">
        <f>F16/F15</f>
        <v>2.4870157055041804E-5</v>
      </c>
      <c r="G4" s="1">
        <f>G16/G15</f>
        <v>2.0268700370385556E-2</v>
      </c>
      <c r="H4" s="1">
        <f>H16/H15</f>
        <v>4.0073554923322459E-3</v>
      </c>
    </row>
    <row r="5" spans="1:8" x14ac:dyDescent="0.25">
      <c r="A5" t="s">
        <v>3</v>
      </c>
      <c r="B5" t="s">
        <v>7</v>
      </c>
      <c r="C5" s="1">
        <f>C17/C15</f>
        <v>0.48500006687442321</v>
      </c>
      <c r="D5" s="1">
        <f>D17/D15</f>
        <v>0.20423981649450532</v>
      </c>
      <c r="E5" s="1">
        <f>E17/E15</f>
        <v>8.9998893682929529E-2</v>
      </c>
      <c r="F5" s="1">
        <f>F17/F15</f>
        <v>1.9232921455898994E-3</v>
      </c>
      <c r="G5" s="1">
        <f>G17/G15</f>
        <v>0.3431875025626307</v>
      </c>
      <c r="H5" s="1">
        <f>H17/H15</f>
        <v>0.17772881826382625</v>
      </c>
    </row>
    <row r="6" spans="1:8" x14ac:dyDescent="0.25">
      <c r="A6" t="s">
        <v>4</v>
      </c>
      <c r="B6" t="s">
        <v>5</v>
      </c>
      <c r="C6" s="1">
        <f>C18/C15</f>
        <v>0.22176896224270065</v>
      </c>
      <c r="D6" s="1">
        <f>D18/D15</f>
        <v>3.9624593334432766E-2</v>
      </c>
      <c r="E6" s="1">
        <f>E18/E15</f>
        <v>0.90712468193384221</v>
      </c>
      <c r="F6" s="1">
        <f>F18/F15</f>
        <v>0.99805183769735506</v>
      </c>
      <c r="G6" s="1">
        <f>G18/G15</f>
        <v>0.63654379706698372</v>
      </c>
      <c r="H6" s="1">
        <f>H18/H15</f>
        <v>0.81826382624384153</v>
      </c>
    </row>
    <row r="8" spans="1:8" x14ac:dyDescent="0.25">
      <c r="A8" t="s">
        <v>19</v>
      </c>
    </row>
    <row r="11" spans="1:8" x14ac:dyDescent="0.25">
      <c r="A11" t="s">
        <v>13</v>
      </c>
    </row>
    <row r="13" spans="1:8" x14ac:dyDescent="0.25">
      <c r="C13" t="s">
        <v>9</v>
      </c>
      <c r="F13" t="s">
        <v>8</v>
      </c>
    </row>
    <row r="14" spans="1:8" x14ac:dyDescent="0.25">
      <c r="C14" t="s">
        <v>10</v>
      </c>
      <c r="D14" t="s">
        <v>11</v>
      </c>
      <c r="E14" t="s">
        <v>12</v>
      </c>
      <c r="F14" t="s">
        <v>10</v>
      </c>
      <c r="G14" t="s">
        <v>11</v>
      </c>
      <c r="H14" t="s">
        <v>12</v>
      </c>
    </row>
    <row r="15" spans="1:8" x14ac:dyDescent="0.25">
      <c r="C15">
        <f>SUM(C16:C18)</f>
        <v>74767</v>
      </c>
      <c r="D15">
        <f t="shared" ref="D15:E15" si="0">SUM(D16:D18)</f>
        <v>66701</v>
      </c>
      <c r="E15">
        <f t="shared" si="0"/>
        <v>36156</v>
      </c>
      <c r="F15">
        <f>SUM(F16:F18)</f>
        <v>241253</v>
      </c>
      <c r="G15">
        <f>SUM(G16:G18)</f>
        <v>219501</v>
      </c>
      <c r="H15">
        <f>SUM(H16:H18)</f>
        <v>115288</v>
      </c>
    </row>
    <row r="16" spans="1:8" x14ac:dyDescent="0.25">
      <c r="B16" t="s">
        <v>6</v>
      </c>
      <c r="C16">
        <v>21924</v>
      </c>
      <c r="D16">
        <v>50435</v>
      </c>
      <c r="E16">
        <v>104</v>
      </c>
      <c r="F16">
        <v>6</v>
      </c>
      <c r="G16">
        <v>4449</v>
      </c>
      <c r="H16">
        <v>462</v>
      </c>
    </row>
    <row r="17" spans="1:8" x14ac:dyDescent="0.25">
      <c r="B17" t="s">
        <v>7</v>
      </c>
      <c r="C17">
        <v>36262</v>
      </c>
      <c r="D17">
        <v>13623</v>
      </c>
      <c r="E17">
        <v>3254</v>
      </c>
      <c r="F17">
        <v>464</v>
      </c>
      <c r="G17">
        <v>75330</v>
      </c>
      <c r="H17">
        <v>20490</v>
      </c>
    </row>
    <row r="18" spans="1:8" x14ac:dyDescent="0.25">
      <c r="B18" t="s">
        <v>5</v>
      </c>
      <c r="C18">
        <v>16581</v>
      </c>
      <c r="D18">
        <v>2643</v>
      </c>
      <c r="E18">
        <v>32798</v>
      </c>
      <c r="F18">
        <v>240783</v>
      </c>
      <c r="G18">
        <v>139722</v>
      </c>
      <c r="H18">
        <v>94336</v>
      </c>
    </row>
    <row r="20" spans="1:8" x14ac:dyDescent="0.25">
      <c r="C20">
        <f>C15-C16-C17-C18</f>
        <v>0</v>
      </c>
      <c r="D20">
        <f t="shared" ref="D20:E20" si="1">D15-D16-D17-D18</f>
        <v>0</v>
      </c>
      <c r="E20">
        <f t="shared" si="1"/>
        <v>0</v>
      </c>
    </row>
    <row r="21" spans="1:8" x14ac:dyDescent="0.25">
      <c r="B21" t="s">
        <v>10</v>
      </c>
      <c r="C21" t="s">
        <v>11</v>
      </c>
      <c r="D21" t="s">
        <v>16</v>
      </c>
      <c r="E21" t="s">
        <v>17</v>
      </c>
    </row>
    <row r="22" spans="1:8" x14ac:dyDescent="0.25">
      <c r="A22" t="s">
        <v>14</v>
      </c>
      <c r="B22">
        <v>27435</v>
      </c>
      <c r="C22">
        <v>31202</v>
      </c>
      <c r="D22">
        <v>26949</v>
      </c>
      <c r="E22">
        <v>6342</v>
      </c>
    </row>
    <row r="23" spans="1:8" x14ac:dyDescent="0.25">
      <c r="A23" t="s">
        <v>15</v>
      </c>
      <c r="B23">
        <v>27435</v>
      </c>
      <c r="C23">
        <v>26949</v>
      </c>
      <c r="D23">
        <v>31202</v>
      </c>
      <c r="E23">
        <v>6342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310E-75B7-4EEA-8733-0B273BE60C50}">
  <dimension ref="A1:H18"/>
  <sheetViews>
    <sheetView workbookViewId="0">
      <selection activeCell="F24" sqref="F24"/>
    </sheetView>
  </sheetViews>
  <sheetFormatPr defaultRowHeight="15" x14ac:dyDescent="0.25"/>
  <cols>
    <col min="1" max="1" width="20" bestFit="1" customWidth="1"/>
    <col min="2" max="2" width="22.140625" bestFit="1" customWidth="1"/>
    <col min="3" max="3" width="13.7109375" customWidth="1"/>
    <col min="4" max="4" width="11.85546875" bestFit="1" customWidth="1"/>
    <col min="5" max="5" width="12.140625" bestFit="1" customWidth="1"/>
    <col min="6" max="6" width="14.42578125" bestFit="1" customWidth="1"/>
    <col min="7" max="7" width="11.8554687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18</v>
      </c>
    </row>
    <row r="2" spans="1:8" x14ac:dyDescent="0.25">
      <c r="C2" t="s">
        <v>9</v>
      </c>
      <c r="F2" t="s">
        <v>8</v>
      </c>
    </row>
    <row r="3" spans="1:8" x14ac:dyDescent="0.25">
      <c r="C3" t="s">
        <v>10</v>
      </c>
      <c r="D3" t="s">
        <v>11</v>
      </c>
      <c r="E3" t="s">
        <v>12</v>
      </c>
      <c r="F3" t="s">
        <v>10</v>
      </c>
      <c r="G3" t="s">
        <v>11</v>
      </c>
      <c r="H3" t="s">
        <v>12</v>
      </c>
    </row>
    <row r="4" spans="1:8" x14ac:dyDescent="0.25">
      <c r="A4" t="s">
        <v>2</v>
      </c>
      <c r="B4" t="s">
        <v>6</v>
      </c>
      <c r="C4" s="1">
        <f>C16/C15</f>
        <v>0.34798428778168289</v>
      </c>
      <c r="D4" s="1">
        <f>D16/D15</f>
        <v>0.68966892700438776</v>
      </c>
      <c r="E4" s="1">
        <f>E16/E15</f>
        <v>2.2177681755472838E-2</v>
      </c>
      <c r="F4" s="1">
        <f>F16/F15</f>
        <v>2.7007242205212399E-4</v>
      </c>
      <c r="G4" s="1">
        <f>G16/G15</f>
        <v>1.1468052021487136E-2</v>
      </c>
      <c r="H4" s="1">
        <f>H16/H15</f>
        <v>3.8503516856657773E-3</v>
      </c>
    </row>
    <row r="5" spans="1:8" x14ac:dyDescent="0.25">
      <c r="A5" t="s">
        <v>3</v>
      </c>
      <c r="B5" t="s">
        <v>7</v>
      </c>
      <c r="C5" s="1">
        <f>C17/C15</f>
        <v>0.37328922886086419</v>
      </c>
      <c r="D5" s="1">
        <f>D17/D15</f>
        <v>0.2852774137177807</v>
      </c>
      <c r="E5" s="1">
        <f>E17/E15</f>
        <v>3.0975870057526615E-2</v>
      </c>
      <c r="F5" s="1">
        <f>F17/F15</f>
        <v>2.1520507736153459E-2</v>
      </c>
      <c r="G5" s="1">
        <f>G17/G15</f>
        <v>0.12326830647441335</v>
      </c>
      <c r="H5" s="1">
        <f>H17/H15</f>
        <v>8.8436817851079305E-2</v>
      </c>
    </row>
    <row r="6" spans="1:8" x14ac:dyDescent="0.25">
      <c r="A6" t="s">
        <v>4</v>
      </c>
      <c r="B6" t="s">
        <v>5</v>
      </c>
      <c r="C6" s="1">
        <f>C18/C15</f>
        <v>0.27872648335745298</v>
      </c>
      <c r="D6" s="1">
        <f>D18/D15</f>
        <v>2.5053659277831597E-2</v>
      </c>
      <c r="E6" s="1">
        <f>E18/E15</f>
        <v>0.94684644818700059</v>
      </c>
      <c r="F6" s="1">
        <f>F18/F15</f>
        <v>0.97820941984179444</v>
      </c>
      <c r="G6" s="1">
        <f>G18/G15</f>
        <v>0.86526364150409951</v>
      </c>
      <c r="H6" s="1">
        <f>H18/H15</f>
        <v>0.9077128304632549</v>
      </c>
    </row>
    <row r="8" spans="1:8" x14ac:dyDescent="0.25">
      <c r="A8" t="s">
        <v>19</v>
      </c>
    </row>
    <row r="11" spans="1:8" x14ac:dyDescent="0.25">
      <c r="A11" t="s">
        <v>13</v>
      </c>
    </row>
    <row r="13" spans="1:8" x14ac:dyDescent="0.25">
      <c r="C13" t="s">
        <v>9</v>
      </c>
      <c r="F13" t="s">
        <v>8</v>
      </c>
    </row>
    <row r="14" spans="1:8" x14ac:dyDescent="0.25">
      <c r="C14" t="s">
        <v>10</v>
      </c>
      <c r="D14" t="s">
        <v>11</v>
      </c>
      <c r="E14" t="s">
        <v>12</v>
      </c>
      <c r="F14" t="s">
        <v>10</v>
      </c>
      <c r="G14" t="s">
        <v>11</v>
      </c>
      <c r="H14" t="s">
        <v>12</v>
      </c>
    </row>
    <row r="15" spans="1:8" x14ac:dyDescent="0.25">
      <c r="C15">
        <f>SUM(C16:C18)</f>
        <v>24185</v>
      </c>
      <c r="D15">
        <f t="shared" ref="D15:E15" si="0">SUM(D16:D18)</f>
        <v>52647</v>
      </c>
      <c r="E15">
        <f t="shared" si="0"/>
        <v>38417</v>
      </c>
      <c r="F15">
        <f>SUM(F16:F18)</f>
        <v>140703</v>
      </c>
      <c r="G15">
        <f>SUM(G16:G18)</f>
        <v>113184</v>
      </c>
      <c r="H15">
        <f>SUM(H16:H18)</f>
        <v>65968</v>
      </c>
    </row>
    <row r="16" spans="1:8" x14ac:dyDescent="0.25">
      <c r="B16" t="s">
        <v>6</v>
      </c>
      <c r="C16">
        <v>8416</v>
      </c>
      <c r="D16">
        <v>36309</v>
      </c>
      <c r="E16">
        <v>852</v>
      </c>
      <c r="F16">
        <v>38</v>
      </c>
      <c r="G16">
        <v>1298</v>
      </c>
      <c r="H16">
        <v>254</v>
      </c>
    </row>
    <row r="17" spans="2:8" x14ac:dyDescent="0.25">
      <c r="B17" t="s">
        <v>7</v>
      </c>
      <c r="C17">
        <v>9028</v>
      </c>
      <c r="D17">
        <v>15019</v>
      </c>
      <c r="E17">
        <v>1190</v>
      </c>
      <c r="F17">
        <v>3028</v>
      </c>
      <c r="G17">
        <v>13952</v>
      </c>
      <c r="H17">
        <v>5834</v>
      </c>
    </row>
    <row r="18" spans="2:8" x14ac:dyDescent="0.25">
      <c r="B18" t="s">
        <v>5</v>
      </c>
      <c r="C18">
        <v>6741</v>
      </c>
      <c r="D18">
        <v>1319</v>
      </c>
      <c r="E18">
        <v>36375</v>
      </c>
      <c r="F18">
        <v>137637</v>
      </c>
      <c r="G18">
        <v>97934</v>
      </c>
      <c r="H18">
        <v>59880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85F8-FC86-4780-A21F-CC5B000CD68B}">
  <dimension ref="A1:H18"/>
  <sheetViews>
    <sheetView workbookViewId="0">
      <selection activeCell="H6" sqref="A1:H6"/>
    </sheetView>
  </sheetViews>
  <sheetFormatPr defaultRowHeight="15" x14ac:dyDescent="0.25"/>
  <cols>
    <col min="1" max="1" width="20" bestFit="1" customWidth="1"/>
    <col min="2" max="2" width="22.140625" bestFit="1" customWidth="1"/>
    <col min="3" max="3" width="13.7109375" customWidth="1"/>
    <col min="4" max="4" width="11.85546875" bestFit="1" customWidth="1"/>
    <col min="5" max="5" width="12.140625" bestFit="1" customWidth="1"/>
    <col min="6" max="6" width="14.42578125" bestFit="1" customWidth="1"/>
    <col min="7" max="7" width="11.8554687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18</v>
      </c>
    </row>
    <row r="2" spans="1:8" x14ac:dyDescent="0.25">
      <c r="C2" t="s">
        <v>9</v>
      </c>
      <c r="F2" t="s">
        <v>8</v>
      </c>
    </row>
    <row r="3" spans="1:8" x14ac:dyDescent="0.25">
      <c r="C3" t="s">
        <v>10</v>
      </c>
      <c r="D3" t="s">
        <v>11</v>
      </c>
      <c r="E3" t="s">
        <v>12</v>
      </c>
      <c r="F3" t="s">
        <v>10</v>
      </c>
      <c r="G3" t="s">
        <v>11</v>
      </c>
      <c r="H3" t="s">
        <v>12</v>
      </c>
    </row>
    <row r="4" spans="1:8" x14ac:dyDescent="0.25">
      <c r="A4" t="s">
        <v>2</v>
      </c>
      <c r="B4" t="s">
        <v>6</v>
      </c>
      <c r="C4" s="1">
        <f>C16/C15</f>
        <v>9.0136482431516798E-2</v>
      </c>
      <c r="D4" s="1">
        <f>D16/D15</f>
        <v>0.12086747200812703</v>
      </c>
      <c r="E4" s="1">
        <f>E16/E15</f>
        <v>5.296649133777173E-3</v>
      </c>
      <c r="F4" s="1">
        <f>F16/F15</f>
        <v>0</v>
      </c>
      <c r="G4" s="1">
        <f>G16/G15</f>
        <v>9.1901386362210659E-3</v>
      </c>
      <c r="H4" s="1">
        <f>H16/H15</f>
        <v>3.0304465173540416E-3</v>
      </c>
    </row>
    <row r="5" spans="1:8" x14ac:dyDescent="0.25">
      <c r="A5" t="s">
        <v>3</v>
      </c>
      <c r="B5" t="s">
        <v>7</v>
      </c>
      <c r="C5" s="1">
        <f>C17/C15</f>
        <v>0.51278675830026132</v>
      </c>
      <c r="D5" s="1">
        <f>D17/D15</f>
        <v>0.5156246549325324</v>
      </c>
      <c r="E5" s="1">
        <f>E17/E15</f>
        <v>0.41019604958252104</v>
      </c>
      <c r="F5" s="1">
        <f>F17/F15</f>
        <v>0</v>
      </c>
      <c r="G5" s="1">
        <f>G17/G15</f>
        <v>0.23772034376764317</v>
      </c>
      <c r="H5" s="1">
        <f>H17/H15</f>
        <v>0.33794213741180928</v>
      </c>
    </row>
    <row r="6" spans="1:8" x14ac:dyDescent="0.25">
      <c r="A6" t="s">
        <v>4</v>
      </c>
      <c r="B6" t="s">
        <v>5</v>
      </c>
      <c r="C6" s="1">
        <f>C18/C15</f>
        <v>0.39707675926822183</v>
      </c>
      <c r="D6" s="1">
        <f>D18/D15</f>
        <v>0.36350787305934057</v>
      </c>
      <c r="E6" s="1">
        <f>E18/E15</f>
        <v>0.58450730128370176</v>
      </c>
      <c r="F6" s="1">
        <f>F18/F15</f>
        <v>1</v>
      </c>
      <c r="G6" s="1">
        <f>G18/G15</f>
        <v>0.75308951759613574</v>
      </c>
      <c r="H6" s="1">
        <f>H18/H15</f>
        <v>0.6590274160708367</v>
      </c>
    </row>
    <row r="8" spans="1:8" x14ac:dyDescent="0.25">
      <c r="A8" t="s">
        <v>19</v>
      </c>
    </row>
    <row r="11" spans="1:8" x14ac:dyDescent="0.25">
      <c r="A11" t="s">
        <v>13</v>
      </c>
    </row>
    <row r="13" spans="1:8" x14ac:dyDescent="0.25">
      <c r="C13" t="s">
        <v>9</v>
      </c>
      <c r="F13" t="s">
        <v>8</v>
      </c>
    </row>
    <row r="14" spans="1:8" x14ac:dyDescent="0.25">
      <c r="C14" t="s">
        <v>10</v>
      </c>
      <c r="D14" t="s">
        <v>11</v>
      </c>
      <c r="E14" t="s">
        <v>12</v>
      </c>
      <c r="F14" t="s">
        <v>10</v>
      </c>
      <c r="G14" t="s">
        <v>11</v>
      </c>
      <c r="H14" t="s">
        <v>12</v>
      </c>
    </row>
    <row r="15" spans="1:8" x14ac:dyDescent="0.25">
      <c r="C15">
        <f>SUM(C16:C18)</f>
        <v>51655</v>
      </c>
      <c r="D15">
        <f t="shared" ref="D15:E15" si="0">SUM(D16:D18)</f>
        <v>45281</v>
      </c>
      <c r="E15">
        <f t="shared" si="0"/>
        <v>27187</v>
      </c>
      <c r="F15">
        <f>SUM(F16:F18)</f>
        <v>15777</v>
      </c>
      <c r="G15">
        <f>SUM(G16:G18)</f>
        <v>31882</v>
      </c>
      <c r="H15">
        <f>SUM(H16:H18)</f>
        <v>42238</v>
      </c>
    </row>
    <row r="16" spans="1:8" x14ac:dyDescent="0.25">
      <c r="B16" t="s">
        <v>6</v>
      </c>
      <c r="C16">
        <v>4656</v>
      </c>
      <c r="D16">
        <v>5473</v>
      </c>
      <c r="E16">
        <v>144</v>
      </c>
      <c r="F16">
        <v>0</v>
      </c>
      <c r="G16">
        <v>293</v>
      </c>
      <c r="H16">
        <v>128</v>
      </c>
    </row>
    <row r="17" spans="2:8" x14ac:dyDescent="0.25">
      <c r="B17" t="s">
        <v>7</v>
      </c>
      <c r="C17">
        <v>26488</v>
      </c>
      <c r="D17">
        <v>23348</v>
      </c>
      <c r="E17">
        <v>11152</v>
      </c>
      <c r="F17">
        <v>0</v>
      </c>
      <c r="G17">
        <v>7579</v>
      </c>
      <c r="H17">
        <v>14274</v>
      </c>
    </row>
    <row r="18" spans="2:8" x14ac:dyDescent="0.25">
      <c r="B18" t="s">
        <v>5</v>
      </c>
      <c r="C18">
        <v>20511</v>
      </c>
      <c r="D18">
        <v>16460</v>
      </c>
      <c r="E18">
        <v>15891</v>
      </c>
      <c r="F18">
        <v>15777</v>
      </c>
      <c r="G18">
        <v>24010</v>
      </c>
      <c r="H18">
        <v>27836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Both subpops</vt:lpstr>
      <vt:lpstr>Gulf</vt:lpstr>
      <vt:lpstr>Midwest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2021-08-11T18:52:38Z</dcterms:created>
  <dcterms:modified xsi:type="dcterms:W3CDTF">2021-08-11T20:13:41Z</dcterms:modified>
</cp:coreProperties>
</file>