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jaimewo/Dropbox/Jaime/AA-UFPR/EspecializacaoIAA2020/AA-IAA-AM-2020/2020 IAA-AM - Material 02 - 2 - Redes Neurais - Praticas/"/>
    </mc:Choice>
  </mc:AlternateContent>
  <xr:revisionPtr revIDLastSave="0" documentId="13_ncr:1_{88EF956D-F064-3F42-9F25-C803199BE743}" xr6:coauthVersionLast="36" xr6:coauthVersionMax="36" xr10:uidLastSave="{00000000-0000-0000-0000-000000000000}"/>
  <bookViews>
    <workbookView xWindow="0" yWindow="460" windowWidth="26180" windowHeight="15360" tabRatio="862" xr2:uid="{00000000-000D-0000-FFFF-FFFF00000000}"/>
  </bookViews>
  <sheets>
    <sheet name="SGD Mini-batch" sheetId="5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5" l="1"/>
  <c r="I18" i="5"/>
  <c r="I16" i="5"/>
  <c r="I15" i="5"/>
  <c r="P14" i="5"/>
  <c r="O14" i="5"/>
  <c r="N14" i="5"/>
  <c r="M14" i="5"/>
  <c r="K3" i="5" l="1"/>
  <c r="Q18" i="5"/>
  <c r="Q16" i="5"/>
  <c r="Q15" i="5"/>
  <c r="Q13" i="5"/>
  <c r="Q12" i="5"/>
  <c r="I4" i="5"/>
  <c r="J4" i="5" s="1"/>
  <c r="K4" i="5" s="1"/>
  <c r="I3" i="5"/>
  <c r="J3" i="5" s="1"/>
  <c r="P5" i="5" l="1"/>
  <c r="M5" i="5"/>
  <c r="O5" i="5"/>
  <c r="N5" i="5"/>
  <c r="L4" i="5"/>
  <c r="L3" i="5"/>
  <c r="I6" i="5" l="1"/>
  <c r="J6" i="5" s="1"/>
  <c r="K6" i="5" s="1"/>
  <c r="I7" i="5"/>
  <c r="J7" i="5" s="1"/>
  <c r="K7" i="5" s="1"/>
  <c r="L7" i="5" s="1"/>
  <c r="M8" i="5" l="1"/>
  <c r="L6" i="5"/>
  <c r="P8" i="5"/>
  <c r="O8" i="5"/>
  <c r="N8" i="5"/>
  <c r="I10" i="5" l="1"/>
  <c r="J10" i="5" s="1"/>
  <c r="K10" i="5" s="1"/>
  <c r="L10" i="5" s="1"/>
  <c r="I9" i="5"/>
  <c r="J9" i="5" s="1"/>
  <c r="K9" i="5" s="1"/>
  <c r="L9" i="5" s="1"/>
  <c r="L11" i="5" l="1"/>
  <c r="M11" i="5"/>
  <c r="N11" i="5"/>
  <c r="O11" i="5"/>
  <c r="P11" i="5"/>
  <c r="J15" i="5" l="1"/>
  <c r="K15" i="5" s="1"/>
  <c r="I12" i="5"/>
  <c r="J12" i="5" s="1"/>
  <c r="K12" i="5" s="1"/>
  <c r="J19" i="5"/>
  <c r="K19" i="5" s="1"/>
  <c r="L19" i="5" s="1"/>
  <c r="J18" i="5"/>
  <c r="K18" i="5" s="1"/>
  <c r="L18" i="5" s="1"/>
  <c r="I13" i="5"/>
  <c r="J13" i="5" s="1"/>
  <c r="K13" i="5" s="1"/>
  <c r="L13" i="5" s="1"/>
  <c r="J16" i="5"/>
  <c r="K16" i="5" s="1"/>
  <c r="L16" i="5" s="1"/>
  <c r="L15" i="5" l="1"/>
  <c r="N17" i="5"/>
  <c r="N20" i="5" s="1"/>
  <c r="M17" i="5"/>
  <c r="M20" i="5" s="1"/>
  <c r="O17" i="5"/>
  <c r="O20" i="5" s="1"/>
  <c r="P17" i="5"/>
  <c r="P20" i="5" s="1"/>
  <c r="L12" i="5"/>
  <c r="L20" i="5" s="1"/>
  <c r="I21" i="5" l="1"/>
  <c r="J21" i="5" s="1"/>
  <c r="K21" i="5" s="1"/>
  <c r="I22" i="5"/>
  <c r="J22" i="5" s="1"/>
  <c r="K22" i="5" s="1"/>
  <c r="L22" i="5" s="1"/>
  <c r="O23" i="5" l="1"/>
  <c r="P23" i="5"/>
  <c r="N23" i="5"/>
  <c r="M23" i="5"/>
  <c r="L21" i="5"/>
  <c r="I24" i="5" l="1"/>
  <c r="J24" i="5" s="1"/>
  <c r="K24" i="5" s="1"/>
  <c r="L24" i="5" s="1"/>
  <c r="I25" i="5"/>
  <c r="J25" i="5" s="1"/>
  <c r="K25" i="5" s="1"/>
  <c r="L25" i="5" s="1"/>
  <c r="O26" i="5" l="1"/>
  <c r="M26" i="5"/>
  <c r="P26" i="5"/>
  <c r="N26" i="5"/>
  <c r="I28" i="5" l="1"/>
  <c r="J28" i="5" s="1"/>
  <c r="K28" i="5" s="1"/>
  <c r="L28" i="5" s="1"/>
  <c r="I27" i="5"/>
  <c r="J27" i="5" s="1"/>
  <c r="K27" i="5" s="1"/>
  <c r="L27" i="5" s="1"/>
  <c r="O29" i="5"/>
  <c r="L29" i="5" l="1"/>
  <c r="N29" i="5"/>
  <c r="P29" i="5"/>
  <c r="M29" i="5"/>
</calcChain>
</file>

<file path=xl/sharedStrings.xml><?xml version="1.0" encoding="utf-8"?>
<sst xmlns="http://schemas.openxmlformats.org/spreadsheetml/2006/main" count="21" uniqueCount="19">
  <si>
    <t>Época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</si>
  <si>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</si>
  <si>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</si>
  <si>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</si>
  <si>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</si>
  <si>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</si>
  <si>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Exemplo</t>
  </si>
  <si>
    <t>e²</t>
  </si>
  <si>
    <t>EMQ</t>
  </si>
  <si>
    <t>-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</si>
  <si>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</si>
  <si>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</si>
  <si>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</si>
  <si>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</si>
  <si>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</si>
  <si>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Média Erro=</t>
  </si>
  <si>
    <t>observado</t>
  </si>
  <si>
    <t>calculado</t>
  </si>
  <si>
    <t>y=calculado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</si>
</sst>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FE67-8C16-6643-86C1-970BCD86DF9D}">
  <dimension ref="A1:Q29"/>
  <sheetViews>
    <sheetView tabSelected="1" zoomScale="130" zoomScaleNormal="130" zoomScalePageLayoutView="130" workbookViewId="0">
      <selection activeCell="M5" sqref="M5:P5"/>
    </sheetView>
  </sheetViews>
  <sheetFormatPr baseColWidth="10" defaultColWidth="9.33203125" defaultRowHeight="15.75" customHeight="1" x14ac:dyDescent="0.2"/>
  <cols>
    <col min="1" max="16384" width="9.33203125" style="4"/>
  </cols>
  <sheetData>
    <row r="1" spans="1:17" ht="15.75" customHeight="1" x14ac:dyDescent="0.2">
      <c r="A1" s="6" t="s">
        <v>0</v>
      </c>
      <c r="B1" s="6" t="s">
        <v>5</v>
      </c>
      <c r="C1" s="6" t="s">
        <v>6</v>
      </c>
      <c r="D1" s="6" t="s">
        <v>1</v>
      </c>
      <c r="E1" s="6" t="s">
        <v>2</v>
      </c>
      <c r="F1" s="6" t="s">
        <v>10</v>
      </c>
      <c r="G1" s="6" t="s">
        <v>11</v>
      </c>
      <c r="H1" s="6" t="s">
        <v>16</v>
      </c>
      <c r="I1" s="6" t="s">
        <v>17</v>
      </c>
      <c r="J1" s="6" t="s">
        <v>18</v>
      </c>
      <c r="K1" s="6" t="s">
        <v>3</v>
      </c>
      <c r="L1" s="6" t="s">
        <v>7</v>
      </c>
      <c r="M1" s="6" t="s">
        <v>4</v>
      </c>
      <c r="N1" s="6" t="s">
        <v>12</v>
      </c>
      <c r="O1" s="6" t="s">
        <v>13</v>
      </c>
      <c r="P1" s="6" t="s">
        <v>14</v>
      </c>
      <c r="Q1" s="6" t="s">
        <v>8</v>
      </c>
    </row>
    <row r="2" spans="1:17" ht="15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9"/>
      <c r="M2" s="1">
        <v>0</v>
      </c>
      <c r="N2" s="1">
        <v>0</v>
      </c>
      <c r="O2" s="1">
        <v>0</v>
      </c>
      <c r="P2" s="1">
        <v>0</v>
      </c>
      <c r="Q2" s="9" t="s">
        <v>9</v>
      </c>
    </row>
    <row r="3" spans="1:17" ht="15.75" customHeight="1" x14ac:dyDescent="0.2">
      <c r="A3" s="9">
        <v>1</v>
      </c>
      <c r="B3" s="9">
        <v>1</v>
      </c>
      <c r="C3" s="9">
        <v>1</v>
      </c>
      <c r="D3" s="9">
        <v>1</v>
      </c>
      <c r="E3" s="1">
        <v>0.3</v>
      </c>
      <c r="F3" s="1">
        <v>0.1</v>
      </c>
      <c r="G3" s="1">
        <v>0.1</v>
      </c>
      <c r="H3" s="1">
        <v>0.19</v>
      </c>
      <c r="I3" s="1">
        <f>SUMPRODUCT(D3:G3,M$2:P$2)</f>
        <v>0</v>
      </c>
      <c r="J3" s="1">
        <f>I3</f>
        <v>0</v>
      </c>
      <c r="K3" s="1">
        <f>H3-J3</f>
        <v>0.19</v>
      </c>
      <c r="L3" s="1">
        <f>K3^2</f>
        <v>3.61E-2</v>
      </c>
      <c r="M3" s="2"/>
      <c r="N3" s="2"/>
      <c r="O3" s="2"/>
      <c r="P3" s="2"/>
      <c r="Q3" s="7">
        <v>0.01</v>
      </c>
    </row>
    <row r="4" spans="1:17" ht="15.75" customHeight="1" x14ac:dyDescent="0.2">
      <c r="A4" s="9">
        <v>1</v>
      </c>
      <c r="B4" s="9">
        <v>2</v>
      </c>
      <c r="C4" s="9">
        <v>2</v>
      </c>
      <c r="D4" s="9">
        <v>1</v>
      </c>
      <c r="E4" s="1">
        <v>0.03</v>
      </c>
      <c r="F4" s="1">
        <v>0.02</v>
      </c>
      <c r="G4" s="1">
        <v>0</v>
      </c>
      <c r="H4" s="1">
        <v>0.11</v>
      </c>
      <c r="I4" s="1">
        <f t="shared" ref="I4" si="0">SUMPRODUCT(D4:G4,M$2:P$2)</f>
        <v>0</v>
      </c>
      <c r="J4" s="1">
        <f t="shared" ref="J4:J28" si="1">I4</f>
        <v>0</v>
      </c>
      <c r="K4" s="1">
        <f t="shared" ref="K4:K28" si="2">H4-J4</f>
        <v>0.11</v>
      </c>
      <c r="L4" s="1">
        <f t="shared" ref="L4:L28" si="3">K4^2</f>
        <v>1.21E-2</v>
      </c>
      <c r="M4" s="2"/>
      <c r="N4" s="2"/>
      <c r="O4" s="2"/>
      <c r="P4" s="2"/>
      <c r="Q4" s="9"/>
    </row>
    <row r="5" spans="1:17" ht="15.75" customHeight="1" x14ac:dyDescent="0.2">
      <c r="A5" s="10"/>
      <c r="B5" s="10"/>
      <c r="C5" s="10"/>
      <c r="D5" s="10"/>
      <c r="E5" s="1"/>
      <c r="F5" s="1"/>
      <c r="G5" s="1"/>
      <c r="H5" s="1"/>
      <c r="I5" s="1"/>
      <c r="J5" s="1"/>
      <c r="K5" s="1"/>
      <c r="L5" s="1"/>
      <c r="M5" s="2">
        <f>M2+$Q$3*(AVERAGE(SUMPRODUCT($K3:$K4*D3:D4)))</f>
        <v>3.0000000000000001E-3</v>
      </c>
      <c r="N5" s="2">
        <f t="shared" ref="N5" si="4">N2+$Q$3*(AVERAGE(SUMPRODUCT($K3:$K4*E3:E4)))</f>
        <v>6.0299999999999991E-4</v>
      </c>
      <c r="O5" s="2">
        <f t="shared" ref="O5" si="5">O2+$Q$3*(AVERAGE(SUMPRODUCT($K3:$K4*F3:F4)))</f>
        <v>2.1200000000000003E-4</v>
      </c>
      <c r="P5" s="2">
        <f t="shared" ref="P5" si="6">P2+$Q$3*(AVERAGE(SUMPRODUCT($K3:$K4*G3:G4)))</f>
        <v>1.9000000000000004E-4</v>
      </c>
      <c r="Q5" s="10"/>
    </row>
    <row r="6" spans="1:17" ht="15.75" customHeight="1" x14ac:dyDescent="0.2">
      <c r="A6" s="9">
        <v>1</v>
      </c>
      <c r="B6" s="9">
        <v>3</v>
      </c>
      <c r="C6" s="9">
        <v>3</v>
      </c>
      <c r="D6" s="9">
        <v>1</v>
      </c>
      <c r="E6" s="1">
        <v>1</v>
      </c>
      <c r="F6" s="1">
        <v>1</v>
      </c>
      <c r="G6" s="1">
        <v>1</v>
      </c>
      <c r="H6" s="1">
        <v>0.6</v>
      </c>
      <c r="I6" s="1">
        <f>SUMPRODUCT(D6:G6,M$5:P$5)</f>
        <v>4.0049999999999999E-3</v>
      </c>
      <c r="J6" s="1">
        <f t="shared" si="1"/>
        <v>4.0049999999999999E-3</v>
      </c>
      <c r="K6" s="1">
        <f t="shared" si="2"/>
        <v>0.59599499999999994</v>
      </c>
      <c r="L6" s="1">
        <f t="shared" si="3"/>
        <v>0.35521004002499995</v>
      </c>
      <c r="M6" s="2"/>
      <c r="N6" s="2"/>
      <c r="O6" s="2"/>
      <c r="P6" s="2"/>
      <c r="Q6" s="9"/>
    </row>
    <row r="7" spans="1:17" ht="15.75" customHeight="1" x14ac:dyDescent="0.2">
      <c r="A7" s="9">
        <v>1</v>
      </c>
      <c r="B7" s="9">
        <v>4</v>
      </c>
      <c r="C7" s="9">
        <v>4</v>
      </c>
      <c r="D7" s="9">
        <v>1</v>
      </c>
      <c r="E7" s="1">
        <v>0.4</v>
      </c>
      <c r="F7" s="1">
        <v>0.15</v>
      </c>
      <c r="G7" s="1">
        <v>1</v>
      </c>
      <c r="H7" s="1">
        <v>0.31</v>
      </c>
      <c r="I7" s="1">
        <f>SUMPRODUCT(D7:G7,M$5:P$5)</f>
        <v>3.4629999999999999E-3</v>
      </c>
      <c r="J7" s="1">
        <f t="shared" si="1"/>
        <v>3.4629999999999999E-3</v>
      </c>
      <c r="K7" s="1">
        <f t="shared" si="2"/>
        <v>0.306537</v>
      </c>
      <c r="L7" s="1">
        <f t="shared" si="3"/>
        <v>9.3964932368999998E-2</v>
      </c>
      <c r="M7" s="2"/>
      <c r="N7" s="2"/>
      <c r="O7" s="2"/>
      <c r="P7" s="2"/>
      <c r="Q7" s="9"/>
    </row>
    <row r="8" spans="1:17" ht="15.75" customHeight="1" x14ac:dyDescent="0.2">
      <c r="A8" s="10"/>
      <c r="B8" s="10"/>
      <c r="C8" s="10"/>
      <c r="D8" s="10"/>
      <c r="E8" s="1"/>
      <c r="F8" s="1"/>
      <c r="G8" s="1"/>
      <c r="H8" s="1"/>
      <c r="I8" s="1"/>
      <c r="J8" s="1"/>
      <c r="K8" s="1"/>
      <c r="L8" s="1"/>
      <c r="M8" s="2">
        <f>M5+$Q$3*(AVERAGE(SUMPRODUCT($K6:$K7*D6:D7)))</f>
        <v>1.2025319999999999E-2</v>
      </c>
      <c r="N8" s="2">
        <f t="shared" ref="N8" si="7">N5+$Q$3*(AVERAGE(SUMPRODUCT($K6:$K7*E6:E7)))</f>
        <v>7.7890980000000004E-3</v>
      </c>
      <c r="O8" s="2">
        <f t="shared" ref="O8" si="8">O5+$Q$3*(AVERAGE(SUMPRODUCT($K6:$K7*F6:F7)))</f>
        <v>6.6317555000000002E-3</v>
      </c>
      <c r="P8" s="2">
        <f t="shared" ref="P8" si="9">P5+$Q$3*(AVERAGE(SUMPRODUCT($K6:$K7*G6:G7)))</f>
        <v>9.2153199999999991E-3</v>
      </c>
      <c r="Q8" s="10"/>
    </row>
    <row r="9" spans="1:17" ht="15.75" customHeight="1" x14ac:dyDescent="0.2">
      <c r="A9" s="9">
        <v>1</v>
      </c>
      <c r="B9" s="9">
        <v>5</v>
      </c>
      <c r="C9" s="9">
        <v>5</v>
      </c>
      <c r="D9" s="9">
        <v>1</v>
      </c>
      <c r="E9" s="1">
        <v>0.9</v>
      </c>
      <c r="F9" s="1">
        <v>0.8</v>
      </c>
      <c r="G9" s="1">
        <v>0.8</v>
      </c>
      <c r="H9" s="1">
        <v>0.52</v>
      </c>
      <c r="I9" s="1">
        <f>SUMPRODUCT(D9:G9,M$8:P$8)</f>
        <v>3.1713168600000001E-2</v>
      </c>
      <c r="J9" s="1">
        <f t="shared" si="1"/>
        <v>3.1713168600000001E-2</v>
      </c>
      <c r="K9" s="1">
        <f t="shared" si="2"/>
        <v>0.48828683140000001</v>
      </c>
      <c r="L9" s="1">
        <f t="shared" si="3"/>
        <v>0.23842402971865204</v>
      </c>
      <c r="M9" s="2"/>
      <c r="N9" s="2"/>
      <c r="O9" s="2"/>
      <c r="P9" s="2"/>
      <c r="Q9" s="9"/>
    </row>
    <row r="10" spans="1:17" ht="15.75" customHeight="1" x14ac:dyDescent="0.2">
      <c r="A10" s="9">
        <v>1</v>
      </c>
      <c r="B10" s="9">
        <v>6</v>
      </c>
      <c r="C10" s="9">
        <v>6</v>
      </c>
      <c r="D10" s="9">
        <v>1</v>
      </c>
      <c r="E10" s="1">
        <v>0.5</v>
      </c>
      <c r="F10" s="1">
        <v>0.5</v>
      </c>
      <c r="G10" s="1">
        <v>0.9</v>
      </c>
      <c r="H10" s="1">
        <v>0.39</v>
      </c>
      <c r="I10" s="1">
        <f>SUMPRODUCT(D10:G10,M$8:P$8)</f>
        <v>2.7529534750000001E-2</v>
      </c>
      <c r="J10" s="1">
        <f t="shared" si="1"/>
        <v>2.7529534750000001E-2</v>
      </c>
      <c r="K10" s="1">
        <f t="shared" si="2"/>
        <v>0.36247046525000004</v>
      </c>
      <c r="L10" s="1">
        <f t="shared" si="3"/>
        <v>0.13138483817855148</v>
      </c>
      <c r="M10" s="2"/>
      <c r="N10" s="2"/>
      <c r="O10" s="2"/>
      <c r="P10" s="2"/>
      <c r="Q10" s="8"/>
    </row>
    <row r="11" spans="1:17" s="15" customFormat="1" ht="15.75" customHeight="1" x14ac:dyDescent="0.2">
      <c r="A11" s="7"/>
      <c r="B11" s="7"/>
      <c r="C11" s="7"/>
      <c r="D11" s="7"/>
      <c r="E11" s="12"/>
      <c r="F11" s="12"/>
      <c r="G11" s="12"/>
      <c r="H11" s="12"/>
      <c r="I11" s="12"/>
      <c r="J11" s="12"/>
      <c r="K11" s="12" t="s">
        <v>15</v>
      </c>
      <c r="L11" s="12">
        <f>SUM(L3:L10)/6</f>
        <v>0.14453064004853391</v>
      </c>
      <c r="M11" s="13">
        <f>M8+$Q$3*(AVERAGE(SUMPRODUCT($K9:$K10*D9:D10)))</f>
        <v>2.0532892966500002E-2</v>
      </c>
      <c r="N11" s="13">
        <f t="shared" ref="N11:P11" si="10">N8+$Q$3*(AVERAGE(SUMPRODUCT($K9:$K10*E9:E10)))</f>
        <v>1.399603180885E-2</v>
      </c>
      <c r="O11" s="13">
        <f t="shared" si="10"/>
        <v>1.235040247745E-2</v>
      </c>
      <c r="P11" s="13">
        <f t="shared" si="10"/>
        <v>1.638384883845E-2</v>
      </c>
      <c r="Q11" s="14"/>
    </row>
    <row r="12" spans="1:17" ht="15.75" customHeight="1" x14ac:dyDescent="0.2">
      <c r="A12" s="3">
        <v>2</v>
      </c>
      <c r="B12" s="3">
        <v>1</v>
      </c>
      <c r="C12" s="3">
        <v>3</v>
      </c>
      <c r="D12" s="3">
        <v>1</v>
      </c>
      <c r="E12" s="5">
        <v>1</v>
      </c>
      <c r="F12" s="5">
        <v>1</v>
      </c>
      <c r="G12" s="5">
        <v>1</v>
      </c>
      <c r="H12" s="5">
        <v>0.6</v>
      </c>
      <c r="I12" s="1">
        <f>SUMPRODUCT(D12:G12,M$11:P$11)</f>
        <v>6.3263176091249998E-2</v>
      </c>
      <c r="J12" s="1">
        <f t="shared" si="1"/>
        <v>6.3263176091249998E-2</v>
      </c>
      <c r="K12" s="1">
        <f t="shared" si="2"/>
        <v>0.53673682390874999</v>
      </c>
      <c r="L12" s="1">
        <f t="shared" si="3"/>
        <v>0.28808641813965252</v>
      </c>
      <c r="M12" s="2"/>
      <c r="N12" s="2"/>
      <c r="O12" s="2"/>
      <c r="P12" s="2"/>
      <c r="Q12" s="8" t="str">
        <f>IF(B12=6,SUM(L4:L12)/6,"")</f>
        <v/>
      </c>
    </row>
    <row r="13" spans="1:17" ht="15.75" customHeight="1" x14ac:dyDescent="0.2">
      <c r="A13" s="3">
        <v>2</v>
      </c>
      <c r="B13" s="3">
        <v>2</v>
      </c>
      <c r="C13" s="3">
        <v>6</v>
      </c>
      <c r="D13" s="3">
        <v>1</v>
      </c>
      <c r="E13" s="5">
        <v>0.5</v>
      </c>
      <c r="F13" s="5">
        <v>0.5</v>
      </c>
      <c r="G13" s="5">
        <v>0.9</v>
      </c>
      <c r="H13" s="5">
        <v>0.39</v>
      </c>
      <c r="I13" s="1">
        <f t="shared" ref="I13:I19" si="11">SUMPRODUCT(D13:G13,M$11:P$11)</f>
        <v>4.8451574064255001E-2</v>
      </c>
      <c r="J13" s="1">
        <f t="shared" si="1"/>
        <v>4.8451574064255001E-2</v>
      </c>
      <c r="K13" s="1">
        <f t="shared" si="2"/>
        <v>0.34154842593574503</v>
      </c>
      <c r="L13" s="1">
        <f t="shared" si="3"/>
        <v>0.11665532725918511</v>
      </c>
      <c r="M13" s="2"/>
      <c r="N13" s="2"/>
      <c r="O13" s="2"/>
      <c r="P13" s="2"/>
      <c r="Q13" s="8" t="str">
        <f>IF(B13=6,SUM(L6:L13)/6,"")</f>
        <v/>
      </c>
    </row>
    <row r="14" spans="1:17" ht="15.75" customHeight="1" x14ac:dyDescent="0.2">
      <c r="A14" s="3"/>
      <c r="B14" s="3"/>
      <c r="C14" s="3"/>
      <c r="D14" s="3"/>
      <c r="E14" s="5"/>
      <c r="F14" s="5"/>
      <c r="G14" s="5"/>
      <c r="H14" s="5"/>
      <c r="I14" s="1"/>
      <c r="J14" s="1"/>
      <c r="K14" s="1"/>
      <c r="L14" s="1"/>
      <c r="M14" s="2">
        <f>M11+$Q$3*(AVERAGE(SUMPRODUCT($K12:$K13*D12:D13)))</f>
        <v>2.9315745464944955E-2</v>
      </c>
      <c r="N14" s="2">
        <f t="shared" ref="N14" si="12">N11+$Q$3*(AVERAGE(SUMPRODUCT($K12:$K13*E12:E13)))</f>
        <v>2.1071142177616225E-2</v>
      </c>
      <c r="O14" s="2">
        <f t="shared" ref="O14" si="13">O11+$Q$3*(AVERAGE(SUMPRODUCT($K12:$K13*F12:F13)))</f>
        <v>1.9425512846216225E-2</v>
      </c>
      <c r="P14" s="2">
        <f t="shared" ref="P14" si="14">P11+$Q$3*(AVERAGE(SUMPRODUCT($K12:$K13*G12:G13)))</f>
        <v>2.4825152910959207E-2</v>
      </c>
      <c r="Q14" s="8"/>
    </row>
    <row r="15" spans="1:17" ht="15.75" customHeight="1" x14ac:dyDescent="0.2">
      <c r="A15" s="3">
        <v>2</v>
      </c>
      <c r="B15" s="3">
        <v>3</v>
      </c>
      <c r="C15" s="3">
        <v>5</v>
      </c>
      <c r="D15" s="3">
        <v>1</v>
      </c>
      <c r="E15" s="5">
        <v>0.9</v>
      </c>
      <c r="F15" s="5">
        <v>0.8</v>
      </c>
      <c r="G15" s="5">
        <v>0.8</v>
      </c>
      <c r="H15" s="5">
        <v>0.52</v>
      </c>
      <c r="I15" s="1">
        <f>SUMPRODUCT(D15:G15,M$14:P$14)</f>
        <v>8.36803060305399E-2</v>
      </c>
      <c r="J15" s="1">
        <f t="shared" si="1"/>
        <v>8.36803060305399E-2</v>
      </c>
      <c r="K15" s="1">
        <f t="shared" si="2"/>
        <v>0.43631969396946013</v>
      </c>
      <c r="L15" s="1">
        <f t="shared" si="3"/>
        <v>0.19037487534560335</v>
      </c>
      <c r="M15" s="2"/>
      <c r="N15" s="2"/>
      <c r="O15" s="2"/>
      <c r="P15" s="2"/>
      <c r="Q15" s="8" t="str">
        <f>IF(B15=6,SUM(L7:L15)/6,"")</f>
        <v/>
      </c>
    </row>
    <row r="16" spans="1:17" ht="15.75" customHeight="1" x14ac:dyDescent="0.2">
      <c r="A16" s="3">
        <v>2</v>
      </c>
      <c r="B16" s="3">
        <v>4</v>
      </c>
      <c r="C16" s="3">
        <v>2</v>
      </c>
      <c r="D16" s="3">
        <v>1</v>
      </c>
      <c r="E16" s="5">
        <v>0.03</v>
      </c>
      <c r="F16" s="5">
        <v>0.02</v>
      </c>
      <c r="G16" s="5">
        <v>0</v>
      </c>
      <c r="H16" s="5">
        <v>0.11</v>
      </c>
      <c r="I16" s="1">
        <f>SUMPRODUCT(D16:G16,M$14:P$14)</f>
        <v>3.0336389987197766E-2</v>
      </c>
      <c r="J16" s="1">
        <f t="shared" si="1"/>
        <v>3.0336389987197766E-2</v>
      </c>
      <c r="K16" s="1">
        <f t="shared" si="2"/>
        <v>7.9663610012802227E-2</v>
      </c>
      <c r="L16" s="1">
        <f t="shared" si="3"/>
        <v>6.346290760271843E-3</v>
      </c>
      <c r="M16" s="2"/>
      <c r="N16" s="2"/>
      <c r="O16" s="2"/>
      <c r="P16" s="2"/>
      <c r="Q16" s="8" t="str">
        <f>IF(B16=6,SUM(L9:L16)/6,"")</f>
        <v/>
      </c>
    </row>
    <row r="17" spans="1:17" ht="15.75" customHeight="1" x14ac:dyDescent="0.2">
      <c r="A17" s="3"/>
      <c r="B17" s="3"/>
      <c r="C17" s="3"/>
      <c r="D17" s="3"/>
      <c r="E17" s="5"/>
      <c r="F17" s="5"/>
      <c r="G17" s="5"/>
      <c r="H17" s="5"/>
      <c r="I17" s="1"/>
      <c r="J17" s="1"/>
      <c r="K17" s="1"/>
      <c r="L17" s="1"/>
      <c r="M17" s="2">
        <f>M14+$Q$3*(AVERAGE(SUMPRODUCT($K15:$K16*D15:D16)))</f>
        <v>3.4475578504767582E-2</v>
      </c>
      <c r="N17" s="2">
        <f t="shared" ref="N17" si="15">N14+$Q$3*(AVERAGE(SUMPRODUCT($K15:$K16*E15:E16)))</f>
        <v>2.5021918506345206E-2</v>
      </c>
      <c r="O17" s="2">
        <f t="shared" ref="O17" si="16">O14+$Q$3*(AVERAGE(SUMPRODUCT($K15:$K16*F15:F16)))</f>
        <v>2.2932003119974467E-2</v>
      </c>
      <c r="P17" s="2">
        <f t="shared" ref="P17" si="17">P14+$Q$3*(AVERAGE(SUMPRODUCT($K15:$K16*G15:G16)))</f>
        <v>2.8315710462714888E-2</v>
      </c>
      <c r="Q17" s="8"/>
    </row>
    <row r="18" spans="1:17" ht="15.75" customHeight="1" x14ac:dyDescent="0.2">
      <c r="A18" s="3">
        <v>2</v>
      </c>
      <c r="B18" s="3">
        <v>5</v>
      </c>
      <c r="C18" s="3">
        <v>1</v>
      </c>
      <c r="D18" s="3">
        <v>1</v>
      </c>
      <c r="E18" s="5">
        <v>0.3</v>
      </c>
      <c r="F18" s="5">
        <v>0.1</v>
      </c>
      <c r="G18" s="5">
        <v>0.1</v>
      </c>
      <c r="H18" s="5">
        <v>0.19</v>
      </c>
      <c r="I18" s="1">
        <f>SUMPRODUCT(D18:G18,M$17:P$17)</f>
        <v>4.7106925414940076E-2</v>
      </c>
      <c r="J18" s="1">
        <f t="shared" si="1"/>
        <v>4.7106925414940076E-2</v>
      </c>
      <c r="K18" s="1">
        <f t="shared" si="2"/>
        <v>0.14289307458505993</v>
      </c>
      <c r="L18" s="1">
        <f t="shared" si="3"/>
        <v>2.0418430764371498E-2</v>
      </c>
      <c r="M18" s="2"/>
      <c r="N18" s="2"/>
      <c r="O18" s="2"/>
      <c r="P18" s="2"/>
      <c r="Q18" s="8" t="str">
        <f>IF(B18=6,SUM(L10:L18)/6,"")</f>
        <v/>
      </c>
    </row>
    <row r="19" spans="1:17" ht="15.75" customHeight="1" x14ac:dyDescent="0.2">
      <c r="A19" s="3">
        <v>2</v>
      </c>
      <c r="B19" s="3">
        <v>6</v>
      </c>
      <c r="C19" s="3">
        <v>4</v>
      </c>
      <c r="D19" s="3">
        <v>1</v>
      </c>
      <c r="E19" s="5">
        <v>0.4</v>
      </c>
      <c r="F19" s="5">
        <v>0.15</v>
      </c>
      <c r="G19" s="5">
        <v>1</v>
      </c>
      <c r="H19" s="5">
        <v>0.31</v>
      </c>
      <c r="I19" s="1">
        <f>SUMPRODUCT(D19:G19,M$17:P$17)</f>
        <v>7.623985683801672E-2</v>
      </c>
      <c r="J19" s="1">
        <f t="shared" si="1"/>
        <v>7.623985683801672E-2</v>
      </c>
      <c r="K19" s="1">
        <f t="shared" si="2"/>
        <v>0.23376014316198329</v>
      </c>
      <c r="L19" s="1">
        <f t="shared" si="3"/>
        <v>5.4643804531110923E-2</v>
      </c>
      <c r="M19" s="2"/>
      <c r="N19" s="2"/>
      <c r="O19" s="2"/>
      <c r="P19" s="2"/>
      <c r="Q19" s="8"/>
    </row>
    <row r="20" spans="1:17" s="15" customFormat="1" ht="15.75" customHeight="1" x14ac:dyDescent="0.2">
      <c r="A20" s="7"/>
      <c r="B20" s="7"/>
      <c r="C20" s="7"/>
      <c r="D20" s="7"/>
      <c r="E20" s="12"/>
      <c r="F20" s="12"/>
      <c r="G20" s="12"/>
      <c r="H20" s="12"/>
      <c r="I20" s="12"/>
      <c r="J20" s="12"/>
      <c r="K20" s="12" t="s">
        <v>15</v>
      </c>
      <c r="L20" s="12">
        <f>SUM(L12:L19)/6</f>
        <v>0.11275419113336588</v>
      </c>
      <c r="M20" s="13">
        <f>M17+$Q$3*(AVERAGE(SUMPRODUCT($K18:$K19*D18:D19)))</f>
        <v>3.8242110682238012E-2</v>
      </c>
      <c r="N20" s="13">
        <f t="shared" ref="N20" si="18">N17+$Q$3*(AVERAGE(SUMPRODUCT($K18:$K19*E18:E19)))</f>
        <v>2.6385638302748319E-2</v>
      </c>
      <c r="O20" s="13">
        <f t="shared" ref="O20" si="19">O17+$Q$3*(AVERAGE(SUMPRODUCT($K18:$K19*F18:F19)))</f>
        <v>2.3425536409302502E-2</v>
      </c>
      <c r="P20" s="13">
        <f t="shared" ref="P20" si="20">P17+$Q$3*(AVERAGE(SUMPRODUCT($K18:$K19*G18:G19)))</f>
        <v>3.0796204968919782E-2</v>
      </c>
      <c r="Q20" s="14"/>
    </row>
    <row r="21" spans="1:17" ht="15.75" customHeight="1" x14ac:dyDescent="0.2">
      <c r="A21" s="9">
        <v>3</v>
      </c>
      <c r="B21" s="9">
        <v>1</v>
      </c>
      <c r="C21" s="9">
        <v>5</v>
      </c>
      <c r="D21" s="9">
        <v>1</v>
      </c>
      <c r="E21" s="1">
        <v>0.9</v>
      </c>
      <c r="F21" s="1">
        <v>0.8</v>
      </c>
      <c r="G21" s="1">
        <v>0.8</v>
      </c>
      <c r="H21" s="1">
        <v>0.52</v>
      </c>
      <c r="I21" s="1">
        <f>SUMPRODUCT(D21:G21,M$20:P$20)</f>
        <v>0.10536657825728933</v>
      </c>
      <c r="J21" s="1">
        <f t="shared" si="1"/>
        <v>0.10536657825728933</v>
      </c>
      <c r="K21" s="1">
        <f t="shared" si="2"/>
        <v>0.41463342174271067</v>
      </c>
      <c r="L21" s="1">
        <f t="shared" si="3"/>
        <v>0.17192087442606857</v>
      </c>
      <c r="M21" s="2"/>
      <c r="N21" s="2"/>
      <c r="O21" s="2"/>
      <c r="P21" s="2"/>
      <c r="Q21" s="8"/>
    </row>
    <row r="22" spans="1:17" ht="15.75" customHeight="1" x14ac:dyDescent="0.2">
      <c r="A22" s="9">
        <v>3</v>
      </c>
      <c r="B22" s="9">
        <v>2</v>
      </c>
      <c r="C22" s="9">
        <v>4</v>
      </c>
      <c r="D22" s="9">
        <v>1</v>
      </c>
      <c r="E22" s="1">
        <v>0.4</v>
      </c>
      <c r="F22" s="1">
        <v>0.15</v>
      </c>
      <c r="G22" s="1">
        <v>1</v>
      </c>
      <c r="H22" s="1">
        <v>0.31</v>
      </c>
      <c r="I22" s="1">
        <f t="shared" ref="I22:I28" si="21">SUMPRODUCT(D22:G22,M$20:P$20)</f>
        <v>8.3106401433652499E-2</v>
      </c>
      <c r="J22" s="1">
        <f t="shared" si="1"/>
        <v>8.3106401433652499E-2</v>
      </c>
      <c r="K22" s="1">
        <f t="shared" si="2"/>
        <v>0.2268935985663475</v>
      </c>
      <c r="L22" s="1">
        <f t="shared" si="3"/>
        <v>5.1480705070386851E-2</v>
      </c>
      <c r="M22" s="2"/>
      <c r="N22" s="2"/>
      <c r="O22" s="2"/>
      <c r="P22" s="2"/>
      <c r="Q22" s="8"/>
    </row>
    <row r="23" spans="1:17" ht="15.75" customHeight="1" x14ac:dyDescent="0.2">
      <c r="A23" s="10"/>
      <c r="B23" s="10"/>
      <c r="C23" s="10"/>
      <c r="D23" s="10"/>
      <c r="E23" s="1"/>
      <c r="F23" s="1"/>
      <c r="G23" s="1"/>
      <c r="H23" s="1"/>
      <c r="I23" s="1"/>
      <c r="J23" s="1"/>
      <c r="K23" s="1"/>
      <c r="L23" s="1"/>
      <c r="M23" s="2">
        <f>M20+$Q$3*(AVERAGE(SUMPRODUCT($K21:$K22*D21:D22)))</f>
        <v>4.4657380885328592E-2</v>
      </c>
      <c r="N23" s="2">
        <f t="shared" ref="N23" si="22">N20+$Q$3*(AVERAGE(SUMPRODUCT($K21:$K22*E21:E22)))</f>
        <v>3.1024913492698106E-2</v>
      </c>
      <c r="O23" s="2">
        <f t="shared" ref="O23" si="23">O20+$Q$3*(AVERAGE(SUMPRODUCT($K21:$K22*F21:F22)))</f>
        <v>2.7082944181093707E-2</v>
      </c>
      <c r="P23" s="2">
        <f t="shared" ref="P23" si="24">P20+$Q$3*(AVERAGE(SUMPRODUCT($K21:$K22*G21:G22)))</f>
        <v>3.6382208328524943E-2</v>
      </c>
      <c r="Q23" s="8"/>
    </row>
    <row r="24" spans="1:17" ht="15.75" customHeight="1" x14ac:dyDescent="0.2">
      <c r="A24" s="9">
        <v>3</v>
      </c>
      <c r="B24" s="9">
        <v>3</v>
      </c>
      <c r="C24" s="9">
        <v>1</v>
      </c>
      <c r="D24" s="9">
        <v>1</v>
      </c>
      <c r="E24" s="1">
        <v>0.3</v>
      </c>
      <c r="F24" s="1">
        <v>0.1</v>
      </c>
      <c r="G24" s="1">
        <v>0.1</v>
      </c>
      <c r="H24" s="1">
        <v>0.19</v>
      </c>
      <c r="I24" s="1">
        <f>SUMPRODUCT(D24:G24,M$23:P$23)</f>
        <v>6.0311370184099891E-2</v>
      </c>
      <c r="J24" s="1">
        <f t="shared" si="1"/>
        <v>6.0311370184099891E-2</v>
      </c>
      <c r="K24" s="1">
        <f t="shared" si="2"/>
        <v>0.12968862981590012</v>
      </c>
      <c r="L24" s="1">
        <f t="shared" si="3"/>
        <v>1.6819140703525578E-2</v>
      </c>
      <c r="M24" s="2"/>
      <c r="N24" s="2"/>
      <c r="O24" s="2"/>
      <c r="P24" s="2"/>
      <c r="Q24" s="8"/>
    </row>
    <row r="25" spans="1:17" ht="15.75" customHeight="1" x14ac:dyDescent="0.2">
      <c r="A25" s="9">
        <v>3</v>
      </c>
      <c r="B25" s="9">
        <v>4</v>
      </c>
      <c r="C25" s="9">
        <v>6</v>
      </c>
      <c r="D25" s="9">
        <v>1</v>
      </c>
      <c r="E25" s="1">
        <v>0.5</v>
      </c>
      <c r="F25" s="1">
        <v>0.5</v>
      </c>
      <c r="G25" s="1">
        <v>0.9</v>
      </c>
      <c r="H25" s="1">
        <v>0.39</v>
      </c>
      <c r="I25" s="1">
        <f>SUMPRODUCT(D25:G25,M$23:P$23)</f>
        <v>0.10645529721789695</v>
      </c>
      <c r="J25" s="1">
        <f t="shared" si="1"/>
        <v>0.10645529721789695</v>
      </c>
      <c r="K25" s="1">
        <f t="shared" si="2"/>
        <v>0.28354470278210309</v>
      </c>
      <c r="L25" s="1">
        <f t="shared" si="3"/>
        <v>8.0397598475791171E-2</v>
      </c>
      <c r="M25" s="2"/>
      <c r="N25" s="2"/>
      <c r="O25" s="2"/>
      <c r="P25" s="2"/>
      <c r="Q25" s="8"/>
    </row>
    <row r="26" spans="1:17" ht="15.75" customHeight="1" x14ac:dyDescent="0.2">
      <c r="A26" s="10"/>
      <c r="B26" s="10"/>
      <c r="C26" s="10"/>
      <c r="D26" s="10"/>
      <c r="E26" s="1"/>
      <c r="F26" s="1"/>
      <c r="G26" s="1"/>
      <c r="H26" s="1"/>
      <c r="I26" s="1"/>
      <c r="J26" s="1"/>
      <c r="K26" s="1"/>
      <c r="L26" s="1"/>
      <c r="M26" s="2">
        <f>M23+$Q$3*(AVERAGE(SUMPRODUCT($K24:$K25*D24:D25)))</f>
        <v>4.8789714211308621E-2</v>
      </c>
      <c r="N26" s="2">
        <f t="shared" ref="N26" si="25">N23+$Q$3*(AVERAGE(SUMPRODUCT($K24:$K25*E24:E25)))</f>
        <v>3.2831702896056324E-2</v>
      </c>
      <c r="O26" s="2">
        <f t="shared" ref="O26" si="26">O23+$Q$3*(AVERAGE(SUMPRODUCT($K24:$K25*F24:F25)))</f>
        <v>2.8630356324820121E-2</v>
      </c>
      <c r="P26" s="2">
        <f t="shared" ref="P26" si="27">P23+$Q$3*(AVERAGE(SUMPRODUCT($K24:$K25*G24:G25)))</f>
        <v>3.9063799283379767E-2</v>
      </c>
      <c r="Q26" s="8"/>
    </row>
    <row r="27" spans="1:17" ht="15.75" customHeight="1" x14ac:dyDescent="0.2">
      <c r="A27" s="9">
        <v>3</v>
      </c>
      <c r="B27" s="9">
        <v>5</v>
      </c>
      <c r="C27" s="9">
        <v>3</v>
      </c>
      <c r="D27" s="9">
        <v>1</v>
      </c>
      <c r="E27" s="1">
        <v>1</v>
      </c>
      <c r="F27" s="1">
        <v>1</v>
      </c>
      <c r="G27" s="1">
        <v>1</v>
      </c>
      <c r="H27" s="1">
        <v>0.6</v>
      </c>
      <c r="I27" s="1">
        <f>SUMPRODUCT(D27:G27,M$26:P$26)</f>
        <v>0.14931557271556484</v>
      </c>
      <c r="J27" s="1">
        <f t="shared" si="1"/>
        <v>0.14931557271556484</v>
      </c>
      <c r="K27" s="1">
        <f t="shared" si="2"/>
        <v>0.45068442728443514</v>
      </c>
      <c r="L27" s="1">
        <f t="shared" si="3"/>
        <v>0.20311645299669931</v>
      </c>
      <c r="M27" s="2"/>
      <c r="N27" s="2"/>
      <c r="O27" s="2"/>
      <c r="P27" s="2"/>
      <c r="Q27" s="8"/>
    </row>
    <row r="28" spans="1:17" ht="15.75" customHeight="1" x14ac:dyDescent="0.2">
      <c r="A28" s="9">
        <v>3</v>
      </c>
      <c r="B28" s="9">
        <v>6</v>
      </c>
      <c r="C28" s="9">
        <v>2</v>
      </c>
      <c r="D28" s="9">
        <v>1</v>
      </c>
      <c r="E28" s="1">
        <v>0.03</v>
      </c>
      <c r="F28" s="1">
        <v>0.02</v>
      </c>
      <c r="G28" s="1">
        <v>0</v>
      </c>
      <c r="H28" s="1">
        <v>0.11</v>
      </c>
      <c r="I28" s="1">
        <f>SUMPRODUCT(D28:G28,M$26:P$26)</f>
        <v>5.0347272424686708E-2</v>
      </c>
      <c r="J28" s="1">
        <f t="shared" si="1"/>
        <v>5.0347272424686708E-2</v>
      </c>
      <c r="K28" s="1">
        <f t="shared" si="2"/>
        <v>5.9652727575313293E-2</v>
      </c>
      <c r="L28" s="1">
        <f t="shared" si="3"/>
        <v>3.5584479071745427E-3</v>
      </c>
      <c r="M28" s="2"/>
      <c r="N28" s="2"/>
      <c r="O28" s="2"/>
      <c r="P28" s="2"/>
      <c r="Q28" s="8"/>
    </row>
    <row r="29" spans="1:17" ht="15.75" customHeight="1" x14ac:dyDescent="0.2">
      <c r="A29" s="9"/>
      <c r="B29" s="9"/>
      <c r="C29" s="9"/>
      <c r="D29" s="9"/>
      <c r="E29" s="1"/>
      <c r="F29" s="1"/>
      <c r="G29" s="1"/>
      <c r="H29" s="1"/>
      <c r="I29" s="1"/>
      <c r="J29" s="1"/>
      <c r="K29" s="1" t="s">
        <v>15</v>
      </c>
      <c r="L29" s="1">
        <f>SUM(L21:L28)/6</f>
        <v>8.7882203263274339E-2</v>
      </c>
      <c r="M29" s="2">
        <f>M26+$Q$3*(AVERAGE(SUMPRODUCT($K27:$K28*D27:D28)))</f>
        <v>5.3893085759906104E-2</v>
      </c>
      <c r="N29" s="2">
        <f t="shared" ref="N29" si="28">N26+$Q$3*(AVERAGE(SUMPRODUCT($K27:$K28*E27:E28)))</f>
        <v>3.735644298717327E-2</v>
      </c>
      <c r="O29" s="2">
        <f t="shared" ref="O29" si="29">O26+$Q$3*(AVERAGE(SUMPRODUCT($K27:$K28*F27:F28)))</f>
        <v>3.3149131143179536E-2</v>
      </c>
      <c r="P29" s="2">
        <f t="shared" ref="P29" si="30">P26+$Q$3*(AVERAGE(SUMPRODUCT($K27:$K28*G27:G28)))</f>
        <v>4.3570643556224121E-2</v>
      </c>
      <c r="Q29" s="8"/>
    </row>
  </sheetData>
  <mergeCells count="1">
    <mergeCell ref="A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SGD Mini-batch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Microsoft Office User</cp:lastModifiedBy>
  <dcterms:created xsi:type="dcterms:W3CDTF">2014-03-12T00:44:09Z</dcterms:created>
  <dcterms:modified xsi:type="dcterms:W3CDTF">2020-07-16T03:55:02Z</dcterms:modified>
</cp:coreProperties>
</file>